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autoCompressPictures="0"/>
  <bookViews>
    <workbookView xWindow="0" yWindow="0" windowWidth="19420" windowHeight="11020" activeTab="1"/>
  </bookViews>
  <sheets>
    <sheet name="Calendrier" sheetId="1" r:id="rId1"/>
    <sheet name="Reservation" sheetId="2" r:id="rId2"/>
    <sheet name="Print" sheetId="3" r:id="rId3"/>
  </sheets>
  <definedNames>
    <definedName name="liste2">Reservation!$CM$3:$CM$4</definedName>
    <definedName name="_xlnm.Print_Area" localSheetId="2">Print!$B$2:$J$52</definedName>
  </definedNames>
  <calcPr calcId="124519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9" i="2"/>
  <c r="BR5"/>
  <c r="CM4"/>
  <c r="K29"/>
  <c r="BR3"/>
  <c r="CM3"/>
  <c r="C9"/>
  <c r="L5"/>
  <c r="B9"/>
  <c r="C38" i="1" l="1"/>
  <c r="D38"/>
  <c r="E38"/>
  <c r="F38"/>
  <c r="G38"/>
  <c r="H38"/>
  <c r="I38"/>
  <c r="J38"/>
  <c r="K38"/>
  <c r="L38"/>
  <c r="M38"/>
  <c r="N38"/>
  <c r="O38"/>
  <c r="P38"/>
  <c r="Q38"/>
  <c r="AZ351"/>
  <c r="BA351"/>
  <c r="AZ352"/>
  <c r="BA352"/>
  <c r="AZ353"/>
  <c r="BA353"/>
  <c r="AZ354"/>
  <c r="BA354"/>
  <c r="AZ355"/>
  <c r="BA355"/>
  <c r="AZ356"/>
  <c r="BA356"/>
  <c r="AZ357"/>
  <c r="BA357"/>
  <c r="AZ358"/>
  <c r="BA358"/>
  <c r="AZ359"/>
  <c r="BA359"/>
  <c r="AZ360"/>
  <c r="BA360"/>
  <c r="AZ361"/>
  <c r="BA361"/>
  <c r="AZ362"/>
  <c r="BA362"/>
  <c r="AZ363"/>
  <c r="BA363"/>
  <c r="AZ364"/>
  <c r="BA364"/>
  <c r="R38"/>
  <c r="AZ365"/>
  <c r="BA365"/>
  <c r="S38"/>
  <c r="T38"/>
  <c r="U38"/>
  <c r="V38"/>
  <c r="W38"/>
  <c r="X38"/>
  <c r="Y38"/>
  <c r="AZ366"/>
  <c r="BA366"/>
  <c r="AZ367"/>
  <c r="BA367"/>
  <c r="AZ368"/>
  <c r="BA368"/>
  <c r="AZ369"/>
  <c r="BA369"/>
  <c r="AZ370"/>
  <c r="BA370"/>
  <c r="AZ371"/>
  <c r="BA371"/>
  <c r="AZ372"/>
  <c r="BA372"/>
  <c r="Z38"/>
  <c r="AZ373"/>
  <c r="BA373"/>
  <c r="AA38"/>
  <c r="AB38"/>
  <c r="AC38"/>
  <c r="AZ374"/>
  <c r="BA374"/>
  <c r="AZ375"/>
  <c r="BA375"/>
  <c r="AZ376"/>
  <c r="BA376"/>
  <c r="AD38"/>
  <c r="AZ377"/>
  <c r="BA377"/>
  <c r="AE38"/>
  <c r="AZ378"/>
  <c r="BA378"/>
  <c r="AF38"/>
  <c r="AZ379"/>
  <c r="BA379"/>
  <c r="AZ380"/>
  <c r="BA380"/>
  <c r="BA350"/>
  <c r="AZ350"/>
  <c r="C35"/>
  <c r="D35"/>
  <c r="E35"/>
  <c r="F35"/>
  <c r="G35"/>
  <c r="H35"/>
  <c r="I35"/>
  <c r="J35"/>
  <c r="K35"/>
  <c r="L35"/>
  <c r="M35"/>
  <c r="N35"/>
  <c r="O35"/>
  <c r="P35"/>
  <c r="Q35"/>
  <c r="AZ321"/>
  <c r="BA321"/>
  <c r="AZ322"/>
  <c r="BA322"/>
  <c r="AZ323"/>
  <c r="BA323"/>
  <c r="AZ324"/>
  <c r="BA324"/>
  <c r="AZ325"/>
  <c r="BA325"/>
  <c r="AZ326"/>
  <c r="BA326"/>
  <c r="AZ327"/>
  <c r="BA327"/>
  <c r="AZ328"/>
  <c r="BA328"/>
  <c r="AZ329"/>
  <c r="BA329"/>
  <c r="AZ330"/>
  <c r="BA330"/>
  <c r="AZ331"/>
  <c r="BA331"/>
  <c r="AZ332"/>
  <c r="BA332"/>
  <c r="AZ333"/>
  <c r="BA333"/>
  <c r="AZ334"/>
  <c r="BA334"/>
  <c r="R35"/>
  <c r="AZ335"/>
  <c r="BA335"/>
  <c r="S35"/>
  <c r="T35"/>
  <c r="U35"/>
  <c r="V35"/>
  <c r="W35"/>
  <c r="X35"/>
  <c r="Y35"/>
  <c r="AZ336"/>
  <c r="BA336"/>
  <c r="AZ337"/>
  <c r="BA337"/>
  <c r="AZ338"/>
  <c r="BA338"/>
  <c r="AZ339"/>
  <c r="BA339"/>
  <c r="AZ340"/>
  <c r="BA340"/>
  <c r="AZ341"/>
  <c r="BA341"/>
  <c r="AZ342"/>
  <c r="BA342"/>
  <c r="Z35"/>
  <c r="AZ343"/>
  <c r="BA343"/>
  <c r="AA35"/>
  <c r="AB35"/>
  <c r="AC35"/>
  <c r="AZ344"/>
  <c r="BA344"/>
  <c r="AZ345"/>
  <c r="BA345"/>
  <c r="AZ346"/>
  <c r="BA346"/>
  <c r="AD35"/>
  <c r="AZ347"/>
  <c r="BA347"/>
  <c r="AE35"/>
  <c r="AZ348"/>
  <c r="BA348"/>
  <c r="AZ349"/>
  <c r="BA349"/>
  <c r="BA320"/>
  <c r="AZ320"/>
  <c r="C32"/>
  <c r="D32"/>
  <c r="E32"/>
  <c r="F32"/>
  <c r="G32"/>
  <c r="H32"/>
  <c r="I32"/>
  <c r="J32"/>
  <c r="K32"/>
  <c r="L32"/>
  <c r="M32"/>
  <c r="N32"/>
  <c r="O32"/>
  <c r="P32"/>
  <c r="Q32"/>
  <c r="AZ290"/>
  <c r="BA290"/>
  <c r="AZ291"/>
  <c r="BA291"/>
  <c r="AZ292"/>
  <c r="BA292"/>
  <c r="AZ293"/>
  <c r="BA293"/>
  <c r="AZ294"/>
  <c r="BA294"/>
  <c r="AZ295"/>
  <c r="BA295"/>
  <c r="AZ296"/>
  <c r="BA296"/>
  <c r="AZ297"/>
  <c r="BA297"/>
  <c r="AZ298"/>
  <c r="BA298"/>
  <c r="AZ299"/>
  <c r="BA299"/>
  <c r="AZ300"/>
  <c r="BA300"/>
  <c r="AZ301"/>
  <c r="BA301"/>
  <c r="AZ302"/>
  <c r="BA302"/>
  <c r="AZ303"/>
  <c r="BA303"/>
  <c r="R32"/>
  <c r="AZ304"/>
  <c r="BA304"/>
  <c r="S32"/>
  <c r="T32"/>
  <c r="U32"/>
  <c r="V32"/>
  <c r="W32"/>
  <c r="X32"/>
  <c r="Y32"/>
  <c r="AZ305"/>
  <c r="BA305"/>
  <c r="AZ306"/>
  <c r="BA306"/>
  <c r="AZ307"/>
  <c r="BA307"/>
  <c r="AZ308"/>
  <c r="BA308"/>
  <c r="AZ309"/>
  <c r="BA309"/>
  <c r="AZ310"/>
  <c r="BA310"/>
  <c r="AZ311"/>
  <c r="BA311"/>
  <c r="Z32"/>
  <c r="AZ312"/>
  <c r="BA312"/>
  <c r="AA32"/>
  <c r="AB32"/>
  <c r="AC32"/>
  <c r="AZ313"/>
  <c r="BA313"/>
  <c r="AZ314"/>
  <c r="BA314"/>
  <c r="AZ315"/>
  <c r="BA315"/>
  <c r="AD32"/>
  <c r="AZ316"/>
  <c r="BA316"/>
  <c r="AE32"/>
  <c r="AZ317"/>
  <c r="BA317"/>
  <c r="AF32"/>
  <c r="AZ318"/>
  <c r="BA318"/>
  <c r="AZ319"/>
  <c r="BA319"/>
  <c r="BA289"/>
  <c r="AZ289"/>
  <c r="C29"/>
  <c r="D29"/>
  <c r="E29"/>
  <c r="F29"/>
  <c r="G29"/>
  <c r="H29"/>
  <c r="I29"/>
  <c r="J29"/>
  <c r="K29"/>
  <c r="L29"/>
  <c r="M29"/>
  <c r="N29"/>
  <c r="O29"/>
  <c r="P29"/>
  <c r="Q29"/>
  <c r="AZ260"/>
  <c r="BA260"/>
  <c r="AZ261"/>
  <c r="BA261"/>
  <c r="AZ262"/>
  <c r="BA262"/>
  <c r="AZ263"/>
  <c r="BA263"/>
  <c r="AZ264"/>
  <c r="BA264"/>
  <c r="AZ265"/>
  <c r="BA265"/>
  <c r="AZ266"/>
  <c r="BA266"/>
  <c r="AZ267"/>
  <c r="BA267"/>
  <c r="AZ268"/>
  <c r="BA268"/>
  <c r="AZ269"/>
  <c r="BA269"/>
  <c r="AZ270"/>
  <c r="BA270"/>
  <c r="AZ271"/>
  <c r="BA271"/>
  <c r="AZ272"/>
  <c r="BA272"/>
  <c r="AZ273"/>
  <c r="BA273"/>
  <c r="R29"/>
  <c r="AZ274"/>
  <c r="BA274"/>
  <c r="S29"/>
  <c r="T29"/>
  <c r="U29"/>
  <c r="V29"/>
  <c r="W29"/>
  <c r="X29"/>
  <c r="Y29"/>
  <c r="AZ275"/>
  <c r="BA275"/>
  <c r="AZ276"/>
  <c r="BA276"/>
  <c r="AZ277"/>
  <c r="BA277"/>
  <c r="AZ278"/>
  <c r="BA278"/>
  <c r="AZ279"/>
  <c r="BA279"/>
  <c r="AZ280"/>
  <c r="BA280"/>
  <c r="AZ281"/>
  <c r="BA281"/>
  <c r="Z29"/>
  <c r="AZ282"/>
  <c r="BA282"/>
  <c r="AA29"/>
  <c r="AB29"/>
  <c r="AC29"/>
  <c r="AZ283"/>
  <c r="BA283"/>
  <c r="AZ284"/>
  <c r="BA284"/>
  <c r="AZ285"/>
  <c r="BA285"/>
  <c r="AD29"/>
  <c r="AZ286"/>
  <c r="BA286"/>
  <c r="AE29"/>
  <c r="AZ287"/>
  <c r="BA287"/>
  <c r="AZ288"/>
  <c r="BA288"/>
  <c r="BA259"/>
  <c r="AZ259"/>
  <c r="C26"/>
  <c r="D26"/>
  <c r="E26"/>
  <c r="F26"/>
  <c r="G26"/>
  <c r="H26"/>
  <c r="I26"/>
  <c r="J26"/>
  <c r="K26"/>
  <c r="L26"/>
  <c r="M26"/>
  <c r="N26"/>
  <c r="O26"/>
  <c r="P26"/>
  <c r="Q26"/>
  <c r="AZ229"/>
  <c r="BA229"/>
  <c r="AZ230"/>
  <c r="BA230"/>
  <c r="AZ231"/>
  <c r="BA231"/>
  <c r="AZ232"/>
  <c r="BA232"/>
  <c r="AZ233"/>
  <c r="BA233"/>
  <c r="AZ234"/>
  <c r="BA234"/>
  <c r="AZ235"/>
  <c r="BA235"/>
  <c r="AZ236"/>
  <c r="BA236"/>
  <c r="AZ237"/>
  <c r="BA237"/>
  <c r="AZ238"/>
  <c r="BA238"/>
  <c r="AZ239"/>
  <c r="BA239"/>
  <c r="AZ240"/>
  <c r="BA240"/>
  <c r="AZ241"/>
  <c r="BA241"/>
  <c r="AZ242"/>
  <c r="BA242"/>
  <c r="R26"/>
  <c r="AZ243"/>
  <c r="BA243"/>
  <c r="S26"/>
  <c r="T26"/>
  <c r="U26"/>
  <c r="V26"/>
  <c r="W26"/>
  <c r="X26"/>
  <c r="Y26"/>
  <c r="AZ244"/>
  <c r="BA244"/>
  <c r="AZ245"/>
  <c r="BA245"/>
  <c r="AZ246"/>
  <c r="BA246"/>
  <c r="AZ247"/>
  <c r="BA247"/>
  <c r="AZ248"/>
  <c r="BA248"/>
  <c r="AZ249"/>
  <c r="BA249"/>
  <c r="AZ250"/>
  <c r="BA250"/>
  <c r="Z26"/>
  <c r="AZ251"/>
  <c r="BA251"/>
  <c r="AA26"/>
  <c r="AB26"/>
  <c r="AC26"/>
  <c r="AZ252"/>
  <c r="BA252"/>
  <c r="AZ253"/>
  <c r="BA253"/>
  <c r="AZ254"/>
  <c r="BA254"/>
  <c r="AD26"/>
  <c r="AZ255"/>
  <c r="BA255"/>
  <c r="AE26"/>
  <c r="AZ256"/>
  <c r="BA256"/>
  <c r="AF26"/>
  <c r="AZ257"/>
  <c r="BA257"/>
  <c r="AZ258"/>
  <c r="BA258"/>
  <c r="BA228"/>
  <c r="AZ228"/>
  <c r="C23"/>
  <c r="D23"/>
  <c r="E23"/>
  <c r="F23"/>
  <c r="G23"/>
  <c r="H23"/>
  <c r="I23"/>
  <c r="J23"/>
  <c r="K23"/>
  <c r="L23"/>
  <c r="M23"/>
  <c r="N23"/>
  <c r="O23"/>
  <c r="P23"/>
  <c r="Q23"/>
  <c r="AZ198"/>
  <c r="BA198"/>
  <c r="AZ199"/>
  <c r="BA199"/>
  <c r="AZ200"/>
  <c r="BA200"/>
  <c r="AZ201"/>
  <c r="BA201"/>
  <c r="AZ202"/>
  <c r="BA202"/>
  <c r="AZ203"/>
  <c r="BA203"/>
  <c r="AZ204"/>
  <c r="BA204"/>
  <c r="AZ205"/>
  <c r="BA205"/>
  <c r="AZ206"/>
  <c r="BA206"/>
  <c r="AZ207"/>
  <c r="BA207"/>
  <c r="AZ208"/>
  <c r="BA208"/>
  <c r="AZ209"/>
  <c r="BA209"/>
  <c r="AZ210"/>
  <c r="BA210"/>
  <c r="AZ211"/>
  <c r="BA211"/>
  <c r="R23"/>
  <c r="AZ212"/>
  <c r="BA212"/>
  <c r="S23"/>
  <c r="T23"/>
  <c r="U23"/>
  <c r="V23"/>
  <c r="W23"/>
  <c r="X23"/>
  <c r="Y23"/>
  <c r="AZ213"/>
  <c r="BA213"/>
  <c r="AZ214"/>
  <c r="BA214"/>
  <c r="AZ215"/>
  <c r="BA215"/>
  <c r="AZ216"/>
  <c r="BA216"/>
  <c r="AZ217"/>
  <c r="BA217"/>
  <c r="AZ218"/>
  <c r="BA218"/>
  <c r="AZ219"/>
  <c r="BA219"/>
  <c r="Z23"/>
  <c r="AZ220"/>
  <c r="BA220"/>
  <c r="AA23"/>
  <c r="AB23"/>
  <c r="AC23"/>
  <c r="AZ221"/>
  <c r="BA221"/>
  <c r="AZ222"/>
  <c r="BA222"/>
  <c r="AZ223"/>
  <c r="BA223"/>
  <c r="AD23"/>
  <c r="AZ224"/>
  <c r="BA224"/>
  <c r="AE23"/>
  <c r="AZ225"/>
  <c r="BA225"/>
  <c r="AF23"/>
  <c r="AZ226"/>
  <c r="BA226"/>
  <c r="AZ227"/>
  <c r="BA227"/>
  <c r="BA197"/>
  <c r="AZ197"/>
  <c r="C20"/>
  <c r="D20"/>
  <c r="E20"/>
  <c r="F20"/>
  <c r="G20"/>
  <c r="H20"/>
  <c r="I20"/>
  <c r="J20"/>
  <c r="K20"/>
  <c r="L20"/>
  <c r="M20"/>
  <c r="N20"/>
  <c r="O20"/>
  <c r="P20"/>
  <c r="Q20"/>
  <c r="AZ168"/>
  <c r="BA168"/>
  <c r="AZ169"/>
  <c r="BA169"/>
  <c r="AZ170"/>
  <c r="BA170"/>
  <c r="AZ171"/>
  <c r="BA171"/>
  <c r="AZ172"/>
  <c r="BA172"/>
  <c r="AZ173"/>
  <c r="BA173"/>
  <c r="AZ174"/>
  <c r="BA174"/>
  <c r="AZ175"/>
  <c r="BA175"/>
  <c r="AZ176"/>
  <c r="BA176"/>
  <c r="AZ177"/>
  <c r="BA177"/>
  <c r="AZ178"/>
  <c r="BA178"/>
  <c r="AZ179"/>
  <c r="BA179"/>
  <c r="AZ180"/>
  <c r="BA180"/>
  <c r="AZ181"/>
  <c r="BA181"/>
  <c r="R20"/>
  <c r="AZ182"/>
  <c r="BA182"/>
  <c r="S20"/>
  <c r="T20"/>
  <c r="U20"/>
  <c r="V20"/>
  <c r="W20"/>
  <c r="X20"/>
  <c r="Y20"/>
  <c r="AZ183"/>
  <c r="BA183"/>
  <c r="AZ184"/>
  <c r="BA184"/>
  <c r="AZ185"/>
  <c r="BA185"/>
  <c r="AZ186"/>
  <c r="BA186"/>
  <c r="AZ187"/>
  <c r="BA187"/>
  <c r="AZ188"/>
  <c r="BA188"/>
  <c r="AZ189"/>
  <c r="BA189"/>
  <c r="Z20"/>
  <c r="AZ190"/>
  <c r="BA190"/>
  <c r="AA20"/>
  <c r="AB20"/>
  <c r="AC20"/>
  <c r="AZ191"/>
  <c r="BA191"/>
  <c r="AZ192"/>
  <c r="BA192"/>
  <c r="AZ193"/>
  <c r="BA193"/>
  <c r="AD20"/>
  <c r="AZ194"/>
  <c r="BA194"/>
  <c r="AE20"/>
  <c r="AZ195"/>
  <c r="BA195"/>
  <c r="AZ196"/>
  <c r="BA196"/>
  <c r="BA167"/>
  <c r="AZ167"/>
  <c r="C17"/>
  <c r="D17"/>
  <c r="E17"/>
  <c r="F17"/>
  <c r="G17"/>
  <c r="H17"/>
  <c r="I17"/>
  <c r="J17"/>
  <c r="K17"/>
  <c r="L17"/>
  <c r="M17"/>
  <c r="N17"/>
  <c r="O17"/>
  <c r="P17"/>
  <c r="Q17"/>
  <c r="AZ137"/>
  <c r="BA137"/>
  <c r="AZ138"/>
  <c r="BA138"/>
  <c r="AZ139"/>
  <c r="BA139"/>
  <c r="AZ140"/>
  <c r="BA140"/>
  <c r="AZ141"/>
  <c r="BA141"/>
  <c r="AZ142"/>
  <c r="BA142"/>
  <c r="AZ143"/>
  <c r="BA143"/>
  <c r="AZ144"/>
  <c r="BA144"/>
  <c r="AZ145"/>
  <c r="BA145"/>
  <c r="AZ146"/>
  <c r="BA146"/>
  <c r="AZ147"/>
  <c r="BA147"/>
  <c r="AZ148"/>
  <c r="BA148"/>
  <c r="AZ149"/>
  <c r="BA149"/>
  <c r="AZ150"/>
  <c r="BA150"/>
  <c r="R17"/>
  <c r="AZ151"/>
  <c r="BA151"/>
  <c r="S17"/>
  <c r="T17"/>
  <c r="U17"/>
  <c r="V17"/>
  <c r="W17"/>
  <c r="X17"/>
  <c r="Y17"/>
  <c r="AZ152"/>
  <c r="BA152"/>
  <c r="AZ153"/>
  <c r="BA153"/>
  <c r="AZ154"/>
  <c r="BA154"/>
  <c r="AZ155"/>
  <c r="BA155"/>
  <c r="AZ156"/>
  <c r="BA156"/>
  <c r="AZ157"/>
  <c r="BA157"/>
  <c r="AZ158"/>
  <c r="BA158"/>
  <c r="Z17"/>
  <c r="AZ159"/>
  <c r="BA159"/>
  <c r="AA17"/>
  <c r="AB17"/>
  <c r="AC17"/>
  <c r="AZ160"/>
  <c r="BA160"/>
  <c r="AZ161"/>
  <c r="BA161"/>
  <c r="AZ162"/>
  <c r="BA162"/>
  <c r="AD17"/>
  <c r="AZ163"/>
  <c r="BA163"/>
  <c r="AE17"/>
  <c r="AZ164"/>
  <c r="BA164"/>
  <c r="AF17"/>
  <c r="AZ165"/>
  <c r="BA165"/>
  <c r="AZ166"/>
  <c r="BA166"/>
  <c r="BA136"/>
  <c r="AZ136"/>
  <c r="C14"/>
  <c r="D14"/>
  <c r="E14"/>
  <c r="F14"/>
  <c r="G14"/>
  <c r="H14"/>
  <c r="I14"/>
  <c r="J14"/>
  <c r="K14"/>
  <c r="L14"/>
  <c r="M14"/>
  <c r="N14"/>
  <c r="O14"/>
  <c r="P14"/>
  <c r="Q14"/>
  <c r="AZ107"/>
  <c r="BA107"/>
  <c r="AZ108"/>
  <c r="BA108"/>
  <c r="AZ109"/>
  <c r="BA109"/>
  <c r="AZ110"/>
  <c r="BA110"/>
  <c r="AZ111"/>
  <c r="BA111"/>
  <c r="AZ112"/>
  <c r="BA112"/>
  <c r="AZ113"/>
  <c r="BA113"/>
  <c r="AZ114"/>
  <c r="BA114"/>
  <c r="AZ115"/>
  <c r="BA115"/>
  <c r="AZ116"/>
  <c r="BA116"/>
  <c r="AZ117"/>
  <c r="BA117"/>
  <c r="AZ118"/>
  <c r="BA118"/>
  <c r="AZ119"/>
  <c r="BA119"/>
  <c r="AZ120"/>
  <c r="BA120"/>
  <c r="R14"/>
  <c r="AZ121"/>
  <c r="BA121"/>
  <c r="S14"/>
  <c r="T14"/>
  <c r="U14"/>
  <c r="V14"/>
  <c r="W14"/>
  <c r="X14"/>
  <c r="Y14"/>
  <c r="AZ122"/>
  <c r="BA122"/>
  <c r="AZ123"/>
  <c r="BA123"/>
  <c r="AZ124"/>
  <c r="BA124"/>
  <c r="AZ125"/>
  <c r="BA125"/>
  <c r="AZ126"/>
  <c r="BA126"/>
  <c r="AZ127"/>
  <c r="BA127"/>
  <c r="AZ128"/>
  <c r="BA128"/>
  <c r="Z14"/>
  <c r="AZ129"/>
  <c r="BA129"/>
  <c r="AA14"/>
  <c r="AB14"/>
  <c r="AC14"/>
  <c r="AZ130"/>
  <c r="BA130"/>
  <c r="AZ131"/>
  <c r="BA131"/>
  <c r="AZ132"/>
  <c r="BA132"/>
  <c r="AD14"/>
  <c r="AZ133"/>
  <c r="BA133"/>
  <c r="AE14"/>
  <c r="AZ134"/>
  <c r="BA134"/>
  <c r="AZ135"/>
  <c r="BA135"/>
  <c r="BA106"/>
  <c r="AZ106"/>
  <c r="C11"/>
  <c r="D11"/>
  <c r="E11"/>
  <c r="F11"/>
  <c r="G11"/>
  <c r="H11"/>
  <c r="I11"/>
  <c r="J11"/>
  <c r="K11"/>
  <c r="L11"/>
  <c r="M11"/>
  <c r="N11"/>
  <c r="O11"/>
  <c r="P11"/>
  <c r="Q11"/>
  <c r="AZ76"/>
  <c r="BA76"/>
  <c r="AZ77"/>
  <c r="BA77"/>
  <c r="AZ78"/>
  <c r="BA78"/>
  <c r="AZ79"/>
  <c r="BA79"/>
  <c r="AZ80"/>
  <c r="BA80"/>
  <c r="AZ81"/>
  <c r="BA81"/>
  <c r="AZ82"/>
  <c r="BA82"/>
  <c r="AZ83"/>
  <c r="BA83"/>
  <c r="AZ84"/>
  <c r="BA84"/>
  <c r="AZ85"/>
  <c r="BA85"/>
  <c r="AZ86"/>
  <c r="BA86"/>
  <c r="AZ87"/>
  <c r="BA87"/>
  <c r="AZ88"/>
  <c r="BA88"/>
  <c r="AZ89"/>
  <c r="BA89"/>
  <c r="R11"/>
  <c r="AZ90"/>
  <c r="BA90"/>
  <c r="S11"/>
  <c r="T11"/>
  <c r="U11"/>
  <c r="V11"/>
  <c r="W11"/>
  <c r="X11"/>
  <c r="Y11"/>
  <c r="AZ91"/>
  <c r="BA91"/>
  <c r="AZ92"/>
  <c r="BA92"/>
  <c r="AZ93"/>
  <c r="BA93"/>
  <c r="AZ94"/>
  <c r="BA94"/>
  <c r="AZ95"/>
  <c r="BA95"/>
  <c r="AZ96"/>
  <c r="BA96"/>
  <c r="AZ97"/>
  <c r="BA97"/>
  <c r="Z11"/>
  <c r="AZ98"/>
  <c r="BA98"/>
  <c r="AA11"/>
  <c r="AB11"/>
  <c r="AC11"/>
  <c r="AZ99"/>
  <c r="BA99"/>
  <c r="AZ100"/>
  <c r="BA100"/>
  <c r="AZ101"/>
  <c r="BA101"/>
  <c r="AD11"/>
  <c r="AZ102"/>
  <c r="BA102"/>
  <c r="AE11"/>
  <c r="AZ103"/>
  <c r="BA103"/>
  <c r="AF11"/>
  <c r="AZ104"/>
  <c r="BA104"/>
  <c r="AZ105"/>
  <c r="BA105"/>
  <c r="BA75"/>
  <c r="AZ75"/>
  <c r="Q23" i="2"/>
  <c r="I8" i="3"/>
  <c r="Q19" i="2"/>
  <c r="Q20"/>
  <c r="Q21"/>
  <c r="Q22"/>
  <c r="I7" i="3"/>
  <c r="D19"/>
  <c r="H18"/>
  <c r="H17"/>
  <c r="H16"/>
  <c r="H15"/>
  <c r="F33" i="2"/>
  <c r="F34"/>
  <c r="F35"/>
  <c r="B35"/>
  <c r="AE35"/>
  <c r="AH35"/>
  <c r="AK35"/>
  <c r="F36"/>
  <c r="B36"/>
  <c r="AE36"/>
  <c r="AH36"/>
  <c r="AK36"/>
  <c r="F37"/>
  <c r="B37"/>
  <c r="AE37"/>
  <c r="AH37"/>
  <c r="AK37"/>
  <c r="F38"/>
  <c r="B38"/>
  <c r="AE38"/>
  <c r="AH38"/>
  <c r="AK38"/>
  <c r="F39"/>
  <c r="B39"/>
  <c r="AE39"/>
  <c r="AH39"/>
  <c r="AK39"/>
  <c r="F40"/>
  <c r="B40"/>
  <c r="AE40"/>
  <c r="AH40"/>
  <c r="AK40"/>
  <c r="F41"/>
  <c r="B41"/>
  <c r="AE41"/>
  <c r="AH41"/>
  <c r="AK41"/>
  <c r="F42"/>
  <c r="B42"/>
  <c r="AE42"/>
  <c r="AH42"/>
  <c r="AK42"/>
  <c r="F43"/>
  <c r="B43"/>
  <c r="AE43"/>
  <c r="AH43"/>
  <c r="AK43"/>
  <c r="F44"/>
  <c r="B44"/>
  <c r="AE44"/>
  <c r="AH44"/>
  <c r="AK44"/>
  <c r="F45"/>
  <c r="B45"/>
  <c r="AE45"/>
  <c r="AH45"/>
  <c r="AK45"/>
  <c r="F46"/>
  <c r="B46"/>
  <c r="AE46"/>
  <c r="AH46"/>
  <c r="AK46"/>
  <c r="F47"/>
  <c r="B47"/>
  <c r="AE47"/>
  <c r="AH47"/>
  <c r="AK47"/>
  <c r="F48"/>
  <c r="B48"/>
  <c r="AE48"/>
  <c r="AH48"/>
  <c r="AK48"/>
  <c r="F49"/>
  <c r="B49"/>
  <c r="AE49"/>
  <c r="AH49"/>
  <c r="AK49"/>
  <c r="F50"/>
  <c r="B50"/>
  <c r="AE50"/>
  <c r="AH50"/>
  <c r="AK50"/>
  <c r="F51"/>
  <c r="B51"/>
  <c r="AE51"/>
  <c r="AH51"/>
  <c r="AK51"/>
  <c r="F52"/>
  <c r="B52"/>
  <c r="AE52"/>
  <c r="AH52"/>
  <c r="AK52"/>
  <c r="F53"/>
  <c r="B53"/>
  <c r="AE53"/>
  <c r="AH53"/>
  <c r="AK53"/>
  <c r="F54"/>
  <c r="B54"/>
  <c r="AE54"/>
  <c r="AH54"/>
  <c r="AK54"/>
  <c r="F55"/>
  <c r="B55"/>
  <c r="AE55"/>
  <c r="AH55"/>
  <c r="AK55"/>
  <c r="F56"/>
  <c r="B56"/>
  <c r="AE56"/>
  <c r="AH56"/>
  <c r="AK56"/>
  <c r="F57"/>
  <c r="B57"/>
  <c r="AE57"/>
  <c r="AH57"/>
  <c r="AK57"/>
  <c r="F58"/>
  <c r="B58"/>
  <c r="AE58"/>
  <c r="AH58"/>
  <c r="AK58"/>
  <c r="F59"/>
  <c r="B59"/>
  <c r="AE59"/>
  <c r="AH59"/>
  <c r="AK59"/>
  <c r="F60"/>
  <c r="B60"/>
  <c r="AE60"/>
  <c r="AH60"/>
  <c r="AK60"/>
  <c r="B34"/>
  <c r="AE34"/>
  <c r="AH34"/>
  <c r="AK34"/>
  <c r="B33"/>
  <c r="AH33"/>
  <c r="AK33"/>
  <c r="AE33"/>
  <c r="U35"/>
  <c r="X35"/>
  <c r="AA35"/>
  <c r="U36"/>
  <c r="X36"/>
  <c r="AA36"/>
  <c r="U37"/>
  <c r="X37"/>
  <c r="AA37"/>
  <c r="U38"/>
  <c r="X38"/>
  <c r="AA38"/>
  <c r="U39"/>
  <c r="X39"/>
  <c r="AA39"/>
  <c r="U40"/>
  <c r="X40"/>
  <c r="AA40"/>
  <c r="U41"/>
  <c r="X41"/>
  <c r="AA41"/>
  <c r="U42"/>
  <c r="X42"/>
  <c r="AA42"/>
  <c r="U43"/>
  <c r="X43"/>
  <c r="AA43"/>
  <c r="U44"/>
  <c r="X44"/>
  <c r="AA44"/>
  <c r="U45"/>
  <c r="X45"/>
  <c r="AA45"/>
  <c r="U46"/>
  <c r="X46"/>
  <c r="AA46"/>
  <c r="U47"/>
  <c r="X47"/>
  <c r="AA47"/>
  <c r="U48"/>
  <c r="X48"/>
  <c r="AA48"/>
  <c r="U49"/>
  <c r="X49"/>
  <c r="AA49"/>
  <c r="U50"/>
  <c r="X50"/>
  <c r="AA50"/>
  <c r="U51"/>
  <c r="X51"/>
  <c r="AA51"/>
  <c r="U52"/>
  <c r="X52"/>
  <c r="AA52"/>
  <c r="U53"/>
  <c r="X53"/>
  <c r="AA53"/>
  <c r="U54"/>
  <c r="X54"/>
  <c r="AA54"/>
  <c r="U55"/>
  <c r="X55"/>
  <c r="AA55"/>
  <c r="U56"/>
  <c r="X56"/>
  <c r="AA56"/>
  <c r="U57"/>
  <c r="X57"/>
  <c r="AA57"/>
  <c r="U58"/>
  <c r="X58"/>
  <c r="AA58"/>
  <c r="U59"/>
  <c r="X59"/>
  <c r="AA59"/>
  <c r="U60"/>
  <c r="X60"/>
  <c r="AA60"/>
  <c r="U34"/>
  <c r="X34"/>
  <c r="AA34"/>
  <c r="AA33"/>
  <c r="X33"/>
  <c r="U33"/>
  <c r="Q60"/>
  <c r="K60"/>
  <c r="K37"/>
  <c r="N37"/>
  <c r="Q37"/>
  <c r="K38"/>
  <c r="N38"/>
  <c r="Q38"/>
  <c r="K39"/>
  <c r="N39"/>
  <c r="Q39"/>
  <c r="K40"/>
  <c r="N40"/>
  <c r="Q40"/>
  <c r="K41"/>
  <c r="N41"/>
  <c r="Q41"/>
  <c r="K42"/>
  <c r="N42"/>
  <c r="Q42"/>
  <c r="K43"/>
  <c r="N43"/>
  <c r="Q43"/>
  <c r="K44"/>
  <c r="N44"/>
  <c r="Q44"/>
  <c r="K45"/>
  <c r="N45"/>
  <c r="Q45"/>
  <c r="K46"/>
  <c r="N46"/>
  <c r="Q46"/>
  <c r="K47"/>
  <c r="N47"/>
  <c r="Q47"/>
  <c r="K48"/>
  <c r="N48"/>
  <c r="Q48"/>
  <c r="K49"/>
  <c r="N49"/>
  <c r="Q49"/>
  <c r="K50"/>
  <c r="N50"/>
  <c r="Q50"/>
  <c r="K51"/>
  <c r="N51"/>
  <c r="Q51"/>
  <c r="K52"/>
  <c r="N52"/>
  <c r="Q52"/>
  <c r="K53"/>
  <c r="N53"/>
  <c r="Q53"/>
  <c r="K54"/>
  <c r="N54"/>
  <c r="Q54"/>
  <c r="K55"/>
  <c r="N55"/>
  <c r="Q55"/>
  <c r="K56"/>
  <c r="N56"/>
  <c r="Q56"/>
  <c r="K57"/>
  <c r="N57"/>
  <c r="Q57"/>
  <c r="K58"/>
  <c r="N58"/>
  <c r="Q58"/>
  <c r="K59"/>
  <c r="N59"/>
  <c r="Q59"/>
  <c r="K35"/>
  <c r="N35"/>
  <c r="Q35"/>
  <c r="K36"/>
  <c r="N36"/>
  <c r="Q36"/>
  <c r="Q34"/>
  <c r="K34"/>
  <c r="Q33"/>
  <c r="K33"/>
  <c r="N60"/>
  <c r="N34"/>
  <c r="N33"/>
  <c r="E34"/>
  <c r="A34"/>
  <c r="C8" i="1"/>
  <c r="D8"/>
  <c r="E8"/>
  <c r="F8"/>
  <c r="G8"/>
  <c r="H8"/>
  <c r="I8"/>
  <c r="J8"/>
  <c r="K8"/>
  <c r="L8"/>
  <c r="M8"/>
  <c r="N8"/>
  <c r="O8"/>
  <c r="P8"/>
  <c r="Q8"/>
  <c r="BA55"/>
  <c r="C34" i="2"/>
  <c r="E35"/>
  <c r="A35"/>
  <c r="BA56" i="1"/>
  <c r="C35" i="2"/>
  <c r="E36"/>
  <c r="A36"/>
  <c r="BA57" i="1"/>
  <c r="C36" i="2"/>
  <c r="E37"/>
  <c r="A37"/>
  <c r="BA58" i="1"/>
  <c r="C37" i="2"/>
  <c r="E38"/>
  <c r="A38"/>
  <c r="BA59" i="1"/>
  <c r="C38" i="2"/>
  <c r="E39"/>
  <c r="A39"/>
  <c r="BA60" i="1"/>
  <c r="C39" i="2"/>
  <c r="E40"/>
  <c r="A40"/>
  <c r="BA61" i="1"/>
  <c r="C40" i="2"/>
  <c r="E41"/>
  <c r="A41"/>
  <c r="R8" i="1"/>
  <c r="BA62"/>
  <c r="C41" i="2"/>
  <c r="E42"/>
  <c r="A42"/>
  <c r="S8" i="1"/>
  <c r="T8"/>
  <c r="U8"/>
  <c r="V8"/>
  <c r="W8"/>
  <c r="X8"/>
  <c r="Y8"/>
  <c r="BA63"/>
  <c r="C42" i="2"/>
  <c r="E43"/>
  <c r="A43"/>
  <c r="BA64" i="1"/>
  <c r="C43" i="2"/>
  <c r="E44"/>
  <c r="A44"/>
  <c r="C44"/>
  <c r="E45"/>
  <c r="A45"/>
  <c r="C45"/>
  <c r="E46"/>
  <c r="A46"/>
  <c r="C46"/>
  <c r="E47"/>
  <c r="A47"/>
  <c r="C47"/>
  <c r="E48"/>
  <c r="A48"/>
  <c r="C48"/>
  <c r="E49"/>
  <c r="A49"/>
  <c r="C49"/>
  <c r="E50"/>
  <c r="A50"/>
  <c r="C50"/>
  <c r="E51"/>
  <c r="A51"/>
  <c r="C51"/>
  <c r="E52"/>
  <c r="A52"/>
  <c r="C52"/>
  <c r="E53"/>
  <c r="A53"/>
  <c r="C53"/>
  <c r="E54"/>
  <c r="A54"/>
  <c r="C54"/>
  <c r="E55"/>
  <c r="A55"/>
  <c r="C55"/>
  <c r="E56"/>
  <c r="A56"/>
  <c r="C56"/>
  <c r="E57"/>
  <c r="A57"/>
  <c r="C57"/>
  <c r="E58"/>
  <c r="A58"/>
  <c r="C58"/>
  <c r="E59"/>
  <c r="A59"/>
  <c r="C59"/>
  <c r="E60"/>
  <c r="A60"/>
  <c r="C60"/>
  <c r="A33"/>
  <c r="BA54" i="1"/>
  <c r="C33" i="2"/>
  <c r="AZ48" i="1"/>
  <c r="BA48"/>
  <c r="AZ49"/>
  <c r="BA49"/>
  <c r="AZ50"/>
  <c r="BA50"/>
  <c r="AZ51"/>
  <c r="BA51"/>
  <c r="AZ52"/>
  <c r="BA52"/>
  <c r="AZ53"/>
  <c r="BA53"/>
  <c r="AZ54"/>
  <c r="AZ55"/>
  <c r="AZ56"/>
  <c r="AZ57"/>
  <c r="AZ58"/>
  <c r="AZ59"/>
  <c r="AZ60"/>
  <c r="AZ61"/>
  <c r="AZ62"/>
  <c r="AZ63"/>
  <c r="AZ64"/>
  <c r="AZ65"/>
  <c r="BA65"/>
  <c r="AZ66"/>
  <c r="BA66"/>
  <c r="AZ67"/>
  <c r="BA67"/>
  <c r="AZ68"/>
  <c r="BA68"/>
  <c r="AZ69"/>
  <c r="BA69"/>
  <c r="Z8"/>
  <c r="AZ70"/>
  <c r="BA70"/>
  <c r="AA8"/>
  <c r="AB8"/>
  <c r="AC8"/>
  <c r="AZ71"/>
  <c r="BA71"/>
  <c r="AZ72"/>
  <c r="BA72"/>
  <c r="AZ73"/>
  <c r="BA73"/>
  <c r="AZ74"/>
  <c r="BA74"/>
  <c r="BA47"/>
  <c r="AZ47"/>
  <c r="C5"/>
  <c r="D5"/>
  <c r="E5"/>
  <c r="F5"/>
  <c r="G5"/>
  <c r="H5"/>
  <c r="I5"/>
  <c r="J5"/>
  <c r="K5"/>
  <c r="L5"/>
  <c r="M5"/>
  <c r="N5"/>
  <c r="O5"/>
  <c r="P5"/>
  <c r="Q5"/>
  <c r="AZ17"/>
  <c r="AZ18"/>
  <c r="AZ19"/>
  <c r="AZ20"/>
  <c r="AZ21"/>
  <c r="AZ22"/>
  <c r="AZ23"/>
  <c r="AZ24"/>
  <c r="AZ25"/>
  <c r="AZ26"/>
  <c r="AZ27"/>
  <c r="AZ28"/>
  <c r="AZ29"/>
  <c r="AZ30"/>
  <c r="R5"/>
  <c r="AZ31"/>
  <c r="S5"/>
  <c r="T5"/>
  <c r="U5"/>
  <c r="V5"/>
  <c r="W5"/>
  <c r="X5"/>
  <c r="Y5"/>
  <c r="AZ32"/>
  <c r="AZ33"/>
  <c r="AZ34"/>
  <c r="AZ35"/>
  <c r="AZ36"/>
  <c r="AZ37"/>
  <c r="AZ38"/>
  <c r="Z5"/>
  <c r="AZ39"/>
  <c r="AA5"/>
  <c r="AB5"/>
  <c r="AC5"/>
  <c r="AZ40"/>
  <c r="AZ41"/>
  <c r="AZ42"/>
  <c r="AD5"/>
  <c r="AZ43"/>
  <c r="AE5"/>
  <c r="AZ44"/>
  <c r="AF5"/>
  <c r="AZ45"/>
  <c r="AZ4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16"/>
  <c r="AZ16"/>
  <c r="K24" i="2"/>
  <c r="Q24"/>
  <c r="L30"/>
  <c r="O30"/>
  <c r="R30"/>
  <c r="V30"/>
  <c r="K30"/>
  <c r="N30"/>
  <c r="Q30"/>
  <c r="U30"/>
  <c r="X30"/>
  <c r="Y30"/>
  <c r="AA30"/>
  <c r="AB30"/>
  <c r="AE30"/>
  <c r="AF30"/>
  <c r="AH30"/>
  <c r="AI30"/>
  <c r="AK30"/>
  <c r="AL30"/>
  <c r="AO33"/>
  <c r="AO30"/>
  <c r="AP30"/>
  <c r="AR33"/>
  <c r="AR30"/>
  <c r="AS30"/>
  <c r="AU33"/>
  <c r="AU30"/>
  <c r="AV30"/>
  <c r="AY33"/>
  <c r="AY30"/>
  <c r="AZ30"/>
  <c r="BB33"/>
  <c r="BB30"/>
  <c r="BC30"/>
  <c r="BE33"/>
  <c r="BE30"/>
  <c r="BF30"/>
  <c r="K28"/>
  <c r="K27"/>
  <c r="N29"/>
  <c r="N27"/>
  <c r="Q27"/>
  <c r="U28"/>
  <c r="U29"/>
  <c r="U27"/>
  <c r="X29"/>
  <c r="X27"/>
  <c r="AA29"/>
  <c r="AA27"/>
  <c r="AE28"/>
  <c r="AE29"/>
  <c r="AE27"/>
  <c r="AH29"/>
  <c r="AH27"/>
  <c r="AK29"/>
  <c r="AK27"/>
  <c r="AO28"/>
  <c r="AO29"/>
  <c r="AO27"/>
  <c r="AR29"/>
  <c r="AR27"/>
  <c r="AU29"/>
  <c r="AU27"/>
  <c r="AY28"/>
  <c r="AY29"/>
  <c r="AY27"/>
  <c r="BB29"/>
  <c r="BB27"/>
  <c r="BE29"/>
  <c r="BE27"/>
  <c r="M30"/>
  <c r="P30"/>
  <c r="S30"/>
  <c r="W30"/>
  <c r="Z30"/>
  <c r="AC30"/>
  <c r="AG30"/>
  <c r="AJ30"/>
  <c r="AM30"/>
  <c r="AQ30"/>
  <c r="AT30"/>
  <c r="AW30"/>
  <c r="BA30"/>
  <c r="BD30"/>
  <c r="BG30"/>
  <c r="L11"/>
  <c r="I44" i="3"/>
  <c r="I43"/>
  <c r="I42"/>
  <c r="I41"/>
  <c r="I40"/>
  <c r="I39"/>
  <c r="I38"/>
  <c r="I37"/>
  <c r="I36"/>
  <c r="I35"/>
  <c r="I34"/>
  <c r="I33"/>
  <c r="I32"/>
  <c r="I31"/>
  <c r="D12"/>
  <c r="D11"/>
  <c r="D23"/>
  <c r="D21"/>
  <c r="H11"/>
  <c r="H12"/>
  <c r="D18"/>
  <c r="D17"/>
  <c r="BA31" i="2"/>
  <c r="BG31"/>
  <c r="BD31"/>
  <c r="AW31"/>
  <c r="AT31"/>
  <c r="AQ31"/>
  <c r="AG31"/>
  <c r="AM31"/>
  <c r="AJ31"/>
  <c r="AC31"/>
  <c r="Z31"/>
  <c r="W31"/>
  <c r="S31"/>
  <c r="P31"/>
  <c r="D7" i="3"/>
  <c r="D6"/>
  <c r="D16"/>
  <c r="G51"/>
  <c r="BR4" i="2"/>
  <c r="BX5"/>
  <c r="BX4"/>
  <c r="BX3"/>
  <c r="M31"/>
  <c r="C31" i="3"/>
  <c r="E31"/>
  <c r="H42"/>
  <c r="H38"/>
  <c r="D33"/>
  <c r="D31"/>
  <c r="H43"/>
  <c r="H41"/>
  <c r="D42"/>
  <c r="H33"/>
  <c r="H44"/>
  <c r="D40"/>
  <c r="D39"/>
  <c r="H35"/>
  <c r="H40"/>
  <c r="H34"/>
  <c r="D43"/>
  <c r="D38"/>
  <c r="H36"/>
  <c r="D44"/>
  <c r="H32"/>
  <c r="D41"/>
  <c r="D35"/>
  <c r="H39"/>
  <c r="D32"/>
  <c r="H31"/>
  <c r="D34"/>
  <c r="D36"/>
  <c r="H37"/>
  <c r="D37"/>
  <c r="D8"/>
  <c r="C32"/>
  <c r="E32"/>
  <c r="C41" i="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F31" i="2"/>
  <c r="V31"/>
  <c r="AZ31"/>
  <c r="AP31"/>
  <c r="AI31"/>
  <c r="Y31"/>
  <c r="O31"/>
  <c r="BF31"/>
  <c r="AV31"/>
  <c r="BC31"/>
  <c r="AS31"/>
  <c r="AL31"/>
  <c r="AB31"/>
  <c r="R31"/>
  <c r="E17" i="3"/>
  <c r="E16"/>
  <c r="E19"/>
  <c r="E18"/>
  <c r="C33"/>
  <c r="E33"/>
  <c r="AR34" i="2"/>
  <c r="BB34"/>
  <c r="AO34"/>
  <c r="AY34"/>
  <c r="BE34"/>
  <c r="AU34"/>
  <c r="L31"/>
  <c r="I9" i="3"/>
  <c r="I6"/>
  <c r="C34"/>
  <c r="E34"/>
  <c r="AU35" i="2"/>
  <c r="BE35"/>
  <c r="BB35"/>
  <c r="AR35"/>
  <c r="AO35"/>
  <c r="AY35"/>
  <c r="C35" i="3"/>
  <c r="E35"/>
  <c r="BE36" i="2"/>
  <c r="AU36"/>
  <c r="AY36"/>
  <c r="AR36"/>
  <c r="AO36"/>
  <c r="BB36"/>
  <c r="C36" i="3"/>
  <c r="E36"/>
  <c r="AU37" i="2"/>
  <c r="BE37"/>
  <c r="BB37"/>
  <c r="AO37"/>
  <c r="AY37"/>
  <c r="AR37"/>
  <c r="C37" i="3"/>
  <c r="E37"/>
  <c r="AY38" i="2"/>
  <c r="AR38"/>
  <c r="BB38"/>
  <c r="AO38"/>
  <c r="AU38"/>
  <c r="BE38"/>
  <c r="C38" i="3"/>
  <c r="E38"/>
  <c r="BB39" i="2"/>
  <c r="AO39"/>
  <c r="AY39"/>
  <c r="AR39"/>
  <c r="BE39"/>
  <c r="AU39"/>
  <c r="C39" i="3"/>
  <c r="E39"/>
  <c r="AR40" i="2"/>
  <c r="BB40"/>
  <c r="AO40"/>
  <c r="AY40"/>
  <c r="BE40"/>
  <c r="AU40"/>
  <c r="C40" i="3"/>
  <c r="E40"/>
  <c r="AR41" i="2"/>
  <c r="AO41"/>
  <c r="BB41"/>
  <c r="AY41"/>
  <c r="AU41"/>
  <c r="BE41"/>
  <c r="C41" i="3"/>
  <c r="E41"/>
  <c r="AY42" i="2"/>
  <c r="AR42"/>
  <c r="AO42"/>
  <c r="BB42"/>
  <c r="AU42"/>
  <c r="BE42"/>
  <c r="C42" i="3"/>
  <c r="E42"/>
  <c r="BB43" i="2"/>
  <c r="AO43"/>
  <c r="AY43"/>
  <c r="AR43"/>
  <c r="AU43"/>
  <c r="BE43"/>
  <c r="C43" i="3"/>
  <c r="E43"/>
  <c r="AR44" i="2"/>
  <c r="BB44"/>
  <c r="AO44"/>
  <c r="AY44"/>
  <c r="BE44"/>
  <c r="AU44"/>
  <c r="C44" i="3"/>
  <c r="E44"/>
  <c r="AR45" i="2"/>
  <c r="BB45"/>
  <c r="AO45"/>
  <c r="AY45"/>
  <c r="AU45"/>
  <c r="BE45"/>
  <c r="G31" i="3"/>
  <c r="AY46" i="2"/>
  <c r="BB46"/>
  <c r="AR46"/>
  <c r="AO46"/>
  <c r="AU46"/>
  <c r="BE46"/>
  <c r="G32" i="3"/>
  <c r="BB47" i="2"/>
  <c r="AO47"/>
  <c r="AY47"/>
  <c r="AR47"/>
  <c r="BE47"/>
  <c r="AU47"/>
  <c r="G33" i="3"/>
  <c r="AR48" i="2"/>
  <c r="BB48"/>
  <c r="AO48"/>
  <c r="AY48"/>
  <c r="BE48"/>
  <c r="AU48"/>
  <c r="G34" i="3"/>
  <c r="AR49" i="2"/>
  <c r="AO49"/>
  <c r="BB49"/>
  <c r="AY49"/>
  <c r="AU49"/>
  <c r="BE49"/>
  <c r="G35" i="3"/>
  <c r="AY50" i="2"/>
  <c r="AR50"/>
  <c r="AO50"/>
  <c r="BB50"/>
  <c r="AU50"/>
  <c r="BE50"/>
  <c r="G36" i="3"/>
  <c r="BB51" i="2"/>
  <c r="AO51"/>
  <c r="AY51"/>
  <c r="AR51"/>
  <c r="AU51"/>
  <c r="BE51"/>
  <c r="G37" i="3"/>
  <c r="AR52" i="2"/>
  <c r="BB52"/>
  <c r="AO52"/>
  <c r="AY52"/>
  <c r="BE52"/>
  <c r="AU52"/>
  <c r="G38" i="3"/>
  <c r="AR53" i="2"/>
  <c r="BB53"/>
  <c r="AO53"/>
  <c r="AY53"/>
  <c r="AU53"/>
  <c r="BE53"/>
  <c r="G39" i="3"/>
  <c r="AY54" i="2"/>
  <c r="AR54"/>
  <c r="BB54"/>
  <c r="AO54"/>
  <c r="AU54"/>
  <c r="BE54"/>
  <c r="G40" i="3"/>
  <c r="BB55" i="2"/>
  <c r="AO55"/>
  <c r="AY55"/>
  <c r="AR55"/>
  <c r="AU55"/>
  <c r="BE55"/>
  <c r="G41" i="3"/>
  <c r="AR56" i="2"/>
  <c r="BB56"/>
  <c r="AO56"/>
  <c r="AY56"/>
  <c r="BE56"/>
  <c r="AU56"/>
  <c r="G42" i="3"/>
  <c r="AR57" i="2"/>
  <c r="AO57"/>
  <c r="BB57"/>
  <c r="AY57"/>
  <c r="AU57"/>
  <c r="BE57"/>
  <c r="G43" i="3"/>
  <c r="AY58" i="2"/>
  <c r="AR58"/>
  <c r="AO58"/>
  <c r="BB58"/>
  <c r="AU58"/>
  <c r="BE58"/>
  <c r="G44" i="3"/>
  <c r="BB59" i="2"/>
  <c r="AO59"/>
  <c r="AY59"/>
  <c r="AR59"/>
  <c r="AU59"/>
  <c r="BE59"/>
  <c r="BE60"/>
  <c r="BE31"/>
  <c r="Q31"/>
  <c r="AA31"/>
  <c r="AK31"/>
  <c r="AU60"/>
  <c r="AU31"/>
  <c r="AR60"/>
  <c r="AE31"/>
  <c r="BB60"/>
  <c r="BB31"/>
  <c r="AO60"/>
  <c r="N31"/>
  <c r="AY60"/>
  <c r="AY31"/>
  <c r="X31"/>
  <c r="U31"/>
  <c r="AH31"/>
  <c r="AO31"/>
  <c r="AR31"/>
  <c r="K31"/>
</calcChain>
</file>

<file path=xl/sharedStrings.xml><?xml version="1.0" encoding="utf-8"?>
<sst xmlns="http://schemas.openxmlformats.org/spreadsheetml/2006/main" count="167" uniqueCount="131">
  <si>
    <r>
      <t xml:space="preserve">VILLE </t>
    </r>
    <r>
      <rPr>
        <b/>
        <i/>
        <sz val="10"/>
        <color indexed="63"/>
        <rFont val="Calibri"/>
        <family val="2"/>
      </rPr>
      <t>ou résidence</t>
    </r>
    <r>
      <rPr>
        <b/>
        <sz val="10"/>
        <color indexed="63"/>
        <rFont val="Calibri"/>
        <family val="2"/>
      </rPr>
      <t xml:space="preserve"> :</t>
    </r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</si>
  <si>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</si>
  <si>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</si>
  <si>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</si>
  <si>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</si>
  <si>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</si>
  <si>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</si>
  <si>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</si>
  <si>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</si>
  <si>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</si>
  <si>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</si>
  <si>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</si>
  <si>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</si>
  <si>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BAR</t>
  </si>
  <si>
    <t>Flexible</t>
  </si>
  <si>
    <t>Dégressif</t>
  </si>
  <si>
    <t>NANR</t>
  </si>
  <si>
    <t>BAR 1</t>
  </si>
  <si>
    <t>BAR 2</t>
  </si>
  <si>
    <t>BAR 3</t>
  </si>
  <si>
    <t>BAR 4</t>
  </si>
  <si>
    <t>BAR 5</t>
  </si>
  <si>
    <t>BAR 6</t>
  </si>
  <si>
    <t>BAR 7</t>
  </si>
  <si>
    <t>BAR 8</t>
  </si>
  <si>
    <t>BAR 9</t>
  </si>
  <si>
    <t>BAR 10</t>
  </si>
  <si>
    <t>BAR 11</t>
  </si>
  <si>
    <t>BAR 12</t>
  </si>
  <si>
    <t>BAR 13</t>
  </si>
  <si>
    <t>BAR 14</t>
  </si>
  <si>
    <t>BAR 15</t>
  </si>
  <si>
    <t>BAR 16</t>
  </si>
  <si>
    <t xml:space="preserve">BAR 17 </t>
  </si>
  <si>
    <t xml:space="preserve">BAR 18 </t>
  </si>
  <si>
    <t xml:space="preserve">BAR 19 </t>
  </si>
  <si>
    <t>NR 1*</t>
  </si>
  <si>
    <t>NR 2*</t>
  </si>
  <si>
    <t>NR 3*</t>
  </si>
  <si>
    <t>NR 4*</t>
  </si>
  <si>
    <t>NR 5*</t>
  </si>
  <si>
    <t>NR 6*</t>
  </si>
  <si>
    <t>NR 7*</t>
  </si>
  <si>
    <t>NR 8*</t>
  </si>
  <si>
    <t>NR 9*</t>
  </si>
  <si>
    <t>NR 10*</t>
  </si>
  <si>
    <t>NR 11*</t>
  </si>
  <si>
    <t>NR 12*</t>
  </si>
  <si>
    <t>NR 13*</t>
  </si>
  <si>
    <t>NR 14*</t>
  </si>
  <si>
    <t>NR 15*</t>
  </si>
  <si>
    <t>NR 16*</t>
  </si>
  <si>
    <t>NR 17*</t>
  </si>
  <si>
    <t>NR 18*</t>
  </si>
  <si>
    <t>NR 19*</t>
  </si>
  <si>
    <t>FERME</t>
  </si>
  <si>
    <t>Locatif</t>
  </si>
  <si>
    <t>Jour d'Arrivée :</t>
  </si>
  <si>
    <t>Jour de Départ :</t>
  </si>
  <si>
    <t>Durée de Séjour :</t>
  </si>
  <si>
    <t>Minimum CS :</t>
  </si>
  <si>
    <t>Minimum MS :</t>
  </si>
  <si>
    <t>Typologie :</t>
  </si>
  <si>
    <t>Tarif :</t>
  </si>
  <si>
    <t>Total Heb + Extra :</t>
  </si>
  <si>
    <t>Nom :</t>
  </si>
  <si>
    <t>Prénom :</t>
  </si>
  <si>
    <t>Email :</t>
  </si>
  <si>
    <t>Téléphone :</t>
  </si>
  <si>
    <t>Nombre Adultes :</t>
  </si>
  <si>
    <t>Nombre Enfants :</t>
  </si>
  <si>
    <t>Commentaires :</t>
  </si>
  <si>
    <t>Statut de la Réservation</t>
  </si>
  <si>
    <t>Confirmée</t>
  </si>
  <si>
    <t>Garantie CC</t>
  </si>
  <si>
    <t>A Confirmer</t>
  </si>
  <si>
    <t>Qté</t>
  </si>
  <si>
    <t>Prix</t>
  </si>
  <si>
    <t>PDJ Adultes :</t>
  </si>
  <si>
    <t>PDJ Enfants :</t>
  </si>
  <si>
    <t>Total/Jour :</t>
  </si>
  <si>
    <t>Séjour:</t>
  </si>
  <si>
    <t>Tot/Jour</t>
  </si>
  <si>
    <t>PRIX MOYEN :</t>
  </si>
  <si>
    <t>TOTAL :</t>
  </si>
  <si>
    <t xml:space="preserve">     Réservation Directe     </t>
  </si>
  <si>
    <t>Arrivée :</t>
  </si>
  <si>
    <t>Total Hébergement :</t>
  </si>
  <si>
    <t>Départ :</t>
  </si>
  <si>
    <t>Total Extra :</t>
  </si>
  <si>
    <t>Durée :</t>
  </si>
  <si>
    <t>Taxe de Séjour :</t>
  </si>
  <si>
    <t>Total :</t>
  </si>
  <si>
    <t>Nb adultes :</t>
  </si>
  <si>
    <t>Tarif Choisi :</t>
  </si>
  <si>
    <t>Nb Enfants :</t>
  </si>
  <si>
    <t>Par Jour :</t>
  </si>
  <si>
    <t>Total Séjour :</t>
  </si>
  <si>
    <t>PDJ Adultes:</t>
  </si>
  <si>
    <t>PDJ enfants :</t>
  </si>
  <si>
    <t>Statut :</t>
  </si>
  <si>
    <t>Détail Par Nuit</t>
  </si>
  <si>
    <t>Date de la réservation :</t>
  </si>
  <si>
    <t>Hébergement</t>
  </si>
  <si>
    <t>Extra</t>
  </si>
  <si>
    <t>Dates</t>
  </si>
  <si>
    <t>Calendrier tarifaire 2017</t>
  </si>
  <si>
    <t>Lundi de Pâques</t>
  </si>
  <si>
    <t>Pentecôte</t>
  </si>
  <si>
    <t>Fête Nationale</t>
  </si>
  <si>
    <t>Assomption</t>
  </si>
  <si>
    <t>Toussaint / Armistice 1918</t>
  </si>
  <si>
    <t>Travail / Victoire 1945 / Ascension</t>
  </si>
  <si>
    <t>Noël</t>
  </si>
  <si>
    <t>Jour de l'an</t>
  </si>
  <si>
    <t>Janvier 2018</t>
  </si>
  <si>
    <t>AFFAIRES</t>
  </si>
  <si>
    <t>PRESTIGE</t>
  </si>
  <si>
    <t>FAMILLE</t>
  </si>
  <si>
    <t>21 ocobre au 06 novembre vanaces Toussaint</t>
  </si>
  <si>
    <t>22/12 au 07/01 vacances Noël</t>
  </si>
  <si>
    <t>BAR WEEK END ET VACANCES</t>
  </si>
  <si>
    <t>Restrictions</t>
  </si>
  <si>
    <t>Hot</t>
  </si>
  <si>
    <t>Res</t>
  </si>
  <si>
    <t>Affaires</t>
  </si>
  <si>
    <t>Prestige</t>
  </si>
  <si>
    <t>Familiale</t>
  </si>
  <si>
    <t>Lit Sup :</t>
  </si>
  <si>
    <t>Animal :</t>
  </si>
  <si>
    <t>Autres :</t>
  </si>
</sst>
</file>

<file path=xl/styles.xml><?xml version="1.0" encoding="utf-8"?>
<styleSheet xmlns="http://schemas.openxmlformats.org/spreadsheetml/2006/main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"/>
    <numFmt numFmtId="165" formatCode="_-* #,##0\ &quot;€&quot;_-;\-* #,##0\ &quot;€&quot;_-;_-* &quot;-&quot;??\ &quot;€&quot;_-;_-@_-"/>
    <numFmt numFmtId="166" formatCode="ddd\ dd/mm/yy"/>
    <numFmt numFmtId="167" formatCode="ddd\ dd\ mmm\ yy"/>
    <numFmt numFmtId="168" formatCode="0.00\ &quot;€&quot;"/>
    <numFmt numFmtId="169" formatCode="#,##0.00\ &quot;€&quot;_-;\-* #,##0.00\ &quot;€&quot;_-;_-* &quot;-&quot;??\ &quot;€&quot;_-;_-@_-"/>
    <numFmt numFmtId="170" formatCode="#,##0&quot; Nuits&quot;"/>
    <numFmt numFmtId="171" formatCode="_-* #,##0.0\ &quot;€&quot;_-;\-* #,##0.0\ &quot;€&quot;_-;_-* &quot;-&quot;??\ &quot;€&quot;_-;_-@_-"/>
    <numFmt numFmtId="172" formatCode="dd\ mmm"/>
    <numFmt numFmtId="173" formatCode="#,##0.00\ &quot;€&quot;"/>
    <numFmt numFmtId="174" formatCode="0#&quot; &quot;##&quot; &quot;##&quot; &quot;##&quot; &quot;##"/>
  </numFmts>
  <fonts count="6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</font>
    <font>
      <sz val="11"/>
      <color theme="1"/>
      <name val="Calibri"/>
      <family val="2"/>
    </font>
    <font>
      <b/>
      <sz val="10"/>
      <color indexed="63"/>
      <name val="Calibri"/>
      <family val="2"/>
    </font>
    <font>
      <b/>
      <i/>
      <sz val="10"/>
      <color indexed="63"/>
      <name val="Calibri"/>
      <family val="2"/>
    </font>
    <font>
      <b/>
      <sz val="24"/>
      <color indexed="63"/>
      <name val="Calibri"/>
      <family val="2"/>
    </font>
    <font>
      <sz val="10"/>
      <color indexed="63"/>
      <name val="Calibri"/>
      <family val="2"/>
    </font>
    <font>
      <sz val="9"/>
      <color indexed="63"/>
      <name val="Calibri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b/>
      <sz val="9"/>
      <color rgb="FFFF0000"/>
      <name val="Calibri"/>
      <family val="2"/>
    </font>
    <font>
      <b/>
      <sz val="9"/>
      <name val="Calibri"/>
      <family val="2"/>
    </font>
    <font>
      <b/>
      <sz val="8"/>
      <name val="Calibri"/>
      <family val="2"/>
    </font>
    <font>
      <b/>
      <sz val="9"/>
      <color theme="0"/>
      <name val="Calibri"/>
      <family val="2"/>
    </font>
    <font>
      <sz val="7"/>
      <color rgb="FFFF0000"/>
      <name val="Calibri"/>
      <family val="2"/>
    </font>
    <font>
      <b/>
      <sz val="9"/>
      <color theme="1"/>
      <name val="Calibri"/>
      <family val="2"/>
    </font>
    <font>
      <sz val="8"/>
      <name val="Calibri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theme="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theme="0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sz val="10"/>
      <name val="Century Gothic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9"/>
      <name val="Century Gothic"/>
      <family val="2"/>
    </font>
    <font>
      <b/>
      <sz val="8"/>
      <name val="Century Gothic"/>
      <family val="2"/>
    </font>
    <font>
      <b/>
      <sz val="9"/>
      <name val="Arial"/>
      <family val="2"/>
    </font>
    <font>
      <sz val="7"/>
      <color rgb="FFFF0000"/>
      <name val="Century Gothic"/>
      <family val="2"/>
    </font>
    <font>
      <b/>
      <sz val="9"/>
      <color rgb="FFFF0000"/>
      <name val="Century Gothic"/>
      <family val="2"/>
    </font>
    <font>
      <sz val="8"/>
      <name val="Century Gothic"/>
      <family val="2"/>
    </font>
    <font>
      <b/>
      <sz val="10"/>
      <name val="Century Gothic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b/>
      <sz val="11"/>
      <color theme="0"/>
      <name val="Calibri"/>
      <family val="2"/>
    </font>
    <font>
      <b/>
      <sz val="11"/>
      <name val="Calibri"/>
      <family val="2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Garamond"/>
      <family val="1"/>
    </font>
    <font>
      <u/>
      <sz val="22"/>
      <name val="Garamond"/>
      <family val="1"/>
    </font>
    <font>
      <sz val="16"/>
      <color theme="1" tint="0.499984740745262"/>
      <name val="Garamond"/>
      <family val="1"/>
    </font>
    <font>
      <i/>
      <sz val="11"/>
      <color theme="1"/>
      <name val="Garamond"/>
      <family val="1"/>
    </font>
    <font>
      <sz val="8"/>
      <color theme="1"/>
      <name val="Garamond"/>
      <family val="1"/>
    </font>
    <font>
      <sz val="11"/>
      <color theme="0"/>
      <name val="Calibri"/>
      <family val="2"/>
      <scheme val="minor"/>
    </font>
    <font>
      <sz val="9"/>
      <color rgb="FFFF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000000"/>
      <name val="Century Gothic"/>
      <family val="2"/>
    </font>
    <font>
      <b/>
      <sz val="9"/>
      <color rgb="FFFFFFFF"/>
      <name val="Century Gothic"/>
      <family val="2"/>
    </font>
    <font>
      <b/>
      <sz val="9"/>
      <color theme="0"/>
      <name val="Century Gothic"/>
      <family val="2"/>
    </font>
    <font>
      <b/>
      <sz val="11"/>
      <color theme="1"/>
      <name val="Garamond"/>
      <family val="1"/>
    </font>
  </fonts>
  <fills count="4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1DA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3DB8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9C383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A16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9BCD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AA72D4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rgb="FF8CAAF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E2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ABFFFF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68E8F"/>
        <bgColor indexed="64"/>
      </patternFill>
    </fill>
    <fill>
      <patternFill patternType="solid">
        <fgColor rgb="FF968E8F"/>
        <bgColor rgb="FF996633"/>
      </patternFill>
    </fill>
    <fill>
      <patternFill patternType="gray0625"/>
    </fill>
    <fill>
      <patternFill patternType="solid">
        <fgColor rgb="FFFFCC66"/>
        <bgColor indexed="64"/>
      </patternFill>
    </fill>
    <fill>
      <patternFill patternType="solid">
        <fgColor rgb="FFFFCC66"/>
        <bgColor rgb="FF996633"/>
      </patternFill>
    </fill>
    <fill>
      <patternFill patternType="solid">
        <fgColor rgb="FFFFFF99"/>
        <bgColor rgb="FFE4BD30"/>
      </patternFill>
    </fill>
    <fill>
      <patternFill patternType="solid">
        <fgColor rgb="FF666699"/>
        <bgColor indexed="64"/>
      </patternFill>
    </fill>
    <fill>
      <patternFill patternType="solid">
        <fgColor rgb="FF666699"/>
        <bgColor rgb="FF996633"/>
      </patternFill>
    </fill>
    <fill>
      <patternFill patternType="solid">
        <fgColor rgb="FFCCCCFF"/>
        <bgColor rgb="FFE4BD30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hair">
        <color theme="0" tint="-0.34998626667073579"/>
      </top>
      <bottom/>
      <diagonal/>
    </border>
    <border>
      <left/>
      <right/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79">
    <xf numFmtId="0" fontId="0" fillId="0" borderId="0"/>
    <xf numFmtId="44" fontId="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</cellStyleXfs>
  <cellXfs count="537">
    <xf numFmtId="0" fontId="0" fillId="0" borderId="0" xfId="0"/>
    <xf numFmtId="0" fontId="3" fillId="2" borderId="0" xfId="0" applyFont="1" applyFill="1"/>
    <xf numFmtId="0" fontId="0" fillId="2" borderId="0" xfId="0" applyFill="1"/>
    <xf numFmtId="49" fontId="7" fillId="2" borderId="10" xfId="0" applyNumberFormat="1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/>
    </xf>
    <xf numFmtId="49" fontId="7" fillId="2" borderId="6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10" fillId="2" borderId="0" xfId="0" applyFont="1" applyFill="1"/>
    <xf numFmtId="164" fontId="13" fillId="2" borderId="2" xfId="2" applyNumberFormat="1" applyFont="1" applyFill="1" applyBorder="1" applyAlignment="1">
      <alignment horizontal="center"/>
    </xf>
    <xf numFmtId="164" fontId="14" fillId="2" borderId="0" xfId="2" applyNumberFormat="1" applyFont="1" applyFill="1" applyBorder="1" applyAlignment="1">
      <alignment horizontal="center"/>
    </xf>
    <xf numFmtId="164" fontId="18" fillId="2" borderId="2" xfId="2" applyNumberFormat="1" applyFont="1" applyFill="1" applyBorder="1" applyAlignment="1">
      <alignment horizontal="center"/>
    </xf>
    <xf numFmtId="164" fontId="13" fillId="2" borderId="0" xfId="2" applyNumberFormat="1" applyFont="1" applyFill="1" applyBorder="1" applyAlignment="1">
      <alignment horizontal="center"/>
    </xf>
    <xf numFmtId="164" fontId="14" fillId="2" borderId="9" xfId="2" applyNumberFormat="1" applyFont="1" applyFill="1" applyBorder="1" applyAlignment="1">
      <alignment horizontal="center"/>
    </xf>
    <xf numFmtId="14" fontId="3" fillId="2" borderId="0" xfId="0" applyNumberFormat="1" applyFont="1" applyFill="1"/>
    <xf numFmtId="49" fontId="14" fillId="2" borderId="0" xfId="2" applyNumberFormat="1" applyFont="1" applyFill="1" applyBorder="1" applyAlignment="1">
      <alignment horizontal="center" vertical="center"/>
    </xf>
    <xf numFmtId="0" fontId="19" fillId="2" borderId="0" xfId="4" applyFont="1" applyFill="1" applyBorder="1" applyAlignment="1">
      <alignment horizontal="center"/>
    </xf>
    <xf numFmtId="0" fontId="19" fillId="2" borderId="0" xfId="4" applyFont="1" applyFill="1" applyBorder="1" applyAlignment="1">
      <alignment horizontal="center" vertical="center"/>
    </xf>
    <xf numFmtId="0" fontId="19" fillId="2" borderId="0" xfId="4" applyFont="1" applyFill="1" applyBorder="1" applyAlignment="1">
      <alignment horizontal="right" vertical="center"/>
    </xf>
    <xf numFmtId="0" fontId="20" fillId="2" borderId="0" xfId="0" applyFont="1" applyFill="1" applyAlignment="1">
      <alignment horizontal="center"/>
    </xf>
    <xf numFmtId="0" fontId="20" fillId="2" borderId="0" xfId="0" applyFont="1" applyFill="1"/>
    <xf numFmtId="0" fontId="12" fillId="2" borderId="0" xfId="0" applyFont="1" applyFill="1"/>
    <xf numFmtId="0" fontId="21" fillId="2" borderId="0" xfId="0" applyFont="1" applyFill="1"/>
    <xf numFmtId="0" fontId="22" fillId="3" borderId="14" xfId="5" applyFont="1" applyFill="1" applyBorder="1" applyAlignment="1">
      <alignment vertical="center"/>
    </xf>
    <xf numFmtId="0" fontId="23" fillId="5" borderId="14" xfId="5" applyFont="1" applyFill="1" applyBorder="1" applyAlignment="1">
      <alignment vertical="center"/>
    </xf>
    <xf numFmtId="0" fontId="24" fillId="7" borderId="14" xfId="5" applyFont="1" applyFill="1" applyBorder="1" applyAlignment="1">
      <alignment vertical="center"/>
    </xf>
    <xf numFmtId="0" fontId="22" fillId="9" borderId="14" xfId="5" applyFont="1" applyFill="1" applyBorder="1" applyAlignment="1">
      <alignment vertical="center"/>
    </xf>
    <xf numFmtId="0" fontId="22" fillId="11" borderId="14" xfId="5" applyFont="1" applyFill="1" applyBorder="1" applyAlignment="1">
      <alignment vertical="center"/>
    </xf>
    <xf numFmtId="0" fontId="22" fillId="13" borderId="14" xfId="5" applyFont="1" applyFill="1" applyBorder="1" applyAlignment="1">
      <alignment vertical="center"/>
    </xf>
    <xf numFmtId="0" fontId="24" fillId="15" borderId="14" xfId="5" applyFont="1" applyFill="1" applyBorder="1" applyAlignment="1">
      <alignment vertical="center"/>
    </xf>
    <xf numFmtId="0" fontId="24" fillId="17" borderId="14" xfId="5" applyFont="1" applyFill="1" applyBorder="1" applyAlignment="1">
      <alignment vertical="center"/>
    </xf>
    <xf numFmtId="0" fontId="12" fillId="19" borderId="14" xfId="5" applyFont="1" applyFill="1" applyBorder="1" applyAlignment="1">
      <alignment vertical="center"/>
    </xf>
    <xf numFmtId="0" fontId="12" fillId="21" borderId="14" xfId="5" applyFont="1" applyFill="1" applyBorder="1" applyAlignment="1">
      <alignment horizontal="left" vertical="center"/>
    </xf>
    <xf numFmtId="0" fontId="12" fillId="23" borderId="14" xfId="5" applyFont="1" applyFill="1" applyBorder="1" applyAlignment="1">
      <alignment horizontal="left" vertical="center"/>
    </xf>
    <xf numFmtId="0" fontId="12" fillId="25" borderId="14" xfId="5" applyFont="1" applyFill="1" applyBorder="1" applyAlignment="1">
      <alignment horizontal="left" vertical="center"/>
    </xf>
    <xf numFmtId="0" fontId="12" fillId="27" borderId="14" xfId="5" applyFont="1" applyFill="1" applyBorder="1" applyAlignment="1">
      <alignment horizontal="left" vertical="center"/>
    </xf>
    <xf numFmtId="0" fontId="12" fillId="29" borderId="14" xfId="5" applyFont="1" applyFill="1" applyBorder="1" applyAlignment="1">
      <alignment horizontal="left" vertical="center"/>
    </xf>
    <xf numFmtId="0" fontId="12" fillId="31" borderId="14" xfId="5" applyFont="1" applyFill="1" applyBorder="1" applyAlignment="1">
      <alignment horizontal="left" vertical="center"/>
    </xf>
    <xf numFmtId="0" fontId="12" fillId="33" borderId="14" xfId="5" applyFont="1" applyFill="1" applyBorder="1" applyAlignment="1">
      <alignment horizontal="left" vertical="center"/>
    </xf>
    <xf numFmtId="0" fontId="12" fillId="35" borderId="14" xfId="5" applyFont="1" applyFill="1" applyBorder="1" applyAlignment="1">
      <alignment horizontal="left" vertical="center"/>
    </xf>
    <xf numFmtId="0" fontId="21" fillId="38" borderId="14" xfId="0" applyFont="1" applyFill="1" applyBorder="1"/>
    <xf numFmtId="0" fontId="21" fillId="41" borderId="14" xfId="0" applyFont="1" applyFill="1" applyBorder="1"/>
    <xf numFmtId="0" fontId="11" fillId="2" borderId="0" xfId="0" applyFont="1" applyFill="1"/>
    <xf numFmtId="0" fontId="25" fillId="4" borderId="14" xfId="5" applyFont="1" applyFill="1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Alignment="1">
      <alignment horizontal="center"/>
    </xf>
    <xf numFmtId="0" fontId="0" fillId="38" borderId="8" xfId="0" applyFill="1" applyBorder="1"/>
    <xf numFmtId="0" fontId="0" fillId="41" borderId="8" xfId="0" applyFill="1" applyBorder="1"/>
    <xf numFmtId="0" fontId="0" fillId="2" borderId="8" xfId="0" applyFill="1" applyBorder="1"/>
    <xf numFmtId="0" fontId="0" fillId="2" borderId="9" xfId="0" applyFill="1" applyBorder="1"/>
    <xf numFmtId="0" fontId="26" fillId="6" borderId="14" xfId="5" applyFont="1" applyFill="1" applyBorder="1" applyAlignment="1">
      <alignment vertical="center"/>
    </xf>
    <xf numFmtId="0" fontId="0" fillId="0" borderId="7" xfId="0" applyFill="1" applyBorder="1"/>
    <xf numFmtId="0" fontId="0" fillId="0" borderId="8" xfId="0" applyFill="1" applyBorder="1"/>
    <xf numFmtId="0" fontId="0" fillId="0" borderId="8" xfId="0" applyFill="1" applyBorder="1" applyAlignment="1">
      <alignment horizontal="center"/>
    </xf>
    <xf numFmtId="0" fontId="0" fillId="44" borderId="8" xfId="0" applyFill="1" applyBorder="1"/>
    <xf numFmtId="0" fontId="0" fillId="45" borderId="8" xfId="0" applyFill="1" applyBorder="1"/>
    <xf numFmtId="0" fontId="27" fillId="8" borderId="14" xfId="5" applyFont="1" applyFill="1" applyBorder="1" applyAlignment="1">
      <alignment vertical="center"/>
    </xf>
    <xf numFmtId="0" fontId="25" fillId="10" borderId="14" xfId="5" applyFont="1" applyFill="1" applyBorder="1" applyAlignment="1">
      <alignment vertical="center"/>
    </xf>
    <xf numFmtId="0" fontId="25" fillId="12" borderId="14" xfId="5" applyFont="1" applyFill="1" applyBorder="1" applyAlignment="1">
      <alignment vertical="center"/>
    </xf>
    <xf numFmtId="0" fontId="25" fillId="14" borderId="14" xfId="5" applyFont="1" applyFill="1" applyBorder="1" applyAlignment="1">
      <alignment vertical="center"/>
    </xf>
    <xf numFmtId="0" fontId="27" fillId="16" borderId="14" xfId="5" applyFont="1" applyFill="1" applyBorder="1" applyAlignment="1">
      <alignment vertical="center"/>
    </xf>
    <xf numFmtId="0" fontId="27" fillId="18" borderId="14" xfId="5" applyFont="1" applyFill="1" applyBorder="1" applyAlignment="1">
      <alignment vertical="center"/>
    </xf>
    <xf numFmtId="0" fontId="28" fillId="20" borderId="14" xfId="5" applyFont="1" applyFill="1" applyBorder="1" applyAlignment="1">
      <alignment vertical="center"/>
    </xf>
    <xf numFmtId="0" fontId="14" fillId="22" borderId="14" xfId="5" applyFont="1" applyFill="1" applyBorder="1" applyAlignment="1">
      <alignment horizontal="left" vertical="center"/>
    </xf>
    <xf numFmtId="0" fontId="14" fillId="24" borderId="14" xfId="5" applyFont="1" applyFill="1" applyBorder="1" applyAlignment="1">
      <alignment horizontal="left" vertical="center"/>
    </xf>
    <xf numFmtId="0" fontId="14" fillId="26" borderId="14" xfId="5" applyFont="1" applyFill="1" applyBorder="1" applyAlignment="1">
      <alignment horizontal="left" vertical="center"/>
    </xf>
    <xf numFmtId="0" fontId="14" fillId="28" borderId="14" xfId="5" applyFont="1" applyFill="1" applyBorder="1" applyAlignment="1">
      <alignment horizontal="left" vertical="center"/>
    </xf>
    <xf numFmtId="0" fontId="14" fillId="30" borderId="14" xfId="5" applyFont="1" applyFill="1" applyBorder="1" applyAlignment="1">
      <alignment horizontal="left" vertical="center"/>
    </xf>
    <xf numFmtId="0" fontId="14" fillId="32" borderId="14" xfId="5" applyFont="1" applyFill="1" applyBorder="1" applyAlignment="1">
      <alignment horizontal="left" vertical="center"/>
    </xf>
    <xf numFmtId="0" fontId="14" fillId="34" borderId="14" xfId="5" applyFont="1" applyFill="1" applyBorder="1" applyAlignment="1">
      <alignment horizontal="left" vertical="center"/>
    </xf>
    <xf numFmtId="165" fontId="29" fillId="37" borderId="14" xfId="6" applyNumberFormat="1" applyFont="1" applyFill="1" applyBorder="1" applyAlignment="1">
      <alignment vertical="center"/>
    </xf>
    <xf numFmtId="165" fontId="29" fillId="40" borderId="14" xfId="6" applyNumberFormat="1" applyFont="1" applyFill="1" applyBorder="1" applyAlignment="1">
      <alignment vertical="center"/>
    </xf>
    <xf numFmtId="165" fontId="29" fillId="43" borderId="14" xfId="6" applyNumberFormat="1" applyFont="1" applyFill="1" applyBorder="1" applyAlignment="1">
      <alignment vertical="center"/>
    </xf>
    <xf numFmtId="49" fontId="30" fillId="46" borderId="14" xfId="0" applyNumberFormat="1" applyFont="1" applyFill="1" applyBorder="1"/>
    <xf numFmtId="0" fontId="30" fillId="2" borderId="0" xfId="0" applyFont="1" applyFill="1" applyAlignment="1">
      <alignment horizontal="center"/>
    </xf>
    <xf numFmtId="0" fontId="31" fillId="2" borderId="14" xfId="0" applyFont="1" applyFill="1" applyBorder="1" applyAlignment="1">
      <alignment vertical="center"/>
    </xf>
    <xf numFmtId="0" fontId="31" fillId="2" borderId="0" xfId="0" applyFont="1" applyFill="1" applyBorder="1" applyAlignment="1">
      <alignment vertical="center"/>
    </xf>
    <xf numFmtId="0" fontId="32" fillId="2" borderId="0" xfId="0" applyFont="1" applyFill="1" applyBorder="1" applyAlignment="1">
      <alignment vertical="center"/>
    </xf>
    <xf numFmtId="164" fontId="33" fillId="2" borderId="0" xfId="2" applyNumberFormat="1" applyFont="1" applyFill="1" applyBorder="1" applyAlignment="1">
      <alignment horizontal="center"/>
    </xf>
    <xf numFmtId="0" fontId="35" fillId="2" borderId="0" xfId="0" applyFont="1" applyFill="1" applyBorder="1" applyAlignment="1">
      <alignment horizontal="center"/>
    </xf>
    <xf numFmtId="164" fontId="37" fillId="2" borderId="0" xfId="2" applyNumberFormat="1" applyFont="1" applyFill="1" applyBorder="1" applyAlignment="1">
      <alignment horizontal="center"/>
    </xf>
    <xf numFmtId="0" fontId="0" fillId="2" borderId="0" xfId="0" applyFill="1" applyBorder="1"/>
    <xf numFmtId="49" fontId="33" fillId="2" borderId="0" xfId="2" applyNumberFormat="1" applyFont="1" applyFill="1" applyBorder="1" applyAlignment="1">
      <alignment horizontal="center" vertical="center"/>
    </xf>
    <xf numFmtId="0" fontId="38" fillId="2" borderId="0" xfId="4" applyFont="1" applyFill="1" applyBorder="1" applyAlignment="1">
      <alignment horizontal="center"/>
    </xf>
    <xf numFmtId="0" fontId="11" fillId="2" borderId="0" xfId="0" applyFont="1" applyFill="1" applyBorder="1"/>
    <xf numFmtId="0" fontId="25" fillId="2" borderId="0" xfId="5" applyFont="1" applyFill="1" applyBorder="1" applyAlignment="1">
      <alignment vertical="center"/>
    </xf>
    <xf numFmtId="0" fontId="26" fillId="2" borderId="0" xfId="5" applyFont="1" applyFill="1" applyBorder="1" applyAlignment="1">
      <alignment vertical="center"/>
    </xf>
    <xf numFmtId="0" fontId="27" fillId="2" borderId="0" xfId="5" applyFont="1" applyFill="1" applyBorder="1" applyAlignment="1">
      <alignment vertical="center"/>
    </xf>
    <xf numFmtId="0" fontId="28" fillId="2" borderId="0" xfId="5" applyFont="1" applyFill="1" applyBorder="1" applyAlignment="1">
      <alignment vertical="center"/>
    </xf>
    <xf numFmtId="0" fontId="14" fillId="2" borderId="0" xfId="5" applyFont="1" applyFill="1" applyBorder="1" applyAlignment="1">
      <alignment horizontal="left" vertical="center"/>
    </xf>
    <xf numFmtId="49" fontId="30" fillId="2" borderId="0" xfId="0" applyNumberFormat="1" applyFont="1" applyFill="1" applyBorder="1"/>
    <xf numFmtId="0" fontId="30" fillId="2" borderId="0" xfId="0" applyFont="1" applyFill="1" applyBorder="1" applyAlignment="1">
      <alignment horizontal="center"/>
    </xf>
    <xf numFmtId="0" fontId="0" fillId="2" borderId="0" xfId="0" applyFill="1" applyAlignment="1">
      <alignment horizontal="right"/>
    </xf>
    <xf numFmtId="166" fontId="0" fillId="2" borderId="0" xfId="0" applyNumberFormat="1" applyFill="1" applyAlignment="1"/>
    <xf numFmtId="0" fontId="24" fillId="2" borderId="0" xfId="0" applyFont="1" applyFill="1"/>
    <xf numFmtId="0" fontId="0" fillId="2" borderId="28" xfId="0" applyFill="1" applyBorder="1"/>
    <xf numFmtId="0" fontId="0" fillId="2" borderId="26" xfId="0" applyFill="1" applyBorder="1"/>
    <xf numFmtId="0" fontId="0" fillId="2" borderId="27" xfId="0" applyFill="1" applyBorder="1"/>
    <xf numFmtId="0" fontId="10" fillId="2" borderId="0" xfId="0" applyFont="1" applyFill="1" applyAlignment="1">
      <alignment horizontal="center"/>
    </xf>
    <xf numFmtId="0" fontId="45" fillId="2" borderId="0" xfId="0" applyFont="1" applyFill="1"/>
    <xf numFmtId="0" fontId="46" fillId="2" borderId="0" xfId="0" applyFont="1" applyFill="1" applyBorder="1"/>
    <xf numFmtId="0" fontId="46" fillId="2" borderId="0" xfId="0" applyFont="1" applyFill="1"/>
    <xf numFmtId="0" fontId="46" fillId="2" borderId="0" xfId="0" applyFont="1" applyFill="1" applyProtection="1">
      <protection locked="0"/>
    </xf>
    <xf numFmtId="0" fontId="46" fillId="2" borderId="0" xfId="0" applyFont="1" applyFill="1" applyBorder="1" applyAlignment="1">
      <alignment horizontal="right"/>
    </xf>
    <xf numFmtId="0" fontId="46" fillId="47" borderId="47" xfId="0" applyFont="1" applyFill="1" applyBorder="1" applyAlignment="1">
      <alignment horizontal="right"/>
    </xf>
    <xf numFmtId="0" fontId="46" fillId="2" borderId="0" xfId="0" applyFont="1" applyFill="1" applyBorder="1" applyAlignment="1">
      <alignment horizontal="center"/>
    </xf>
    <xf numFmtId="168" fontId="46" fillId="2" borderId="47" xfId="1" applyNumberFormat="1" applyFont="1" applyFill="1" applyBorder="1" applyAlignment="1">
      <alignment horizontal="left" indent="1"/>
    </xf>
    <xf numFmtId="0" fontId="46" fillId="47" borderId="0" xfId="0" applyFont="1" applyFill="1" applyBorder="1" applyAlignment="1">
      <alignment horizontal="right"/>
    </xf>
    <xf numFmtId="168" fontId="46" fillId="2" borderId="0" xfId="1" applyNumberFormat="1" applyFont="1" applyFill="1" applyBorder="1" applyAlignment="1">
      <alignment horizontal="left" indent="1"/>
    </xf>
    <xf numFmtId="0" fontId="46" fillId="47" borderId="48" xfId="0" applyNumberFormat="1" applyFont="1" applyFill="1" applyBorder="1" applyAlignment="1">
      <alignment horizontal="right"/>
    </xf>
    <xf numFmtId="44" fontId="46" fillId="2" borderId="48" xfId="1" applyNumberFormat="1" applyFont="1" applyFill="1" applyBorder="1" applyAlignment="1">
      <alignment horizontal="left" indent="1"/>
    </xf>
    <xf numFmtId="0" fontId="46" fillId="2" borderId="47" xfId="0" applyFont="1" applyFill="1" applyBorder="1" applyAlignment="1">
      <alignment horizontal="center"/>
    </xf>
    <xf numFmtId="0" fontId="46" fillId="47" borderId="48" xfId="0" applyFont="1" applyFill="1" applyBorder="1" applyAlignment="1">
      <alignment horizontal="right"/>
    </xf>
    <xf numFmtId="0" fontId="46" fillId="2" borderId="48" xfId="0" applyFont="1" applyFill="1" applyBorder="1" applyAlignment="1">
      <alignment horizontal="center"/>
    </xf>
    <xf numFmtId="0" fontId="46" fillId="47" borderId="47" xfId="0" applyFont="1" applyFill="1" applyBorder="1"/>
    <xf numFmtId="44" fontId="46" fillId="2" borderId="0" xfId="1" applyFont="1" applyFill="1" applyBorder="1" applyAlignment="1">
      <alignment horizontal="center"/>
    </xf>
    <xf numFmtId="44" fontId="46" fillId="2" borderId="0" xfId="1" applyFont="1" applyFill="1" applyBorder="1"/>
    <xf numFmtId="44" fontId="46" fillId="2" borderId="48" xfId="1" applyFont="1" applyFill="1" applyBorder="1"/>
    <xf numFmtId="0" fontId="46" fillId="47" borderId="49" xfId="0" applyFont="1" applyFill="1" applyBorder="1" applyAlignment="1">
      <alignment horizontal="right"/>
    </xf>
    <xf numFmtId="0" fontId="46" fillId="2" borderId="0" xfId="0" applyFont="1" applyFill="1" applyAlignment="1">
      <alignment horizontal="right"/>
    </xf>
    <xf numFmtId="44" fontId="46" fillId="2" borderId="0" xfId="1" applyFont="1" applyFill="1" applyBorder="1" applyAlignment="1"/>
    <xf numFmtId="167" fontId="46" fillId="2" borderId="0" xfId="0" applyNumberFormat="1" applyFont="1" applyFill="1" applyBorder="1"/>
    <xf numFmtId="0" fontId="49" fillId="47" borderId="0" xfId="0" applyFont="1" applyFill="1" applyBorder="1"/>
    <xf numFmtId="0" fontId="49" fillId="47" borderId="0" xfId="0" applyFont="1" applyFill="1" applyBorder="1" applyAlignment="1"/>
    <xf numFmtId="166" fontId="46" fillId="2" borderId="0" xfId="0" applyNumberFormat="1" applyFont="1" applyFill="1" applyBorder="1" applyAlignment="1"/>
    <xf numFmtId="0" fontId="46" fillId="2" borderId="48" xfId="0" applyFont="1" applyFill="1" applyBorder="1"/>
    <xf numFmtId="166" fontId="46" fillId="2" borderId="48" xfId="0" applyNumberFormat="1" applyFont="1" applyFill="1" applyBorder="1" applyAlignment="1"/>
    <xf numFmtId="171" fontId="46" fillId="47" borderId="0" xfId="1" applyNumberFormat="1" applyFont="1" applyFill="1" applyBorder="1" applyAlignment="1"/>
    <xf numFmtId="171" fontId="46" fillId="47" borderId="0" xfId="1" applyNumberFormat="1" applyFont="1" applyFill="1" applyBorder="1"/>
    <xf numFmtId="171" fontId="46" fillId="47" borderId="48" xfId="1" applyNumberFormat="1" applyFont="1" applyFill="1" applyBorder="1"/>
    <xf numFmtId="0" fontId="46" fillId="2" borderId="50" xfId="0" applyFont="1" applyFill="1" applyBorder="1"/>
    <xf numFmtId="0" fontId="48" fillId="2" borderId="0" xfId="0" applyFont="1" applyFill="1" applyBorder="1" applyAlignment="1">
      <alignment horizontal="center" vertical="center"/>
    </xf>
    <xf numFmtId="0" fontId="48" fillId="2" borderId="47" xfId="0" applyFont="1" applyFill="1" applyBorder="1" applyAlignment="1">
      <alignment horizontal="center" vertical="center"/>
    </xf>
    <xf numFmtId="0" fontId="0" fillId="2" borderId="0" xfId="0" applyFill="1" applyAlignment="1"/>
    <xf numFmtId="0" fontId="51" fillId="0" borderId="0" xfId="0" applyFont="1"/>
    <xf numFmtId="0" fontId="14" fillId="2" borderId="2" xfId="3" applyFont="1" applyFill="1" applyBorder="1" applyAlignment="1">
      <alignment horizontal="center"/>
    </xf>
    <xf numFmtId="0" fontId="14" fillId="2" borderId="3" xfId="3" applyFont="1" applyFill="1" applyBorder="1" applyAlignment="1">
      <alignment horizontal="center"/>
    </xf>
    <xf numFmtId="0" fontId="14" fillId="2" borderId="5" xfId="3" applyFont="1" applyFill="1" applyBorder="1" applyAlignment="1">
      <alignment horizontal="center"/>
    </xf>
    <xf numFmtId="0" fontId="14" fillId="2" borderId="6" xfId="3" applyFont="1" applyFill="1" applyBorder="1" applyAlignment="1">
      <alignment horizontal="center"/>
    </xf>
    <xf numFmtId="0" fontId="14" fillId="2" borderId="1" xfId="3" applyFont="1" applyFill="1" applyBorder="1" applyAlignment="1">
      <alignment horizontal="center"/>
    </xf>
    <xf numFmtId="0" fontId="14" fillId="2" borderId="4" xfId="3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/>
    </xf>
    <xf numFmtId="0" fontId="14" fillId="2" borderId="5" xfId="3" applyFont="1" applyFill="1" applyBorder="1" applyAlignment="1">
      <alignment horizontal="center"/>
    </xf>
    <xf numFmtId="0" fontId="16" fillId="2" borderId="2" xfId="3" applyFont="1" applyFill="1" applyBorder="1" applyAlignment="1">
      <alignment horizontal="center"/>
    </xf>
    <xf numFmtId="0" fontId="16" fillId="2" borderId="1" xfId="3" applyFont="1" applyFill="1" applyBorder="1" applyAlignment="1">
      <alignment horizontal="center"/>
    </xf>
    <xf numFmtId="0" fontId="16" fillId="2" borderId="3" xfId="3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/>
    </xf>
    <xf numFmtId="0" fontId="14" fillId="2" borderId="5" xfId="3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/>
    </xf>
    <xf numFmtId="0" fontId="14" fillId="2" borderId="5" xfId="3" applyFont="1" applyFill="1" applyBorder="1" applyAlignment="1">
      <alignment horizontal="center"/>
    </xf>
    <xf numFmtId="14" fontId="0" fillId="2" borderId="0" xfId="0" applyNumberFormat="1" applyFill="1"/>
    <xf numFmtId="172" fontId="0" fillId="2" borderId="0" xfId="0" applyNumberFormat="1" applyFill="1"/>
    <xf numFmtId="0" fontId="30" fillId="2" borderId="0" xfId="2" applyFont="1" applyFill="1" applyBorder="1" applyAlignment="1">
      <alignment horizontal="center"/>
    </xf>
    <xf numFmtId="0" fontId="30" fillId="2" borderId="0" xfId="2" applyFont="1" applyFill="1" applyBorder="1" applyAlignment="1">
      <alignment vertical="center"/>
    </xf>
    <xf numFmtId="0" fontId="56" fillId="2" borderId="2" xfId="0" applyFont="1" applyFill="1" applyBorder="1" applyAlignment="1">
      <alignment horizontal="center"/>
    </xf>
    <xf numFmtId="0" fontId="56" fillId="2" borderId="0" xfId="0" applyFont="1" applyFill="1" applyBorder="1" applyAlignment="1">
      <alignment horizontal="center"/>
    </xf>
    <xf numFmtId="0" fontId="29" fillId="2" borderId="0" xfId="2" applyFont="1" applyFill="1" applyBorder="1" applyAlignment="1">
      <alignment horizontal="center"/>
    </xf>
    <xf numFmtId="0" fontId="29" fillId="2" borderId="5" xfId="2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56" fillId="2" borderId="0" xfId="0" applyFont="1" applyFill="1" applyAlignment="1">
      <alignment horizontal="center"/>
    </xf>
    <xf numFmtId="0" fontId="29" fillId="2" borderId="0" xfId="2" applyFont="1" applyFill="1" applyBorder="1" applyAlignment="1">
      <alignment vertical="center"/>
    </xf>
    <xf numFmtId="0" fontId="57" fillId="2" borderId="0" xfId="0" applyFont="1" applyFill="1" applyBorder="1" applyAlignment="1">
      <alignment horizontal="center" vertical="center"/>
    </xf>
    <xf numFmtId="0" fontId="30" fillId="2" borderId="8" xfId="0" applyFont="1" applyFill="1" applyBorder="1" applyAlignment="1">
      <alignment horizontal="center"/>
    </xf>
    <xf numFmtId="0" fontId="38" fillId="48" borderId="0" xfId="2" applyFont="1" applyFill="1" applyBorder="1" applyAlignment="1">
      <alignment vertical="center"/>
    </xf>
    <xf numFmtId="0" fontId="58" fillId="3" borderId="0" xfId="7" applyNumberFormat="1" applyFont="1" applyFill="1" applyBorder="1" applyAlignment="1">
      <alignment vertical="center"/>
    </xf>
    <xf numFmtId="0" fontId="59" fillId="5" borderId="0" xfId="7" applyNumberFormat="1" applyFont="1" applyFill="1" applyBorder="1" applyAlignment="1">
      <alignment vertical="center"/>
    </xf>
    <xf numFmtId="0" fontId="60" fillId="7" borderId="0" xfId="7" applyNumberFormat="1" applyFont="1" applyFill="1" applyBorder="1" applyAlignment="1">
      <alignment vertical="center"/>
    </xf>
    <xf numFmtId="0" fontId="58" fillId="9" borderId="0" xfId="7" applyNumberFormat="1" applyFont="1" applyFill="1" applyBorder="1" applyAlignment="1">
      <alignment vertical="center"/>
    </xf>
    <xf numFmtId="0" fontId="58" fillId="11" borderId="0" xfId="7" applyNumberFormat="1" applyFont="1" applyFill="1" applyBorder="1" applyAlignment="1">
      <alignment vertical="center"/>
    </xf>
    <xf numFmtId="0" fontId="58" fillId="13" borderId="0" xfId="7" applyNumberFormat="1" applyFont="1" applyFill="1" applyBorder="1" applyAlignment="1">
      <alignment vertical="center"/>
    </xf>
    <xf numFmtId="0" fontId="60" fillId="15" borderId="0" xfId="7" applyNumberFormat="1" applyFont="1" applyFill="1" applyBorder="1" applyAlignment="1">
      <alignment vertical="center"/>
    </xf>
    <xf numFmtId="0" fontId="60" fillId="17" borderId="0" xfId="7" applyNumberFormat="1" applyFont="1" applyFill="1" applyBorder="1" applyAlignment="1">
      <alignment vertical="center"/>
    </xf>
    <xf numFmtId="0" fontId="39" fillId="19" borderId="0" xfId="7" applyNumberFormat="1" applyFont="1" applyFill="1" applyBorder="1" applyAlignment="1">
      <alignment vertical="center"/>
    </xf>
    <xf numFmtId="0" fontId="39" fillId="21" borderId="0" xfId="7" applyNumberFormat="1" applyFont="1" applyFill="1" applyBorder="1" applyAlignment="1">
      <alignment vertical="center"/>
    </xf>
    <xf numFmtId="0" fontId="12" fillId="23" borderId="0" xfId="7" applyNumberFormat="1" applyFont="1" applyFill="1" applyBorder="1" applyAlignment="1">
      <alignment vertical="center"/>
    </xf>
    <xf numFmtId="0" fontId="12" fillId="25" borderId="0" xfId="7" applyNumberFormat="1" applyFont="1" applyFill="1" applyBorder="1" applyAlignment="1">
      <alignment vertical="center"/>
    </xf>
    <xf numFmtId="0" fontId="38" fillId="48" borderId="2" xfId="2" applyFont="1" applyFill="1" applyBorder="1" applyAlignment="1">
      <alignment vertical="center"/>
    </xf>
    <xf numFmtId="172" fontId="0" fillId="0" borderId="0" xfId="0" applyNumberFormat="1"/>
    <xf numFmtId="0" fontId="38" fillId="2" borderId="2" xfId="2" applyFont="1" applyFill="1" applyBorder="1" applyAlignment="1">
      <alignment vertical="center"/>
    </xf>
    <xf numFmtId="0" fontId="38" fillId="2" borderId="0" xfId="2" applyFont="1" applyFill="1" applyBorder="1" applyAlignment="1">
      <alignment vertical="center"/>
    </xf>
    <xf numFmtId="0" fontId="58" fillId="2" borderId="0" xfId="7" applyNumberFormat="1" applyFont="1" applyFill="1" applyBorder="1" applyAlignment="1">
      <alignment vertical="center"/>
    </xf>
    <xf numFmtId="0" fontId="59" fillId="2" borderId="0" xfId="7" applyNumberFormat="1" applyFont="1" applyFill="1" applyBorder="1" applyAlignment="1">
      <alignment vertical="center"/>
    </xf>
    <xf numFmtId="0" fontId="60" fillId="2" borderId="0" xfId="7" applyNumberFormat="1" applyFont="1" applyFill="1" applyBorder="1" applyAlignment="1">
      <alignment vertical="center"/>
    </xf>
    <xf numFmtId="0" fontId="39" fillId="2" borderId="0" xfId="7" applyNumberFormat="1" applyFont="1" applyFill="1" applyBorder="1" applyAlignment="1">
      <alignment vertical="center"/>
    </xf>
    <xf numFmtId="0" fontId="12" fillId="2" borderId="0" xfId="7" applyNumberFormat="1" applyFont="1" applyFill="1" applyBorder="1" applyAlignment="1">
      <alignment vertical="center"/>
    </xf>
    <xf numFmtId="168" fontId="61" fillId="2" borderId="49" xfId="1" applyNumberFormat="1" applyFont="1" applyFill="1" applyBorder="1" applyAlignment="1">
      <alignment horizontal="left" indent="1"/>
    </xf>
    <xf numFmtId="0" fontId="11" fillId="2" borderId="0" xfId="2" applyFont="1" applyFill="1" applyBorder="1" applyAlignment="1">
      <alignment horizontal="center"/>
    </xf>
    <xf numFmtId="165" fontId="43" fillId="2" borderId="0" xfId="1" applyNumberFormat="1" applyFont="1" applyFill="1" applyBorder="1" applyAlignment="1">
      <alignment horizontal="center" vertical="center"/>
    </xf>
    <xf numFmtId="0" fontId="0" fillId="2" borderId="0" xfId="2" applyFont="1" applyFill="1" applyBorder="1" applyAlignment="1">
      <alignment horizontal="center"/>
    </xf>
    <xf numFmtId="165" fontId="42" fillId="2" borderId="0" xfId="1" applyNumberFormat="1" applyFont="1" applyFill="1" applyBorder="1" applyAlignment="1">
      <alignment horizontal="center" vertical="center"/>
    </xf>
    <xf numFmtId="165" fontId="40" fillId="2" borderId="0" xfId="1" applyNumberFormat="1" applyFont="1" applyFill="1" applyBorder="1" applyAlignment="1">
      <alignment horizontal="center" vertical="center"/>
    </xf>
    <xf numFmtId="165" fontId="41" fillId="2" borderId="0" xfId="1" applyNumberFormat="1" applyFont="1" applyFill="1" applyBorder="1" applyAlignment="1">
      <alignment horizontal="center" vertical="center"/>
    </xf>
    <xf numFmtId="49" fontId="33" fillId="2" borderId="0" xfId="2" applyNumberFormat="1" applyFont="1" applyFill="1" applyBorder="1" applyAlignment="1">
      <alignment horizontal="center" vertical="center"/>
    </xf>
    <xf numFmtId="0" fontId="34" fillId="2" borderId="0" xfId="2" applyFont="1" applyFill="1" applyBorder="1" applyAlignment="1">
      <alignment horizontal="center" vertical="center"/>
    </xf>
    <xf numFmtId="0" fontId="36" fillId="2" borderId="0" xfId="4" applyFont="1" applyFill="1" applyBorder="1" applyAlignment="1">
      <alignment horizontal="center" vertical="center"/>
    </xf>
    <xf numFmtId="0" fontId="39" fillId="2" borderId="0" xfId="4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32" fillId="2" borderId="7" xfId="0" applyFont="1" applyFill="1" applyBorder="1" applyAlignment="1">
      <alignment horizontal="center" vertical="center"/>
    </xf>
    <xf numFmtId="0" fontId="32" fillId="2" borderId="8" xfId="0" applyFont="1" applyFill="1" applyBorder="1" applyAlignment="1">
      <alignment horizontal="center" vertical="center"/>
    </xf>
    <xf numFmtId="0" fontId="32" fillId="2" borderId="9" xfId="0" applyFont="1" applyFill="1" applyBorder="1" applyAlignment="1">
      <alignment horizontal="center" vertical="center"/>
    </xf>
    <xf numFmtId="0" fontId="36" fillId="2" borderId="0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/>
    </xf>
    <xf numFmtId="0" fontId="11" fillId="2" borderId="9" xfId="2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65" fontId="12" fillId="43" borderId="30" xfId="6" applyNumberFormat="1" applyFont="1" applyFill="1" applyBorder="1" applyAlignment="1">
      <alignment horizontal="center" vertical="center"/>
    </xf>
    <xf numFmtId="165" fontId="12" fillId="43" borderId="31" xfId="6" applyNumberFormat="1" applyFont="1" applyFill="1" applyBorder="1" applyAlignment="1">
      <alignment horizontal="center" vertical="center"/>
    </xf>
    <xf numFmtId="165" fontId="12" fillId="43" borderId="34" xfId="6" applyNumberFormat="1" applyFont="1" applyFill="1" applyBorder="1" applyAlignment="1">
      <alignment horizontal="center" vertical="center"/>
    </xf>
    <xf numFmtId="165" fontId="12" fillId="42" borderId="30" xfId="6" applyNumberFormat="1" applyFont="1" applyFill="1" applyBorder="1" applyAlignment="1">
      <alignment horizontal="center" vertical="center"/>
    </xf>
    <xf numFmtId="165" fontId="12" fillId="42" borderId="31" xfId="6" applyNumberFormat="1" applyFont="1" applyFill="1" applyBorder="1" applyAlignment="1">
      <alignment horizontal="center" vertical="center"/>
    </xf>
    <xf numFmtId="165" fontId="12" fillId="42" borderId="32" xfId="6" applyNumberFormat="1" applyFont="1" applyFill="1" applyBorder="1" applyAlignment="1">
      <alignment horizontal="center" vertical="center"/>
    </xf>
    <xf numFmtId="165" fontId="12" fillId="42" borderId="33" xfId="6" applyNumberFormat="1" applyFont="1" applyFill="1" applyBorder="1" applyAlignment="1">
      <alignment horizontal="center" vertical="center"/>
    </xf>
    <xf numFmtId="165" fontId="12" fillId="42" borderId="34" xfId="6" applyNumberFormat="1" applyFont="1" applyFill="1" applyBorder="1" applyAlignment="1">
      <alignment horizontal="center" vertical="center"/>
    </xf>
    <xf numFmtId="0" fontId="12" fillId="2" borderId="7" xfId="2" applyFont="1" applyFill="1" applyBorder="1" applyAlignment="1">
      <alignment horizontal="center"/>
    </xf>
    <xf numFmtId="0" fontId="12" fillId="2" borderId="8" xfId="2" applyFont="1" applyFill="1" applyBorder="1" applyAlignment="1">
      <alignment horizontal="center"/>
    </xf>
    <xf numFmtId="0" fontId="12" fillId="2" borderId="9" xfId="2" applyFont="1" applyFill="1" applyBorder="1" applyAlignment="1">
      <alignment horizontal="center"/>
    </xf>
    <xf numFmtId="0" fontId="12" fillId="11" borderId="7" xfId="2" applyFont="1" applyFill="1" applyBorder="1" applyAlignment="1">
      <alignment horizontal="center"/>
    </xf>
    <xf numFmtId="0" fontId="12" fillId="11" borderId="8" xfId="2" applyFont="1" applyFill="1" applyBorder="1" applyAlignment="1">
      <alignment horizontal="center"/>
    </xf>
    <xf numFmtId="0" fontId="12" fillId="11" borderId="9" xfId="2" applyFont="1" applyFill="1" applyBorder="1" applyAlignment="1">
      <alignment horizontal="center"/>
    </xf>
    <xf numFmtId="165" fontId="12" fillId="39" borderId="20" xfId="6" applyNumberFormat="1" applyFont="1" applyFill="1" applyBorder="1" applyAlignment="1">
      <alignment horizontal="center" vertical="center"/>
    </xf>
    <xf numFmtId="165" fontId="12" fillId="39" borderId="21" xfId="6" applyNumberFormat="1" applyFont="1" applyFill="1" applyBorder="1" applyAlignment="1">
      <alignment horizontal="center" vertical="center"/>
    </xf>
    <xf numFmtId="165" fontId="12" fillId="39" borderId="22" xfId="6" applyNumberFormat="1" applyFont="1" applyFill="1" applyBorder="1" applyAlignment="1">
      <alignment horizontal="center" vertical="center"/>
    </xf>
    <xf numFmtId="165" fontId="12" fillId="39" borderId="23" xfId="6" applyNumberFormat="1" applyFont="1" applyFill="1" applyBorder="1" applyAlignment="1">
      <alignment horizontal="center" vertical="center"/>
    </xf>
    <xf numFmtId="165" fontId="12" fillId="39" borderId="24" xfId="6" applyNumberFormat="1" applyFont="1" applyFill="1" applyBorder="1" applyAlignment="1">
      <alignment horizontal="center" vertical="center"/>
    </xf>
    <xf numFmtId="165" fontId="12" fillId="40" borderId="20" xfId="6" applyNumberFormat="1" applyFont="1" applyFill="1" applyBorder="1" applyAlignment="1">
      <alignment horizontal="center" vertical="center"/>
    </xf>
    <xf numFmtId="165" fontId="12" fillId="40" borderId="21" xfId="6" applyNumberFormat="1" applyFont="1" applyFill="1" applyBorder="1" applyAlignment="1">
      <alignment horizontal="center" vertical="center"/>
    </xf>
    <xf numFmtId="165" fontId="12" fillId="40" borderId="24" xfId="6" applyNumberFormat="1" applyFont="1" applyFill="1" applyBorder="1" applyAlignment="1">
      <alignment horizontal="center" vertical="center"/>
    </xf>
    <xf numFmtId="165" fontId="12" fillId="37" borderId="20" xfId="6" applyNumberFormat="1" applyFont="1" applyFill="1" applyBorder="1" applyAlignment="1">
      <alignment horizontal="center" vertical="center"/>
    </xf>
    <xf numFmtId="165" fontId="12" fillId="37" borderId="21" xfId="6" applyNumberFormat="1" applyFont="1" applyFill="1" applyBorder="1" applyAlignment="1">
      <alignment horizontal="center" vertical="center"/>
    </xf>
    <xf numFmtId="165" fontId="12" fillId="37" borderId="24" xfId="6" applyNumberFormat="1" applyFont="1" applyFill="1" applyBorder="1" applyAlignment="1">
      <alignment horizontal="center" vertical="center"/>
    </xf>
    <xf numFmtId="165" fontId="12" fillId="36" borderId="20" xfId="6" applyNumberFormat="1" applyFont="1" applyFill="1" applyBorder="1" applyAlignment="1">
      <alignment horizontal="center" vertical="center"/>
    </xf>
    <xf numFmtId="165" fontId="12" fillId="36" borderId="21" xfId="6" applyNumberFormat="1" applyFont="1" applyFill="1" applyBorder="1" applyAlignment="1">
      <alignment horizontal="center" vertical="center"/>
    </xf>
    <xf numFmtId="165" fontId="12" fillId="36" borderId="22" xfId="6" applyNumberFormat="1" applyFont="1" applyFill="1" applyBorder="1" applyAlignment="1">
      <alignment horizontal="center" vertical="center"/>
    </xf>
    <xf numFmtId="165" fontId="12" fillId="36" borderId="23" xfId="6" applyNumberFormat="1" applyFont="1" applyFill="1" applyBorder="1" applyAlignment="1">
      <alignment horizontal="center" vertical="center"/>
    </xf>
    <xf numFmtId="165" fontId="12" fillId="36" borderId="24" xfId="6" applyNumberFormat="1" applyFont="1" applyFill="1" applyBorder="1" applyAlignment="1">
      <alignment horizontal="center" vertical="center"/>
    </xf>
    <xf numFmtId="165" fontId="12" fillId="32" borderId="20" xfId="6" applyNumberFormat="1" applyFont="1" applyFill="1" applyBorder="1" applyAlignment="1">
      <alignment horizontal="center" vertical="center"/>
    </xf>
    <xf numFmtId="165" fontId="12" fillId="32" borderId="21" xfId="6" applyNumberFormat="1" applyFont="1" applyFill="1" applyBorder="1" applyAlignment="1">
      <alignment horizontal="center" vertical="center"/>
    </xf>
    <xf numFmtId="165" fontId="12" fillId="32" borderId="24" xfId="6" applyNumberFormat="1" applyFont="1" applyFill="1" applyBorder="1" applyAlignment="1">
      <alignment horizontal="center" vertical="center"/>
    </xf>
    <xf numFmtId="165" fontId="12" fillId="31" borderId="20" xfId="6" applyNumberFormat="1" applyFont="1" applyFill="1" applyBorder="1" applyAlignment="1">
      <alignment horizontal="center" vertical="center"/>
    </xf>
    <xf numFmtId="165" fontId="12" fillId="31" borderId="21" xfId="6" applyNumberFormat="1" applyFont="1" applyFill="1" applyBorder="1" applyAlignment="1">
      <alignment horizontal="center" vertical="center"/>
    </xf>
    <xf numFmtId="165" fontId="12" fillId="31" borderId="22" xfId="6" applyNumberFormat="1" applyFont="1" applyFill="1" applyBorder="1" applyAlignment="1">
      <alignment horizontal="center" vertical="center"/>
    </xf>
    <xf numFmtId="165" fontId="12" fillId="31" borderId="23" xfId="6" applyNumberFormat="1" applyFont="1" applyFill="1" applyBorder="1" applyAlignment="1">
      <alignment horizontal="center" vertical="center"/>
    </xf>
    <xf numFmtId="165" fontId="12" fillId="31" borderId="24" xfId="6" applyNumberFormat="1" applyFont="1" applyFill="1" applyBorder="1" applyAlignment="1">
      <alignment horizontal="center" vertical="center"/>
    </xf>
    <xf numFmtId="165" fontId="12" fillId="28" borderId="20" xfId="6" applyNumberFormat="1" applyFont="1" applyFill="1" applyBorder="1" applyAlignment="1">
      <alignment horizontal="center" vertical="center"/>
    </xf>
    <xf numFmtId="165" fontId="12" fillId="28" borderId="21" xfId="6" applyNumberFormat="1" applyFont="1" applyFill="1" applyBorder="1" applyAlignment="1">
      <alignment horizontal="center" vertical="center"/>
    </xf>
    <xf numFmtId="165" fontId="12" fillId="28" borderId="24" xfId="6" applyNumberFormat="1" applyFont="1" applyFill="1" applyBorder="1" applyAlignment="1">
      <alignment horizontal="center" vertical="center"/>
    </xf>
    <xf numFmtId="165" fontId="12" fillId="27" borderId="23" xfId="6" applyNumberFormat="1" applyFont="1" applyFill="1" applyBorder="1" applyAlignment="1">
      <alignment horizontal="center" vertical="center"/>
    </xf>
    <xf numFmtId="165" fontId="12" fillId="27" borderId="21" xfId="6" applyNumberFormat="1" applyFont="1" applyFill="1" applyBorder="1" applyAlignment="1">
      <alignment horizontal="center" vertical="center"/>
    </xf>
    <xf numFmtId="165" fontId="12" fillId="27" borderId="24" xfId="6" applyNumberFormat="1" applyFont="1" applyFill="1" applyBorder="1" applyAlignment="1">
      <alignment horizontal="center" vertical="center"/>
    </xf>
    <xf numFmtId="165" fontId="12" fillId="34" borderId="25" xfId="6" applyNumberFormat="1" applyFont="1" applyFill="1" applyBorder="1" applyAlignment="1">
      <alignment horizontal="center" vertical="center"/>
    </xf>
    <xf numFmtId="165" fontId="12" fillId="34" borderId="26" xfId="6" applyNumberFormat="1" applyFont="1" applyFill="1" applyBorder="1" applyAlignment="1">
      <alignment horizontal="center" vertical="center"/>
    </xf>
    <xf numFmtId="165" fontId="12" fillId="34" borderId="29" xfId="6" applyNumberFormat="1" applyFont="1" applyFill="1" applyBorder="1" applyAlignment="1">
      <alignment horizontal="center" vertical="center"/>
    </xf>
    <xf numFmtId="165" fontId="12" fillId="33" borderId="25" xfId="6" applyNumberFormat="1" applyFont="1" applyFill="1" applyBorder="1" applyAlignment="1">
      <alignment horizontal="center" vertical="center"/>
    </xf>
    <xf numFmtId="165" fontId="12" fillId="33" borderId="26" xfId="6" applyNumberFormat="1" applyFont="1" applyFill="1" applyBorder="1" applyAlignment="1">
      <alignment horizontal="center" vertical="center"/>
    </xf>
    <xf numFmtId="165" fontId="12" fillId="33" borderId="27" xfId="6" applyNumberFormat="1" applyFont="1" applyFill="1" applyBorder="1" applyAlignment="1">
      <alignment horizontal="center" vertical="center"/>
    </xf>
    <xf numFmtId="165" fontId="12" fillId="33" borderId="28" xfId="6" applyNumberFormat="1" applyFont="1" applyFill="1" applyBorder="1" applyAlignment="1">
      <alignment horizontal="center" vertical="center"/>
    </xf>
    <xf numFmtId="165" fontId="12" fillId="33" borderId="29" xfId="6" applyNumberFormat="1" applyFont="1" applyFill="1" applyBorder="1" applyAlignment="1">
      <alignment horizontal="center" vertical="center"/>
    </xf>
    <xf numFmtId="165" fontId="12" fillId="30" borderId="20" xfId="6" applyNumberFormat="1" applyFont="1" applyFill="1" applyBorder="1" applyAlignment="1">
      <alignment horizontal="center" vertical="center"/>
    </xf>
    <xf numFmtId="165" fontId="12" fillId="30" borderId="21" xfId="6" applyNumberFormat="1" applyFont="1" applyFill="1" applyBorder="1" applyAlignment="1">
      <alignment horizontal="center" vertical="center"/>
    </xf>
    <xf numFmtId="165" fontId="12" fillId="30" borderId="24" xfId="6" applyNumberFormat="1" applyFont="1" applyFill="1" applyBorder="1" applyAlignment="1">
      <alignment horizontal="center" vertical="center"/>
    </xf>
    <xf numFmtId="165" fontId="12" fillId="27" borderId="20" xfId="6" applyNumberFormat="1" applyFont="1" applyFill="1" applyBorder="1" applyAlignment="1">
      <alignment horizontal="center" vertical="center"/>
    </xf>
    <xf numFmtId="165" fontId="12" fillId="27" borderId="22" xfId="6" applyNumberFormat="1" applyFont="1" applyFill="1" applyBorder="1" applyAlignment="1">
      <alignment horizontal="center" vertical="center"/>
    </xf>
    <xf numFmtId="165" fontId="12" fillId="25" borderId="20" xfId="6" applyNumberFormat="1" applyFont="1" applyFill="1" applyBorder="1" applyAlignment="1">
      <alignment horizontal="center" vertical="center"/>
    </xf>
    <xf numFmtId="165" fontId="12" fillId="25" borderId="21" xfId="6" applyNumberFormat="1" applyFont="1" applyFill="1" applyBorder="1" applyAlignment="1">
      <alignment horizontal="center" vertical="center"/>
    </xf>
    <xf numFmtId="165" fontId="12" fillId="25" borderId="22" xfId="6" applyNumberFormat="1" applyFont="1" applyFill="1" applyBorder="1" applyAlignment="1">
      <alignment horizontal="center" vertical="center"/>
    </xf>
    <xf numFmtId="165" fontId="12" fillId="25" borderId="23" xfId="6" applyNumberFormat="1" applyFont="1" applyFill="1" applyBorder="1" applyAlignment="1">
      <alignment horizontal="center" vertical="center"/>
    </xf>
    <xf numFmtId="165" fontId="12" fillId="25" borderId="24" xfId="6" applyNumberFormat="1" applyFont="1" applyFill="1" applyBorder="1" applyAlignment="1">
      <alignment horizontal="center" vertical="center"/>
    </xf>
    <xf numFmtId="165" fontId="12" fillId="26" borderId="20" xfId="6" applyNumberFormat="1" applyFont="1" applyFill="1" applyBorder="1" applyAlignment="1">
      <alignment horizontal="center" vertical="center"/>
    </xf>
    <xf numFmtId="165" fontId="12" fillId="26" borderId="21" xfId="6" applyNumberFormat="1" applyFont="1" applyFill="1" applyBorder="1" applyAlignment="1">
      <alignment horizontal="center" vertical="center"/>
    </xf>
    <xf numFmtId="165" fontId="12" fillId="26" borderId="24" xfId="6" applyNumberFormat="1" applyFont="1" applyFill="1" applyBorder="1" applyAlignment="1">
      <alignment horizontal="center" vertical="center"/>
    </xf>
    <xf numFmtId="165" fontId="12" fillId="29" borderId="20" xfId="6" applyNumberFormat="1" applyFont="1" applyFill="1" applyBorder="1" applyAlignment="1">
      <alignment horizontal="center" vertical="center"/>
    </xf>
    <xf numFmtId="165" fontId="12" fillId="29" borderId="21" xfId="6" applyNumberFormat="1" applyFont="1" applyFill="1" applyBorder="1" applyAlignment="1">
      <alignment horizontal="center" vertical="center"/>
    </xf>
    <xf numFmtId="165" fontId="12" fillId="29" borderId="22" xfId="6" applyNumberFormat="1" applyFont="1" applyFill="1" applyBorder="1" applyAlignment="1">
      <alignment horizontal="center" vertical="center"/>
    </xf>
    <xf numFmtId="165" fontId="12" fillId="29" borderId="23" xfId="6" applyNumberFormat="1" applyFont="1" applyFill="1" applyBorder="1" applyAlignment="1">
      <alignment horizontal="center" vertical="center"/>
    </xf>
    <xf numFmtId="165" fontId="12" fillId="29" borderId="24" xfId="6" applyNumberFormat="1" applyFont="1" applyFill="1" applyBorder="1" applyAlignment="1">
      <alignment horizontal="center" vertical="center"/>
    </xf>
    <xf numFmtId="165" fontId="12" fillId="24" borderId="20" xfId="6" applyNumberFormat="1" applyFont="1" applyFill="1" applyBorder="1" applyAlignment="1">
      <alignment horizontal="center" vertical="center"/>
    </xf>
    <xf numFmtId="165" fontId="12" fillId="24" borderId="21" xfId="6" applyNumberFormat="1" applyFont="1" applyFill="1" applyBorder="1" applyAlignment="1">
      <alignment horizontal="center" vertical="center"/>
    </xf>
    <xf numFmtId="165" fontId="12" fillId="24" borderId="24" xfId="6" applyNumberFormat="1" applyFont="1" applyFill="1" applyBorder="1" applyAlignment="1">
      <alignment horizontal="center" vertical="center"/>
    </xf>
    <xf numFmtId="165" fontId="12" fillId="23" borderId="20" xfId="6" applyNumberFormat="1" applyFont="1" applyFill="1" applyBorder="1" applyAlignment="1">
      <alignment horizontal="center" vertical="center"/>
    </xf>
    <xf numFmtId="165" fontId="12" fillId="23" borderId="21" xfId="6" applyNumberFormat="1" applyFont="1" applyFill="1" applyBorder="1" applyAlignment="1">
      <alignment horizontal="center" vertical="center"/>
    </xf>
    <xf numFmtId="165" fontId="12" fillId="23" borderId="22" xfId="6" applyNumberFormat="1" applyFont="1" applyFill="1" applyBorder="1" applyAlignment="1">
      <alignment horizontal="center" vertical="center"/>
    </xf>
    <xf numFmtId="165" fontId="12" fillId="23" borderId="23" xfId="6" applyNumberFormat="1" applyFont="1" applyFill="1" applyBorder="1" applyAlignment="1">
      <alignment horizontal="center" vertical="center"/>
    </xf>
    <xf numFmtId="165" fontId="12" fillId="23" borderId="24" xfId="6" applyNumberFormat="1" applyFont="1" applyFill="1" applyBorder="1" applyAlignment="1">
      <alignment horizontal="center" vertical="center"/>
    </xf>
    <xf numFmtId="0" fontId="21" fillId="2" borderId="7" xfId="2" applyFont="1" applyFill="1" applyBorder="1" applyAlignment="1">
      <alignment horizontal="center"/>
    </xf>
    <xf numFmtId="0" fontId="21" fillId="2" borderId="8" xfId="2" applyFont="1" applyFill="1" applyBorder="1" applyAlignment="1">
      <alignment horizontal="center"/>
    </xf>
    <xf numFmtId="0" fontId="21" fillId="2" borderId="9" xfId="2" applyFont="1" applyFill="1" applyBorder="1" applyAlignment="1">
      <alignment horizontal="center"/>
    </xf>
    <xf numFmtId="165" fontId="12" fillId="20" borderId="20" xfId="6" applyNumberFormat="1" applyFont="1" applyFill="1" applyBorder="1" applyAlignment="1">
      <alignment horizontal="center" vertical="center"/>
    </xf>
    <xf numFmtId="165" fontId="12" fillId="20" borderId="21" xfId="6" applyNumberFormat="1" applyFont="1" applyFill="1" applyBorder="1" applyAlignment="1">
      <alignment horizontal="center" vertical="center"/>
    </xf>
    <xf numFmtId="165" fontId="12" fillId="20" borderId="24" xfId="6" applyNumberFormat="1" applyFont="1" applyFill="1" applyBorder="1" applyAlignment="1">
      <alignment horizontal="center" vertical="center"/>
    </xf>
    <xf numFmtId="165" fontId="12" fillId="19" borderId="20" xfId="6" applyNumberFormat="1" applyFont="1" applyFill="1" applyBorder="1" applyAlignment="1">
      <alignment horizontal="center" vertical="center"/>
    </xf>
    <xf numFmtId="165" fontId="12" fillId="19" borderId="21" xfId="6" applyNumberFormat="1" applyFont="1" applyFill="1" applyBorder="1" applyAlignment="1">
      <alignment horizontal="center" vertical="center"/>
    </xf>
    <xf numFmtId="165" fontId="12" fillId="19" borderId="22" xfId="6" applyNumberFormat="1" applyFont="1" applyFill="1" applyBorder="1" applyAlignment="1">
      <alignment horizontal="center" vertical="center"/>
    </xf>
    <xf numFmtId="165" fontId="12" fillId="19" borderId="23" xfId="6" applyNumberFormat="1" applyFont="1" applyFill="1" applyBorder="1" applyAlignment="1">
      <alignment horizontal="center" vertical="center"/>
    </xf>
    <xf numFmtId="165" fontId="12" fillId="19" borderId="24" xfId="6" applyNumberFormat="1" applyFont="1" applyFill="1" applyBorder="1" applyAlignment="1">
      <alignment horizontal="center" vertical="center"/>
    </xf>
    <xf numFmtId="165" fontId="24" fillId="16" borderId="20" xfId="6" applyNumberFormat="1" applyFont="1" applyFill="1" applyBorder="1" applyAlignment="1">
      <alignment horizontal="center" vertical="center"/>
    </xf>
    <xf numFmtId="165" fontId="24" fillId="16" borderId="21" xfId="6" applyNumberFormat="1" applyFont="1" applyFill="1" applyBorder="1" applyAlignment="1">
      <alignment horizontal="center" vertical="center"/>
    </xf>
    <xf numFmtId="165" fontId="24" fillId="16" borderId="24" xfId="6" applyNumberFormat="1" applyFont="1" applyFill="1" applyBorder="1" applyAlignment="1">
      <alignment horizontal="center" vertical="center"/>
    </xf>
    <xf numFmtId="165" fontId="24" fillId="15" borderId="23" xfId="6" applyNumberFormat="1" applyFont="1" applyFill="1" applyBorder="1" applyAlignment="1">
      <alignment horizontal="center" vertical="center"/>
    </xf>
    <xf numFmtId="165" fontId="24" fillId="15" borderId="21" xfId="6" applyNumberFormat="1" applyFont="1" applyFill="1" applyBorder="1" applyAlignment="1">
      <alignment horizontal="center" vertical="center"/>
    </xf>
    <xf numFmtId="165" fontId="24" fillId="15" borderId="24" xfId="6" applyNumberFormat="1" applyFont="1" applyFill="1" applyBorder="1" applyAlignment="1">
      <alignment horizontal="center" vertical="center"/>
    </xf>
    <xf numFmtId="165" fontId="12" fillId="22" borderId="20" xfId="6" applyNumberFormat="1" applyFont="1" applyFill="1" applyBorder="1" applyAlignment="1">
      <alignment horizontal="center" vertical="center"/>
    </xf>
    <xf numFmtId="165" fontId="12" fillId="22" borderId="21" xfId="6" applyNumberFormat="1" applyFont="1" applyFill="1" applyBorder="1" applyAlignment="1">
      <alignment horizontal="center" vertical="center"/>
    </xf>
    <xf numFmtId="165" fontId="12" fillId="22" borderId="24" xfId="6" applyNumberFormat="1" applyFont="1" applyFill="1" applyBorder="1" applyAlignment="1">
      <alignment horizontal="center" vertical="center"/>
    </xf>
    <xf numFmtId="165" fontId="12" fillId="21" borderId="20" xfId="6" applyNumberFormat="1" applyFont="1" applyFill="1" applyBorder="1" applyAlignment="1">
      <alignment horizontal="center" vertical="center"/>
    </xf>
    <xf numFmtId="165" fontId="12" fillId="21" borderId="21" xfId="6" applyNumberFormat="1" applyFont="1" applyFill="1" applyBorder="1" applyAlignment="1">
      <alignment horizontal="center" vertical="center"/>
    </xf>
    <xf numFmtId="165" fontId="12" fillId="21" borderId="22" xfId="6" applyNumberFormat="1" applyFont="1" applyFill="1" applyBorder="1" applyAlignment="1">
      <alignment horizontal="center" vertical="center"/>
    </xf>
    <xf numFmtId="165" fontId="12" fillId="21" borderId="23" xfId="6" applyNumberFormat="1" applyFont="1" applyFill="1" applyBorder="1" applyAlignment="1">
      <alignment horizontal="center" vertical="center"/>
    </xf>
    <xf numFmtId="165" fontId="12" fillId="21" borderId="24" xfId="6" applyNumberFormat="1" applyFont="1" applyFill="1" applyBorder="1" applyAlignment="1">
      <alignment horizontal="center" vertical="center"/>
    </xf>
    <xf numFmtId="165" fontId="24" fillId="18" borderId="20" xfId="6" applyNumberFormat="1" applyFont="1" applyFill="1" applyBorder="1" applyAlignment="1">
      <alignment horizontal="center" vertical="center"/>
    </xf>
    <xf numFmtId="165" fontId="24" fillId="18" borderId="21" xfId="6" applyNumberFormat="1" applyFont="1" applyFill="1" applyBorder="1" applyAlignment="1">
      <alignment horizontal="center" vertical="center"/>
    </xf>
    <xf numFmtId="165" fontId="24" fillId="18" borderId="24" xfId="6" applyNumberFormat="1" applyFont="1" applyFill="1" applyBorder="1" applyAlignment="1">
      <alignment horizontal="center" vertical="center"/>
    </xf>
    <xf numFmtId="165" fontId="24" fillId="15" borderId="20" xfId="6" applyNumberFormat="1" applyFont="1" applyFill="1" applyBorder="1" applyAlignment="1">
      <alignment horizontal="center" vertical="center"/>
    </xf>
    <xf numFmtId="165" fontId="24" fillId="15" borderId="22" xfId="6" applyNumberFormat="1" applyFont="1" applyFill="1" applyBorder="1" applyAlignment="1">
      <alignment horizontal="center" vertical="center"/>
    </xf>
    <xf numFmtId="165" fontId="22" fillId="13" borderId="20" xfId="6" applyNumberFormat="1" applyFont="1" applyFill="1" applyBorder="1" applyAlignment="1">
      <alignment horizontal="center" vertical="center"/>
    </xf>
    <xf numFmtId="165" fontId="22" fillId="13" borderId="21" xfId="6" applyNumberFormat="1" applyFont="1" applyFill="1" applyBorder="1" applyAlignment="1">
      <alignment horizontal="center" vertical="center"/>
    </xf>
    <xf numFmtId="165" fontId="22" fillId="13" borderId="22" xfId="6" applyNumberFormat="1" applyFont="1" applyFill="1" applyBorder="1" applyAlignment="1">
      <alignment horizontal="center" vertical="center"/>
    </xf>
    <xf numFmtId="165" fontId="22" fillId="13" borderId="23" xfId="6" applyNumberFormat="1" applyFont="1" applyFill="1" applyBorder="1" applyAlignment="1">
      <alignment horizontal="center" vertical="center"/>
    </xf>
    <xf numFmtId="165" fontId="22" fillId="13" borderId="24" xfId="6" applyNumberFormat="1" applyFont="1" applyFill="1" applyBorder="1" applyAlignment="1">
      <alignment horizontal="center" vertical="center"/>
    </xf>
    <xf numFmtId="165" fontId="22" fillId="14" borderId="20" xfId="6" applyNumberFormat="1" applyFont="1" applyFill="1" applyBorder="1" applyAlignment="1">
      <alignment horizontal="center" vertical="center"/>
    </xf>
    <xf numFmtId="165" fontId="22" fillId="14" borderId="21" xfId="6" applyNumberFormat="1" applyFont="1" applyFill="1" applyBorder="1" applyAlignment="1">
      <alignment horizontal="center" vertical="center"/>
    </xf>
    <xf numFmtId="165" fontId="22" fillId="14" borderId="24" xfId="6" applyNumberFormat="1" applyFont="1" applyFill="1" applyBorder="1" applyAlignment="1">
      <alignment horizontal="center" vertical="center"/>
    </xf>
    <xf numFmtId="165" fontId="24" fillId="17" borderId="20" xfId="6" applyNumberFormat="1" applyFont="1" applyFill="1" applyBorder="1" applyAlignment="1">
      <alignment horizontal="center" vertical="center"/>
    </xf>
    <xf numFmtId="165" fontId="24" fillId="17" borderId="21" xfId="6" applyNumberFormat="1" applyFont="1" applyFill="1" applyBorder="1" applyAlignment="1">
      <alignment horizontal="center" vertical="center"/>
    </xf>
    <xf numFmtId="165" fontId="24" fillId="17" borderId="22" xfId="6" applyNumberFormat="1" applyFont="1" applyFill="1" applyBorder="1" applyAlignment="1">
      <alignment horizontal="center" vertical="center"/>
    </xf>
    <xf numFmtId="165" fontId="24" fillId="17" borderId="23" xfId="6" applyNumberFormat="1" applyFont="1" applyFill="1" applyBorder="1" applyAlignment="1">
      <alignment horizontal="center" vertical="center"/>
    </xf>
    <xf numFmtId="165" fontId="24" fillId="17" borderId="24" xfId="6" applyNumberFormat="1" applyFont="1" applyFill="1" applyBorder="1" applyAlignment="1">
      <alignment horizontal="center" vertical="center"/>
    </xf>
    <xf numFmtId="165" fontId="22" fillId="12" borderId="20" xfId="6" applyNumberFormat="1" applyFont="1" applyFill="1" applyBorder="1" applyAlignment="1">
      <alignment horizontal="center" vertical="center"/>
    </xf>
    <xf numFmtId="165" fontId="22" fillId="12" borderId="21" xfId="6" applyNumberFormat="1" applyFont="1" applyFill="1" applyBorder="1" applyAlignment="1">
      <alignment horizontal="center" vertical="center"/>
    </xf>
    <xf numFmtId="165" fontId="22" fillId="12" borderId="24" xfId="6" applyNumberFormat="1" applyFont="1" applyFill="1" applyBorder="1" applyAlignment="1">
      <alignment horizontal="center" vertical="center"/>
    </xf>
    <xf numFmtId="165" fontId="22" fillId="11" borderId="20" xfId="6" applyNumberFormat="1" applyFont="1" applyFill="1" applyBorder="1" applyAlignment="1">
      <alignment horizontal="center" vertical="center"/>
    </xf>
    <xf numFmtId="165" fontId="22" fillId="11" borderId="21" xfId="6" applyNumberFormat="1" applyFont="1" applyFill="1" applyBorder="1" applyAlignment="1">
      <alignment horizontal="center" vertical="center"/>
    </xf>
    <xf numFmtId="165" fontId="22" fillId="11" borderId="22" xfId="6" applyNumberFormat="1" applyFont="1" applyFill="1" applyBorder="1" applyAlignment="1">
      <alignment horizontal="center" vertical="center"/>
    </xf>
    <xf numFmtId="165" fontId="22" fillId="11" borderId="23" xfId="6" applyNumberFormat="1" applyFont="1" applyFill="1" applyBorder="1" applyAlignment="1">
      <alignment horizontal="center" vertical="center"/>
    </xf>
    <xf numFmtId="165" fontId="22" fillId="11" borderId="24" xfId="6" applyNumberFormat="1" applyFont="1" applyFill="1" applyBorder="1" applyAlignment="1">
      <alignment horizontal="center" vertical="center"/>
    </xf>
    <xf numFmtId="165" fontId="24" fillId="8" borderId="20" xfId="6" applyNumberFormat="1" applyFont="1" applyFill="1" applyBorder="1" applyAlignment="1">
      <alignment horizontal="center" vertical="center"/>
    </xf>
    <xf numFmtId="165" fontId="24" fillId="8" borderId="21" xfId="6" applyNumberFormat="1" applyFont="1" applyFill="1" applyBorder="1" applyAlignment="1">
      <alignment horizontal="center" vertical="center"/>
    </xf>
    <xf numFmtId="165" fontId="24" fillId="8" borderId="24" xfId="6" applyNumberFormat="1" applyFont="1" applyFill="1" applyBorder="1" applyAlignment="1">
      <alignment horizontal="center" vertical="center"/>
    </xf>
    <xf numFmtId="165" fontId="22" fillId="10" borderId="20" xfId="6" applyNumberFormat="1" applyFont="1" applyFill="1" applyBorder="1" applyAlignment="1">
      <alignment horizontal="center" vertical="center"/>
    </xf>
    <xf numFmtId="165" fontId="22" fillId="10" borderId="21" xfId="6" applyNumberFormat="1" applyFont="1" applyFill="1" applyBorder="1" applyAlignment="1">
      <alignment horizontal="center" vertical="center"/>
    </xf>
    <xf numFmtId="165" fontId="22" fillId="10" borderId="24" xfId="6" applyNumberFormat="1" applyFont="1" applyFill="1" applyBorder="1" applyAlignment="1">
      <alignment horizontal="center" vertical="center"/>
    </xf>
    <xf numFmtId="165" fontId="24" fillId="7" borderId="20" xfId="6" applyNumberFormat="1" applyFont="1" applyFill="1" applyBorder="1" applyAlignment="1">
      <alignment horizontal="center" vertical="center"/>
    </xf>
    <xf numFmtId="165" fontId="24" fillId="7" borderId="21" xfId="6" applyNumberFormat="1" applyFont="1" applyFill="1" applyBorder="1" applyAlignment="1">
      <alignment horizontal="center" vertical="center"/>
    </xf>
    <xf numFmtId="165" fontId="24" fillId="7" borderId="22" xfId="6" applyNumberFormat="1" applyFont="1" applyFill="1" applyBorder="1" applyAlignment="1">
      <alignment horizontal="center" vertical="center"/>
    </xf>
    <xf numFmtId="165" fontId="24" fillId="7" borderId="23" xfId="6" applyNumberFormat="1" applyFont="1" applyFill="1" applyBorder="1" applyAlignment="1">
      <alignment horizontal="center" vertical="center"/>
    </xf>
    <xf numFmtId="165" fontId="24" fillId="7" borderId="24" xfId="6" applyNumberFormat="1" applyFont="1" applyFill="1" applyBorder="1" applyAlignment="1">
      <alignment horizontal="center" vertical="center"/>
    </xf>
    <xf numFmtId="165" fontId="22" fillId="9" borderId="20" xfId="6" applyNumberFormat="1" applyFont="1" applyFill="1" applyBorder="1" applyAlignment="1">
      <alignment horizontal="center" vertical="center"/>
    </xf>
    <xf numFmtId="165" fontId="22" fillId="9" borderId="21" xfId="6" applyNumberFormat="1" applyFont="1" applyFill="1" applyBorder="1" applyAlignment="1">
      <alignment horizontal="center" vertical="center"/>
    </xf>
    <xf numFmtId="165" fontId="22" fillId="9" borderId="22" xfId="6" applyNumberFormat="1" applyFont="1" applyFill="1" applyBorder="1" applyAlignment="1">
      <alignment horizontal="center" vertical="center"/>
    </xf>
    <xf numFmtId="165" fontId="22" fillId="9" borderId="23" xfId="6" applyNumberFormat="1" applyFont="1" applyFill="1" applyBorder="1" applyAlignment="1">
      <alignment horizontal="center" vertical="center"/>
    </xf>
    <xf numFmtId="165" fontId="22" fillId="9" borderId="24" xfId="6" applyNumberFormat="1" applyFont="1" applyFill="1" applyBorder="1" applyAlignment="1">
      <alignment horizontal="center" vertical="center"/>
    </xf>
    <xf numFmtId="165" fontId="23" fillId="5" borderId="20" xfId="6" applyNumberFormat="1" applyFont="1" applyFill="1" applyBorder="1" applyAlignment="1">
      <alignment horizontal="center" vertical="center"/>
    </xf>
    <xf numFmtId="165" fontId="23" fillId="5" borderId="21" xfId="6" applyNumberFormat="1" applyFont="1" applyFill="1" applyBorder="1" applyAlignment="1">
      <alignment horizontal="center" vertical="center"/>
    </xf>
    <xf numFmtId="165" fontId="23" fillId="5" borderId="22" xfId="6" applyNumberFormat="1" applyFont="1" applyFill="1" applyBorder="1" applyAlignment="1">
      <alignment horizontal="center" vertical="center"/>
    </xf>
    <xf numFmtId="165" fontId="23" fillId="5" borderId="23" xfId="6" applyNumberFormat="1" applyFont="1" applyFill="1" applyBorder="1" applyAlignment="1">
      <alignment horizontal="center" vertical="center"/>
    </xf>
    <xf numFmtId="165" fontId="23" fillId="5" borderId="24" xfId="6" applyNumberFormat="1" applyFont="1" applyFill="1" applyBorder="1" applyAlignment="1">
      <alignment horizontal="center" vertical="center"/>
    </xf>
    <xf numFmtId="165" fontId="23" fillId="6" borderId="20" xfId="6" applyNumberFormat="1" applyFont="1" applyFill="1" applyBorder="1" applyAlignment="1">
      <alignment horizontal="center" vertical="center"/>
    </xf>
    <xf numFmtId="165" fontId="23" fillId="6" borderId="21" xfId="6" applyNumberFormat="1" applyFont="1" applyFill="1" applyBorder="1" applyAlignment="1">
      <alignment horizontal="center" vertical="center"/>
    </xf>
    <xf numFmtId="165" fontId="23" fillId="6" borderId="24" xfId="6" applyNumberFormat="1" applyFont="1" applyFill="1" applyBorder="1" applyAlignment="1">
      <alignment horizontal="center" vertical="center"/>
    </xf>
    <xf numFmtId="165" fontId="22" fillId="4" borderId="15" xfId="6" applyNumberFormat="1" applyFont="1" applyFill="1" applyBorder="1" applyAlignment="1">
      <alignment horizontal="center" vertical="center"/>
    </xf>
    <xf numFmtId="165" fontId="22" fillId="4" borderId="16" xfId="6" applyNumberFormat="1" applyFont="1" applyFill="1" applyBorder="1" applyAlignment="1">
      <alignment horizontal="center" vertical="center"/>
    </xf>
    <xf numFmtId="165" fontId="22" fillId="4" borderId="19" xfId="6" applyNumberFormat="1" applyFont="1" applyFill="1" applyBorder="1" applyAlignment="1">
      <alignment horizontal="center" vertical="center"/>
    </xf>
    <xf numFmtId="165" fontId="22" fillId="3" borderId="15" xfId="6" applyNumberFormat="1" applyFont="1" applyFill="1" applyBorder="1" applyAlignment="1">
      <alignment horizontal="center" vertical="center"/>
    </xf>
    <xf numFmtId="165" fontId="22" fillId="3" borderId="16" xfId="6" applyNumberFormat="1" applyFont="1" applyFill="1" applyBorder="1" applyAlignment="1">
      <alignment horizontal="center" vertical="center"/>
    </xf>
    <xf numFmtId="165" fontId="22" fillId="3" borderId="17" xfId="6" applyNumberFormat="1" applyFont="1" applyFill="1" applyBorder="1" applyAlignment="1">
      <alignment horizontal="center" vertical="center"/>
    </xf>
    <xf numFmtId="165" fontId="22" fillId="3" borderId="18" xfId="6" applyNumberFormat="1" applyFont="1" applyFill="1" applyBorder="1" applyAlignment="1">
      <alignment horizontal="center" vertical="center"/>
    </xf>
    <xf numFmtId="165" fontId="22" fillId="3" borderId="19" xfId="6" applyNumberFormat="1" applyFont="1" applyFill="1" applyBorder="1" applyAlignment="1">
      <alignment horizontal="center" vertical="center"/>
    </xf>
    <xf numFmtId="0" fontId="12" fillId="2" borderId="51" xfId="2" applyFont="1" applyFill="1" applyBorder="1" applyAlignment="1">
      <alignment horizontal="center"/>
    </xf>
    <xf numFmtId="0" fontId="12" fillId="2" borderId="52" xfId="2" applyFont="1" applyFill="1" applyBorder="1" applyAlignment="1">
      <alignment horizontal="center"/>
    </xf>
    <xf numFmtId="0" fontId="12" fillId="2" borderId="7" xfId="4" applyFont="1" applyFill="1" applyBorder="1" applyAlignment="1">
      <alignment horizontal="center"/>
    </xf>
    <xf numFmtId="0" fontId="12" fillId="2" borderId="8" xfId="4" applyFont="1" applyFill="1" applyBorder="1" applyAlignment="1">
      <alignment horizontal="center"/>
    </xf>
    <xf numFmtId="0" fontId="12" fillId="2" borderId="9" xfId="4" applyFont="1" applyFill="1" applyBorder="1" applyAlignment="1">
      <alignment horizontal="center"/>
    </xf>
    <xf numFmtId="49" fontId="12" fillId="2" borderId="11" xfId="2" applyNumberFormat="1" applyFont="1" applyFill="1" applyBorder="1" applyAlignment="1">
      <alignment horizontal="center" vertical="center"/>
    </xf>
    <xf numFmtId="49" fontId="12" fillId="2" borderId="12" xfId="2" applyNumberFormat="1" applyFont="1" applyFill="1" applyBorder="1" applyAlignment="1">
      <alignment horizontal="center" vertical="center"/>
    </xf>
    <xf numFmtId="49" fontId="12" fillId="2" borderId="13" xfId="2" applyNumberFormat="1" applyFont="1" applyFill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5" fillId="2" borderId="5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7" fillId="2" borderId="1" xfId="4" applyFont="1" applyFill="1" applyBorder="1" applyAlignment="1">
      <alignment horizontal="center" vertical="center"/>
    </xf>
    <xf numFmtId="0" fontId="17" fillId="2" borderId="2" xfId="4" applyFont="1" applyFill="1" applyBorder="1" applyAlignment="1">
      <alignment horizontal="center" vertical="center"/>
    </xf>
    <xf numFmtId="0" fontId="17" fillId="2" borderId="3" xfId="4" applyFont="1" applyFill="1" applyBorder="1" applyAlignment="1">
      <alignment horizontal="center" vertical="center"/>
    </xf>
    <xf numFmtId="0" fontId="17" fillId="2" borderId="4" xfId="4" applyFont="1" applyFill="1" applyBorder="1" applyAlignment="1">
      <alignment horizontal="center" vertical="center"/>
    </xf>
    <xf numFmtId="0" fontId="17" fillId="2" borderId="5" xfId="4" applyFont="1" applyFill="1" applyBorder="1" applyAlignment="1">
      <alignment horizontal="center" vertical="center"/>
    </xf>
    <xf numFmtId="0" fontId="17" fillId="2" borderId="6" xfId="4" applyFont="1" applyFill="1" applyBorder="1" applyAlignment="1">
      <alignment horizontal="center" vertical="center"/>
    </xf>
    <xf numFmtId="0" fontId="14" fillId="2" borderId="1" xfId="2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3" xfId="2" applyFont="1" applyFill="1" applyBorder="1" applyAlignment="1">
      <alignment horizontal="center" vertical="center" wrapText="1"/>
    </xf>
    <xf numFmtId="0" fontId="14" fillId="2" borderId="4" xfId="2" applyFont="1" applyFill="1" applyBorder="1" applyAlignment="1">
      <alignment horizontal="center" vertical="center" wrapText="1"/>
    </xf>
    <xf numFmtId="0" fontId="14" fillId="2" borderId="5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 wrapText="1"/>
    </xf>
    <xf numFmtId="0" fontId="15" fillId="2" borderId="8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7" fillId="2" borderId="1" xfId="4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17" fillId="2" borderId="3" xfId="4" applyFont="1" applyFill="1" applyBorder="1" applyAlignment="1">
      <alignment horizontal="center" vertical="center" wrapText="1"/>
    </xf>
    <xf numFmtId="0" fontId="17" fillId="2" borderId="4" xfId="4" applyFont="1" applyFill="1" applyBorder="1" applyAlignment="1">
      <alignment horizontal="center" vertical="center" wrapText="1"/>
    </xf>
    <xf numFmtId="0" fontId="17" fillId="2" borderId="5" xfId="4" applyFont="1" applyFill="1" applyBorder="1" applyAlignment="1">
      <alignment horizontal="center" vertical="center" wrapText="1"/>
    </xf>
    <xf numFmtId="0" fontId="17" fillId="2" borderId="6" xfId="4" applyFont="1" applyFill="1" applyBorder="1" applyAlignment="1">
      <alignment horizontal="center" vertical="center" wrapText="1"/>
    </xf>
    <xf numFmtId="0" fontId="53" fillId="11" borderId="0" xfId="0" applyFont="1" applyFill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0" fontId="17" fillId="2" borderId="1" xfId="2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7" fillId="2" borderId="3" xfId="2" applyFont="1" applyFill="1" applyBorder="1" applyAlignment="1">
      <alignment horizontal="center" vertical="center" wrapText="1"/>
    </xf>
    <xf numFmtId="0" fontId="17" fillId="2" borderId="4" xfId="2" applyFont="1" applyFill="1" applyBorder="1" applyAlignment="1">
      <alignment horizontal="center" vertical="center" wrapText="1"/>
    </xf>
    <xf numFmtId="0" fontId="17" fillId="2" borderId="5" xfId="2" applyFont="1" applyFill="1" applyBorder="1" applyAlignment="1">
      <alignment horizontal="center" vertical="center" wrapText="1"/>
    </xf>
    <xf numFmtId="0" fontId="17" fillId="2" borderId="6" xfId="2" applyFont="1" applyFill="1" applyBorder="1" applyAlignment="1">
      <alignment horizontal="center" vertical="center" wrapText="1"/>
    </xf>
    <xf numFmtId="164" fontId="14" fillId="2" borderId="7" xfId="2" applyNumberFormat="1" applyFont="1" applyFill="1" applyBorder="1" applyAlignment="1">
      <alignment horizontal="center"/>
    </xf>
    <xf numFmtId="164" fontId="14" fillId="2" borderId="8" xfId="2" applyNumberFormat="1" applyFont="1" applyFill="1" applyBorder="1" applyAlignment="1">
      <alignment horizontal="center"/>
    </xf>
    <xf numFmtId="164" fontId="14" fillId="2" borderId="9" xfId="2" applyNumberFormat="1" applyFont="1" applyFill="1" applyBorder="1" applyAlignment="1">
      <alignment horizontal="center"/>
    </xf>
    <xf numFmtId="0" fontId="52" fillId="2" borderId="1" xfId="3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/>
    </xf>
    <xf numFmtId="0" fontId="14" fillId="2" borderId="3" xfId="3" applyFont="1" applyFill="1" applyBorder="1" applyAlignment="1">
      <alignment horizontal="center"/>
    </xf>
    <xf numFmtId="0" fontId="14" fillId="2" borderId="4" xfId="3" applyFont="1" applyFill="1" applyBorder="1" applyAlignment="1">
      <alignment horizontal="center"/>
    </xf>
    <xf numFmtId="0" fontId="14" fillId="2" borderId="5" xfId="3" applyFont="1" applyFill="1" applyBorder="1" applyAlignment="1">
      <alignment horizontal="center"/>
    </xf>
    <xf numFmtId="0" fontId="14" fillId="2" borderId="6" xfId="3" applyFont="1" applyFill="1" applyBorder="1" applyAlignment="1">
      <alignment horizontal="center"/>
    </xf>
    <xf numFmtId="0" fontId="17" fillId="2" borderId="1" xfId="2" applyFont="1" applyFill="1" applyBorder="1" applyAlignment="1">
      <alignment horizontal="center" vertical="center"/>
    </xf>
    <xf numFmtId="0" fontId="17" fillId="2" borderId="2" xfId="2" applyFont="1" applyFill="1" applyBorder="1" applyAlignment="1">
      <alignment horizontal="center" vertical="center"/>
    </xf>
    <xf numFmtId="0" fontId="17" fillId="2" borderId="3" xfId="2" applyFont="1" applyFill="1" applyBorder="1" applyAlignment="1">
      <alignment horizontal="center" vertical="center"/>
    </xf>
    <xf numFmtId="0" fontId="17" fillId="2" borderId="4" xfId="2" applyFont="1" applyFill="1" applyBorder="1" applyAlignment="1">
      <alignment horizontal="center" vertical="center"/>
    </xf>
    <xf numFmtId="0" fontId="17" fillId="2" borderId="5" xfId="2" applyFont="1" applyFill="1" applyBorder="1" applyAlignment="1">
      <alignment horizontal="center" vertical="center"/>
    </xf>
    <xf numFmtId="0" fontId="17" fillId="2" borderId="6" xfId="2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/>
    </xf>
    <xf numFmtId="0" fontId="10" fillId="2" borderId="36" xfId="0" applyFont="1" applyFill="1" applyBorder="1" applyAlignment="1">
      <alignment horizontal="center"/>
    </xf>
    <xf numFmtId="0" fontId="10" fillId="2" borderId="38" xfId="0" applyFont="1" applyFill="1" applyBorder="1" applyAlignment="1">
      <alignment horizontal="center"/>
    </xf>
    <xf numFmtId="0" fontId="10" fillId="2" borderId="39" xfId="0" applyFont="1" applyFill="1" applyBorder="1" applyAlignment="1">
      <alignment horizontal="center"/>
    </xf>
    <xf numFmtId="0" fontId="10" fillId="2" borderId="26" xfId="0" applyFont="1" applyFill="1" applyBorder="1" applyAlignment="1">
      <alignment horizontal="center"/>
    </xf>
    <xf numFmtId="0" fontId="10" fillId="2" borderId="27" xfId="0" applyFont="1" applyFill="1" applyBorder="1" applyAlignment="1">
      <alignment horizontal="center"/>
    </xf>
    <xf numFmtId="0" fontId="10" fillId="2" borderId="35" xfId="0" applyFont="1" applyFill="1" applyBorder="1" applyAlignment="1">
      <alignment horizontal="center"/>
    </xf>
    <xf numFmtId="0" fontId="10" fillId="2" borderId="37" xfId="0" applyFont="1" applyFill="1" applyBorder="1" applyAlignment="1">
      <alignment horizontal="center"/>
    </xf>
    <xf numFmtId="0" fontId="45" fillId="47" borderId="28" xfId="0" applyFont="1" applyFill="1" applyBorder="1" applyAlignment="1">
      <alignment horizontal="center"/>
    </xf>
    <xf numFmtId="0" fontId="45" fillId="47" borderId="26" xfId="0" applyFont="1" applyFill="1" applyBorder="1" applyAlignment="1">
      <alignment horizontal="center"/>
    </xf>
    <xf numFmtId="0" fontId="45" fillId="47" borderId="27" xfId="0" applyFont="1" applyFill="1" applyBorder="1" applyAlignment="1">
      <alignment horizontal="center"/>
    </xf>
    <xf numFmtId="0" fontId="10" fillId="47" borderId="0" xfId="0" applyFont="1" applyFill="1" applyBorder="1" applyAlignment="1">
      <alignment horizontal="center"/>
    </xf>
    <xf numFmtId="0" fontId="10" fillId="47" borderId="36" xfId="0" applyFont="1" applyFill="1" applyBorder="1" applyAlignment="1">
      <alignment horizontal="center"/>
    </xf>
    <xf numFmtId="0" fontId="10" fillId="47" borderId="35" xfId="0" applyFont="1" applyFill="1" applyBorder="1" applyAlignment="1">
      <alignment horizontal="center"/>
    </xf>
    <xf numFmtId="0" fontId="10" fillId="2" borderId="28" xfId="0" applyFont="1" applyFill="1" applyBorder="1" applyAlignment="1">
      <alignment horizontal="center"/>
    </xf>
    <xf numFmtId="166" fontId="10" fillId="47" borderId="35" xfId="0" applyNumberFormat="1" applyFont="1" applyFill="1" applyBorder="1" applyAlignment="1">
      <alignment horizontal="right"/>
    </xf>
    <xf numFmtId="0" fontId="10" fillId="47" borderId="0" xfId="0" applyFont="1" applyFill="1" applyBorder="1" applyAlignment="1">
      <alignment horizontal="right"/>
    </xf>
    <xf numFmtId="0" fontId="10" fillId="47" borderId="36" xfId="0" applyFont="1" applyFill="1" applyBorder="1" applyAlignment="1">
      <alignment horizontal="right"/>
    </xf>
    <xf numFmtId="166" fontId="10" fillId="47" borderId="37" xfId="0" applyNumberFormat="1" applyFont="1" applyFill="1" applyBorder="1" applyAlignment="1">
      <alignment horizontal="right"/>
    </xf>
    <xf numFmtId="0" fontId="10" fillId="47" borderId="38" xfId="0" applyFont="1" applyFill="1" applyBorder="1" applyAlignment="1">
      <alignment horizontal="right"/>
    </xf>
    <xf numFmtId="0" fontId="10" fillId="47" borderId="39" xfId="0" applyFont="1" applyFill="1" applyBorder="1" applyAlignment="1">
      <alignment horizontal="right"/>
    </xf>
    <xf numFmtId="166" fontId="10" fillId="47" borderId="28" xfId="0" applyNumberFormat="1" applyFont="1" applyFill="1" applyBorder="1" applyAlignment="1">
      <alignment horizontal="right"/>
    </xf>
    <xf numFmtId="0" fontId="10" fillId="47" borderId="26" xfId="0" applyFont="1" applyFill="1" applyBorder="1" applyAlignment="1">
      <alignment horizontal="right"/>
    </xf>
    <xf numFmtId="0" fontId="10" fillId="47" borderId="27" xfId="0" applyFont="1" applyFill="1" applyBorder="1" applyAlignment="1">
      <alignment horizontal="right"/>
    </xf>
    <xf numFmtId="0" fontId="10" fillId="47" borderId="35" xfId="0" applyFont="1" applyFill="1" applyBorder="1" applyAlignment="1">
      <alignment horizontal="right"/>
    </xf>
    <xf numFmtId="0" fontId="10" fillId="47" borderId="37" xfId="0" applyFont="1" applyFill="1" applyBorder="1" applyAlignment="1">
      <alignment horizontal="right"/>
    </xf>
    <xf numFmtId="0" fontId="44" fillId="47" borderId="26" xfId="0" applyFont="1" applyFill="1" applyBorder="1" applyAlignment="1">
      <alignment horizontal="right"/>
    </xf>
    <xf numFmtId="0" fontId="44" fillId="47" borderId="0" xfId="0" applyFont="1" applyFill="1" applyBorder="1" applyAlignment="1">
      <alignment horizontal="right"/>
    </xf>
    <xf numFmtId="0" fontId="44" fillId="47" borderId="21" xfId="0" applyFont="1" applyFill="1" applyBorder="1" applyAlignment="1">
      <alignment horizontal="right"/>
    </xf>
    <xf numFmtId="0" fontId="44" fillId="2" borderId="38" xfId="0" applyFont="1" applyFill="1" applyBorder="1" applyAlignment="1">
      <alignment horizontal="right"/>
    </xf>
    <xf numFmtId="173" fontId="10" fillId="2" borderId="45" xfId="0" applyNumberFormat="1" applyFont="1" applyFill="1" applyBorder="1" applyAlignment="1">
      <alignment horizontal="center"/>
    </xf>
    <xf numFmtId="173" fontId="10" fillId="2" borderId="38" xfId="0" applyNumberFormat="1" applyFont="1" applyFill="1" applyBorder="1" applyAlignment="1">
      <alignment horizontal="center"/>
    </xf>
    <xf numFmtId="173" fontId="10" fillId="2" borderId="46" xfId="0" applyNumberFormat="1" applyFont="1" applyFill="1" applyBorder="1" applyAlignment="1">
      <alignment horizontal="center"/>
    </xf>
    <xf numFmtId="173" fontId="0" fillId="47" borderId="38" xfId="0" applyNumberFormat="1" applyFill="1" applyBorder="1" applyAlignment="1">
      <alignment horizontal="center"/>
    </xf>
    <xf numFmtId="173" fontId="0" fillId="47" borderId="21" xfId="0" applyNumberFormat="1" applyFill="1" applyBorder="1" applyAlignment="1">
      <alignment horizontal="center"/>
    </xf>
    <xf numFmtId="0" fontId="0" fillId="47" borderId="21" xfId="0" applyFill="1" applyBorder="1" applyAlignment="1">
      <alignment horizontal="center"/>
    </xf>
    <xf numFmtId="173" fontId="10" fillId="2" borderId="43" xfId="0" applyNumberFormat="1" applyFont="1" applyFill="1" applyBorder="1" applyAlignment="1">
      <alignment horizontal="center"/>
    </xf>
    <xf numFmtId="173" fontId="10" fillId="2" borderId="0" xfId="0" applyNumberFormat="1" applyFont="1" applyFill="1" applyBorder="1" applyAlignment="1">
      <alignment horizontal="center"/>
    </xf>
    <xf numFmtId="173" fontId="10" fillId="2" borderId="44" xfId="0" applyNumberFormat="1" applyFont="1" applyFill="1" applyBorder="1" applyAlignment="1">
      <alignment horizontal="center"/>
    </xf>
    <xf numFmtId="173" fontId="0" fillId="47" borderId="0" xfId="0" applyNumberFormat="1" applyFill="1" applyBorder="1" applyAlignment="1">
      <alignment horizontal="center"/>
    </xf>
    <xf numFmtId="0" fontId="0" fillId="47" borderId="26" xfId="0" applyFill="1" applyBorder="1" applyAlignment="1">
      <alignment horizontal="center"/>
    </xf>
    <xf numFmtId="173" fontId="10" fillId="2" borderId="40" xfId="0" applyNumberFormat="1" applyFont="1" applyFill="1" applyBorder="1" applyAlignment="1">
      <alignment horizontal="center"/>
    </xf>
    <xf numFmtId="173" fontId="10" fillId="2" borderId="41" xfId="0" applyNumberFormat="1" applyFont="1" applyFill="1" applyBorder="1" applyAlignment="1">
      <alignment horizontal="center"/>
    </xf>
    <xf numFmtId="173" fontId="10" fillId="2" borderId="42" xfId="0" applyNumberFormat="1" applyFont="1" applyFill="1" applyBorder="1" applyAlignment="1">
      <alignment horizontal="center"/>
    </xf>
    <xf numFmtId="0" fontId="44" fillId="47" borderId="28" xfId="0" applyFont="1" applyFill="1" applyBorder="1" applyAlignment="1">
      <alignment horizontal="center"/>
    </xf>
    <xf numFmtId="0" fontId="44" fillId="47" borderId="26" xfId="0" applyFont="1" applyFill="1" applyBorder="1" applyAlignment="1">
      <alignment horizontal="center"/>
    </xf>
    <xf numFmtId="0" fontId="44" fillId="47" borderId="27" xfId="0" applyFont="1" applyFill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10" fillId="0" borderId="37" xfId="0" applyFont="1" applyBorder="1" applyAlignment="1">
      <alignment horizontal="center"/>
    </xf>
    <xf numFmtId="0" fontId="10" fillId="0" borderId="38" xfId="0" applyFont="1" applyBorder="1" applyAlignment="1">
      <alignment horizontal="center"/>
    </xf>
    <xf numFmtId="0" fontId="10" fillId="0" borderId="39" xfId="0" applyFont="1" applyBorder="1" applyAlignment="1">
      <alignment horizontal="center"/>
    </xf>
    <xf numFmtId="0" fontId="44" fillId="47" borderId="37" xfId="0" applyFont="1" applyFill="1" applyBorder="1" applyAlignment="1">
      <alignment horizontal="right"/>
    </xf>
    <xf numFmtId="0" fontId="44" fillId="47" borderId="38" xfId="0" applyFont="1" applyFill="1" applyBorder="1" applyAlignment="1">
      <alignment horizontal="right"/>
    </xf>
    <xf numFmtId="174" fontId="10" fillId="2" borderId="38" xfId="0" applyNumberFormat="1" applyFont="1" applyFill="1" applyBorder="1" applyAlignment="1">
      <alignment horizontal="center"/>
    </xf>
    <xf numFmtId="174" fontId="10" fillId="2" borderId="39" xfId="0" applyNumberFormat="1" applyFont="1" applyFill="1" applyBorder="1" applyAlignment="1">
      <alignment horizontal="center"/>
    </xf>
    <xf numFmtId="0" fontId="10" fillId="47" borderId="38" xfId="0" applyFont="1" applyFill="1" applyBorder="1" applyAlignment="1">
      <alignment horizontal="center"/>
    </xf>
    <xf numFmtId="0" fontId="10" fillId="47" borderId="39" xfId="0" applyFont="1" applyFill="1" applyBorder="1" applyAlignment="1">
      <alignment horizontal="center"/>
    </xf>
    <xf numFmtId="0" fontId="44" fillId="47" borderId="28" xfId="0" applyFont="1" applyFill="1" applyBorder="1" applyAlignment="1">
      <alignment horizontal="right"/>
    </xf>
    <xf numFmtId="0" fontId="10" fillId="2" borderId="38" xfId="7" applyNumberFormat="1" applyFont="1" applyFill="1" applyBorder="1" applyAlignment="1">
      <alignment horizontal="left" indent="2"/>
    </xf>
    <xf numFmtId="0" fontId="10" fillId="2" borderId="39" xfId="7" applyNumberFormat="1" applyFont="1" applyFill="1" applyBorder="1" applyAlignment="1">
      <alignment horizontal="left" indent="2"/>
    </xf>
    <xf numFmtId="0" fontId="10" fillId="2" borderId="26" xfId="7" applyNumberFormat="1" applyFont="1" applyFill="1" applyBorder="1" applyAlignment="1">
      <alignment horizontal="left" indent="2"/>
    </xf>
    <xf numFmtId="0" fontId="10" fillId="2" borderId="27" xfId="7" applyNumberFormat="1" applyFont="1" applyFill="1" applyBorder="1" applyAlignment="1">
      <alignment horizontal="left" indent="2"/>
    </xf>
    <xf numFmtId="0" fontId="44" fillId="47" borderId="35" xfId="0" applyFont="1" applyFill="1" applyBorder="1" applyAlignment="1">
      <alignment horizontal="right"/>
    </xf>
    <xf numFmtId="0" fontId="54" fillId="2" borderId="0" xfId="78" applyFill="1" applyBorder="1" applyAlignment="1">
      <alignment horizontal="center"/>
    </xf>
    <xf numFmtId="169" fontId="10" fillId="47" borderId="38" xfId="1" applyNumberFormat="1" applyFont="1" applyFill="1" applyBorder="1" applyAlignment="1">
      <alignment horizontal="left" indent="2"/>
    </xf>
    <xf numFmtId="169" fontId="10" fillId="47" borderId="39" xfId="1" applyNumberFormat="1" applyFont="1" applyFill="1" applyBorder="1" applyAlignment="1">
      <alignment horizontal="left" indent="2"/>
    </xf>
    <xf numFmtId="166" fontId="10" fillId="2" borderId="26" xfId="0" applyNumberFormat="1" applyFont="1" applyFill="1" applyBorder="1" applyAlignment="1">
      <alignment horizontal="center"/>
    </xf>
    <xf numFmtId="166" fontId="10" fillId="2" borderId="27" xfId="0" applyNumberFormat="1" applyFont="1" applyFill="1" applyBorder="1" applyAlignment="1">
      <alignment horizontal="center"/>
    </xf>
    <xf numFmtId="166" fontId="10" fillId="2" borderId="0" xfId="0" applyNumberFormat="1" applyFont="1" applyFill="1" applyBorder="1" applyAlignment="1">
      <alignment horizontal="center"/>
    </xf>
    <xf numFmtId="166" fontId="10" fillId="2" borderId="36" xfId="0" applyNumberFormat="1" applyFont="1" applyFill="1" applyBorder="1" applyAlignment="1">
      <alignment horizontal="center"/>
    </xf>
    <xf numFmtId="170" fontId="10" fillId="47" borderId="0" xfId="0" applyNumberFormat="1" applyFont="1" applyFill="1" applyBorder="1" applyAlignment="1">
      <alignment horizontal="center"/>
    </xf>
    <xf numFmtId="170" fontId="10" fillId="47" borderId="36" xfId="0" applyNumberFormat="1" applyFont="1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50" fillId="47" borderId="0" xfId="0" applyFont="1" applyFill="1" applyBorder="1" applyAlignment="1">
      <alignment horizontal="left"/>
    </xf>
    <xf numFmtId="174" fontId="46" fillId="2" borderId="48" xfId="0" applyNumberFormat="1" applyFont="1" applyFill="1" applyBorder="1" applyAlignment="1">
      <alignment horizontal="center"/>
    </xf>
    <xf numFmtId="0" fontId="46" fillId="2" borderId="49" xfId="0" applyFont="1" applyFill="1" applyBorder="1" applyAlignment="1">
      <alignment horizontal="left" indent="2"/>
    </xf>
    <xf numFmtId="0" fontId="48" fillId="47" borderId="49" xfId="0" applyFont="1" applyFill="1" applyBorder="1" applyAlignment="1">
      <alignment horizontal="center" vertical="center"/>
    </xf>
    <xf numFmtId="0" fontId="49" fillId="47" borderId="0" xfId="0" applyFont="1" applyFill="1" applyBorder="1" applyAlignment="1">
      <alignment horizontal="right"/>
    </xf>
    <xf numFmtId="22" fontId="49" fillId="47" borderId="0" xfId="0" applyNumberFormat="1" applyFont="1" applyFill="1" applyBorder="1" applyAlignment="1">
      <alignment horizontal="left"/>
    </xf>
    <xf numFmtId="0" fontId="46" fillId="2" borderId="47" xfId="0" applyFont="1" applyFill="1" applyBorder="1" applyAlignment="1">
      <alignment horizontal="center" wrapText="1"/>
    </xf>
    <xf numFmtId="0" fontId="46" fillId="2" borderId="0" xfId="0" applyFont="1" applyFill="1" applyBorder="1" applyAlignment="1">
      <alignment horizontal="center" wrapText="1"/>
    </xf>
    <xf numFmtId="0" fontId="46" fillId="2" borderId="48" xfId="0" applyFont="1" applyFill="1" applyBorder="1" applyAlignment="1">
      <alignment horizontal="center" wrapText="1"/>
    </xf>
    <xf numFmtId="0" fontId="46" fillId="47" borderId="47" xfId="0" applyFont="1" applyFill="1" applyBorder="1" applyAlignment="1">
      <alignment horizontal="center" vertical="center"/>
    </xf>
    <xf numFmtId="0" fontId="46" fillId="47" borderId="0" xfId="0" applyFont="1" applyFill="1" applyBorder="1" applyAlignment="1">
      <alignment horizontal="center" vertical="center"/>
    </xf>
    <xf numFmtId="0" fontId="46" fillId="47" borderId="48" xfId="0" applyFont="1" applyFill="1" applyBorder="1" applyAlignment="1">
      <alignment horizontal="center" vertical="center"/>
    </xf>
    <xf numFmtId="0" fontId="46" fillId="2" borderId="0" xfId="0" applyFont="1" applyFill="1" applyBorder="1" applyAlignment="1">
      <alignment horizontal="center"/>
    </xf>
    <xf numFmtId="0" fontId="47" fillId="2" borderId="0" xfId="0" applyFont="1" applyFill="1" applyBorder="1" applyAlignment="1">
      <alignment horizontal="center" vertical="center"/>
    </xf>
    <xf numFmtId="167" fontId="46" fillId="2" borderId="47" xfId="0" applyNumberFormat="1" applyFont="1" applyFill="1" applyBorder="1" applyAlignment="1">
      <alignment horizontal="left"/>
    </xf>
    <xf numFmtId="0" fontId="46" fillId="47" borderId="47" xfId="0" applyFont="1" applyFill="1" applyBorder="1" applyAlignment="1">
      <alignment horizontal="right" indent="1"/>
    </xf>
    <xf numFmtId="167" fontId="46" fillId="2" borderId="0" xfId="0" applyNumberFormat="1" applyFont="1" applyFill="1" applyBorder="1" applyAlignment="1">
      <alignment horizontal="left"/>
    </xf>
    <xf numFmtId="0" fontId="46" fillId="47" borderId="0" xfId="0" applyFont="1" applyFill="1" applyBorder="1" applyAlignment="1">
      <alignment horizontal="right" indent="1"/>
    </xf>
    <xf numFmtId="0" fontId="46" fillId="2" borderId="48" xfId="0" applyFont="1" applyFill="1" applyBorder="1" applyAlignment="1">
      <alignment horizontal="left"/>
    </xf>
    <xf numFmtId="0" fontId="46" fillId="47" borderId="48" xfId="0" applyFont="1" applyFill="1" applyBorder="1" applyAlignment="1">
      <alignment horizontal="right" indent="1"/>
    </xf>
    <xf numFmtId="0" fontId="46" fillId="47" borderId="49" xfId="0" applyFont="1" applyFill="1" applyBorder="1" applyAlignment="1">
      <alignment horizontal="right" indent="1"/>
    </xf>
    <xf numFmtId="0" fontId="46" fillId="2" borderId="47" xfId="0" applyFont="1" applyFill="1" applyBorder="1" applyAlignment="1">
      <alignment horizontal="left"/>
    </xf>
    <xf numFmtId="0" fontId="46" fillId="2" borderId="47" xfId="0" applyFont="1" applyFill="1" applyBorder="1" applyAlignment="1">
      <alignment horizontal="center"/>
    </xf>
  </cellXfs>
  <cellStyles count="79"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Milliers" xfId="7" builtinId="3"/>
    <cellStyle name="Monétaire" xfId="1" builtinId="4"/>
    <cellStyle name="Monétaire 2" xfId="6"/>
    <cellStyle name="Normal" xfId="0" builtinId="0"/>
    <cellStyle name="Normal 2" xfId="2"/>
    <cellStyle name="Normal 4" xfId="4"/>
    <cellStyle name="Normal 6" xfId="5"/>
    <cellStyle name="Normal 7" xfId="3"/>
  </cellStyles>
  <dxfs count="3984"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/>
      </font>
    </dxf>
    <dxf>
      <font>
        <color theme="0"/>
      </font>
      <fill>
        <patternFill patternType="solid">
          <fgColor theme="1"/>
          <bgColor theme="1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rgb="FF968E8F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9CCFF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 patternType="gray0625"/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9CCFF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9CCFF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9CCFF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ill>
        <patternFill>
          <bgColor rgb="FF666699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9CCFF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 patternType="gray0625">
          <bgColor rgb="FFFFFFFF"/>
        </patternFill>
      </fill>
    </dxf>
    <dxf>
      <fill>
        <patternFill>
          <bgColor rgb="FFFFFF99"/>
        </patternFill>
      </fill>
    </dxf>
    <dxf>
      <fill>
        <patternFill>
          <bgColor rgb="FFCCCCFF"/>
        </patternFill>
      </fill>
    </dxf>
    <dxf>
      <fill>
        <patternFill>
          <bgColor rgb="FF968E8F"/>
        </patternFill>
      </fill>
    </dxf>
    <dxf>
      <fill>
        <patternFill>
          <bgColor rgb="FFE0AA24"/>
        </patternFill>
      </fill>
    </dxf>
    <dxf>
      <font>
        <color theme="0"/>
      </font>
      <fill>
        <patternFill>
          <bgColor rgb="FF666699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9CCFF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theme="2" tint="-9.9948118533890809E-2"/>
        </patternFill>
      </fill>
    </dxf>
    <dxf>
      <font>
        <color theme="1"/>
      </font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ont>
        <color theme="0"/>
      </font>
      <fill>
        <patternFill>
          <bgColor rgb="FF808000"/>
        </patternFill>
      </fill>
    </dxf>
    <dxf>
      <font>
        <color theme="0"/>
      </font>
      <fill>
        <patternFill>
          <bgColor rgb="FFCC3300"/>
        </patternFill>
      </fill>
    </dxf>
    <dxf>
      <font>
        <color theme="0"/>
      </font>
      <fill>
        <patternFill>
          <bgColor rgb="FF4D4D4D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CCFFCC"/>
        </patternFill>
      </fill>
    </dxf>
    <dxf>
      <fill>
        <patternFill>
          <bgColor rgb="FFCCCC00"/>
        </patternFill>
      </fill>
    </dxf>
    <dxf>
      <fill>
        <patternFill>
          <bgColor rgb="FFFF7C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3333FF"/>
        </patternFill>
      </fill>
    </dxf>
    <dxf>
      <fill>
        <patternFill>
          <bgColor rgb="FF00B050"/>
        </patternFill>
      </fill>
    </dxf>
    <dxf>
      <fill>
        <patternFill>
          <bgColor rgb="FF00FFFF"/>
        </patternFill>
      </fill>
    </dxf>
    <dxf>
      <fill>
        <patternFill>
          <bgColor rgb="FFFABF8F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99CCFF"/>
        </patternFill>
      </fill>
    </dxf>
    <dxf>
      <fill>
        <patternFill>
          <bgColor rgb="FFFF6600"/>
        </patternFill>
      </fill>
    </dxf>
    <dxf>
      <fill>
        <patternFill>
          <bgColor rgb="FF71DAFF"/>
        </patternFill>
      </fill>
    </dxf>
    <dxf>
      <font>
        <color theme="0"/>
      </font>
      <fill>
        <patternFill>
          <bgColor rgb="FF003DB8"/>
        </patternFill>
      </fill>
    </dxf>
    <dxf>
      <font>
        <color theme="0"/>
      </font>
      <fill>
        <patternFill>
          <bgColor rgb="FF9C3836"/>
        </patternFill>
      </fill>
    </dxf>
    <dxf>
      <fill>
        <patternFill>
          <bgColor rgb="FFFABF8F"/>
        </patternFill>
      </fill>
    </dxf>
    <dxf>
      <fill>
        <patternFill>
          <bgColor rgb="FFFFFFBD"/>
        </patternFill>
      </fill>
    </dxf>
    <dxf>
      <fill>
        <patternFill>
          <bgColor rgb="FFFF9BCD"/>
        </patternFill>
      </fill>
    </dxf>
    <dxf>
      <fill>
        <patternFill>
          <bgColor rgb="FFAA72D4"/>
        </patternFill>
      </fill>
    </dxf>
    <dxf>
      <fill>
        <patternFill>
          <bgColor rgb="FF8CAAFE"/>
        </patternFill>
      </fill>
    </dxf>
    <dxf>
      <fill>
        <patternFill>
          <bgColor rgb="FF00E266"/>
        </patternFill>
      </fill>
    </dxf>
    <dxf>
      <fill>
        <patternFill>
          <bgColor rgb="FFABFFFF"/>
        </patternFill>
      </fill>
    </dxf>
    <dxf>
      <fill>
        <patternFill>
          <bgColor rgb="FFFCD6B4"/>
        </patternFill>
      </fill>
    </dxf>
    <dxf>
      <fill>
        <patternFill>
          <bgColor rgb="FFCCECFF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16</xdr:row>
      <xdr:rowOff>180975</xdr:rowOff>
    </xdr:from>
    <xdr:to>
      <xdr:col>29</xdr:col>
      <xdr:colOff>9525</xdr:colOff>
      <xdr:row>18</xdr:row>
      <xdr:rowOff>171450</xdr:rowOff>
    </xdr:to>
    <xdr:sp macro="[0]!IMPRIMER" textlink="">
      <xdr:nvSpPr>
        <xdr:cNvPr id="2" name="Rectangle 1"/>
        <xdr:cNvSpPr/>
      </xdr:nvSpPr>
      <xdr:spPr>
        <a:xfrm>
          <a:off x="3667125" y="3000375"/>
          <a:ext cx="1724025" cy="371475"/>
        </a:xfrm>
        <a:prstGeom prst="rect">
          <a:avLst/>
        </a:prstGeom>
        <a:solidFill>
          <a:schemeClr val="bg2">
            <a:lumMod val="75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i="1">
              <a:solidFill>
                <a:schemeClr val="bg1"/>
              </a:solidFill>
            </a:rPr>
            <a:t>IMPRIMER</a:t>
          </a:r>
          <a:r>
            <a:rPr lang="fr-FR" sz="1100" b="0" i="1" baseline="0">
              <a:solidFill>
                <a:schemeClr val="bg1"/>
              </a:solidFill>
            </a:rPr>
            <a:t> LE MEMO</a:t>
          </a:r>
          <a:endParaRPr lang="fr-FR" sz="1100" b="0" i="1">
            <a:solidFill>
              <a:schemeClr val="bg1"/>
            </a:solidFill>
          </a:endParaRPr>
        </a:p>
      </xdr:txBody>
    </xdr:sp>
    <xdr:clientData/>
  </xdr:twoCellAnchor>
  <xdr:twoCellAnchor>
    <xdr:from>
      <xdr:col>20</xdr:col>
      <xdr:colOff>0</xdr:colOff>
      <xdr:row>19</xdr:row>
      <xdr:rowOff>19050</xdr:rowOff>
    </xdr:from>
    <xdr:to>
      <xdr:col>29</xdr:col>
      <xdr:colOff>9525</xdr:colOff>
      <xdr:row>20</xdr:row>
      <xdr:rowOff>180975</xdr:rowOff>
    </xdr:to>
    <xdr:sp macro="[0]!EFFACER" textlink="">
      <xdr:nvSpPr>
        <xdr:cNvPr id="3" name="Rectangle 2"/>
        <xdr:cNvSpPr/>
      </xdr:nvSpPr>
      <xdr:spPr>
        <a:xfrm>
          <a:off x="3667125" y="3409950"/>
          <a:ext cx="1724025" cy="352425"/>
        </a:xfrm>
        <a:prstGeom prst="rect">
          <a:avLst/>
        </a:prstGeom>
        <a:solidFill>
          <a:schemeClr val="bg2">
            <a:lumMod val="75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i="1">
              <a:solidFill>
                <a:schemeClr val="bg1"/>
              </a:solidFill>
            </a:rPr>
            <a:t>EFFACER LE</a:t>
          </a:r>
          <a:r>
            <a:rPr lang="fr-FR" sz="1100" b="0" i="1" baseline="0">
              <a:solidFill>
                <a:schemeClr val="bg1"/>
              </a:solidFill>
            </a:rPr>
            <a:t> FORMULAIRE</a:t>
          </a:r>
          <a:endParaRPr lang="fr-FR" sz="1100" b="0" i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BC380"/>
  <sheetViews>
    <sheetView zoomScale="115" zoomScaleNormal="115" zoomScalePageLayoutView="115" workbookViewId="0">
      <selection activeCell="C3" sqref="C3:AP3"/>
    </sheetView>
  </sheetViews>
  <sheetFormatPr baseColWidth="10" defaultColWidth="0" defaultRowHeight="14.5" zeroHeight="1"/>
  <cols>
    <col min="1" max="1" width="17.453125" style="2" customWidth="1"/>
    <col min="2" max="49" width="3" style="2" customWidth="1"/>
    <col min="50" max="50" width="3" style="2" hidden="1" customWidth="1"/>
    <col min="51" max="51" width="8.6328125" style="2" hidden="1" customWidth="1"/>
    <col min="52" max="55" width="0" hidden="1" customWidth="1"/>
    <col min="56" max="16384" width="11.453125" hidden="1"/>
  </cols>
  <sheetData>
    <row r="1" spans="1:55">
      <c r="A1" s="400" t="s">
        <v>106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2"/>
      <c r="AQ1" s="1"/>
      <c r="AR1" s="1"/>
      <c r="AS1" s="1"/>
      <c r="AT1" s="1"/>
      <c r="AU1" s="1"/>
      <c r="AV1" s="1"/>
      <c r="AW1" s="1"/>
      <c r="AX1" s="1"/>
    </row>
    <row r="2" spans="1:55" ht="15" thickBot="1">
      <c r="A2" s="403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4"/>
      <c r="AH2" s="404"/>
      <c r="AI2" s="404"/>
      <c r="AJ2" s="404"/>
      <c r="AK2" s="404"/>
      <c r="AL2" s="404"/>
      <c r="AM2" s="404"/>
      <c r="AN2" s="404"/>
      <c r="AO2" s="404"/>
      <c r="AP2" s="405"/>
      <c r="AQ2" s="1"/>
      <c r="AR2" s="1"/>
      <c r="AS2" s="1"/>
      <c r="AT2" s="1"/>
      <c r="AU2" s="1"/>
      <c r="AV2" s="1"/>
      <c r="AW2" s="1"/>
      <c r="AX2" s="1"/>
    </row>
    <row r="3" spans="1:55" ht="31.5" thickBot="1">
      <c r="A3" s="406" t="s">
        <v>0</v>
      </c>
      <c r="B3" s="407"/>
      <c r="C3" s="408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09"/>
      <c r="AA3" s="409"/>
      <c r="AB3" s="409"/>
      <c r="AC3" s="409"/>
      <c r="AD3" s="409"/>
      <c r="AE3" s="409"/>
      <c r="AF3" s="409"/>
      <c r="AG3" s="409"/>
      <c r="AH3" s="409"/>
      <c r="AI3" s="409"/>
      <c r="AJ3" s="409"/>
      <c r="AK3" s="409"/>
      <c r="AL3" s="409"/>
      <c r="AM3" s="409"/>
      <c r="AN3" s="409"/>
      <c r="AO3" s="409"/>
      <c r="AP3" s="410"/>
      <c r="AQ3" s="1"/>
      <c r="AR3" s="1"/>
      <c r="AS3" s="1"/>
      <c r="AT3" s="1"/>
      <c r="AU3" s="1"/>
      <c r="AV3" s="1"/>
      <c r="AW3" s="1"/>
      <c r="AX3" s="1"/>
    </row>
    <row r="4" spans="1:55" ht="15" thickBot="1">
      <c r="A4" s="3"/>
      <c r="B4" s="4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  <c r="H4" s="4">
        <v>7</v>
      </c>
      <c r="I4" s="4">
        <v>8</v>
      </c>
      <c r="J4" s="4">
        <v>9</v>
      </c>
      <c r="K4" s="4">
        <v>10</v>
      </c>
      <c r="L4" s="4">
        <v>11</v>
      </c>
      <c r="M4" s="4">
        <v>12</v>
      </c>
      <c r="N4" s="4">
        <v>13</v>
      </c>
      <c r="O4" s="4">
        <v>14</v>
      </c>
      <c r="P4" s="4">
        <v>15</v>
      </c>
      <c r="Q4" s="4">
        <v>16</v>
      </c>
      <c r="R4" s="4">
        <v>17</v>
      </c>
      <c r="S4" s="4">
        <v>18</v>
      </c>
      <c r="T4" s="4">
        <v>19</v>
      </c>
      <c r="U4" s="4">
        <v>20</v>
      </c>
      <c r="V4" s="4">
        <v>21</v>
      </c>
      <c r="W4" s="4">
        <v>22</v>
      </c>
      <c r="X4" s="4">
        <v>23</v>
      </c>
      <c r="Y4" s="4">
        <v>24</v>
      </c>
      <c r="Z4" s="4">
        <v>25</v>
      </c>
      <c r="AA4" s="4">
        <v>26</v>
      </c>
      <c r="AB4" s="4">
        <v>27</v>
      </c>
      <c r="AC4" s="4">
        <v>28</v>
      </c>
      <c r="AD4" s="4">
        <v>29</v>
      </c>
      <c r="AE4" s="4">
        <v>30</v>
      </c>
      <c r="AF4" s="4">
        <v>31</v>
      </c>
      <c r="AG4" s="5"/>
      <c r="AH4" s="5"/>
      <c r="AI4" s="5"/>
      <c r="AJ4" s="5"/>
      <c r="AK4" s="5"/>
      <c r="AL4" s="5"/>
      <c r="AM4" s="5"/>
      <c r="AN4" s="5"/>
      <c r="AO4" s="5"/>
      <c r="AP4" s="6"/>
      <c r="AQ4" s="7"/>
      <c r="AR4" s="7"/>
      <c r="AS4" s="7"/>
      <c r="AT4" s="7"/>
      <c r="AU4" s="7"/>
      <c r="AV4" s="7"/>
      <c r="AW4" s="7"/>
      <c r="AX4" s="7"/>
      <c r="AY4" s="8"/>
    </row>
    <row r="5" spans="1:55" ht="15" thickBot="1">
      <c r="A5" s="373" t="s">
        <v>1</v>
      </c>
      <c r="B5" s="9">
        <v>42736</v>
      </c>
      <c r="C5" s="10">
        <f>+B5+1</f>
        <v>42737</v>
      </c>
      <c r="D5" s="10">
        <f t="shared" ref="D5:AF5" si="0">+C5+1</f>
        <v>42738</v>
      </c>
      <c r="E5" s="10">
        <f t="shared" si="0"/>
        <v>42739</v>
      </c>
      <c r="F5" s="10">
        <f t="shared" si="0"/>
        <v>42740</v>
      </c>
      <c r="G5" s="10">
        <f t="shared" si="0"/>
        <v>42741</v>
      </c>
      <c r="H5" s="10">
        <f t="shared" si="0"/>
        <v>42742</v>
      </c>
      <c r="I5" s="10">
        <f t="shared" si="0"/>
        <v>42743</v>
      </c>
      <c r="J5" s="10">
        <f t="shared" si="0"/>
        <v>42744</v>
      </c>
      <c r="K5" s="10">
        <f t="shared" si="0"/>
        <v>42745</v>
      </c>
      <c r="L5" s="10">
        <f t="shared" si="0"/>
        <v>42746</v>
      </c>
      <c r="M5" s="10">
        <f t="shared" si="0"/>
        <v>42747</v>
      </c>
      <c r="N5" s="10">
        <f t="shared" si="0"/>
        <v>42748</v>
      </c>
      <c r="O5" s="10">
        <f t="shared" si="0"/>
        <v>42749</v>
      </c>
      <c r="P5" s="10">
        <f t="shared" si="0"/>
        <v>42750</v>
      </c>
      <c r="Q5" s="10">
        <f t="shared" si="0"/>
        <v>42751</v>
      </c>
      <c r="R5" s="10">
        <f t="shared" si="0"/>
        <v>42752</v>
      </c>
      <c r="S5" s="10">
        <f t="shared" si="0"/>
        <v>42753</v>
      </c>
      <c r="T5" s="10">
        <f t="shared" si="0"/>
        <v>42754</v>
      </c>
      <c r="U5" s="10">
        <f t="shared" si="0"/>
        <v>42755</v>
      </c>
      <c r="V5" s="10">
        <f t="shared" si="0"/>
        <v>42756</v>
      </c>
      <c r="W5" s="10">
        <f t="shared" si="0"/>
        <v>42757</v>
      </c>
      <c r="X5" s="10">
        <f t="shared" si="0"/>
        <v>42758</v>
      </c>
      <c r="Y5" s="10">
        <f t="shared" si="0"/>
        <v>42759</v>
      </c>
      <c r="Z5" s="10">
        <f t="shared" si="0"/>
        <v>42760</v>
      </c>
      <c r="AA5" s="10">
        <f t="shared" si="0"/>
        <v>42761</v>
      </c>
      <c r="AB5" s="10">
        <f t="shared" si="0"/>
        <v>42762</v>
      </c>
      <c r="AC5" s="10">
        <f>+AB5+1</f>
        <v>42763</v>
      </c>
      <c r="AD5" s="10">
        <f t="shared" si="0"/>
        <v>42764</v>
      </c>
      <c r="AE5" s="10">
        <f t="shared" si="0"/>
        <v>42765</v>
      </c>
      <c r="AF5" s="10">
        <f t="shared" si="0"/>
        <v>42766</v>
      </c>
      <c r="AG5" s="376" t="s">
        <v>114</v>
      </c>
      <c r="AH5" s="377"/>
      <c r="AI5" s="377"/>
      <c r="AJ5" s="377"/>
      <c r="AK5" s="377"/>
      <c r="AL5" s="377"/>
      <c r="AM5" s="377"/>
      <c r="AN5" s="377"/>
      <c r="AO5" s="377"/>
      <c r="AP5" s="378"/>
      <c r="AQ5" s="1"/>
      <c r="AR5" s="1"/>
      <c r="AS5" s="1"/>
      <c r="AT5" s="1"/>
      <c r="AU5" s="1"/>
      <c r="AV5" s="1"/>
      <c r="AW5" s="1"/>
      <c r="AX5" s="1"/>
    </row>
    <row r="6" spans="1:55">
      <c r="A6" s="374"/>
      <c r="B6" s="140">
        <v>16</v>
      </c>
      <c r="C6" s="136">
        <v>7</v>
      </c>
      <c r="D6" s="136">
        <v>7</v>
      </c>
      <c r="E6" s="136">
        <v>7</v>
      </c>
      <c r="F6" s="136">
        <v>7</v>
      </c>
      <c r="G6" s="136">
        <v>16</v>
      </c>
      <c r="H6" s="149">
        <v>16</v>
      </c>
      <c r="I6" s="149">
        <v>16</v>
      </c>
      <c r="J6" s="136">
        <v>11</v>
      </c>
      <c r="K6" s="136">
        <v>11</v>
      </c>
      <c r="L6" s="136">
        <v>11</v>
      </c>
      <c r="M6" s="136">
        <v>11</v>
      </c>
      <c r="N6" s="149">
        <v>16</v>
      </c>
      <c r="O6" s="149">
        <v>16</v>
      </c>
      <c r="P6" s="149">
        <v>16</v>
      </c>
      <c r="Q6" s="136">
        <v>11</v>
      </c>
      <c r="R6" s="136">
        <v>11</v>
      </c>
      <c r="S6" s="136">
        <v>11</v>
      </c>
      <c r="T6" s="136">
        <v>11</v>
      </c>
      <c r="U6" s="149">
        <v>16</v>
      </c>
      <c r="V6" s="149">
        <v>16</v>
      </c>
      <c r="W6" s="149">
        <v>16</v>
      </c>
      <c r="X6" s="136">
        <v>11</v>
      </c>
      <c r="Y6" s="136">
        <v>11</v>
      </c>
      <c r="Z6" s="136">
        <v>11</v>
      </c>
      <c r="AA6" s="136">
        <v>11</v>
      </c>
      <c r="AB6" s="149">
        <v>16</v>
      </c>
      <c r="AC6" s="149">
        <v>16</v>
      </c>
      <c r="AD6" s="149">
        <v>16</v>
      </c>
      <c r="AE6" s="136">
        <v>11</v>
      </c>
      <c r="AF6" s="137">
        <v>11</v>
      </c>
      <c r="AG6" s="411"/>
      <c r="AH6" s="412"/>
      <c r="AI6" s="412"/>
      <c r="AJ6" s="412"/>
      <c r="AK6" s="412"/>
      <c r="AL6" s="412"/>
      <c r="AM6" s="412"/>
      <c r="AN6" s="412"/>
      <c r="AO6" s="412"/>
      <c r="AP6" s="413"/>
      <c r="AQ6" s="1"/>
      <c r="AR6" s="1"/>
      <c r="AS6" s="1"/>
      <c r="AT6" s="1"/>
      <c r="AU6" s="1"/>
      <c r="AV6" s="1"/>
      <c r="AW6" s="1"/>
      <c r="AX6" s="1"/>
    </row>
    <row r="7" spans="1:55" ht="15" thickBot="1">
      <c r="A7" s="375"/>
      <c r="B7" s="141">
        <v>16</v>
      </c>
      <c r="C7" s="138">
        <v>7</v>
      </c>
      <c r="D7" s="138">
        <v>7</v>
      </c>
      <c r="E7" s="138">
        <v>7</v>
      </c>
      <c r="F7" s="138">
        <v>7</v>
      </c>
      <c r="G7" s="138">
        <v>16</v>
      </c>
      <c r="H7" s="150">
        <v>16</v>
      </c>
      <c r="I7" s="150">
        <v>16</v>
      </c>
      <c r="J7" s="138">
        <v>11</v>
      </c>
      <c r="K7" s="138">
        <v>11</v>
      </c>
      <c r="L7" s="138">
        <v>11</v>
      </c>
      <c r="M7" s="138">
        <v>11</v>
      </c>
      <c r="N7" s="150">
        <v>16</v>
      </c>
      <c r="O7" s="150">
        <v>16</v>
      </c>
      <c r="P7" s="150">
        <v>16</v>
      </c>
      <c r="Q7" s="138">
        <v>11</v>
      </c>
      <c r="R7" s="138">
        <v>11</v>
      </c>
      <c r="S7" s="138">
        <v>11</v>
      </c>
      <c r="T7" s="138">
        <v>11</v>
      </c>
      <c r="U7" s="150">
        <v>16</v>
      </c>
      <c r="V7" s="150">
        <v>16</v>
      </c>
      <c r="W7" s="150">
        <v>16</v>
      </c>
      <c r="X7" s="138">
        <v>11</v>
      </c>
      <c r="Y7" s="138">
        <v>11</v>
      </c>
      <c r="Z7" s="138">
        <v>11</v>
      </c>
      <c r="AA7" s="138">
        <v>11</v>
      </c>
      <c r="AB7" s="150">
        <v>16</v>
      </c>
      <c r="AC7" s="150">
        <v>16</v>
      </c>
      <c r="AD7" s="150">
        <v>16</v>
      </c>
      <c r="AE7" s="138">
        <v>11</v>
      </c>
      <c r="AF7" s="139">
        <v>11</v>
      </c>
      <c r="AG7" s="414"/>
      <c r="AH7" s="415"/>
      <c r="AI7" s="415"/>
      <c r="AJ7" s="415"/>
      <c r="AK7" s="415"/>
      <c r="AL7" s="415"/>
      <c r="AM7" s="415"/>
      <c r="AN7" s="415"/>
      <c r="AO7" s="415"/>
      <c r="AP7" s="416"/>
      <c r="AQ7" s="1"/>
      <c r="AR7" s="1"/>
      <c r="AS7" s="1"/>
      <c r="AT7" s="1"/>
      <c r="AU7" s="1"/>
      <c r="AV7" s="1"/>
      <c r="AW7" s="1"/>
      <c r="AX7" s="1"/>
    </row>
    <row r="8" spans="1:55" ht="15" thickBot="1">
      <c r="A8" s="373" t="s">
        <v>2</v>
      </c>
      <c r="B8" s="10">
        <v>42767</v>
      </c>
      <c r="C8" s="10">
        <f>+B8+1</f>
        <v>42768</v>
      </c>
      <c r="D8" s="10">
        <f t="shared" ref="D8:AB8" si="1">+C8+1</f>
        <v>42769</v>
      </c>
      <c r="E8" s="10">
        <f t="shared" si="1"/>
        <v>42770</v>
      </c>
      <c r="F8" s="10">
        <f t="shared" si="1"/>
        <v>42771</v>
      </c>
      <c r="G8" s="10">
        <f t="shared" si="1"/>
        <v>42772</v>
      </c>
      <c r="H8" s="10">
        <f t="shared" si="1"/>
        <v>42773</v>
      </c>
      <c r="I8" s="10">
        <f t="shared" si="1"/>
        <v>42774</v>
      </c>
      <c r="J8" s="10">
        <f t="shared" si="1"/>
        <v>42775</v>
      </c>
      <c r="K8" s="10">
        <f t="shared" si="1"/>
        <v>42776</v>
      </c>
      <c r="L8" s="10">
        <f t="shared" si="1"/>
        <v>42777</v>
      </c>
      <c r="M8" s="10">
        <f t="shared" si="1"/>
        <v>42778</v>
      </c>
      <c r="N8" s="10">
        <f t="shared" si="1"/>
        <v>42779</v>
      </c>
      <c r="O8" s="10">
        <f t="shared" si="1"/>
        <v>42780</v>
      </c>
      <c r="P8" s="10">
        <f t="shared" si="1"/>
        <v>42781</v>
      </c>
      <c r="Q8" s="10">
        <f t="shared" si="1"/>
        <v>42782</v>
      </c>
      <c r="R8" s="10">
        <f t="shared" si="1"/>
        <v>42783</v>
      </c>
      <c r="S8" s="10">
        <f t="shared" si="1"/>
        <v>42784</v>
      </c>
      <c r="T8" s="10">
        <f t="shared" si="1"/>
        <v>42785</v>
      </c>
      <c r="U8" s="10">
        <f t="shared" si="1"/>
        <v>42786</v>
      </c>
      <c r="V8" s="10">
        <f t="shared" si="1"/>
        <v>42787</v>
      </c>
      <c r="W8" s="10">
        <f t="shared" si="1"/>
        <v>42788</v>
      </c>
      <c r="X8" s="10">
        <f t="shared" si="1"/>
        <v>42789</v>
      </c>
      <c r="Y8" s="10">
        <f t="shared" si="1"/>
        <v>42790</v>
      </c>
      <c r="Z8" s="10">
        <f t="shared" si="1"/>
        <v>42791</v>
      </c>
      <c r="AA8" s="10">
        <f t="shared" si="1"/>
        <v>42792</v>
      </c>
      <c r="AB8" s="10">
        <f t="shared" si="1"/>
        <v>42793</v>
      </c>
      <c r="AC8" s="10">
        <f>+AB8+1</f>
        <v>42794</v>
      </c>
      <c r="AD8" s="417"/>
      <c r="AE8" s="418"/>
      <c r="AF8" s="418"/>
      <c r="AG8" s="418"/>
      <c r="AH8" s="418"/>
      <c r="AI8" s="418"/>
      <c r="AJ8" s="418"/>
      <c r="AK8" s="418"/>
      <c r="AL8" s="418"/>
      <c r="AM8" s="418"/>
      <c r="AN8" s="418"/>
      <c r="AO8" s="418"/>
      <c r="AP8" s="419"/>
      <c r="AQ8" s="1"/>
      <c r="AR8" s="1"/>
      <c r="AS8" s="1"/>
      <c r="AT8" s="1"/>
      <c r="AU8" s="1"/>
      <c r="AV8" s="1"/>
      <c r="AW8" s="1"/>
      <c r="AX8" s="1"/>
    </row>
    <row r="9" spans="1:55">
      <c r="A9" s="374"/>
      <c r="B9" s="140">
        <v>11</v>
      </c>
      <c r="C9" s="136">
        <v>11</v>
      </c>
      <c r="D9" s="149">
        <v>16</v>
      </c>
      <c r="E9" s="149">
        <v>16</v>
      </c>
      <c r="F9" s="149">
        <v>16</v>
      </c>
      <c r="G9" s="142">
        <v>13</v>
      </c>
      <c r="H9" s="142">
        <v>13</v>
      </c>
      <c r="I9" s="142">
        <v>13</v>
      </c>
      <c r="J9" s="142">
        <v>13</v>
      </c>
      <c r="K9" s="149">
        <v>16</v>
      </c>
      <c r="L9" s="149">
        <v>16</v>
      </c>
      <c r="M9" s="149">
        <v>16</v>
      </c>
      <c r="N9" s="149">
        <v>13</v>
      </c>
      <c r="O9" s="149">
        <v>13</v>
      </c>
      <c r="P9" s="149">
        <v>13</v>
      </c>
      <c r="Q9" s="149">
        <v>13</v>
      </c>
      <c r="R9" s="149">
        <v>16</v>
      </c>
      <c r="S9" s="149">
        <v>16</v>
      </c>
      <c r="T9" s="149">
        <v>16</v>
      </c>
      <c r="U9" s="149">
        <v>12</v>
      </c>
      <c r="V9" s="149">
        <v>12</v>
      </c>
      <c r="W9" s="149">
        <v>12</v>
      </c>
      <c r="X9" s="149">
        <v>12</v>
      </c>
      <c r="Y9" s="149">
        <v>16</v>
      </c>
      <c r="Z9" s="149">
        <v>16</v>
      </c>
      <c r="AA9" s="149">
        <v>16</v>
      </c>
      <c r="AB9" s="136">
        <v>12</v>
      </c>
      <c r="AC9" s="149">
        <v>12</v>
      </c>
      <c r="AD9" s="420"/>
      <c r="AE9" s="421"/>
      <c r="AF9" s="421"/>
      <c r="AG9" s="421"/>
      <c r="AH9" s="421"/>
      <c r="AI9" s="421"/>
      <c r="AJ9" s="421"/>
      <c r="AK9" s="421"/>
      <c r="AL9" s="421"/>
      <c r="AM9" s="421"/>
      <c r="AN9" s="421"/>
      <c r="AO9" s="421"/>
      <c r="AP9" s="422"/>
      <c r="AQ9" s="1"/>
      <c r="AR9" s="1"/>
      <c r="AS9" s="1"/>
      <c r="AT9" s="1"/>
      <c r="AU9" s="1"/>
      <c r="AV9" s="1"/>
      <c r="AW9" s="1"/>
      <c r="AX9" s="1"/>
    </row>
    <row r="10" spans="1:55" ht="15" thickBot="1">
      <c r="A10" s="375"/>
      <c r="B10" s="141">
        <v>11</v>
      </c>
      <c r="C10" s="138">
        <v>11</v>
      </c>
      <c r="D10" s="150">
        <v>16</v>
      </c>
      <c r="E10" s="150">
        <v>16</v>
      </c>
      <c r="F10" s="150">
        <v>16</v>
      </c>
      <c r="G10" s="138">
        <v>13</v>
      </c>
      <c r="H10" s="138">
        <v>13</v>
      </c>
      <c r="I10" s="150">
        <v>13</v>
      </c>
      <c r="J10" s="150">
        <v>13</v>
      </c>
      <c r="K10" s="150">
        <v>16</v>
      </c>
      <c r="L10" s="150">
        <v>16</v>
      </c>
      <c r="M10" s="150">
        <v>16</v>
      </c>
      <c r="N10" s="150">
        <v>13</v>
      </c>
      <c r="O10" s="150">
        <v>13</v>
      </c>
      <c r="P10" s="150">
        <v>13</v>
      </c>
      <c r="Q10" s="150">
        <v>13</v>
      </c>
      <c r="R10" s="150">
        <v>16</v>
      </c>
      <c r="S10" s="150">
        <v>16</v>
      </c>
      <c r="T10" s="150">
        <v>16</v>
      </c>
      <c r="U10" s="150">
        <v>12</v>
      </c>
      <c r="V10" s="150">
        <v>12</v>
      </c>
      <c r="W10" s="150">
        <v>12</v>
      </c>
      <c r="X10" s="150">
        <v>12</v>
      </c>
      <c r="Y10" s="150">
        <v>16</v>
      </c>
      <c r="Z10" s="150">
        <v>16</v>
      </c>
      <c r="AA10" s="150">
        <v>16</v>
      </c>
      <c r="AB10" s="138">
        <v>12</v>
      </c>
      <c r="AC10" s="150">
        <v>12</v>
      </c>
      <c r="AD10" s="423"/>
      <c r="AE10" s="424"/>
      <c r="AF10" s="424"/>
      <c r="AG10" s="424"/>
      <c r="AH10" s="424"/>
      <c r="AI10" s="424"/>
      <c r="AJ10" s="424"/>
      <c r="AK10" s="424"/>
      <c r="AL10" s="424"/>
      <c r="AM10" s="424"/>
      <c r="AN10" s="424"/>
      <c r="AO10" s="424"/>
      <c r="AP10" s="425"/>
      <c r="AQ10" s="1"/>
      <c r="AR10" s="1"/>
      <c r="AS10" s="1"/>
      <c r="AT10" s="1"/>
      <c r="AU10" s="1"/>
      <c r="AV10" s="1"/>
      <c r="AW10" s="1"/>
      <c r="AX10" s="1"/>
    </row>
    <row r="11" spans="1:55" ht="15" thickBot="1">
      <c r="A11" s="373" t="s">
        <v>3</v>
      </c>
      <c r="B11" s="11">
        <v>42795</v>
      </c>
      <c r="C11" s="10">
        <f>+B11+1</f>
        <v>42796</v>
      </c>
      <c r="D11" s="10">
        <f t="shared" ref="D11:AF11" si="2">+C11+1</f>
        <v>42797</v>
      </c>
      <c r="E11" s="10">
        <f t="shared" si="2"/>
        <v>42798</v>
      </c>
      <c r="F11" s="10">
        <f t="shared" si="2"/>
        <v>42799</v>
      </c>
      <c r="G11" s="10">
        <f t="shared" si="2"/>
        <v>42800</v>
      </c>
      <c r="H11" s="10">
        <f t="shared" si="2"/>
        <v>42801</v>
      </c>
      <c r="I11" s="10">
        <f t="shared" si="2"/>
        <v>42802</v>
      </c>
      <c r="J11" s="10">
        <f t="shared" si="2"/>
        <v>42803</v>
      </c>
      <c r="K11" s="10">
        <f t="shared" si="2"/>
        <v>42804</v>
      </c>
      <c r="L11" s="10">
        <f t="shared" si="2"/>
        <v>42805</v>
      </c>
      <c r="M11" s="10">
        <f t="shared" si="2"/>
        <v>42806</v>
      </c>
      <c r="N11" s="10">
        <f t="shared" si="2"/>
        <v>42807</v>
      </c>
      <c r="O11" s="10">
        <f t="shared" si="2"/>
        <v>42808</v>
      </c>
      <c r="P11" s="10">
        <f t="shared" si="2"/>
        <v>42809</v>
      </c>
      <c r="Q11" s="10">
        <f t="shared" si="2"/>
        <v>42810</v>
      </c>
      <c r="R11" s="10">
        <f t="shared" si="2"/>
        <v>42811</v>
      </c>
      <c r="S11" s="10">
        <f t="shared" si="2"/>
        <v>42812</v>
      </c>
      <c r="T11" s="10">
        <f t="shared" si="2"/>
        <v>42813</v>
      </c>
      <c r="U11" s="10">
        <f t="shared" si="2"/>
        <v>42814</v>
      </c>
      <c r="V11" s="10">
        <f t="shared" si="2"/>
        <v>42815</v>
      </c>
      <c r="W11" s="10">
        <f t="shared" si="2"/>
        <v>42816</v>
      </c>
      <c r="X11" s="10">
        <f t="shared" si="2"/>
        <v>42817</v>
      </c>
      <c r="Y11" s="10">
        <f t="shared" si="2"/>
        <v>42818</v>
      </c>
      <c r="Z11" s="10">
        <f t="shared" si="2"/>
        <v>42819</v>
      </c>
      <c r="AA11" s="10">
        <f t="shared" si="2"/>
        <v>42820</v>
      </c>
      <c r="AB11" s="10">
        <f t="shared" si="2"/>
        <v>42821</v>
      </c>
      <c r="AC11" s="10">
        <f>+AB11+1</f>
        <v>42822</v>
      </c>
      <c r="AD11" s="10">
        <f t="shared" si="2"/>
        <v>42823</v>
      </c>
      <c r="AE11" s="10">
        <f t="shared" si="2"/>
        <v>42824</v>
      </c>
      <c r="AF11" s="10">
        <f t="shared" si="2"/>
        <v>42825</v>
      </c>
      <c r="AG11" s="376"/>
      <c r="AH11" s="377"/>
      <c r="AI11" s="377"/>
      <c r="AJ11" s="377"/>
      <c r="AK11" s="377"/>
      <c r="AL11" s="377"/>
      <c r="AM11" s="377"/>
      <c r="AN11" s="377"/>
      <c r="AO11" s="377"/>
      <c r="AP11" s="378"/>
      <c r="AQ11" s="1"/>
      <c r="AR11" s="1"/>
      <c r="AS11" s="1"/>
      <c r="AT11" s="1"/>
      <c r="AU11" s="1"/>
      <c r="AV11" s="1"/>
      <c r="AW11" s="1"/>
      <c r="AX11" s="1"/>
    </row>
    <row r="12" spans="1:55">
      <c r="A12" s="374"/>
      <c r="B12" s="149">
        <v>12</v>
      </c>
      <c r="C12" s="149">
        <v>12</v>
      </c>
      <c r="D12" s="149">
        <v>16</v>
      </c>
      <c r="E12" s="149">
        <v>16</v>
      </c>
      <c r="F12" s="149">
        <v>16</v>
      </c>
      <c r="G12" s="149">
        <v>12</v>
      </c>
      <c r="H12" s="149">
        <v>12</v>
      </c>
      <c r="I12" s="149">
        <v>12</v>
      </c>
      <c r="J12" s="149">
        <v>12</v>
      </c>
      <c r="K12" s="149">
        <v>16</v>
      </c>
      <c r="L12" s="149">
        <v>16</v>
      </c>
      <c r="M12" s="149">
        <v>16</v>
      </c>
      <c r="N12" s="149">
        <v>12</v>
      </c>
      <c r="O12" s="149">
        <v>12</v>
      </c>
      <c r="P12" s="149">
        <v>12</v>
      </c>
      <c r="Q12" s="149">
        <v>12</v>
      </c>
      <c r="R12" s="149">
        <v>16</v>
      </c>
      <c r="S12" s="149">
        <v>16</v>
      </c>
      <c r="T12" s="149">
        <v>16</v>
      </c>
      <c r="U12" s="149">
        <v>12</v>
      </c>
      <c r="V12" s="149">
        <v>12</v>
      </c>
      <c r="W12" s="149">
        <v>12</v>
      </c>
      <c r="X12" s="149">
        <v>12</v>
      </c>
      <c r="Y12" s="149">
        <v>16</v>
      </c>
      <c r="Z12" s="149">
        <v>16</v>
      </c>
      <c r="AA12" s="149">
        <v>16</v>
      </c>
      <c r="AB12" s="149">
        <v>12</v>
      </c>
      <c r="AC12" s="149">
        <v>12</v>
      </c>
      <c r="AD12" s="149">
        <v>12</v>
      </c>
      <c r="AE12" s="149">
        <v>12</v>
      </c>
      <c r="AF12" s="149">
        <v>16</v>
      </c>
      <c r="AG12" s="426"/>
      <c r="AH12" s="427"/>
      <c r="AI12" s="427"/>
      <c r="AJ12" s="427"/>
      <c r="AK12" s="427"/>
      <c r="AL12" s="427"/>
      <c r="AM12" s="427"/>
      <c r="AN12" s="427"/>
      <c r="AO12" s="427"/>
      <c r="AP12" s="428"/>
      <c r="AQ12" s="1"/>
      <c r="AR12" s="1"/>
      <c r="AS12" s="1"/>
      <c r="AT12" s="1"/>
      <c r="AU12" s="1"/>
      <c r="AV12" s="1"/>
      <c r="AW12" s="1"/>
      <c r="AX12" s="1"/>
    </row>
    <row r="13" spans="1:55" ht="15" thickBot="1">
      <c r="A13" s="374"/>
      <c r="B13" s="150">
        <v>12</v>
      </c>
      <c r="C13" s="150">
        <v>12</v>
      </c>
      <c r="D13" s="150">
        <v>16</v>
      </c>
      <c r="E13" s="150">
        <v>16</v>
      </c>
      <c r="F13" s="150">
        <v>16</v>
      </c>
      <c r="G13" s="150">
        <v>12</v>
      </c>
      <c r="H13" s="150">
        <v>12</v>
      </c>
      <c r="I13" s="150">
        <v>12</v>
      </c>
      <c r="J13" s="150">
        <v>12</v>
      </c>
      <c r="K13" s="150">
        <v>16</v>
      </c>
      <c r="L13" s="150">
        <v>16</v>
      </c>
      <c r="M13" s="150">
        <v>16</v>
      </c>
      <c r="N13" s="150">
        <v>12</v>
      </c>
      <c r="O13" s="150">
        <v>12</v>
      </c>
      <c r="P13" s="150">
        <v>12</v>
      </c>
      <c r="Q13" s="150">
        <v>12</v>
      </c>
      <c r="R13" s="150">
        <v>16</v>
      </c>
      <c r="S13" s="150">
        <v>16</v>
      </c>
      <c r="T13" s="150">
        <v>16</v>
      </c>
      <c r="U13" s="150">
        <v>12</v>
      </c>
      <c r="V13" s="150">
        <v>12</v>
      </c>
      <c r="W13" s="150">
        <v>12</v>
      </c>
      <c r="X13" s="150">
        <v>12</v>
      </c>
      <c r="Y13" s="150">
        <v>16</v>
      </c>
      <c r="Z13" s="150">
        <v>16</v>
      </c>
      <c r="AA13" s="150">
        <v>16</v>
      </c>
      <c r="AB13" s="150">
        <v>12</v>
      </c>
      <c r="AC13" s="150">
        <v>12</v>
      </c>
      <c r="AD13" s="150">
        <v>12</v>
      </c>
      <c r="AE13" s="150">
        <v>12</v>
      </c>
      <c r="AF13" s="150">
        <v>16</v>
      </c>
      <c r="AG13" s="429"/>
      <c r="AH13" s="430"/>
      <c r="AI13" s="430"/>
      <c r="AJ13" s="430"/>
      <c r="AK13" s="430"/>
      <c r="AL13" s="430"/>
      <c r="AM13" s="430"/>
      <c r="AN13" s="430"/>
      <c r="AO13" s="430"/>
      <c r="AP13" s="431"/>
      <c r="AQ13" s="1"/>
      <c r="AR13" s="1"/>
      <c r="AS13" s="1"/>
      <c r="AT13" s="1"/>
      <c r="AU13" s="1"/>
      <c r="AV13" s="1"/>
      <c r="AW13" s="1"/>
      <c r="AX13" s="1"/>
    </row>
    <row r="14" spans="1:55" ht="15" thickBot="1">
      <c r="A14" s="373" t="s">
        <v>4</v>
      </c>
      <c r="B14" s="10">
        <v>42826</v>
      </c>
      <c r="C14" s="10">
        <f>+B14+1</f>
        <v>42827</v>
      </c>
      <c r="D14" s="10">
        <f t="shared" ref="D14:AE14" si="3">+C14+1</f>
        <v>42828</v>
      </c>
      <c r="E14" s="10">
        <f t="shared" si="3"/>
        <v>42829</v>
      </c>
      <c r="F14" s="10">
        <f t="shared" si="3"/>
        <v>42830</v>
      </c>
      <c r="G14" s="10">
        <f t="shared" si="3"/>
        <v>42831</v>
      </c>
      <c r="H14" s="10">
        <f t="shared" si="3"/>
        <v>42832</v>
      </c>
      <c r="I14" s="10">
        <f t="shared" si="3"/>
        <v>42833</v>
      </c>
      <c r="J14" s="10">
        <f t="shared" si="3"/>
        <v>42834</v>
      </c>
      <c r="K14" s="10">
        <f t="shared" si="3"/>
        <v>42835</v>
      </c>
      <c r="L14" s="10">
        <f t="shared" si="3"/>
        <v>42836</v>
      </c>
      <c r="M14" s="10">
        <f t="shared" si="3"/>
        <v>42837</v>
      </c>
      <c r="N14" s="10">
        <f t="shared" si="3"/>
        <v>42838</v>
      </c>
      <c r="O14" s="10">
        <f t="shared" si="3"/>
        <v>42839</v>
      </c>
      <c r="P14" s="10">
        <f t="shared" si="3"/>
        <v>42840</v>
      </c>
      <c r="Q14" s="10">
        <f t="shared" si="3"/>
        <v>42841</v>
      </c>
      <c r="R14" s="12">
        <f t="shared" si="3"/>
        <v>42842</v>
      </c>
      <c r="S14" s="10">
        <f t="shared" si="3"/>
        <v>42843</v>
      </c>
      <c r="T14" s="10">
        <f t="shared" si="3"/>
        <v>42844</v>
      </c>
      <c r="U14" s="10">
        <f t="shared" si="3"/>
        <v>42845</v>
      </c>
      <c r="V14" s="10">
        <f t="shared" si="3"/>
        <v>42846</v>
      </c>
      <c r="W14" s="10">
        <f t="shared" si="3"/>
        <v>42847</v>
      </c>
      <c r="X14" s="10">
        <f t="shared" si="3"/>
        <v>42848</v>
      </c>
      <c r="Y14" s="10">
        <f t="shared" si="3"/>
        <v>42849</v>
      </c>
      <c r="Z14" s="10">
        <f t="shared" si="3"/>
        <v>42850</v>
      </c>
      <c r="AA14" s="10">
        <f t="shared" si="3"/>
        <v>42851</v>
      </c>
      <c r="AB14" s="10">
        <f t="shared" si="3"/>
        <v>42852</v>
      </c>
      <c r="AC14" s="10">
        <f>+AB14+1</f>
        <v>42853</v>
      </c>
      <c r="AD14" s="10">
        <f t="shared" si="3"/>
        <v>42854</v>
      </c>
      <c r="AE14" s="10">
        <f t="shared" si="3"/>
        <v>42855</v>
      </c>
      <c r="AF14" s="376" t="s">
        <v>107</v>
      </c>
      <c r="AG14" s="391"/>
      <c r="AH14" s="391"/>
      <c r="AI14" s="391"/>
      <c r="AJ14" s="391"/>
      <c r="AK14" s="391"/>
      <c r="AL14" s="391"/>
      <c r="AM14" s="391"/>
      <c r="AN14" s="391"/>
      <c r="AO14" s="391"/>
      <c r="AP14" s="392"/>
      <c r="AQ14" s="1"/>
      <c r="AR14" s="1"/>
      <c r="AS14" s="1"/>
      <c r="AT14" s="1"/>
      <c r="AU14" s="1"/>
      <c r="AV14" s="1"/>
      <c r="AW14" s="1"/>
      <c r="AX14" s="1"/>
      <c r="AZ14" s="93"/>
      <c r="BA14" s="93"/>
      <c r="BB14" s="2" t="s">
        <v>122</v>
      </c>
      <c r="BC14" s="2"/>
    </row>
    <row r="15" spans="1:55">
      <c r="A15" s="374"/>
      <c r="B15" s="149">
        <v>16</v>
      </c>
      <c r="C15" s="149">
        <v>16</v>
      </c>
      <c r="D15" s="149">
        <v>13</v>
      </c>
      <c r="E15" s="149">
        <v>13</v>
      </c>
      <c r="F15" s="149">
        <v>13</v>
      </c>
      <c r="G15" s="149">
        <v>13</v>
      </c>
      <c r="H15" s="149">
        <v>16</v>
      </c>
      <c r="I15" s="149">
        <v>16</v>
      </c>
      <c r="J15" s="149">
        <v>16</v>
      </c>
      <c r="K15" s="149">
        <v>13</v>
      </c>
      <c r="L15" s="149">
        <v>13</v>
      </c>
      <c r="M15" s="149">
        <v>13</v>
      </c>
      <c r="N15" s="149">
        <v>13</v>
      </c>
      <c r="O15" s="142">
        <v>16</v>
      </c>
      <c r="P15" s="142">
        <v>16</v>
      </c>
      <c r="Q15" s="142">
        <v>16</v>
      </c>
      <c r="R15" s="142">
        <v>16</v>
      </c>
      <c r="S15" s="149">
        <v>12</v>
      </c>
      <c r="T15" s="149">
        <v>12</v>
      </c>
      <c r="U15" s="149">
        <v>12</v>
      </c>
      <c r="V15" s="142">
        <v>16</v>
      </c>
      <c r="W15" s="142">
        <v>16</v>
      </c>
      <c r="X15" s="142">
        <v>16</v>
      </c>
      <c r="Y15" s="149">
        <v>12</v>
      </c>
      <c r="Z15" s="149">
        <v>12</v>
      </c>
      <c r="AA15" s="149">
        <v>12</v>
      </c>
      <c r="AB15" s="149">
        <v>12</v>
      </c>
      <c r="AC15" s="144">
        <v>16</v>
      </c>
      <c r="AD15" s="144">
        <v>16</v>
      </c>
      <c r="AE15" s="146">
        <v>16</v>
      </c>
      <c r="AF15" s="411"/>
      <c r="AG15" s="412"/>
      <c r="AH15" s="412"/>
      <c r="AI15" s="412"/>
      <c r="AJ15" s="412"/>
      <c r="AK15" s="412"/>
      <c r="AL15" s="412"/>
      <c r="AM15" s="412"/>
      <c r="AN15" s="412"/>
      <c r="AO15" s="412"/>
      <c r="AP15" s="413"/>
      <c r="AQ15" s="1"/>
      <c r="AR15" s="1"/>
      <c r="AS15" s="1"/>
      <c r="AT15" s="1"/>
      <c r="AU15" s="1"/>
      <c r="AV15" s="1"/>
      <c r="AW15" s="1"/>
      <c r="AX15" s="1"/>
      <c r="AZ15" s="93" t="s">
        <v>13</v>
      </c>
      <c r="BA15" s="93" t="s">
        <v>16</v>
      </c>
      <c r="BB15" s="2" t="s">
        <v>123</v>
      </c>
      <c r="BC15" s="2" t="s">
        <v>124</v>
      </c>
    </row>
    <row r="16" spans="1:55" ht="15" thickBot="1">
      <c r="A16" s="375"/>
      <c r="B16" s="150">
        <v>16</v>
      </c>
      <c r="C16" s="150">
        <v>16</v>
      </c>
      <c r="D16" s="150">
        <v>13</v>
      </c>
      <c r="E16" s="150">
        <v>13</v>
      </c>
      <c r="F16" s="150">
        <v>13</v>
      </c>
      <c r="G16" s="150">
        <v>13</v>
      </c>
      <c r="H16" s="150">
        <v>16</v>
      </c>
      <c r="I16" s="150">
        <v>16</v>
      </c>
      <c r="J16" s="150">
        <v>16</v>
      </c>
      <c r="K16" s="150">
        <v>13</v>
      </c>
      <c r="L16" s="150">
        <v>13</v>
      </c>
      <c r="M16" s="150">
        <v>13</v>
      </c>
      <c r="N16" s="150">
        <v>13</v>
      </c>
      <c r="O16" s="143">
        <v>16</v>
      </c>
      <c r="P16" s="143">
        <v>16</v>
      </c>
      <c r="Q16" s="143">
        <v>16</v>
      </c>
      <c r="R16" s="143">
        <v>16</v>
      </c>
      <c r="S16" s="150">
        <v>12</v>
      </c>
      <c r="T16" s="150">
        <v>12</v>
      </c>
      <c r="U16" s="150">
        <v>12</v>
      </c>
      <c r="V16" s="143">
        <v>16</v>
      </c>
      <c r="W16" s="143">
        <v>16</v>
      </c>
      <c r="X16" s="143">
        <v>16</v>
      </c>
      <c r="Y16" s="150">
        <v>12</v>
      </c>
      <c r="Z16" s="150">
        <v>12</v>
      </c>
      <c r="AA16" s="150">
        <v>12</v>
      </c>
      <c r="AB16" s="150">
        <v>12</v>
      </c>
      <c r="AC16" s="138">
        <v>16</v>
      </c>
      <c r="AD16" s="138">
        <v>16</v>
      </c>
      <c r="AE16" s="139">
        <v>16</v>
      </c>
      <c r="AF16" s="414"/>
      <c r="AG16" s="415"/>
      <c r="AH16" s="415"/>
      <c r="AI16" s="415"/>
      <c r="AJ16" s="415"/>
      <c r="AK16" s="415"/>
      <c r="AL16" s="415"/>
      <c r="AM16" s="415"/>
      <c r="AN16" s="415"/>
      <c r="AO16" s="415"/>
      <c r="AP16" s="416"/>
      <c r="AQ16" s="1"/>
      <c r="AR16" s="1"/>
      <c r="AS16" s="1"/>
      <c r="AT16" s="1"/>
      <c r="AU16" s="1"/>
      <c r="AV16" s="1"/>
      <c r="AW16" s="1"/>
      <c r="AX16" s="1"/>
      <c r="AY16" s="151">
        <v>42736</v>
      </c>
      <c r="AZ16" s="93">
        <f>LOOKUP($AY16,$B$5:$AF$5,$B$6:$AF$6)</f>
        <v>16</v>
      </c>
      <c r="BA16" s="93">
        <f>LOOKUP($AY16,$B$5:$AF$5,$B$7:$AF$7)</f>
        <v>16</v>
      </c>
      <c r="BB16" s="2">
        <v>1</v>
      </c>
      <c r="BC16" s="2">
        <v>4</v>
      </c>
    </row>
    <row r="17" spans="1:55" ht="15" thickBot="1">
      <c r="A17" s="373" t="s">
        <v>5</v>
      </c>
      <c r="B17" s="9">
        <v>42856</v>
      </c>
      <c r="C17" s="10">
        <f>+B17+1</f>
        <v>42857</v>
      </c>
      <c r="D17" s="10">
        <f t="shared" ref="D17:AF17" si="4">+C17+1</f>
        <v>42858</v>
      </c>
      <c r="E17" s="10">
        <f t="shared" si="4"/>
        <v>42859</v>
      </c>
      <c r="F17" s="10">
        <f t="shared" si="4"/>
        <v>42860</v>
      </c>
      <c r="G17" s="10">
        <f t="shared" si="4"/>
        <v>42861</v>
      </c>
      <c r="H17" s="10">
        <f t="shared" si="4"/>
        <v>42862</v>
      </c>
      <c r="I17" s="12">
        <f t="shared" si="4"/>
        <v>42863</v>
      </c>
      <c r="J17" s="10">
        <f t="shared" si="4"/>
        <v>42864</v>
      </c>
      <c r="K17" s="10">
        <f t="shared" si="4"/>
        <v>42865</v>
      </c>
      <c r="L17" s="10">
        <f t="shared" si="4"/>
        <v>42866</v>
      </c>
      <c r="M17" s="10">
        <f t="shared" si="4"/>
        <v>42867</v>
      </c>
      <c r="N17" s="10">
        <f t="shared" si="4"/>
        <v>42868</v>
      </c>
      <c r="O17" s="10">
        <f t="shared" si="4"/>
        <v>42869</v>
      </c>
      <c r="P17" s="10">
        <f t="shared" si="4"/>
        <v>42870</v>
      </c>
      <c r="Q17" s="10">
        <f t="shared" si="4"/>
        <v>42871</v>
      </c>
      <c r="R17" s="10">
        <f t="shared" si="4"/>
        <v>42872</v>
      </c>
      <c r="S17" s="10">
        <f t="shared" si="4"/>
        <v>42873</v>
      </c>
      <c r="T17" s="10">
        <f t="shared" si="4"/>
        <v>42874</v>
      </c>
      <c r="U17" s="10">
        <f t="shared" si="4"/>
        <v>42875</v>
      </c>
      <c r="V17" s="10">
        <f t="shared" si="4"/>
        <v>42876</v>
      </c>
      <c r="W17" s="10">
        <f t="shared" si="4"/>
        <v>42877</v>
      </c>
      <c r="X17" s="10">
        <f t="shared" si="4"/>
        <v>42878</v>
      </c>
      <c r="Y17" s="10">
        <f t="shared" si="4"/>
        <v>42879</v>
      </c>
      <c r="Z17" s="12">
        <f t="shared" si="4"/>
        <v>42880</v>
      </c>
      <c r="AA17" s="10">
        <f t="shared" si="4"/>
        <v>42881</v>
      </c>
      <c r="AB17" s="10">
        <f t="shared" si="4"/>
        <v>42882</v>
      </c>
      <c r="AC17" s="10">
        <f>+AB17+1</f>
        <v>42883</v>
      </c>
      <c r="AD17" s="10">
        <f t="shared" si="4"/>
        <v>42884</v>
      </c>
      <c r="AE17" s="10">
        <f t="shared" si="4"/>
        <v>42885</v>
      </c>
      <c r="AF17" s="10">
        <f t="shared" si="4"/>
        <v>42886</v>
      </c>
      <c r="AG17" s="376" t="s">
        <v>112</v>
      </c>
      <c r="AH17" s="377"/>
      <c r="AI17" s="377"/>
      <c r="AJ17" s="377"/>
      <c r="AK17" s="377"/>
      <c r="AL17" s="377"/>
      <c r="AM17" s="377"/>
      <c r="AN17" s="377"/>
      <c r="AO17" s="377"/>
      <c r="AP17" s="378"/>
      <c r="AQ17" s="1"/>
      <c r="AR17" s="1"/>
      <c r="AS17" s="1"/>
      <c r="AT17" s="1"/>
      <c r="AU17" s="1"/>
      <c r="AV17" s="1"/>
      <c r="AW17" s="1"/>
      <c r="AX17" s="1"/>
      <c r="AY17" s="151">
        <v>42737</v>
      </c>
      <c r="AZ17" s="93">
        <f t="shared" ref="AZ17:AZ46" si="5">LOOKUP($AY17,$B$5:$AF$5,$B$6:$AF$6)</f>
        <v>7</v>
      </c>
      <c r="BA17" s="93">
        <f t="shared" ref="BA17:BA46" si="6">LOOKUP($AY17,$B$5:$AF$5,$B$7:$AF$7)</f>
        <v>7</v>
      </c>
      <c r="BB17" s="2">
        <v>1</v>
      </c>
      <c r="BC17" s="2">
        <v>4</v>
      </c>
    </row>
    <row r="18" spans="1:55">
      <c r="A18" s="374"/>
      <c r="B18" s="140">
        <v>16</v>
      </c>
      <c r="C18" s="149">
        <v>12</v>
      </c>
      <c r="D18" s="149">
        <v>12</v>
      </c>
      <c r="E18" s="149">
        <v>12</v>
      </c>
      <c r="F18" s="136">
        <v>16</v>
      </c>
      <c r="G18" s="136">
        <v>16</v>
      </c>
      <c r="H18" s="136">
        <v>16</v>
      </c>
      <c r="I18" s="136">
        <v>16</v>
      </c>
      <c r="J18" s="149">
        <v>12</v>
      </c>
      <c r="K18" s="149">
        <v>12</v>
      </c>
      <c r="L18" s="149">
        <v>12</v>
      </c>
      <c r="M18" s="136">
        <v>16</v>
      </c>
      <c r="N18" s="136">
        <v>16</v>
      </c>
      <c r="O18" s="136">
        <v>16</v>
      </c>
      <c r="P18" s="149">
        <v>11</v>
      </c>
      <c r="Q18" s="149">
        <v>11</v>
      </c>
      <c r="R18" s="149">
        <v>11</v>
      </c>
      <c r="S18" s="149">
        <v>11</v>
      </c>
      <c r="T18" s="136">
        <v>16</v>
      </c>
      <c r="U18" s="136">
        <v>16</v>
      </c>
      <c r="V18" s="136">
        <v>16</v>
      </c>
      <c r="W18" s="136">
        <v>11</v>
      </c>
      <c r="X18" s="136">
        <v>11</v>
      </c>
      <c r="Y18" s="136">
        <v>11</v>
      </c>
      <c r="Z18" s="136">
        <v>16</v>
      </c>
      <c r="AA18" s="136">
        <v>16</v>
      </c>
      <c r="AB18" s="136">
        <v>16</v>
      </c>
      <c r="AC18" s="136">
        <v>16</v>
      </c>
      <c r="AD18" s="149">
        <v>11</v>
      </c>
      <c r="AE18" s="149">
        <v>11</v>
      </c>
      <c r="AF18" s="149">
        <v>11</v>
      </c>
      <c r="AG18" s="411"/>
      <c r="AH18" s="412"/>
      <c r="AI18" s="412"/>
      <c r="AJ18" s="412"/>
      <c r="AK18" s="412"/>
      <c r="AL18" s="412"/>
      <c r="AM18" s="412"/>
      <c r="AN18" s="412"/>
      <c r="AO18" s="412"/>
      <c r="AP18" s="413"/>
      <c r="AQ18" s="1"/>
      <c r="AR18" s="1"/>
      <c r="AS18" s="1"/>
      <c r="AT18" s="1"/>
      <c r="AU18" s="1"/>
      <c r="AV18" s="1"/>
      <c r="AW18" s="1"/>
      <c r="AX18" s="1"/>
      <c r="AY18" s="151">
        <v>42738</v>
      </c>
      <c r="AZ18" s="93">
        <f t="shared" si="5"/>
        <v>7</v>
      </c>
      <c r="BA18" s="93">
        <f t="shared" si="6"/>
        <v>7</v>
      </c>
      <c r="BB18" s="2">
        <v>1</v>
      </c>
      <c r="BC18" s="2">
        <v>4</v>
      </c>
    </row>
    <row r="19" spans="1:55" ht="15" thickBot="1">
      <c r="A19" s="375"/>
      <c r="B19" s="141">
        <v>16</v>
      </c>
      <c r="C19" s="150">
        <v>12</v>
      </c>
      <c r="D19" s="150">
        <v>12</v>
      </c>
      <c r="E19" s="150">
        <v>12</v>
      </c>
      <c r="F19" s="138">
        <v>16</v>
      </c>
      <c r="G19" s="138">
        <v>16</v>
      </c>
      <c r="H19" s="138">
        <v>16</v>
      </c>
      <c r="I19" s="138">
        <v>16</v>
      </c>
      <c r="J19" s="150">
        <v>12</v>
      </c>
      <c r="K19" s="150">
        <v>12</v>
      </c>
      <c r="L19" s="150">
        <v>12</v>
      </c>
      <c r="M19" s="138">
        <v>16</v>
      </c>
      <c r="N19" s="138">
        <v>16</v>
      </c>
      <c r="O19" s="138">
        <v>16</v>
      </c>
      <c r="P19" s="150">
        <v>11</v>
      </c>
      <c r="Q19" s="150">
        <v>11</v>
      </c>
      <c r="R19" s="150">
        <v>11</v>
      </c>
      <c r="S19" s="150">
        <v>11</v>
      </c>
      <c r="T19" s="138">
        <v>16</v>
      </c>
      <c r="U19" s="138">
        <v>16</v>
      </c>
      <c r="V19" s="138">
        <v>16</v>
      </c>
      <c r="W19" s="138">
        <v>11</v>
      </c>
      <c r="X19" s="138">
        <v>11</v>
      </c>
      <c r="Y19" s="138">
        <v>11</v>
      </c>
      <c r="Z19" s="138">
        <v>16</v>
      </c>
      <c r="AA19" s="138">
        <v>16</v>
      </c>
      <c r="AB19" s="138">
        <v>16</v>
      </c>
      <c r="AC19" s="138">
        <v>16</v>
      </c>
      <c r="AD19" s="150">
        <v>11</v>
      </c>
      <c r="AE19" s="150">
        <v>11</v>
      </c>
      <c r="AF19" s="150">
        <v>11</v>
      </c>
      <c r="AG19" s="414"/>
      <c r="AH19" s="415"/>
      <c r="AI19" s="415"/>
      <c r="AJ19" s="415"/>
      <c r="AK19" s="415"/>
      <c r="AL19" s="415"/>
      <c r="AM19" s="415"/>
      <c r="AN19" s="415"/>
      <c r="AO19" s="415"/>
      <c r="AP19" s="416"/>
      <c r="AQ19" s="1"/>
      <c r="AR19" s="1"/>
      <c r="AS19" s="1"/>
      <c r="AT19" s="1"/>
      <c r="AU19" s="1"/>
      <c r="AV19" s="1"/>
      <c r="AW19" s="1"/>
      <c r="AX19" s="1"/>
      <c r="AY19" s="151">
        <v>42739</v>
      </c>
      <c r="AZ19" s="93">
        <f t="shared" si="5"/>
        <v>7</v>
      </c>
      <c r="BA19" s="93">
        <f t="shared" si="6"/>
        <v>7</v>
      </c>
      <c r="BB19" s="2">
        <v>1</v>
      </c>
      <c r="BC19" s="2">
        <v>4</v>
      </c>
    </row>
    <row r="20" spans="1:55" ht="15" thickBot="1">
      <c r="A20" s="373" t="s">
        <v>6</v>
      </c>
      <c r="B20" s="10">
        <v>42887</v>
      </c>
      <c r="C20" s="10">
        <f>+B20+1</f>
        <v>42888</v>
      </c>
      <c r="D20" s="10">
        <f t="shared" ref="D20:AE20" si="7">+C20+1</f>
        <v>42889</v>
      </c>
      <c r="E20" s="10">
        <f t="shared" si="7"/>
        <v>42890</v>
      </c>
      <c r="F20" s="12">
        <f t="shared" si="7"/>
        <v>42891</v>
      </c>
      <c r="G20" s="10">
        <f t="shared" si="7"/>
        <v>42892</v>
      </c>
      <c r="H20" s="10">
        <f t="shared" si="7"/>
        <v>42893</v>
      </c>
      <c r="I20" s="10">
        <f t="shared" si="7"/>
        <v>42894</v>
      </c>
      <c r="J20" s="10">
        <f t="shared" si="7"/>
        <v>42895</v>
      </c>
      <c r="K20" s="10">
        <f t="shared" si="7"/>
        <v>42896</v>
      </c>
      <c r="L20" s="10">
        <f t="shared" si="7"/>
        <v>42897</v>
      </c>
      <c r="M20" s="10">
        <f t="shared" si="7"/>
        <v>42898</v>
      </c>
      <c r="N20" s="10">
        <f t="shared" si="7"/>
        <v>42899</v>
      </c>
      <c r="O20" s="10">
        <f t="shared" si="7"/>
        <v>42900</v>
      </c>
      <c r="P20" s="10">
        <f t="shared" si="7"/>
        <v>42901</v>
      </c>
      <c r="Q20" s="10">
        <f t="shared" si="7"/>
        <v>42902</v>
      </c>
      <c r="R20" s="10">
        <f t="shared" si="7"/>
        <v>42903</v>
      </c>
      <c r="S20" s="10">
        <f t="shared" si="7"/>
        <v>42904</v>
      </c>
      <c r="T20" s="10">
        <f t="shared" si="7"/>
        <v>42905</v>
      </c>
      <c r="U20" s="10">
        <f t="shared" si="7"/>
        <v>42906</v>
      </c>
      <c r="V20" s="10">
        <f t="shared" si="7"/>
        <v>42907</v>
      </c>
      <c r="W20" s="10">
        <f t="shared" si="7"/>
        <v>42908</v>
      </c>
      <c r="X20" s="10">
        <f t="shared" si="7"/>
        <v>42909</v>
      </c>
      <c r="Y20" s="10">
        <f t="shared" si="7"/>
        <v>42910</v>
      </c>
      <c r="Z20" s="10">
        <f t="shared" si="7"/>
        <v>42911</v>
      </c>
      <c r="AA20" s="10">
        <f t="shared" si="7"/>
        <v>42912</v>
      </c>
      <c r="AB20" s="10">
        <f t="shared" si="7"/>
        <v>42913</v>
      </c>
      <c r="AC20" s="10">
        <f>+AB20+1</f>
        <v>42914</v>
      </c>
      <c r="AD20" s="10">
        <f t="shared" si="7"/>
        <v>42915</v>
      </c>
      <c r="AE20" s="10">
        <f t="shared" si="7"/>
        <v>42916</v>
      </c>
      <c r="AF20" s="376" t="s">
        <v>108</v>
      </c>
      <c r="AG20" s="391"/>
      <c r="AH20" s="391"/>
      <c r="AI20" s="391"/>
      <c r="AJ20" s="391"/>
      <c r="AK20" s="391"/>
      <c r="AL20" s="391"/>
      <c r="AM20" s="391"/>
      <c r="AN20" s="391"/>
      <c r="AO20" s="391"/>
      <c r="AP20" s="392"/>
      <c r="AQ20" s="1"/>
      <c r="AR20" s="1"/>
      <c r="AS20" s="1"/>
      <c r="AT20" s="1"/>
      <c r="AU20" s="1"/>
      <c r="AV20" s="1"/>
      <c r="AW20" s="1"/>
      <c r="AX20" s="1"/>
      <c r="AY20" s="151">
        <v>42740</v>
      </c>
      <c r="AZ20" s="93">
        <f t="shared" si="5"/>
        <v>7</v>
      </c>
      <c r="BA20" s="93">
        <f t="shared" si="6"/>
        <v>7</v>
      </c>
      <c r="BB20" s="2">
        <v>1</v>
      </c>
      <c r="BC20" s="2">
        <v>4</v>
      </c>
    </row>
    <row r="21" spans="1:55">
      <c r="A21" s="374"/>
      <c r="B21" s="140">
        <v>11</v>
      </c>
      <c r="C21" s="136">
        <v>16</v>
      </c>
      <c r="D21" s="136">
        <v>16</v>
      </c>
      <c r="E21" s="136">
        <v>16</v>
      </c>
      <c r="F21" s="144">
        <v>16</v>
      </c>
      <c r="G21" s="144">
        <v>12</v>
      </c>
      <c r="H21" s="144">
        <v>12</v>
      </c>
      <c r="I21" s="136">
        <v>12</v>
      </c>
      <c r="J21" s="136">
        <v>16</v>
      </c>
      <c r="K21" s="136">
        <v>16</v>
      </c>
      <c r="L21" s="136">
        <v>16</v>
      </c>
      <c r="M21" s="147">
        <v>12</v>
      </c>
      <c r="N21" s="136">
        <v>12</v>
      </c>
      <c r="O21" s="136">
        <v>12</v>
      </c>
      <c r="P21" s="136">
        <v>12</v>
      </c>
      <c r="Q21" s="136">
        <v>16</v>
      </c>
      <c r="R21" s="136">
        <v>16</v>
      </c>
      <c r="S21" s="136">
        <v>16</v>
      </c>
      <c r="T21" s="136">
        <v>12</v>
      </c>
      <c r="U21" s="136">
        <v>12</v>
      </c>
      <c r="V21" s="136">
        <v>12</v>
      </c>
      <c r="W21" s="136">
        <v>12</v>
      </c>
      <c r="X21" s="136">
        <v>16</v>
      </c>
      <c r="Y21" s="136">
        <v>16</v>
      </c>
      <c r="Z21" s="136">
        <v>16</v>
      </c>
      <c r="AA21" s="149">
        <v>12</v>
      </c>
      <c r="AB21" s="149">
        <v>12</v>
      </c>
      <c r="AC21" s="149">
        <v>12</v>
      </c>
      <c r="AD21" s="136">
        <v>12</v>
      </c>
      <c r="AE21" s="137">
        <v>16</v>
      </c>
      <c r="AF21" s="379"/>
      <c r="AG21" s="380"/>
      <c r="AH21" s="380"/>
      <c r="AI21" s="380"/>
      <c r="AJ21" s="380"/>
      <c r="AK21" s="380"/>
      <c r="AL21" s="380"/>
      <c r="AM21" s="380"/>
      <c r="AN21" s="380"/>
      <c r="AO21" s="380"/>
      <c r="AP21" s="381"/>
      <c r="AQ21" s="1"/>
      <c r="AR21" s="1"/>
      <c r="AS21" s="1"/>
      <c r="AT21" s="1"/>
      <c r="AU21" s="1"/>
      <c r="AV21" s="1"/>
      <c r="AW21" s="1"/>
      <c r="AX21" s="1"/>
      <c r="AY21" s="151">
        <v>42741</v>
      </c>
      <c r="AZ21" s="93">
        <f t="shared" si="5"/>
        <v>16</v>
      </c>
      <c r="BA21" s="93">
        <f t="shared" si="6"/>
        <v>16</v>
      </c>
      <c r="BB21" s="2">
        <v>1</v>
      </c>
      <c r="BC21" s="2">
        <v>4</v>
      </c>
    </row>
    <row r="22" spans="1:55" ht="15" thickBot="1">
      <c r="A22" s="375"/>
      <c r="B22" s="141">
        <v>11</v>
      </c>
      <c r="C22" s="138">
        <v>16</v>
      </c>
      <c r="D22" s="138">
        <v>16</v>
      </c>
      <c r="E22" s="138">
        <v>16</v>
      </c>
      <c r="F22" s="138">
        <v>16</v>
      </c>
      <c r="G22" s="138">
        <v>12</v>
      </c>
      <c r="H22" s="138">
        <v>12</v>
      </c>
      <c r="I22" s="138">
        <v>12</v>
      </c>
      <c r="J22" s="138">
        <v>16</v>
      </c>
      <c r="K22" s="138">
        <v>16</v>
      </c>
      <c r="L22" s="138">
        <v>16</v>
      </c>
      <c r="M22" s="148">
        <v>12</v>
      </c>
      <c r="N22" s="138">
        <v>12</v>
      </c>
      <c r="O22" s="138">
        <v>12</v>
      </c>
      <c r="P22" s="138">
        <v>12</v>
      </c>
      <c r="Q22" s="138">
        <v>16</v>
      </c>
      <c r="R22" s="138">
        <v>16</v>
      </c>
      <c r="S22" s="138">
        <v>16</v>
      </c>
      <c r="T22" s="138">
        <v>12</v>
      </c>
      <c r="U22" s="138">
        <v>12</v>
      </c>
      <c r="V22" s="138">
        <v>12</v>
      </c>
      <c r="W22" s="138">
        <v>12</v>
      </c>
      <c r="X22" s="138">
        <v>16</v>
      </c>
      <c r="Y22" s="138">
        <v>16</v>
      </c>
      <c r="Z22" s="138">
        <v>16</v>
      </c>
      <c r="AA22" s="138">
        <v>12</v>
      </c>
      <c r="AB22" s="138">
        <v>12</v>
      </c>
      <c r="AC22" s="138">
        <v>12</v>
      </c>
      <c r="AD22" s="138">
        <v>12</v>
      </c>
      <c r="AE22" s="139">
        <v>16</v>
      </c>
      <c r="AF22" s="382"/>
      <c r="AG22" s="383"/>
      <c r="AH22" s="383"/>
      <c r="AI22" s="383"/>
      <c r="AJ22" s="383"/>
      <c r="AK22" s="383"/>
      <c r="AL22" s="383"/>
      <c r="AM22" s="383"/>
      <c r="AN22" s="383"/>
      <c r="AO22" s="383"/>
      <c r="AP22" s="384"/>
      <c r="AQ22" s="1"/>
      <c r="AR22" s="1"/>
      <c r="AS22" s="1"/>
      <c r="AT22" s="1"/>
      <c r="AU22" s="1"/>
      <c r="AV22" s="1"/>
      <c r="AW22" s="1"/>
      <c r="AX22" s="1"/>
      <c r="AY22" s="151">
        <v>42742</v>
      </c>
      <c r="AZ22" s="93">
        <f t="shared" si="5"/>
        <v>16</v>
      </c>
      <c r="BA22" s="93">
        <f t="shared" si="6"/>
        <v>16</v>
      </c>
      <c r="BB22" s="2">
        <v>1</v>
      </c>
      <c r="BC22" s="2">
        <v>4</v>
      </c>
    </row>
    <row r="23" spans="1:55" ht="15" thickBot="1">
      <c r="A23" s="373" t="s">
        <v>7</v>
      </c>
      <c r="B23" s="11">
        <v>42917</v>
      </c>
      <c r="C23" s="10">
        <f>+B23+1</f>
        <v>42918</v>
      </c>
      <c r="D23" s="10">
        <f t="shared" ref="D23:AF23" si="8">+C23+1</f>
        <v>42919</v>
      </c>
      <c r="E23" s="10">
        <f t="shared" si="8"/>
        <v>42920</v>
      </c>
      <c r="F23" s="10">
        <f t="shared" si="8"/>
        <v>42921</v>
      </c>
      <c r="G23" s="10">
        <f t="shared" si="8"/>
        <v>42922</v>
      </c>
      <c r="H23" s="10">
        <f t="shared" si="8"/>
        <v>42923</v>
      </c>
      <c r="I23" s="10">
        <f t="shared" si="8"/>
        <v>42924</v>
      </c>
      <c r="J23" s="10">
        <f t="shared" si="8"/>
        <v>42925</v>
      </c>
      <c r="K23" s="10">
        <f t="shared" si="8"/>
        <v>42926</v>
      </c>
      <c r="L23" s="10">
        <f t="shared" si="8"/>
        <v>42927</v>
      </c>
      <c r="M23" s="10">
        <f t="shared" si="8"/>
        <v>42928</v>
      </c>
      <c r="N23" s="10">
        <f t="shared" si="8"/>
        <v>42929</v>
      </c>
      <c r="O23" s="12">
        <f t="shared" si="8"/>
        <v>42930</v>
      </c>
      <c r="P23" s="10">
        <f t="shared" si="8"/>
        <v>42931</v>
      </c>
      <c r="Q23" s="10">
        <f t="shared" si="8"/>
        <v>42932</v>
      </c>
      <c r="R23" s="10">
        <f t="shared" si="8"/>
        <v>42933</v>
      </c>
      <c r="S23" s="10">
        <f t="shared" si="8"/>
        <v>42934</v>
      </c>
      <c r="T23" s="10">
        <f t="shared" si="8"/>
        <v>42935</v>
      </c>
      <c r="U23" s="10">
        <f t="shared" si="8"/>
        <v>42936</v>
      </c>
      <c r="V23" s="10">
        <f t="shared" si="8"/>
        <v>42937</v>
      </c>
      <c r="W23" s="10">
        <f t="shared" si="8"/>
        <v>42938</v>
      </c>
      <c r="X23" s="10">
        <f t="shared" si="8"/>
        <v>42939</v>
      </c>
      <c r="Y23" s="10">
        <f t="shared" si="8"/>
        <v>42940</v>
      </c>
      <c r="Z23" s="10">
        <f t="shared" si="8"/>
        <v>42941</v>
      </c>
      <c r="AA23" s="10">
        <f t="shared" si="8"/>
        <v>42942</v>
      </c>
      <c r="AB23" s="10">
        <f t="shared" si="8"/>
        <v>42943</v>
      </c>
      <c r="AC23" s="10">
        <f>+AB23+1</f>
        <v>42944</v>
      </c>
      <c r="AD23" s="10">
        <f t="shared" si="8"/>
        <v>42945</v>
      </c>
      <c r="AE23" s="10">
        <f t="shared" si="8"/>
        <v>42946</v>
      </c>
      <c r="AF23" s="10">
        <f t="shared" si="8"/>
        <v>42947</v>
      </c>
      <c r="AG23" s="376" t="s">
        <v>109</v>
      </c>
      <c r="AH23" s="377"/>
      <c r="AI23" s="377"/>
      <c r="AJ23" s="377"/>
      <c r="AK23" s="377"/>
      <c r="AL23" s="377"/>
      <c r="AM23" s="377"/>
      <c r="AN23" s="377"/>
      <c r="AO23" s="377"/>
      <c r="AP23" s="378"/>
      <c r="AQ23" s="1"/>
      <c r="AR23" s="1"/>
      <c r="AS23" s="1"/>
      <c r="AT23" s="1"/>
      <c r="AU23" s="1"/>
      <c r="AV23" s="1"/>
      <c r="AW23" s="1"/>
      <c r="AX23" s="1"/>
      <c r="AY23" s="151">
        <v>42743</v>
      </c>
      <c r="AZ23" s="93">
        <f t="shared" si="5"/>
        <v>16</v>
      </c>
      <c r="BA23" s="93">
        <f t="shared" si="6"/>
        <v>16</v>
      </c>
      <c r="BB23" s="2">
        <v>1</v>
      </c>
      <c r="BC23" s="2">
        <v>4</v>
      </c>
    </row>
    <row r="24" spans="1:55">
      <c r="A24" s="374"/>
      <c r="B24" s="147">
        <v>16</v>
      </c>
      <c r="C24" s="136">
        <v>16</v>
      </c>
      <c r="D24" s="136">
        <v>14</v>
      </c>
      <c r="E24" s="136">
        <v>14</v>
      </c>
      <c r="F24" s="136">
        <v>14</v>
      </c>
      <c r="G24" s="136">
        <v>14</v>
      </c>
      <c r="H24" s="136">
        <v>17</v>
      </c>
      <c r="I24" s="136">
        <v>17</v>
      </c>
      <c r="J24" s="136">
        <v>17</v>
      </c>
      <c r="K24" s="136">
        <v>14</v>
      </c>
      <c r="L24" s="136">
        <v>14</v>
      </c>
      <c r="M24" s="136">
        <v>14</v>
      </c>
      <c r="N24" s="136">
        <v>14</v>
      </c>
      <c r="O24" s="136">
        <v>17</v>
      </c>
      <c r="P24" s="136">
        <v>17</v>
      </c>
      <c r="Q24" s="136">
        <v>17</v>
      </c>
      <c r="R24" s="136">
        <v>14</v>
      </c>
      <c r="S24" s="136">
        <v>14</v>
      </c>
      <c r="T24" s="136">
        <v>14</v>
      </c>
      <c r="U24" s="136">
        <v>14</v>
      </c>
      <c r="V24" s="136">
        <v>17</v>
      </c>
      <c r="W24" s="136">
        <v>17</v>
      </c>
      <c r="X24" s="136">
        <v>17</v>
      </c>
      <c r="Y24" s="136">
        <v>14</v>
      </c>
      <c r="Z24" s="136">
        <v>14</v>
      </c>
      <c r="AA24" s="136">
        <v>14</v>
      </c>
      <c r="AB24" s="136">
        <v>14</v>
      </c>
      <c r="AC24" s="136">
        <v>17</v>
      </c>
      <c r="AD24" s="136">
        <v>17</v>
      </c>
      <c r="AE24" s="136">
        <v>17</v>
      </c>
      <c r="AF24" s="137">
        <v>14</v>
      </c>
      <c r="AG24" s="379"/>
      <c r="AH24" s="380"/>
      <c r="AI24" s="380"/>
      <c r="AJ24" s="380"/>
      <c r="AK24" s="380"/>
      <c r="AL24" s="380"/>
      <c r="AM24" s="380"/>
      <c r="AN24" s="380"/>
      <c r="AO24" s="380"/>
      <c r="AP24" s="381"/>
      <c r="AQ24" s="1"/>
      <c r="AR24" s="1"/>
      <c r="AS24" s="1"/>
      <c r="AT24" s="1"/>
      <c r="AU24" s="1"/>
      <c r="AV24" s="1"/>
      <c r="AW24" s="1"/>
      <c r="AX24" s="1"/>
      <c r="AY24" s="151">
        <v>42744</v>
      </c>
      <c r="AZ24" s="93">
        <f t="shared" si="5"/>
        <v>11</v>
      </c>
      <c r="BA24" s="93">
        <f t="shared" si="6"/>
        <v>11</v>
      </c>
      <c r="BB24" s="2">
        <v>1</v>
      </c>
      <c r="BC24" s="2">
        <v>4</v>
      </c>
    </row>
    <row r="25" spans="1:55" ht="15" thickBot="1">
      <c r="A25" s="375"/>
      <c r="B25" s="148">
        <v>16</v>
      </c>
      <c r="C25" s="138">
        <v>16</v>
      </c>
      <c r="D25" s="138">
        <v>14</v>
      </c>
      <c r="E25" s="138">
        <v>14</v>
      </c>
      <c r="F25" s="138">
        <v>14</v>
      </c>
      <c r="G25" s="138">
        <v>14</v>
      </c>
      <c r="H25" s="138">
        <v>17</v>
      </c>
      <c r="I25" s="138">
        <v>17</v>
      </c>
      <c r="J25" s="138">
        <v>17</v>
      </c>
      <c r="K25" s="138">
        <v>14</v>
      </c>
      <c r="L25" s="138">
        <v>14</v>
      </c>
      <c r="M25" s="138">
        <v>14</v>
      </c>
      <c r="N25" s="138">
        <v>14</v>
      </c>
      <c r="O25" s="138">
        <v>17</v>
      </c>
      <c r="P25" s="138">
        <v>17</v>
      </c>
      <c r="Q25" s="138">
        <v>17</v>
      </c>
      <c r="R25" s="138">
        <v>14</v>
      </c>
      <c r="S25" s="138">
        <v>14</v>
      </c>
      <c r="T25" s="138">
        <v>14</v>
      </c>
      <c r="U25" s="138">
        <v>14</v>
      </c>
      <c r="V25" s="138">
        <v>17</v>
      </c>
      <c r="W25" s="138">
        <v>17</v>
      </c>
      <c r="X25" s="138">
        <v>17</v>
      </c>
      <c r="Y25" s="138">
        <v>14</v>
      </c>
      <c r="Z25" s="138">
        <v>14</v>
      </c>
      <c r="AA25" s="138">
        <v>14</v>
      </c>
      <c r="AB25" s="138">
        <v>14</v>
      </c>
      <c r="AC25" s="138">
        <v>17</v>
      </c>
      <c r="AD25" s="138">
        <v>17</v>
      </c>
      <c r="AE25" s="138">
        <v>17</v>
      </c>
      <c r="AF25" s="139">
        <v>14</v>
      </c>
      <c r="AG25" s="382"/>
      <c r="AH25" s="383"/>
      <c r="AI25" s="383"/>
      <c r="AJ25" s="383"/>
      <c r="AK25" s="383"/>
      <c r="AL25" s="383"/>
      <c r="AM25" s="383"/>
      <c r="AN25" s="383"/>
      <c r="AO25" s="383"/>
      <c r="AP25" s="384"/>
      <c r="AQ25" s="1"/>
      <c r="AR25" s="1"/>
      <c r="AS25" s="1"/>
      <c r="AT25" s="1"/>
      <c r="AU25" s="1"/>
      <c r="AV25" s="1"/>
      <c r="AW25" s="1"/>
      <c r="AX25" s="1"/>
      <c r="AY25" s="151">
        <v>42745</v>
      </c>
      <c r="AZ25" s="93">
        <f t="shared" si="5"/>
        <v>11</v>
      </c>
      <c r="BA25" s="93">
        <f t="shared" si="6"/>
        <v>11</v>
      </c>
      <c r="BB25" s="2">
        <v>1</v>
      </c>
      <c r="BC25" s="2">
        <v>4</v>
      </c>
    </row>
    <row r="26" spans="1:55" ht="15" thickBot="1">
      <c r="A26" s="373" t="s">
        <v>8</v>
      </c>
      <c r="B26" s="10">
        <v>42948</v>
      </c>
      <c r="C26" s="10">
        <f>+B26+1</f>
        <v>42949</v>
      </c>
      <c r="D26" s="10">
        <f t="shared" ref="D26:AF26" si="9">+C26+1</f>
        <v>42950</v>
      </c>
      <c r="E26" s="10">
        <f t="shared" si="9"/>
        <v>42951</v>
      </c>
      <c r="F26" s="10">
        <f t="shared" si="9"/>
        <v>42952</v>
      </c>
      <c r="G26" s="10">
        <f t="shared" si="9"/>
        <v>42953</v>
      </c>
      <c r="H26" s="10">
        <f t="shared" si="9"/>
        <v>42954</v>
      </c>
      <c r="I26" s="10">
        <f t="shared" si="9"/>
        <v>42955</v>
      </c>
      <c r="J26" s="10">
        <f t="shared" si="9"/>
        <v>42956</v>
      </c>
      <c r="K26" s="10">
        <f t="shared" si="9"/>
        <v>42957</v>
      </c>
      <c r="L26" s="10">
        <f t="shared" si="9"/>
        <v>42958</v>
      </c>
      <c r="M26" s="10">
        <f t="shared" si="9"/>
        <v>42959</v>
      </c>
      <c r="N26" s="10">
        <f t="shared" si="9"/>
        <v>42960</v>
      </c>
      <c r="O26" s="10">
        <f t="shared" si="9"/>
        <v>42961</v>
      </c>
      <c r="P26" s="12">
        <f t="shared" si="9"/>
        <v>42962</v>
      </c>
      <c r="Q26" s="10">
        <f t="shared" si="9"/>
        <v>42963</v>
      </c>
      <c r="R26" s="10">
        <f t="shared" si="9"/>
        <v>42964</v>
      </c>
      <c r="S26" s="10">
        <f t="shared" si="9"/>
        <v>42965</v>
      </c>
      <c r="T26" s="10">
        <f t="shared" si="9"/>
        <v>42966</v>
      </c>
      <c r="U26" s="10">
        <f t="shared" si="9"/>
        <v>42967</v>
      </c>
      <c r="V26" s="10">
        <f t="shared" si="9"/>
        <v>42968</v>
      </c>
      <c r="W26" s="10">
        <f t="shared" si="9"/>
        <v>42969</v>
      </c>
      <c r="X26" s="10">
        <f t="shared" si="9"/>
        <v>42970</v>
      </c>
      <c r="Y26" s="10">
        <f t="shared" si="9"/>
        <v>42971</v>
      </c>
      <c r="Z26" s="10">
        <f t="shared" si="9"/>
        <v>42972</v>
      </c>
      <c r="AA26" s="10">
        <f t="shared" si="9"/>
        <v>42973</v>
      </c>
      <c r="AB26" s="10">
        <f t="shared" si="9"/>
        <v>42974</v>
      </c>
      <c r="AC26" s="10">
        <f>+AB26+1</f>
        <v>42975</v>
      </c>
      <c r="AD26" s="10">
        <f t="shared" si="9"/>
        <v>42976</v>
      </c>
      <c r="AE26" s="10">
        <f t="shared" si="9"/>
        <v>42977</v>
      </c>
      <c r="AF26" s="13">
        <f t="shared" si="9"/>
        <v>42978</v>
      </c>
      <c r="AG26" s="376" t="s">
        <v>110</v>
      </c>
      <c r="AH26" s="377"/>
      <c r="AI26" s="377"/>
      <c r="AJ26" s="377"/>
      <c r="AK26" s="377"/>
      <c r="AL26" s="377"/>
      <c r="AM26" s="377"/>
      <c r="AN26" s="377"/>
      <c r="AO26" s="377"/>
      <c r="AP26" s="378"/>
      <c r="AQ26" s="1"/>
      <c r="AR26" s="1"/>
      <c r="AS26" s="1"/>
      <c r="AT26" s="1"/>
      <c r="AU26" s="1"/>
      <c r="AV26" s="1"/>
      <c r="AW26" s="1"/>
      <c r="AX26" s="1"/>
      <c r="AY26" s="151">
        <v>42746</v>
      </c>
      <c r="AZ26" s="93">
        <f t="shared" si="5"/>
        <v>11</v>
      </c>
      <c r="BA26" s="93">
        <f t="shared" si="6"/>
        <v>11</v>
      </c>
      <c r="BB26" s="2">
        <v>1</v>
      </c>
      <c r="BC26" s="2">
        <v>4</v>
      </c>
    </row>
    <row r="27" spans="1:55">
      <c r="A27" s="374"/>
      <c r="B27" s="140">
        <v>14</v>
      </c>
      <c r="C27" s="136">
        <v>14</v>
      </c>
      <c r="D27" s="136">
        <v>14</v>
      </c>
      <c r="E27" s="136">
        <v>17</v>
      </c>
      <c r="F27" s="136">
        <v>17</v>
      </c>
      <c r="G27" s="136">
        <v>17</v>
      </c>
      <c r="H27" s="136">
        <v>14</v>
      </c>
      <c r="I27" s="136">
        <v>14</v>
      </c>
      <c r="J27" s="136">
        <v>14</v>
      </c>
      <c r="K27" s="136">
        <v>14</v>
      </c>
      <c r="L27" s="136">
        <v>17</v>
      </c>
      <c r="M27" s="136">
        <v>17</v>
      </c>
      <c r="N27" s="136">
        <v>17</v>
      </c>
      <c r="O27" s="136">
        <v>14</v>
      </c>
      <c r="P27" s="136">
        <v>14</v>
      </c>
      <c r="Q27" s="136">
        <v>14</v>
      </c>
      <c r="R27" s="136">
        <v>14</v>
      </c>
      <c r="S27" s="136">
        <v>17</v>
      </c>
      <c r="T27" s="136">
        <v>17</v>
      </c>
      <c r="U27" s="136">
        <v>17</v>
      </c>
      <c r="V27" s="136">
        <v>14</v>
      </c>
      <c r="W27" s="136">
        <v>14</v>
      </c>
      <c r="X27" s="136">
        <v>14</v>
      </c>
      <c r="Y27" s="136">
        <v>14</v>
      </c>
      <c r="Z27" s="136">
        <v>17</v>
      </c>
      <c r="AA27" s="136">
        <v>17</v>
      </c>
      <c r="AB27" s="136">
        <v>17</v>
      </c>
      <c r="AC27" s="136">
        <v>14</v>
      </c>
      <c r="AD27" s="136">
        <v>14</v>
      </c>
      <c r="AE27" s="136">
        <v>14</v>
      </c>
      <c r="AF27" s="137">
        <v>14</v>
      </c>
      <c r="AG27" s="379"/>
      <c r="AH27" s="380"/>
      <c r="AI27" s="380"/>
      <c r="AJ27" s="380"/>
      <c r="AK27" s="380"/>
      <c r="AL27" s="380"/>
      <c r="AM27" s="380"/>
      <c r="AN27" s="380"/>
      <c r="AO27" s="380"/>
      <c r="AP27" s="381"/>
      <c r="AQ27" s="1"/>
      <c r="AR27" s="1"/>
      <c r="AS27" s="1"/>
      <c r="AT27" s="1"/>
      <c r="AU27" s="1"/>
      <c r="AV27" s="1"/>
      <c r="AW27" s="1"/>
      <c r="AX27" s="1"/>
      <c r="AY27" s="151">
        <v>42747</v>
      </c>
      <c r="AZ27" s="93">
        <f t="shared" si="5"/>
        <v>11</v>
      </c>
      <c r="BA27" s="93">
        <f t="shared" si="6"/>
        <v>11</v>
      </c>
      <c r="BB27" s="2">
        <v>1</v>
      </c>
      <c r="BC27" s="2">
        <v>4</v>
      </c>
    </row>
    <row r="28" spans="1:55" ht="15" thickBot="1">
      <c r="A28" s="375"/>
      <c r="B28" s="141">
        <v>14</v>
      </c>
      <c r="C28" s="138">
        <v>14</v>
      </c>
      <c r="D28" s="138">
        <v>14</v>
      </c>
      <c r="E28" s="138">
        <v>17</v>
      </c>
      <c r="F28" s="138">
        <v>17</v>
      </c>
      <c r="G28" s="138">
        <v>17</v>
      </c>
      <c r="H28" s="138">
        <v>14</v>
      </c>
      <c r="I28" s="138">
        <v>14</v>
      </c>
      <c r="J28" s="138">
        <v>14</v>
      </c>
      <c r="K28" s="138">
        <v>14</v>
      </c>
      <c r="L28" s="138">
        <v>17</v>
      </c>
      <c r="M28" s="138">
        <v>17</v>
      </c>
      <c r="N28" s="138">
        <v>17</v>
      </c>
      <c r="O28" s="138">
        <v>14</v>
      </c>
      <c r="P28" s="138">
        <v>14</v>
      </c>
      <c r="Q28" s="138">
        <v>14</v>
      </c>
      <c r="R28" s="138">
        <v>14</v>
      </c>
      <c r="S28" s="138">
        <v>17</v>
      </c>
      <c r="T28" s="138">
        <v>17</v>
      </c>
      <c r="U28" s="138">
        <v>17</v>
      </c>
      <c r="V28" s="138">
        <v>14</v>
      </c>
      <c r="W28" s="138">
        <v>14</v>
      </c>
      <c r="X28" s="138">
        <v>14</v>
      </c>
      <c r="Y28" s="138">
        <v>14</v>
      </c>
      <c r="Z28" s="138">
        <v>17</v>
      </c>
      <c r="AA28" s="138">
        <v>17</v>
      </c>
      <c r="AB28" s="138">
        <v>17</v>
      </c>
      <c r="AC28" s="138">
        <v>14</v>
      </c>
      <c r="AD28" s="138">
        <v>14</v>
      </c>
      <c r="AE28" s="138">
        <v>14</v>
      </c>
      <c r="AF28" s="139">
        <v>14</v>
      </c>
      <c r="AG28" s="382"/>
      <c r="AH28" s="383"/>
      <c r="AI28" s="383"/>
      <c r="AJ28" s="383"/>
      <c r="AK28" s="383"/>
      <c r="AL28" s="383"/>
      <c r="AM28" s="383"/>
      <c r="AN28" s="383"/>
      <c r="AO28" s="383"/>
      <c r="AP28" s="384"/>
      <c r="AQ28" s="1"/>
      <c r="AR28" s="1"/>
      <c r="AS28" s="1"/>
      <c r="AT28" s="1"/>
      <c r="AU28" s="1"/>
      <c r="AV28" s="1"/>
      <c r="AW28" s="1"/>
      <c r="AX28" s="1"/>
      <c r="AY28" s="151">
        <v>42748</v>
      </c>
      <c r="AZ28" s="93">
        <f t="shared" si="5"/>
        <v>16</v>
      </c>
      <c r="BA28" s="93">
        <f t="shared" si="6"/>
        <v>16</v>
      </c>
      <c r="BB28" s="2">
        <v>1</v>
      </c>
      <c r="BC28" s="2">
        <v>4</v>
      </c>
    </row>
    <row r="29" spans="1:55" ht="15" thickBot="1">
      <c r="A29" s="373" t="s">
        <v>9</v>
      </c>
      <c r="B29" s="10">
        <v>42979</v>
      </c>
      <c r="C29" s="10">
        <f>+B29+1</f>
        <v>42980</v>
      </c>
      <c r="D29" s="10">
        <f t="shared" ref="D29:AE29" si="10">+C29+1</f>
        <v>42981</v>
      </c>
      <c r="E29" s="10">
        <f t="shared" si="10"/>
        <v>42982</v>
      </c>
      <c r="F29" s="10">
        <f t="shared" si="10"/>
        <v>42983</v>
      </c>
      <c r="G29" s="10">
        <f t="shared" si="10"/>
        <v>42984</v>
      </c>
      <c r="H29" s="10">
        <f t="shared" si="10"/>
        <v>42985</v>
      </c>
      <c r="I29" s="10">
        <f t="shared" si="10"/>
        <v>42986</v>
      </c>
      <c r="J29" s="10">
        <f t="shared" si="10"/>
        <v>42987</v>
      </c>
      <c r="K29" s="10">
        <f t="shared" si="10"/>
        <v>42988</v>
      </c>
      <c r="L29" s="10">
        <f t="shared" si="10"/>
        <v>42989</v>
      </c>
      <c r="M29" s="10">
        <f t="shared" si="10"/>
        <v>42990</v>
      </c>
      <c r="N29" s="10">
        <f t="shared" si="10"/>
        <v>42991</v>
      </c>
      <c r="O29" s="10">
        <f t="shared" si="10"/>
        <v>42992</v>
      </c>
      <c r="P29" s="10">
        <f t="shared" si="10"/>
        <v>42993</v>
      </c>
      <c r="Q29" s="10">
        <f t="shared" si="10"/>
        <v>42994</v>
      </c>
      <c r="R29" s="10">
        <f t="shared" si="10"/>
        <v>42995</v>
      </c>
      <c r="S29" s="10">
        <f t="shared" si="10"/>
        <v>42996</v>
      </c>
      <c r="T29" s="10">
        <f t="shared" si="10"/>
        <v>42997</v>
      </c>
      <c r="U29" s="10">
        <f t="shared" si="10"/>
        <v>42998</v>
      </c>
      <c r="V29" s="10">
        <f t="shared" si="10"/>
        <v>42999</v>
      </c>
      <c r="W29" s="10">
        <f t="shared" si="10"/>
        <v>43000</v>
      </c>
      <c r="X29" s="10">
        <f t="shared" si="10"/>
        <v>43001</v>
      </c>
      <c r="Y29" s="10">
        <f t="shared" si="10"/>
        <v>43002</v>
      </c>
      <c r="Z29" s="10">
        <f t="shared" si="10"/>
        <v>43003</v>
      </c>
      <c r="AA29" s="10">
        <f t="shared" si="10"/>
        <v>43004</v>
      </c>
      <c r="AB29" s="10">
        <f t="shared" si="10"/>
        <v>43005</v>
      </c>
      <c r="AC29" s="10">
        <f>+AB29+1</f>
        <v>43006</v>
      </c>
      <c r="AD29" s="10">
        <f t="shared" si="10"/>
        <v>43007</v>
      </c>
      <c r="AE29" s="10">
        <f t="shared" si="10"/>
        <v>43008</v>
      </c>
      <c r="AF29" s="376"/>
      <c r="AG29" s="391"/>
      <c r="AH29" s="391"/>
      <c r="AI29" s="391"/>
      <c r="AJ29" s="391"/>
      <c r="AK29" s="391"/>
      <c r="AL29" s="391"/>
      <c r="AM29" s="391"/>
      <c r="AN29" s="391"/>
      <c r="AO29" s="391"/>
      <c r="AP29" s="392"/>
      <c r="AQ29" s="1"/>
      <c r="AR29" s="1"/>
      <c r="AS29" s="1"/>
      <c r="AT29" s="1"/>
      <c r="AU29" s="1"/>
      <c r="AV29" s="1"/>
      <c r="AW29" s="1"/>
      <c r="AX29" s="1"/>
      <c r="AY29" s="151">
        <v>42749</v>
      </c>
      <c r="AZ29" s="93">
        <f t="shared" si="5"/>
        <v>16</v>
      </c>
      <c r="BA29" s="93">
        <f t="shared" si="6"/>
        <v>16</v>
      </c>
      <c r="BB29" s="2">
        <v>1</v>
      </c>
      <c r="BC29" s="2">
        <v>4</v>
      </c>
    </row>
    <row r="30" spans="1:55">
      <c r="A30" s="374"/>
      <c r="B30" s="140">
        <v>15</v>
      </c>
      <c r="C30" s="136">
        <v>15</v>
      </c>
      <c r="D30" s="136">
        <v>15</v>
      </c>
      <c r="E30" s="136">
        <v>12</v>
      </c>
      <c r="F30" s="136">
        <v>12</v>
      </c>
      <c r="G30" s="136">
        <v>12</v>
      </c>
      <c r="H30" s="136">
        <v>12</v>
      </c>
      <c r="I30" s="136">
        <v>15</v>
      </c>
      <c r="J30" s="136">
        <v>15</v>
      </c>
      <c r="K30" s="136">
        <v>15</v>
      </c>
      <c r="L30" s="149">
        <v>12</v>
      </c>
      <c r="M30" s="149">
        <v>12</v>
      </c>
      <c r="N30" s="149">
        <v>12</v>
      </c>
      <c r="O30" s="136">
        <v>12</v>
      </c>
      <c r="P30" s="136">
        <v>15</v>
      </c>
      <c r="Q30" s="136">
        <v>15</v>
      </c>
      <c r="R30" s="136">
        <v>15</v>
      </c>
      <c r="S30" s="149">
        <v>12</v>
      </c>
      <c r="T30" s="149">
        <v>12</v>
      </c>
      <c r="U30" s="149">
        <v>12</v>
      </c>
      <c r="V30" s="136">
        <v>12</v>
      </c>
      <c r="W30" s="136">
        <v>15</v>
      </c>
      <c r="X30" s="136">
        <v>15</v>
      </c>
      <c r="Y30" s="136">
        <v>15</v>
      </c>
      <c r="Z30" s="136">
        <v>12</v>
      </c>
      <c r="AA30" s="136">
        <v>12</v>
      </c>
      <c r="AB30" s="136">
        <v>12</v>
      </c>
      <c r="AC30" s="136">
        <v>12</v>
      </c>
      <c r="AD30" s="136">
        <v>15</v>
      </c>
      <c r="AE30" s="137">
        <v>15</v>
      </c>
      <c r="AF30" s="393"/>
      <c r="AG30" s="394"/>
      <c r="AH30" s="394"/>
      <c r="AI30" s="394"/>
      <c r="AJ30" s="394"/>
      <c r="AK30" s="394"/>
      <c r="AL30" s="394"/>
      <c r="AM30" s="394"/>
      <c r="AN30" s="394"/>
      <c r="AO30" s="394"/>
      <c r="AP30" s="395"/>
      <c r="AQ30" s="1"/>
      <c r="AR30" s="1"/>
      <c r="AS30" s="1"/>
      <c r="AT30" s="1"/>
      <c r="AU30" s="1"/>
      <c r="AV30" s="1"/>
      <c r="AW30" s="1"/>
      <c r="AX30" s="1"/>
      <c r="AY30" s="151">
        <v>42750</v>
      </c>
      <c r="AZ30" s="93">
        <f t="shared" si="5"/>
        <v>16</v>
      </c>
      <c r="BA30" s="93">
        <f t="shared" si="6"/>
        <v>16</v>
      </c>
      <c r="BB30" s="2">
        <v>1</v>
      </c>
      <c r="BC30" s="2">
        <v>4</v>
      </c>
    </row>
    <row r="31" spans="1:55" ht="15" thickBot="1">
      <c r="A31" s="375"/>
      <c r="B31" s="141">
        <v>15</v>
      </c>
      <c r="C31" s="138">
        <v>15</v>
      </c>
      <c r="D31" s="138">
        <v>15</v>
      </c>
      <c r="E31" s="138">
        <v>12</v>
      </c>
      <c r="F31" s="138">
        <v>12</v>
      </c>
      <c r="G31" s="138">
        <v>12</v>
      </c>
      <c r="H31" s="138">
        <v>12</v>
      </c>
      <c r="I31" s="138">
        <v>15</v>
      </c>
      <c r="J31" s="138">
        <v>15</v>
      </c>
      <c r="K31" s="138">
        <v>15</v>
      </c>
      <c r="L31" s="138">
        <v>12</v>
      </c>
      <c r="M31" s="138">
        <v>12</v>
      </c>
      <c r="N31" s="138">
        <v>12</v>
      </c>
      <c r="O31" s="138">
        <v>12</v>
      </c>
      <c r="P31" s="138">
        <v>15</v>
      </c>
      <c r="Q31" s="138">
        <v>15</v>
      </c>
      <c r="R31" s="138">
        <v>15</v>
      </c>
      <c r="S31" s="138">
        <v>12</v>
      </c>
      <c r="T31" s="138">
        <v>12</v>
      </c>
      <c r="U31" s="138">
        <v>12</v>
      </c>
      <c r="V31" s="138">
        <v>12</v>
      </c>
      <c r="W31" s="138">
        <v>15</v>
      </c>
      <c r="X31" s="138">
        <v>15</v>
      </c>
      <c r="Y31" s="138">
        <v>15</v>
      </c>
      <c r="Z31" s="138">
        <v>12</v>
      </c>
      <c r="AA31" s="138">
        <v>12</v>
      </c>
      <c r="AB31" s="138">
        <v>12</v>
      </c>
      <c r="AC31" s="138">
        <v>12</v>
      </c>
      <c r="AD31" s="138">
        <v>15</v>
      </c>
      <c r="AE31" s="139">
        <v>15</v>
      </c>
      <c r="AF31" s="396"/>
      <c r="AG31" s="397"/>
      <c r="AH31" s="397"/>
      <c r="AI31" s="397"/>
      <c r="AJ31" s="397"/>
      <c r="AK31" s="397"/>
      <c r="AL31" s="397"/>
      <c r="AM31" s="397"/>
      <c r="AN31" s="397"/>
      <c r="AO31" s="397"/>
      <c r="AP31" s="398"/>
      <c r="AQ31" s="1"/>
      <c r="AR31" s="1"/>
      <c r="AS31" s="1"/>
      <c r="AT31" s="1"/>
      <c r="AU31" s="1"/>
      <c r="AV31" s="1"/>
      <c r="AW31" s="1"/>
      <c r="AX31" s="1"/>
      <c r="AY31" s="151">
        <v>42751</v>
      </c>
      <c r="AZ31" s="93">
        <f t="shared" si="5"/>
        <v>11</v>
      </c>
      <c r="BA31" s="93">
        <f t="shared" si="6"/>
        <v>11</v>
      </c>
      <c r="BB31" s="2">
        <v>1</v>
      </c>
      <c r="BC31" s="2">
        <v>4</v>
      </c>
    </row>
    <row r="32" spans="1:55" ht="15" thickBot="1">
      <c r="A32" s="373" t="s">
        <v>10</v>
      </c>
      <c r="B32" s="10">
        <v>43009</v>
      </c>
      <c r="C32" s="10">
        <f>+B32+1</f>
        <v>43010</v>
      </c>
      <c r="D32" s="10">
        <f t="shared" ref="D32:AF32" si="11">+C32+1</f>
        <v>43011</v>
      </c>
      <c r="E32" s="10">
        <f t="shared" si="11"/>
        <v>43012</v>
      </c>
      <c r="F32" s="10">
        <f t="shared" si="11"/>
        <v>43013</v>
      </c>
      <c r="G32" s="10">
        <f t="shared" si="11"/>
        <v>43014</v>
      </c>
      <c r="H32" s="10">
        <f t="shared" si="11"/>
        <v>43015</v>
      </c>
      <c r="I32" s="10">
        <f t="shared" si="11"/>
        <v>43016</v>
      </c>
      <c r="J32" s="10">
        <f t="shared" si="11"/>
        <v>43017</v>
      </c>
      <c r="K32" s="10">
        <f t="shared" si="11"/>
        <v>43018</v>
      </c>
      <c r="L32" s="10">
        <f t="shared" si="11"/>
        <v>43019</v>
      </c>
      <c r="M32" s="10">
        <f t="shared" si="11"/>
        <v>43020</v>
      </c>
      <c r="N32" s="10">
        <f t="shared" si="11"/>
        <v>43021</v>
      </c>
      <c r="O32" s="10">
        <f t="shared" si="11"/>
        <v>43022</v>
      </c>
      <c r="P32" s="10">
        <f t="shared" si="11"/>
        <v>43023</v>
      </c>
      <c r="Q32" s="10">
        <f t="shared" si="11"/>
        <v>43024</v>
      </c>
      <c r="R32" s="10">
        <f t="shared" si="11"/>
        <v>43025</v>
      </c>
      <c r="S32" s="10">
        <f t="shared" si="11"/>
        <v>43026</v>
      </c>
      <c r="T32" s="10">
        <f t="shared" si="11"/>
        <v>43027</v>
      </c>
      <c r="U32" s="10">
        <f t="shared" si="11"/>
        <v>43028</v>
      </c>
      <c r="V32" s="10">
        <f t="shared" si="11"/>
        <v>43029</v>
      </c>
      <c r="W32" s="10">
        <f t="shared" si="11"/>
        <v>43030</v>
      </c>
      <c r="X32" s="10">
        <f t="shared" si="11"/>
        <v>43031</v>
      </c>
      <c r="Y32" s="10">
        <f t="shared" si="11"/>
        <v>43032</v>
      </c>
      <c r="Z32" s="10">
        <f t="shared" si="11"/>
        <v>43033</v>
      </c>
      <c r="AA32" s="10">
        <f t="shared" si="11"/>
        <v>43034</v>
      </c>
      <c r="AB32" s="10">
        <f t="shared" si="11"/>
        <v>43035</v>
      </c>
      <c r="AC32" s="10">
        <f>+AB32+1</f>
        <v>43036</v>
      </c>
      <c r="AD32" s="10">
        <f t="shared" si="11"/>
        <v>43037</v>
      </c>
      <c r="AE32" s="10">
        <f t="shared" si="11"/>
        <v>43038</v>
      </c>
      <c r="AF32" s="13">
        <f t="shared" si="11"/>
        <v>43039</v>
      </c>
      <c r="AG32" s="376"/>
      <c r="AH32" s="377"/>
      <c r="AI32" s="377"/>
      <c r="AJ32" s="377"/>
      <c r="AK32" s="377"/>
      <c r="AL32" s="377"/>
      <c r="AM32" s="377"/>
      <c r="AN32" s="377"/>
      <c r="AO32" s="377"/>
      <c r="AP32" s="378"/>
      <c r="AQ32" s="1"/>
      <c r="AR32" s="1"/>
      <c r="AS32" s="1"/>
      <c r="AT32" s="1"/>
      <c r="AU32" s="1"/>
      <c r="AV32" s="1"/>
      <c r="AW32" s="1"/>
      <c r="AX32" s="1"/>
      <c r="AY32" s="151">
        <v>42752</v>
      </c>
      <c r="AZ32" s="93">
        <f t="shared" si="5"/>
        <v>11</v>
      </c>
      <c r="BA32" s="93">
        <f t="shared" si="6"/>
        <v>11</v>
      </c>
      <c r="BB32" s="2">
        <v>1</v>
      </c>
      <c r="BC32" s="2">
        <v>4</v>
      </c>
    </row>
    <row r="33" spans="1:55">
      <c r="A33" s="374"/>
      <c r="B33" s="140">
        <v>15</v>
      </c>
      <c r="C33" s="136">
        <v>12</v>
      </c>
      <c r="D33" s="136">
        <v>12</v>
      </c>
      <c r="E33" s="136">
        <v>12</v>
      </c>
      <c r="F33" s="136">
        <v>12</v>
      </c>
      <c r="G33" s="136">
        <v>15</v>
      </c>
      <c r="H33" s="147">
        <v>15</v>
      </c>
      <c r="I33" s="136">
        <v>15</v>
      </c>
      <c r="J33" s="136">
        <v>12</v>
      </c>
      <c r="K33" s="136">
        <v>12</v>
      </c>
      <c r="L33" s="136">
        <v>12</v>
      </c>
      <c r="M33" s="136">
        <v>12</v>
      </c>
      <c r="N33" s="136">
        <v>15</v>
      </c>
      <c r="O33" s="136">
        <v>15</v>
      </c>
      <c r="P33" s="136">
        <v>15</v>
      </c>
      <c r="Q33" s="136">
        <v>12</v>
      </c>
      <c r="R33" s="136">
        <v>12</v>
      </c>
      <c r="S33" s="136">
        <v>12</v>
      </c>
      <c r="T33" s="136">
        <v>12</v>
      </c>
      <c r="U33" s="136">
        <v>15</v>
      </c>
      <c r="V33" s="136">
        <v>15</v>
      </c>
      <c r="W33" s="136">
        <v>15</v>
      </c>
      <c r="X33" s="136">
        <v>13</v>
      </c>
      <c r="Y33" s="147">
        <v>13</v>
      </c>
      <c r="Z33" s="136">
        <v>13</v>
      </c>
      <c r="AA33" s="136">
        <v>13</v>
      </c>
      <c r="AB33" s="136">
        <v>15</v>
      </c>
      <c r="AC33" s="136">
        <v>15</v>
      </c>
      <c r="AD33" s="136">
        <v>15</v>
      </c>
      <c r="AE33" s="136">
        <v>13</v>
      </c>
      <c r="AF33" s="137">
        <v>13</v>
      </c>
      <c r="AG33" s="385" t="s">
        <v>119</v>
      </c>
      <c r="AH33" s="386"/>
      <c r="AI33" s="386"/>
      <c r="AJ33" s="386"/>
      <c r="AK33" s="386"/>
      <c r="AL33" s="386"/>
      <c r="AM33" s="386"/>
      <c r="AN33" s="386"/>
      <c r="AO33" s="386"/>
      <c r="AP33" s="387"/>
      <c r="AQ33" s="1"/>
      <c r="AR33" s="1"/>
      <c r="AS33" s="1"/>
      <c r="AT33" s="1"/>
      <c r="AU33" s="1"/>
      <c r="AV33" s="1"/>
      <c r="AW33" s="1"/>
      <c r="AX33" s="1"/>
      <c r="AY33" s="151">
        <v>42753</v>
      </c>
      <c r="AZ33" s="93">
        <f t="shared" si="5"/>
        <v>11</v>
      </c>
      <c r="BA33" s="93">
        <f t="shared" si="6"/>
        <v>11</v>
      </c>
      <c r="BB33" s="2">
        <v>1</v>
      </c>
      <c r="BC33" s="2">
        <v>4</v>
      </c>
    </row>
    <row r="34" spans="1:55" ht="15" thickBot="1">
      <c r="A34" s="375"/>
      <c r="B34" s="141">
        <v>15</v>
      </c>
      <c r="C34" s="138">
        <v>12</v>
      </c>
      <c r="D34" s="138">
        <v>12</v>
      </c>
      <c r="E34" s="138">
        <v>12</v>
      </c>
      <c r="F34" s="138">
        <v>12</v>
      </c>
      <c r="G34" s="138">
        <v>15</v>
      </c>
      <c r="H34" s="148">
        <v>15</v>
      </c>
      <c r="I34" s="138">
        <v>15</v>
      </c>
      <c r="J34" s="138">
        <v>12</v>
      </c>
      <c r="K34" s="138">
        <v>12</v>
      </c>
      <c r="L34" s="138">
        <v>12</v>
      </c>
      <c r="M34" s="138">
        <v>12</v>
      </c>
      <c r="N34" s="138">
        <v>15</v>
      </c>
      <c r="O34" s="138">
        <v>15</v>
      </c>
      <c r="P34" s="138">
        <v>15</v>
      </c>
      <c r="Q34" s="138">
        <v>12</v>
      </c>
      <c r="R34" s="138">
        <v>12</v>
      </c>
      <c r="S34" s="138">
        <v>12</v>
      </c>
      <c r="T34" s="138">
        <v>12</v>
      </c>
      <c r="U34" s="138">
        <v>15</v>
      </c>
      <c r="V34" s="138">
        <v>15</v>
      </c>
      <c r="W34" s="138">
        <v>15</v>
      </c>
      <c r="X34" s="138">
        <v>13</v>
      </c>
      <c r="Y34" s="148">
        <v>13</v>
      </c>
      <c r="Z34" s="138">
        <v>13</v>
      </c>
      <c r="AA34" s="138">
        <v>13</v>
      </c>
      <c r="AB34" s="138">
        <v>15</v>
      </c>
      <c r="AC34" s="138">
        <v>15</v>
      </c>
      <c r="AD34" s="138">
        <v>15</v>
      </c>
      <c r="AE34" s="138">
        <v>13</v>
      </c>
      <c r="AF34" s="139">
        <v>13</v>
      </c>
      <c r="AG34" s="388"/>
      <c r="AH34" s="389"/>
      <c r="AI34" s="389"/>
      <c r="AJ34" s="389"/>
      <c r="AK34" s="389"/>
      <c r="AL34" s="389"/>
      <c r="AM34" s="389"/>
      <c r="AN34" s="389"/>
      <c r="AO34" s="389"/>
      <c r="AP34" s="390"/>
      <c r="AQ34" s="1"/>
      <c r="AR34" s="1"/>
      <c r="AS34" s="1"/>
      <c r="AT34" s="1"/>
      <c r="AU34" s="1"/>
      <c r="AV34" s="1"/>
      <c r="AW34" s="1"/>
      <c r="AX34" s="1"/>
      <c r="AY34" s="151">
        <v>42754</v>
      </c>
      <c r="AZ34" s="93">
        <f t="shared" si="5"/>
        <v>11</v>
      </c>
      <c r="BA34" s="93">
        <f t="shared" si="6"/>
        <v>11</v>
      </c>
      <c r="BB34" s="2">
        <v>1</v>
      </c>
      <c r="BC34" s="2">
        <v>4</v>
      </c>
    </row>
    <row r="35" spans="1:55" ht="15" thickBot="1">
      <c r="A35" s="373" t="s">
        <v>11</v>
      </c>
      <c r="B35" s="12">
        <v>43040</v>
      </c>
      <c r="C35" s="10">
        <f>+B35+1</f>
        <v>43041</v>
      </c>
      <c r="D35" s="10">
        <f t="shared" ref="D35:AD35" si="12">+C35+1</f>
        <v>43042</v>
      </c>
      <c r="E35" s="10">
        <f t="shared" si="12"/>
        <v>43043</v>
      </c>
      <c r="F35" s="10">
        <f t="shared" si="12"/>
        <v>43044</v>
      </c>
      <c r="G35" s="10">
        <f t="shared" si="12"/>
        <v>43045</v>
      </c>
      <c r="H35" s="10">
        <f t="shared" si="12"/>
        <v>43046</v>
      </c>
      <c r="I35" s="10">
        <f t="shared" si="12"/>
        <v>43047</v>
      </c>
      <c r="J35" s="10">
        <f t="shared" si="12"/>
        <v>43048</v>
      </c>
      <c r="K35" s="10">
        <f t="shared" si="12"/>
        <v>43049</v>
      </c>
      <c r="L35" s="10">
        <f t="shared" si="12"/>
        <v>43050</v>
      </c>
      <c r="M35" s="10">
        <f t="shared" si="12"/>
        <v>43051</v>
      </c>
      <c r="N35" s="10">
        <f t="shared" si="12"/>
        <v>43052</v>
      </c>
      <c r="O35" s="10">
        <f t="shared" si="12"/>
        <v>43053</v>
      </c>
      <c r="P35" s="10">
        <f t="shared" si="12"/>
        <v>43054</v>
      </c>
      <c r="Q35" s="10">
        <f t="shared" si="12"/>
        <v>43055</v>
      </c>
      <c r="R35" s="10">
        <f t="shared" si="12"/>
        <v>43056</v>
      </c>
      <c r="S35" s="10">
        <f t="shared" si="12"/>
        <v>43057</v>
      </c>
      <c r="T35" s="10">
        <f t="shared" si="12"/>
        <v>43058</v>
      </c>
      <c r="U35" s="10">
        <f t="shared" si="12"/>
        <v>43059</v>
      </c>
      <c r="V35" s="10">
        <f t="shared" si="12"/>
        <v>43060</v>
      </c>
      <c r="W35" s="10">
        <f t="shared" si="12"/>
        <v>43061</v>
      </c>
      <c r="X35" s="10">
        <f t="shared" si="12"/>
        <v>43062</v>
      </c>
      <c r="Y35" s="10">
        <f t="shared" si="12"/>
        <v>43063</v>
      </c>
      <c r="Z35" s="10">
        <f t="shared" si="12"/>
        <v>43064</v>
      </c>
      <c r="AA35" s="10">
        <f t="shared" si="12"/>
        <v>43065</v>
      </c>
      <c r="AB35" s="10">
        <f t="shared" si="12"/>
        <v>43066</v>
      </c>
      <c r="AC35" s="10">
        <f>+AB35+1</f>
        <v>43067</v>
      </c>
      <c r="AD35" s="10">
        <f t="shared" si="12"/>
        <v>43068</v>
      </c>
      <c r="AE35" s="10">
        <f>+AD35+1</f>
        <v>43069</v>
      </c>
      <c r="AF35" s="376" t="s">
        <v>111</v>
      </c>
      <c r="AG35" s="391"/>
      <c r="AH35" s="391"/>
      <c r="AI35" s="391"/>
      <c r="AJ35" s="391"/>
      <c r="AK35" s="391"/>
      <c r="AL35" s="391"/>
      <c r="AM35" s="391"/>
      <c r="AN35" s="391"/>
      <c r="AO35" s="391"/>
      <c r="AP35" s="392"/>
      <c r="AQ35" s="1"/>
      <c r="AR35" s="1"/>
      <c r="AS35" s="1"/>
      <c r="AT35" s="14"/>
      <c r="AU35" s="1"/>
      <c r="AV35" s="1"/>
      <c r="AW35" s="1"/>
      <c r="AX35" s="1"/>
      <c r="AY35" s="151">
        <v>42755</v>
      </c>
      <c r="AZ35" s="93">
        <f t="shared" si="5"/>
        <v>16</v>
      </c>
      <c r="BA35" s="93">
        <f t="shared" si="6"/>
        <v>16</v>
      </c>
      <c r="BB35" s="2">
        <v>1</v>
      </c>
      <c r="BC35" s="2">
        <v>4</v>
      </c>
    </row>
    <row r="36" spans="1:55">
      <c r="A36" s="374"/>
      <c r="B36" s="140">
        <v>16</v>
      </c>
      <c r="C36" s="136">
        <v>16</v>
      </c>
      <c r="D36" s="147">
        <v>16</v>
      </c>
      <c r="E36" s="136">
        <v>16</v>
      </c>
      <c r="F36" s="136">
        <v>16</v>
      </c>
      <c r="G36" s="136">
        <v>13</v>
      </c>
      <c r="H36" s="136">
        <v>13</v>
      </c>
      <c r="I36" s="136">
        <v>13</v>
      </c>
      <c r="J36" s="136">
        <v>13</v>
      </c>
      <c r="K36" s="136">
        <v>16</v>
      </c>
      <c r="L36" s="136">
        <v>16</v>
      </c>
      <c r="M36" s="136">
        <v>16</v>
      </c>
      <c r="N36" s="149">
        <v>13</v>
      </c>
      <c r="O36" s="149">
        <v>13</v>
      </c>
      <c r="P36" s="149">
        <v>13</v>
      </c>
      <c r="Q36" s="149">
        <v>13</v>
      </c>
      <c r="R36" s="136">
        <v>16</v>
      </c>
      <c r="S36" s="136">
        <v>16</v>
      </c>
      <c r="T36" s="136">
        <v>16</v>
      </c>
      <c r="U36" s="149">
        <v>13</v>
      </c>
      <c r="V36" s="149">
        <v>13</v>
      </c>
      <c r="W36" s="149">
        <v>13</v>
      </c>
      <c r="X36" s="149">
        <v>13</v>
      </c>
      <c r="Y36" s="136">
        <v>16</v>
      </c>
      <c r="Z36" s="136">
        <v>16</v>
      </c>
      <c r="AA36" s="136">
        <v>16</v>
      </c>
      <c r="AB36" s="136">
        <v>13</v>
      </c>
      <c r="AC36" s="136">
        <v>13</v>
      </c>
      <c r="AD36" s="136">
        <v>13</v>
      </c>
      <c r="AE36" s="137">
        <v>13</v>
      </c>
      <c r="AF36" s="379"/>
      <c r="AG36" s="380"/>
      <c r="AH36" s="380"/>
      <c r="AI36" s="380"/>
      <c r="AJ36" s="380"/>
      <c r="AK36" s="380"/>
      <c r="AL36" s="380"/>
      <c r="AM36" s="380"/>
      <c r="AN36" s="380"/>
      <c r="AO36" s="380"/>
      <c r="AP36" s="381"/>
      <c r="AQ36" s="1"/>
      <c r="AR36" s="1"/>
      <c r="AS36" s="1"/>
      <c r="AT36" s="1"/>
      <c r="AU36" s="1"/>
      <c r="AV36" s="1"/>
      <c r="AW36" s="1"/>
      <c r="AX36" s="1"/>
      <c r="AY36" s="151">
        <v>42756</v>
      </c>
      <c r="AZ36" s="93">
        <f t="shared" si="5"/>
        <v>16</v>
      </c>
      <c r="BA36" s="93">
        <f t="shared" si="6"/>
        <v>16</v>
      </c>
      <c r="BB36" s="2">
        <v>1</v>
      </c>
      <c r="BC36" s="2">
        <v>4</v>
      </c>
    </row>
    <row r="37" spans="1:55" ht="15" thickBot="1">
      <c r="A37" s="375"/>
      <c r="B37" s="141">
        <v>16</v>
      </c>
      <c r="C37" s="138">
        <v>16</v>
      </c>
      <c r="D37" s="148">
        <v>16</v>
      </c>
      <c r="E37" s="138">
        <v>16</v>
      </c>
      <c r="F37" s="138">
        <v>16</v>
      </c>
      <c r="G37" s="138">
        <v>13</v>
      </c>
      <c r="H37" s="138">
        <v>13</v>
      </c>
      <c r="I37" s="138">
        <v>13</v>
      </c>
      <c r="J37" s="138">
        <v>13</v>
      </c>
      <c r="K37" s="138">
        <v>16</v>
      </c>
      <c r="L37" s="138">
        <v>16</v>
      </c>
      <c r="M37" s="138">
        <v>16</v>
      </c>
      <c r="N37" s="138">
        <v>13</v>
      </c>
      <c r="O37" s="138">
        <v>13</v>
      </c>
      <c r="P37" s="138">
        <v>13</v>
      </c>
      <c r="Q37" s="138">
        <v>13</v>
      </c>
      <c r="R37" s="138">
        <v>16</v>
      </c>
      <c r="S37" s="138">
        <v>16</v>
      </c>
      <c r="T37" s="138">
        <v>16</v>
      </c>
      <c r="U37" s="138">
        <v>13</v>
      </c>
      <c r="V37" s="138">
        <v>13</v>
      </c>
      <c r="W37" s="138">
        <v>13</v>
      </c>
      <c r="X37" s="138">
        <v>13</v>
      </c>
      <c r="Y37" s="138">
        <v>16</v>
      </c>
      <c r="Z37" s="138">
        <v>16</v>
      </c>
      <c r="AA37" s="138">
        <v>16</v>
      </c>
      <c r="AB37" s="138">
        <v>13</v>
      </c>
      <c r="AC37" s="138">
        <v>13</v>
      </c>
      <c r="AD37" s="138">
        <v>13</v>
      </c>
      <c r="AE37" s="139">
        <v>13</v>
      </c>
      <c r="AF37" s="382"/>
      <c r="AG37" s="383"/>
      <c r="AH37" s="383"/>
      <c r="AI37" s="383"/>
      <c r="AJ37" s="383"/>
      <c r="AK37" s="383"/>
      <c r="AL37" s="383"/>
      <c r="AM37" s="383"/>
      <c r="AN37" s="383"/>
      <c r="AO37" s="383"/>
      <c r="AP37" s="384"/>
      <c r="AQ37" s="1"/>
      <c r="AR37" s="1"/>
      <c r="AS37" s="1"/>
      <c r="AT37" s="1"/>
      <c r="AU37" s="1"/>
      <c r="AV37" s="1"/>
      <c r="AW37" s="1"/>
      <c r="AX37" s="1"/>
      <c r="AY37" s="151">
        <v>42757</v>
      </c>
      <c r="AZ37" s="93">
        <f t="shared" si="5"/>
        <v>16</v>
      </c>
      <c r="BA37" s="93">
        <f t="shared" si="6"/>
        <v>16</v>
      </c>
      <c r="BB37" s="2">
        <v>1</v>
      </c>
      <c r="BC37" s="2">
        <v>4</v>
      </c>
    </row>
    <row r="38" spans="1:55" ht="15" thickBot="1">
      <c r="A38" s="373" t="s">
        <v>12</v>
      </c>
      <c r="B38" s="10">
        <v>43070</v>
      </c>
      <c r="C38" s="10">
        <f>+B38+1</f>
        <v>43071</v>
      </c>
      <c r="D38" s="10">
        <f t="shared" ref="D38:AF38" si="13">+C38+1</f>
        <v>43072</v>
      </c>
      <c r="E38" s="10">
        <f t="shared" si="13"/>
        <v>43073</v>
      </c>
      <c r="F38" s="10">
        <f t="shared" si="13"/>
        <v>43074</v>
      </c>
      <c r="G38" s="10">
        <f t="shared" si="13"/>
        <v>43075</v>
      </c>
      <c r="H38" s="10">
        <f t="shared" si="13"/>
        <v>43076</v>
      </c>
      <c r="I38" s="10">
        <f t="shared" si="13"/>
        <v>43077</v>
      </c>
      <c r="J38" s="10">
        <f t="shared" si="13"/>
        <v>43078</v>
      </c>
      <c r="K38" s="10">
        <f t="shared" si="13"/>
        <v>43079</v>
      </c>
      <c r="L38" s="10">
        <f t="shared" si="13"/>
        <v>43080</v>
      </c>
      <c r="M38" s="10">
        <f t="shared" si="13"/>
        <v>43081</v>
      </c>
      <c r="N38" s="10">
        <f t="shared" si="13"/>
        <v>43082</v>
      </c>
      <c r="O38" s="10">
        <f t="shared" si="13"/>
        <v>43083</v>
      </c>
      <c r="P38" s="10">
        <f t="shared" si="13"/>
        <v>43084</v>
      </c>
      <c r="Q38" s="10">
        <f t="shared" si="13"/>
        <v>43085</v>
      </c>
      <c r="R38" s="10">
        <f t="shared" si="13"/>
        <v>43086</v>
      </c>
      <c r="S38" s="10">
        <f t="shared" si="13"/>
        <v>43087</v>
      </c>
      <c r="T38" s="10">
        <f t="shared" si="13"/>
        <v>43088</v>
      </c>
      <c r="U38" s="10">
        <f t="shared" si="13"/>
        <v>43089</v>
      </c>
      <c r="V38" s="10">
        <f t="shared" si="13"/>
        <v>43090</v>
      </c>
      <c r="W38" s="10">
        <f t="shared" si="13"/>
        <v>43091</v>
      </c>
      <c r="X38" s="10">
        <f t="shared" si="13"/>
        <v>43092</v>
      </c>
      <c r="Y38" s="10">
        <f t="shared" si="13"/>
        <v>43093</v>
      </c>
      <c r="Z38" s="12">
        <f t="shared" si="13"/>
        <v>43094</v>
      </c>
      <c r="AA38" s="10">
        <f t="shared" si="13"/>
        <v>43095</v>
      </c>
      <c r="AB38" s="10">
        <f t="shared" si="13"/>
        <v>43096</v>
      </c>
      <c r="AC38" s="10">
        <f>+AB38+1</f>
        <v>43097</v>
      </c>
      <c r="AD38" s="10">
        <f t="shared" si="13"/>
        <v>43098</v>
      </c>
      <c r="AE38" s="10">
        <f t="shared" si="13"/>
        <v>43099</v>
      </c>
      <c r="AF38" s="13">
        <f t="shared" si="13"/>
        <v>43100</v>
      </c>
      <c r="AG38" s="376" t="s">
        <v>113</v>
      </c>
      <c r="AH38" s="377"/>
      <c r="AI38" s="377"/>
      <c r="AJ38" s="377"/>
      <c r="AK38" s="377"/>
      <c r="AL38" s="377"/>
      <c r="AM38" s="377"/>
      <c r="AN38" s="377"/>
      <c r="AO38" s="377"/>
      <c r="AP38" s="378"/>
      <c r="AQ38" s="1"/>
      <c r="AR38" s="1"/>
      <c r="AS38" s="1"/>
      <c r="AT38" s="1"/>
      <c r="AU38" s="1"/>
      <c r="AV38" s="1"/>
      <c r="AW38" s="1"/>
      <c r="AX38" s="1"/>
      <c r="AY38" s="151">
        <v>42758</v>
      </c>
      <c r="AZ38" s="93">
        <f t="shared" si="5"/>
        <v>11</v>
      </c>
      <c r="BA38" s="93">
        <f t="shared" si="6"/>
        <v>11</v>
      </c>
      <c r="BB38" s="2">
        <v>1</v>
      </c>
      <c r="BC38" s="2">
        <v>4</v>
      </c>
    </row>
    <row r="39" spans="1:55">
      <c r="A39" s="374"/>
      <c r="B39" s="140">
        <v>16</v>
      </c>
      <c r="C39" s="136">
        <v>16</v>
      </c>
      <c r="D39" s="136">
        <v>16</v>
      </c>
      <c r="E39" s="136">
        <v>13</v>
      </c>
      <c r="F39" s="136">
        <v>13</v>
      </c>
      <c r="G39" s="136">
        <v>13</v>
      </c>
      <c r="H39" s="136">
        <v>13</v>
      </c>
      <c r="I39" s="136">
        <v>16</v>
      </c>
      <c r="J39" s="136">
        <v>16</v>
      </c>
      <c r="K39" s="136">
        <v>16</v>
      </c>
      <c r="L39" s="136">
        <v>13</v>
      </c>
      <c r="M39" s="136">
        <v>13</v>
      </c>
      <c r="N39" s="136">
        <v>13</v>
      </c>
      <c r="O39" s="136">
        <v>13</v>
      </c>
      <c r="P39" s="136">
        <v>16</v>
      </c>
      <c r="Q39" s="136">
        <v>16</v>
      </c>
      <c r="R39" s="136">
        <v>16</v>
      </c>
      <c r="S39" s="149">
        <v>13</v>
      </c>
      <c r="T39" s="149">
        <v>13</v>
      </c>
      <c r="U39" s="149">
        <v>13</v>
      </c>
      <c r="V39" s="149">
        <v>13</v>
      </c>
      <c r="W39" s="144">
        <v>16</v>
      </c>
      <c r="X39" s="144">
        <v>16</v>
      </c>
      <c r="Y39" s="144">
        <v>16</v>
      </c>
      <c r="Z39" s="144">
        <v>16</v>
      </c>
      <c r="AA39" s="144">
        <v>16</v>
      </c>
      <c r="AB39" s="144">
        <v>16</v>
      </c>
      <c r="AC39" s="144">
        <v>16</v>
      </c>
      <c r="AD39" s="144">
        <v>16</v>
      </c>
      <c r="AE39" s="144">
        <v>16</v>
      </c>
      <c r="AF39" s="146">
        <v>16</v>
      </c>
      <c r="AG39" s="385" t="s">
        <v>120</v>
      </c>
      <c r="AH39" s="386"/>
      <c r="AI39" s="386"/>
      <c r="AJ39" s="386"/>
      <c r="AK39" s="386"/>
      <c r="AL39" s="386"/>
      <c r="AM39" s="386"/>
      <c r="AN39" s="386"/>
      <c r="AO39" s="386"/>
      <c r="AP39" s="387"/>
      <c r="AQ39" s="1"/>
      <c r="AR39" s="1"/>
      <c r="AS39" s="1"/>
      <c r="AT39" s="1"/>
      <c r="AU39" s="1"/>
      <c r="AV39" s="1"/>
      <c r="AW39" s="1"/>
      <c r="AX39" s="1"/>
      <c r="AY39" s="151">
        <v>42759</v>
      </c>
      <c r="AZ39" s="93">
        <f t="shared" si="5"/>
        <v>11</v>
      </c>
      <c r="BA39" s="93">
        <f t="shared" si="6"/>
        <v>11</v>
      </c>
      <c r="BB39" s="2">
        <v>1</v>
      </c>
      <c r="BC39" s="2">
        <v>4</v>
      </c>
    </row>
    <row r="40" spans="1:55" ht="15" thickBot="1">
      <c r="A40" s="375"/>
      <c r="B40" s="141">
        <v>16</v>
      </c>
      <c r="C40" s="138">
        <v>16</v>
      </c>
      <c r="D40" s="138">
        <v>16</v>
      </c>
      <c r="E40" s="138">
        <v>13</v>
      </c>
      <c r="F40" s="138">
        <v>13</v>
      </c>
      <c r="G40" s="138">
        <v>13</v>
      </c>
      <c r="H40" s="138">
        <v>13</v>
      </c>
      <c r="I40" s="138">
        <v>16</v>
      </c>
      <c r="J40" s="138">
        <v>16</v>
      </c>
      <c r="K40" s="138">
        <v>16</v>
      </c>
      <c r="L40" s="138">
        <v>13</v>
      </c>
      <c r="M40" s="138">
        <v>13</v>
      </c>
      <c r="N40" s="138">
        <v>13</v>
      </c>
      <c r="O40" s="138">
        <v>13</v>
      </c>
      <c r="P40" s="138">
        <v>16</v>
      </c>
      <c r="Q40" s="138">
        <v>16</v>
      </c>
      <c r="R40" s="138">
        <v>16</v>
      </c>
      <c r="S40" s="138">
        <v>13</v>
      </c>
      <c r="T40" s="138">
        <v>13</v>
      </c>
      <c r="U40" s="138">
        <v>13</v>
      </c>
      <c r="V40" s="138">
        <v>13</v>
      </c>
      <c r="W40" s="138">
        <v>16</v>
      </c>
      <c r="X40" s="138">
        <v>16</v>
      </c>
      <c r="Y40" s="138">
        <v>16</v>
      </c>
      <c r="Z40" s="138">
        <v>16</v>
      </c>
      <c r="AA40" s="138">
        <v>16</v>
      </c>
      <c r="AB40" s="138">
        <v>16</v>
      </c>
      <c r="AC40" s="138">
        <v>16</v>
      </c>
      <c r="AD40" s="138">
        <v>16</v>
      </c>
      <c r="AE40" s="138">
        <v>16</v>
      </c>
      <c r="AF40" s="139">
        <v>16</v>
      </c>
      <c r="AG40" s="388"/>
      <c r="AH40" s="389"/>
      <c r="AI40" s="389"/>
      <c r="AJ40" s="389"/>
      <c r="AK40" s="389"/>
      <c r="AL40" s="389"/>
      <c r="AM40" s="389"/>
      <c r="AN40" s="389"/>
      <c r="AO40" s="389"/>
      <c r="AP40" s="390"/>
      <c r="AQ40" s="1"/>
      <c r="AR40" s="1"/>
      <c r="AS40" s="1"/>
      <c r="AT40" s="1"/>
      <c r="AU40" s="1"/>
      <c r="AV40" s="1"/>
      <c r="AW40" s="1"/>
      <c r="AX40" s="1"/>
      <c r="AY40" s="151">
        <v>42760</v>
      </c>
      <c r="AZ40" s="93">
        <f t="shared" si="5"/>
        <v>11</v>
      </c>
      <c r="BA40" s="93">
        <f t="shared" si="6"/>
        <v>11</v>
      </c>
      <c r="BB40" s="2">
        <v>1</v>
      </c>
      <c r="BC40" s="2">
        <v>4</v>
      </c>
    </row>
    <row r="41" spans="1:55" ht="15" thickBot="1">
      <c r="A41" s="373" t="s">
        <v>115</v>
      </c>
      <c r="B41" s="12">
        <v>43101</v>
      </c>
      <c r="C41" s="10">
        <f>+B41+1</f>
        <v>43102</v>
      </c>
      <c r="D41" s="10">
        <f t="shared" ref="D41:AF41" si="14">+C41+1</f>
        <v>43103</v>
      </c>
      <c r="E41" s="10">
        <f t="shared" si="14"/>
        <v>43104</v>
      </c>
      <c r="F41" s="10">
        <f t="shared" si="14"/>
        <v>43105</v>
      </c>
      <c r="G41" s="10">
        <f t="shared" si="14"/>
        <v>43106</v>
      </c>
      <c r="H41" s="10">
        <f t="shared" si="14"/>
        <v>43107</v>
      </c>
      <c r="I41" s="10">
        <f t="shared" si="14"/>
        <v>43108</v>
      </c>
      <c r="J41" s="10">
        <f t="shared" si="14"/>
        <v>43109</v>
      </c>
      <c r="K41" s="10">
        <f t="shared" si="14"/>
        <v>43110</v>
      </c>
      <c r="L41" s="10">
        <f t="shared" si="14"/>
        <v>43111</v>
      </c>
      <c r="M41" s="10">
        <f t="shared" si="14"/>
        <v>43112</v>
      </c>
      <c r="N41" s="10">
        <f t="shared" si="14"/>
        <v>43113</v>
      </c>
      <c r="O41" s="10">
        <f t="shared" si="14"/>
        <v>43114</v>
      </c>
      <c r="P41" s="10">
        <f t="shared" si="14"/>
        <v>43115</v>
      </c>
      <c r="Q41" s="10">
        <f t="shared" si="14"/>
        <v>43116</v>
      </c>
      <c r="R41" s="10">
        <f t="shared" si="14"/>
        <v>43117</v>
      </c>
      <c r="S41" s="10">
        <f t="shared" si="14"/>
        <v>43118</v>
      </c>
      <c r="T41" s="10">
        <f t="shared" si="14"/>
        <v>43119</v>
      </c>
      <c r="U41" s="10">
        <f t="shared" si="14"/>
        <v>43120</v>
      </c>
      <c r="V41" s="10">
        <f t="shared" si="14"/>
        <v>43121</v>
      </c>
      <c r="W41" s="10">
        <f t="shared" si="14"/>
        <v>43122</v>
      </c>
      <c r="X41" s="10">
        <f t="shared" si="14"/>
        <v>43123</v>
      </c>
      <c r="Y41" s="10">
        <f t="shared" si="14"/>
        <v>43124</v>
      </c>
      <c r="Z41" s="10">
        <f t="shared" si="14"/>
        <v>43125</v>
      </c>
      <c r="AA41" s="10">
        <f t="shared" si="14"/>
        <v>43126</v>
      </c>
      <c r="AB41" s="10">
        <f t="shared" si="14"/>
        <v>43127</v>
      </c>
      <c r="AC41" s="10">
        <f>+AB41+1</f>
        <v>43128</v>
      </c>
      <c r="AD41" s="10">
        <f t="shared" si="14"/>
        <v>43129</v>
      </c>
      <c r="AE41" s="10">
        <f t="shared" si="14"/>
        <v>43130</v>
      </c>
      <c r="AF41" s="10">
        <f t="shared" si="14"/>
        <v>43131</v>
      </c>
      <c r="AG41" s="376" t="s">
        <v>114</v>
      </c>
      <c r="AH41" s="377"/>
      <c r="AI41" s="377"/>
      <c r="AJ41" s="377"/>
      <c r="AK41" s="377"/>
      <c r="AL41" s="377"/>
      <c r="AM41" s="377"/>
      <c r="AN41" s="377"/>
      <c r="AO41" s="377"/>
      <c r="AP41" s="378"/>
      <c r="AQ41" s="1"/>
      <c r="AR41" s="1"/>
      <c r="AS41" s="1"/>
      <c r="AT41" s="1"/>
      <c r="AU41" s="1"/>
      <c r="AV41" s="1"/>
      <c r="AW41" s="1"/>
      <c r="AX41" s="1"/>
      <c r="AY41" s="151">
        <v>42761</v>
      </c>
      <c r="AZ41" s="93">
        <f t="shared" si="5"/>
        <v>11</v>
      </c>
      <c r="BA41" s="93">
        <f t="shared" si="6"/>
        <v>11</v>
      </c>
      <c r="BB41" s="2">
        <v>1</v>
      </c>
      <c r="BC41" s="2">
        <v>4</v>
      </c>
    </row>
    <row r="42" spans="1:55">
      <c r="A42" s="374"/>
      <c r="B42" s="145">
        <v>16</v>
      </c>
      <c r="C42" s="147">
        <v>16</v>
      </c>
      <c r="D42" s="144">
        <v>16</v>
      </c>
      <c r="E42" s="136">
        <v>16</v>
      </c>
      <c r="F42" s="136">
        <v>16</v>
      </c>
      <c r="G42" s="136">
        <v>16</v>
      </c>
      <c r="H42" s="136">
        <v>16</v>
      </c>
      <c r="I42" s="149">
        <v>11</v>
      </c>
      <c r="J42" s="149">
        <v>11</v>
      </c>
      <c r="K42" s="149">
        <v>11</v>
      </c>
      <c r="L42" s="149">
        <v>11</v>
      </c>
      <c r="M42" s="136">
        <v>17</v>
      </c>
      <c r="N42" s="136">
        <v>17</v>
      </c>
      <c r="O42" s="136">
        <v>17</v>
      </c>
      <c r="P42" s="149">
        <v>11</v>
      </c>
      <c r="Q42" s="149">
        <v>11</v>
      </c>
      <c r="R42" s="149">
        <v>11</v>
      </c>
      <c r="S42" s="149">
        <v>11</v>
      </c>
      <c r="T42" s="136">
        <v>17</v>
      </c>
      <c r="U42" s="136">
        <v>17</v>
      </c>
      <c r="V42" s="136">
        <v>17</v>
      </c>
      <c r="W42" s="149">
        <v>11</v>
      </c>
      <c r="X42" s="149">
        <v>11</v>
      </c>
      <c r="Y42" s="149">
        <v>11</v>
      </c>
      <c r="Z42" s="149">
        <v>11</v>
      </c>
      <c r="AA42" s="136">
        <v>17</v>
      </c>
      <c r="AB42" s="136">
        <v>17</v>
      </c>
      <c r="AC42" s="136">
        <v>17</v>
      </c>
      <c r="AD42" s="149">
        <v>11</v>
      </c>
      <c r="AE42" s="149">
        <v>11</v>
      </c>
      <c r="AF42" s="149">
        <v>11</v>
      </c>
      <c r="AG42" s="379"/>
      <c r="AH42" s="380"/>
      <c r="AI42" s="380"/>
      <c r="AJ42" s="380"/>
      <c r="AK42" s="380"/>
      <c r="AL42" s="380"/>
      <c r="AM42" s="380"/>
      <c r="AN42" s="380"/>
      <c r="AO42" s="380"/>
      <c r="AP42" s="381"/>
      <c r="AQ42" s="1"/>
      <c r="AR42" s="1"/>
      <c r="AS42" s="1"/>
      <c r="AT42" s="1"/>
      <c r="AU42" s="1"/>
      <c r="AV42" s="1"/>
      <c r="AW42" s="1"/>
      <c r="AX42" s="1"/>
      <c r="AY42" s="151">
        <v>42762</v>
      </c>
      <c r="AZ42" s="93">
        <f t="shared" si="5"/>
        <v>16</v>
      </c>
      <c r="BA42" s="93">
        <f t="shared" si="6"/>
        <v>16</v>
      </c>
      <c r="BB42" s="2">
        <v>1</v>
      </c>
      <c r="BC42" s="2">
        <v>4</v>
      </c>
    </row>
    <row r="43" spans="1:55" ht="15" thickBot="1">
      <c r="A43" s="375"/>
      <c r="B43" s="141">
        <v>16</v>
      </c>
      <c r="C43" s="148">
        <v>16</v>
      </c>
      <c r="D43" s="138">
        <v>16</v>
      </c>
      <c r="E43" s="138">
        <v>16</v>
      </c>
      <c r="F43" s="138">
        <v>16</v>
      </c>
      <c r="G43" s="138">
        <v>16</v>
      </c>
      <c r="H43" s="138">
        <v>16</v>
      </c>
      <c r="I43" s="150">
        <v>11</v>
      </c>
      <c r="J43" s="150">
        <v>11</v>
      </c>
      <c r="K43" s="150">
        <v>11</v>
      </c>
      <c r="L43" s="150">
        <v>11</v>
      </c>
      <c r="M43" s="138">
        <v>17</v>
      </c>
      <c r="N43" s="138">
        <v>17</v>
      </c>
      <c r="O43" s="138">
        <v>17</v>
      </c>
      <c r="P43" s="150">
        <v>11</v>
      </c>
      <c r="Q43" s="150">
        <v>11</v>
      </c>
      <c r="R43" s="150">
        <v>11</v>
      </c>
      <c r="S43" s="150">
        <v>11</v>
      </c>
      <c r="T43" s="138">
        <v>17</v>
      </c>
      <c r="U43" s="138">
        <v>17</v>
      </c>
      <c r="V43" s="138">
        <v>17</v>
      </c>
      <c r="W43" s="150">
        <v>11</v>
      </c>
      <c r="X43" s="150">
        <v>11</v>
      </c>
      <c r="Y43" s="150">
        <v>11</v>
      </c>
      <c r="Z43" s="150">
        <v>11</v>
      </c>
      <c r="AA43" s="138">
        <v>17</v>
      </c>
      <c r="AB43" s="138">
        <v>17</v>
      </c>
      <c r="AC43" s="138">
        <v>17</v>
      </c>
      <c r="AD43" s="150">
        <v>11</v>
      </c>
      <c r="AE43" s="150">
        <v>11</v>
      </c>
      <c r="AF43" s="150">
        <v>11</v>
      </c>
      <c r="AG43" s="382"/>
      <c r="AH43" s="383"/>
      <c r="AI43" s="383"/>
      <c r="AJ43" s="383"/>
      <c r="AK43" s="383"/>
      <c r="AL43" s="383"/>
      <c r="AM43" s="383"/>
      <c r="AN43" s="383"/>
      <c r="AO43" s="383"/>
      <c r="AP43" s="384"/>
      <c r="AQ43" s="1"/>
      <c r="AR43" s="1"/>
      <c r="AS43" s="1"/>
      <c r="AT43" s="1"/>
      <c r="AU43" s="1"/>
      <c r="AV43" s="1"/>
      <c r="AW43" s="1"/>
      <c r="AX43" s="1"/>
      <c r="AY43" s="151">
        <v>42763</v>
      </c>
      <c r="AZ43" s="93">
        <f t="shared" si="5"/>
        <v>16</v>
      </c>
      <c r="BA43" s="93">
        <f t="shared" si="6"/>
        <v>16</v>
      </c>
      <c r="BB43" s="2">
        <v>1</v>
      </c>
      <c r="BC43" s="2">
        <v>4</v>
      </c>
    </row>
    <row r="44" spans="1:55" ht="15" thickBot="1">
      <c r="A44" s="15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7"/>
      <c r="AE44" s="17"/>
      <c r="AF44" s="17"/>
      <c r="AG44" s="18"/>
      <c r="AH44" s="19"/>
      <c r="AI44" s="20"/>
      <c r="AJ44" s="20"/>
      <c r="AK44" s="20"/>
      <c r="AL44" s="20"/>
      <c r="AM44" s="20"/>
      <c r="AN44" s="20"/>
      <c r="AO44" s="20"/>
      <c r="AP44" s="20"/>
      <c r="AQ44" s="1"/>
      <c r="AR44" s="1"/>
      <c r="AS44" s="1"/>
      <c r="AT44" s="1"/>
      <c r="AU44" s="1"/>
      <c r="AV44" s="1"/>
      <c r="AW44" s="1"/>
      <c r="AX44" s="1"/>
      <c r="AY44" s="151">
        <v>42764</v>
      </c>
      <c r="AZ44" s="93">
        <f t="shared" si="5"/>
        <v>16</v>
      </c>
      <c r="BA44" s="93">
        <f t="shared" si="6"/>
        <v>16</v>
      </c>
      <c r="BB44" s="2">
        <v>1</v>
      </c>
      <c r="BC44" s="2">
        <v>4</v>
      </c>
    </row>
    <row r="45" spans="1:55" ht="15" thickBot="1">
      <c r="A45" s="15"/>
      <c r="B45" s="16"/>
      <c r="C45" s="16"/>
      <c r="D45" s="16"/>
      <c r="E45" s="16"/>
      <c r="F45" s="370" t="s">
        <v>116</v>
      </c>
      <c r="G45" s="371"/>
      <c r="H45" s="371"/>
      <c r="I45" s="371"/>
      <c r="J45" s="371"/>
      <c r="K45" s="371"/>
      <c r="L45" s="371"/>
      <c r="M45" s="371"/>
      <c r="N45" s="372"/>
      <c r="O45" s="370" t="s">
        <v>117</v>
      </c>
      <c r="P45" s="371"/>
      <c r="Q45" s="371"/>
      <c r="R45" s="371"/>
      <c r="S45" s="371"/>
      <c r="T45" s="371"/>
      <c r="U45" s="371"/>
      <c r="V45" s="371"/>
      <c r="W45" s="372"/>
      <c r="X45" s="370" t="s">
        <v>118</v>
      </c>
      <c r="Y45" s="371"/>
      <c r="Z45" s="371"/>
      <c r="AA45" s="371"/>
      <c r="AB45" s="371"/>
      <c r="AC45" s="371"/>
      <c r="AD45" s="371"/>
      <c r="AE45" s="371"/>
      <c r="AF45" s="372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s="151">
        <v>42765</v>
      </c>
      <c r="AZ45" s="93">
        <f t="shared" si="5"/>
        <v>11</v>
      </c>
      <c r="BA45" s="93">
        <f t="shared" si="6"/>
        <v>11</v>
      </c>
      <c r="BB45" s="2">
        <v>1</v>
      </c>
      <c r="BC45" s="2">
        <v>4</v>
      </c>
    </row>
    <row r="46" spans="1:55" ht="15" thickBot="1">
      <c r="A46" s="21" t="s">
        <v>13</v>
      </c>
      <c r="B46" s="22"/>
      <c r="C46" s="22"/>
      <c r="D46" s="22"/>
      <c r="E46" s="22"/>
      <c r="F46" s="215" t="s">
        <v>14</v>
      </c>
      <c r="G46" s="216"/>
      <c r="H46" s="369"/>
      <c r="I46" s="368" t="s">
        <v>15</v>
      </c>
      <c r="J46" s="216"/>
      <c r="K46" s="217"/>
      <c r="L46" s="215" t="s">
        <v>16</v>
      </c>
      <c r="M46" s="216"/>
      <c r="N46" s="217"/>
      <c r="O46" s="215" t="s">
        <v>14</v>
      </c>
      <c r="P46" s="216"/>
      <c r="Q46" s="369"/>
      <c r="R46" s="368" t="s">
        <v>15</v>
      </c>
      <c r="S46" s="216"/>
      <c r="T46" s="369"/>
      <c r="U46" s="368" t="s">
        <v>16</v>
      </c>
      <c r="V46" s="216"/>
      <c r="W46" s="217"/>
      <c r="X46" s="215" t="s">
        <v>14</v>
      </c>
      <c r="Y46" s="216"/>
      <c r="Z46" s="369"/>
      <c r="AA46" s="368" t="s">
        <v>15</v>
      </c>
      <c r="AB46" s="216"/>
      <c r="AC46" s="369"/>
      <c r="AD46" s="368" t="s">
        <v>16</v>
      </c>
      <c r="AE46" s="216"/>
      <c r="AF46" s="217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s="151">
        <v>42766</v>
      </c>
      <c r="AZ46" s="93">
        <f t="shared" si="5"/>
        <v>11</v>
      </c>
      <c r="BA46" s="93">
        <f t="shared" si="6"/>
        <v>11</v>
      </c>
      <c r="BB46" s="2">
        <v>1</v>
      </c>
      <c r="BC46" s="2">
        <v>4</v>
      </c>
    </row>
    <row r="47" spans="1:55" ht="15" thickBot="1">
      <c r="A47" s="23"/>
      <c r="B47" s="285" t="s">
        <v>17</v>
      </c>
      <c r="C47" s="286"/>
      <c r="D47" s="287"/>
      <c r="E47" s="95">
        <v>1</v>
      </c>
      <c r="F47" s="363">
        <v>225</v>
      </c>
      <c r="G47" s="364"/>
      <c r="H47" s="365"/>
      <c r="I47" s="366">
        <v>191</v>
      </c>
      <c r="J47" s="364"/>
      <c r="K47" s="367"/>
      <c r="L47" s="360">
        <v>203</v>
      </c>
      <c r="M47" s="361"/>
      <c r="N47" s="362"/>
      <c r="O47" s="363">
        <v>275</v>
      </c>
      <c r="P47" s="364"/>
      <c r="Q47" s="365"/>
      <c r="R47" s="366">
        <v>234</v>
      </c>
      <c r="S47" s="364"/>
      <c r="T47" s="367"/>
      <c r="U47" s="360">
        <v>248</v>
      </c>
      <c r="V47" s="361"/>
      <c r="W47" s="362"/>
      <c r="X47" s="363">
        <v>325</v>
      </c>
      <c r="Y47" s="364"/>
      <c r="Z47" s="365"/>
      <c r="AA47" s="366">
        <v>276</v>
      </c>
      <c r="AB47" s="364"/>
      <c r="AC47" s="367"/>
      <c r="AD47" s="360">
        <v>293</v>
      </c>
      <c r="AE47" s="361"/>
      <c r="AF47" s="362"/>
      <c r="AH47"/>
      <c r="AI47"/>
      <c r="AJ47"/>
      <c r="AK47"/>
      <c r="AL47"/>
      <c r="AM47" s="135">
        <v>1</v>
      </c>
      <c r="AN47"/>
      <c r="AO47"/>
      <c r="AP47"/>
      <c r="AQ47"/>
      <c r="AR47"/>
      <c r="AS47"/>
      <c r="AT47"/>
      <c r="AU47"/>
      <c r="AV47"/>
      <c r="AW47"/>
      <c r="AX47"/>
      <c r="AY47" s="151">
        <v>42767</v>
      </c>
      <c r="AZ47" s="93">
        <f>LOOKUP($AY47,$B$8:$AF$8,$B$9:$AF$9)</f>
        <v>11</v>
      </c>
      <c r="BA47" s="93">
        <f>LOOKUP($AY47,$B$8:$AF$8,$B$10:$AF$10)</f>
        <v>11</v>
      </c>
      <c r="BB47" s="2">
        <v>1</v>
      </c>
      <c r="BC47" s="2">
        <v>4</v>
      </c>
    </row>
    <row r="48" spans="1:55" ht="15" thickBot="1">
      <c r="A48" s="24"/>
      <c r="B48" s="285" t="s">
        <v>18</v>
      </c>
      <c r="C48" s="286"/>
      <c r="D48" s="287"/>
      <c r="E48" s="95">
        <v>2</v>
      </c>
      <c r="F48" s="352">
        <v>210</v>
      </c>
      <c r="G48" s="353"/>
      <c r="H48" s="354"/>
      <c r="I48" s="355">
        <v>179</v>
      </c>
      <c r="J48" s="353"/>
      <c r="K48" s="356"/>
      <c r="L48" s="357">
        <v>189</v>
      </c>
      <c r="M48" s="358"/>
      <c r="N48" s="359"/>
      <c r="O48" s="352">
        <v>260</v>
      </c>
      <c r="P48" s="353"/>
      <c r="Q48" s="354"/>
      <c r="R48" s="355">
        <v>221</v>
      </c>
      <c r="S48" s="353"/>
      <c r="T48" s="356"/>
      <c r="U48" s="357">
        <v>234</v>
      </c>
      <c r="V48" s="358"/>
      <c r="W48" s="359"/>
      <c r="X48" s="352">
        <v>310</v>
      </c>
      <c r="Y48" s="353"/>
      <c r="Z48" s="354"/>
      <c r="AA48" s="355">
        <v>264</v>
      </c>
      <c r="AB48" s="353"/>
      <c r="AC48" s="356"/>
      <c r="AD48" s="357">
        <v>279</v>
      </c>
      <c r="AE48" s="358"/>
      <c r="AF48" s="359"/>
      <c r="AH48"/>
      <c r="AI48"/>
      <c r="AJ48"/>
      <c r="AK48"/>
      <c r="AL48"/>
      <c r="AM48" s="135">
        <v>2</v>
      </c>
      <c r="AN48"/>
      <c r="AO48"/>
      <c r="AP48"/>
      <c r="AQ48"/>
      <c r="AR48"/>
      <c r="AS48"/>
      <c r="AT48"/>
      <c r="AU48"/>
      <c r="AV48"/>
      <c r="AW48"/>
      <c r="AX48"/>
      <c r="AY48" s="151">
        <v>42768</v>
      </c>
      <c r="AZ48" s="93">
        <f t="shared" ref="AZ48:AZ74" si="15">LOOKUP($AY48,$B$8:$AF$8,$B$9:$AF$9)</f>
        <v>11</v>
      </c>
      <c r="BA48" s="93">
        <f t="shared" ref="BA48:BA74" si="16">LOOKUP($AY48,$B$8:$AF$8,$B$10:$AF$10)</f>
        <v>11</v>
      </c>
      <c r="BB48" s="2">
        <v>1</v>
      </c>
      <c r="BC48" s="2">
        <v>4</v>
      </c>
    </row>
    <row r="49" spans="1:55" ht="15" thickBot="1">
      <c r="A49" s="25"/>
      <c r="B49" s="285" t="s">
        <v>19</v>
      </c>
      <c r="C49" s="286"/>
      <c r="D49" s="287"/>
      <c r="E49" s="95">
        <v>3</v>
      </c>
      <c r="F49" s="342">
        <v>200</v>
      </c>
      <c r="G49" s="343"/>
      <c r="H49" s="344"/>
      <c r="I49" s="345">
        <v>170</v>
      </c>
      <c r="J49" s="343"/>
      <c r="K49" s="346"/>
      <c r="L49" s="336">
        <v>180</v>
      </c>
      <c r="M49" s="337"/>
      <c r="N49" s="338"/>
      <c r="O49" s="342">
        <v>250</v>
      </c>
      <c r="P49" s="343"/>
      <c r="Q49" s="344"/>
      <c r="R49" s="345">
        <v>213</v>
      </c>
      <c r="S49" s="343"/>
      <c r="T49" s="346"/>
      <c r="U49" s="336">
        <v>225</v>
      </c>
      <c r="V49" s="337"/>
      <c r="W49" s="338"/>
      <c r="X49" s="342">
        <v>300</v>
      </c>
      <c r="Y49" s="343"/>
      <c r="Z49" s="344"/>
      <c r="AA49" s="345">
        <v>255</v>
      </c>
      <c r="AB49" s="343"/>
      <c r="AC49" s="346"/>
      <c r="AD49" s="336">
        <v>270</v>
      </c>
      <c r="AE49" s="337"/>
      <c r="AF49" s="338"/>
      <c r="AH49"/>
      <c r="AI49"/>
      <c r="AJ49"/>
      <c r="AK49"/>
      <c r="AL49"/>
      <c r="AM49" s="135">
        <v>3</v>
      </c>
      <c r="AN49"/>
      <c r="AO49"/>
      <c r="AP49"/>
      <c r="AQ49"/>
      <c r="AR49"/>
      <c r="AS49"/>
      <c r="AT49"/>
      <c r="AU49"/>
      <c r="AV49"/>
      <c r="AW49"/>
      <c r="AX49"/>
      <c r="AY49" s="151">
        <v>42769</v>
      </c>
      <c r="AZ49" s="93">
        <f t="shared" si="15"/>
        <v>16</v>
      </c>
      <c r="BA49" s="93">
        <f t="shared" si="16"/>
        <v>16</v>
      </c>
      <c r="BB49" s="2">
        <v>1</v>
      </c>
      <c r="BC49" s="2">
        <v>4</v>
      </c>
    </row>
    <row r="50" spans="1:55" ht="15" thickBot="1">
      <c r="A50" s="26"/>
      <c r="B50" s="285" t="s">
        <v>20</v>
      </c>
      <c r="C50" s="286"/>
      <c r="D50" s="287"/>
      <c r="E50" s="95">
        <v>4</v>
      </c>
      <c r="F50" s="347">
        <v>190</v>
      </c>
      <c r="G50" s="348"/>
      <c r="H50" s="349"/>
      <c r="I50" s="350">
        <v>162</v>
      </c>
      <c r="J50" s="348"/>
      <c r="K50" s="351"/>
      <c r="L50" s="339">
        <v>171</v>
      </c>
      <c r="M50" s="340"/>
      <c r="N50" s="341"/>
      <c r="O50" s="347">
        <v>240</v>
      </c>
      <c r="P50" s="348"/>
      <c r="Q50" s="349"/>
      <c r="R50" s="350">
        <v>204</v>
      </c>
      <c r="S50" s="348"/>
      <c r="T50" s="351"/>
      <c r="U50" s="339">
        <v>216</v>
      </c>
      <c r="V50" s="340"/>
      <c r="W50" s="341"/>
      <c r="X50" s="347">
        <v>290</v>
      </c>
      <c r="Y50" s="348"/>
      <c r="Z50" s="349"/>
      <c r="AA50" s="350">
        <v>247</v>
      </c>
      <c r="AB50" s="348"/>
      <c r="AC50" s="351"/>
      <c r="AD50" s="339">
        <v>261</v>
      </c>
      <c r="AE50" s="340"/>
      <c r="AF50" s="341"/>
      <c r="AH50"/>
      <c r="AI50"/>
      <c r="AJ50"/>
      <c r="AK50"/>
      <c r="AL50"/>
      <c r="AM50" s="135">
        <v>4</v>
      </c>
      <c r="AN50"/>
      <c r="AO50"/>
      <c r="AP50"/>
      <c r="AQ50"/>
      <c r="AR50"/>
      <c r="AS50"/>
      <c r="AT50"/>
      <c r="AU50"/>
      <c r="AV50"/>
      <c r="AW50"/>
      <c r="AX50"/>
      <c r="AY50" s="151">
        <v>42770</v>
      </c>
      <c r="AZ50" s="93">
        <f t="shared" si="15"/>
        <v>16</v>
      </c>
      <c r="BA50" s="93">
        <f t="shared" si="16"/>
        <v>16</v>
      </c>
      <c r="BB50" s="2">
        <v>1</v>
      </c>
      <c r="BC50" s="2">
        <v>4</v>
      </c>
    </row>
    <row r="51" spans="1:55" ht="15" thickBot="1">
      <c r="A51" s="27"/>
      <c r="B51" s="285" t="s">
        <v>21</v>
      </c>
      <c r="C51" s="286"/>
      <c r="D51" s="287"/>
      <c r="E51" s="95">
        <v>5</v>
      </c>
      <c r="F51" s="331">
        <v>180</v>
      </c>
      <c r="G51" s="332"/>
      <c r="H51" s="333"/>
      <c r="I51" s="334">
        <v>153</v>
      </c>
      <c r="J51" s="332"/>
      <c r="K51" s="335"/>
      <c r="L51" s="328">
        <v>162</v>
      </c>
      <c r="M51" s="329"/>
      <c r="N51" s="330"/>
      <c r="O51" s="331">
        <v>230</v>
      </c>
      <c r="P51" s="332"/>
      <c r="Q51" s="333"/>
      <c r="R51" s="334">
        <v>196</v>
      </c>
      <c r="S51" s="332"/>
      <c r="T51" s="335"/>
      <c r="U51" s="328">
        <v>207</v>
      </c>
      <c r="V51" s="329"/>
      <c r="W51" s="330"/>
      <c r="X51" s="331">
        <v>280</v>
      </c>
      <c r="Y51" s="332"/>
      <c r="Z51" s="333"/>
      <c r="AA51" s="334">
        <v>238</v>
      </c>
      <c r="AB51" s="332"/>
      <c r="AC51" s="335"/>
      <c r="AD51" s="328">
        <v>252</v>
      </c>
      <c r="AE51" s="329"/>
      <c r="AF51" s="330"/>
      <c r="AH51"/>
      <c r="AI51"/>
      <c r="AJ51"/>
      <c r="AK51"/>
      <c r="AL51"/>
      <c r="AM51" s="135">
        <v>5</v>
      </c>
      <c r="AN51"/>
      <c r="AO51"/>
      <c r="AP51"/>
      <c r="AQ51"/>
      <c r="AR51"/>
      <c r="AS51"/>
      <c r="AT51"/>
      <c r="AU51"/>
      <c r="AV51"/>
      <c r="AW51"/>
      <c r="AX51"/>
      <c r="AY51" s="151">
        <v>42771</v>
      </c>
      <c r="AZ51" s="93">
        <f t="shared" si="15"/>
        <v>16</v>
      </c>
      <c r="BA51" s="93">
        <f t="shared" si="16"/>
        <v>16</v>
      </c>
      <c r="BB51" s="2">
        <v>1</v>
      </c>
      <c r="BC51" s="2">
        <v>4</v>
      </c>
    </row>
    <row r="52" spans="1:55" ht="15" thickBot="1">
      <c r="A52" s="28"/>
      <c r="B52" s="285" t="s">
        <v>22</v>
      </c>
      <c r="C52" s="286"/>
      <c r="D52" s="287"/>
      <c r="E52" s="95">
        <v>6</v>
      </c>
      <c r="F52" s="315">
        <v>170</v>
      </c>
      <c r="G52" s="316"/>
      <c r="H52" s="317"/>
      <c r="I52" s="318">
        <v>145</v>
      </c>
      <c r="J52" s="316"/>
      <c r="K52" s="319"/>
      <c r="L52" s="320">
        <v>153</v>
      </c>
      <c r="M52" s="321"/>
      <c r="N52" s="322"/>
      <c r="O52" s="315">
        <v>220</v>
      </c>
      <c r="P52" s="316"/>
      <c r="Q52" s="317"/>
      <c r="R52" s="318">
        <v>187</v>
      </c>
      <c r="S52" s="316"/>
      <c r="T52" s="319"/>
      <c r="U52" s="320">
        <v>198</v>
      </c>
      <c r="V52" s="321"/>
      <c r="W52" s="322"/>
      <c r="X52" s="315">
        <v>270</v>
      </c>
      <c r="Y52" s="316"/>
      <c r="Z52" s="317"/>
      <c r="AA52" s="318">
        <v>230</v>
      </c>
      <c r="AB52" s="316"/>
      <c r="AC52" s="319"/>
      <c r="AD52" s="320">
        <v>243</v>
      </c>
      <c r="AE52" s="321"/>
      <c r="AF52" s="322"/>
      <c r="AH52"/>
      <c r="AI52"/>
      <c r="AJ52"/>
      <c r="AK52"/>
      <c r="AL52"/>
      <c r="AM52" s="135">
        <v>6</v>
      </c>
      <c r="AN52"/>
      <c r="AO52"/>
      <c r="AP52"/>
      <c r="AQ52"/>
      <c r="AR52"/>
      <c r="AS52"/>
      <c r="AT52"/>
      <c r="AU52"/>
      <c r="AV52"/>
      <c r="AW52"/>
      <c r="AX52"/>
      <c r="AY52" s="151">
        <v>42772</v>
      </c>
      <c r="AZ52" s="93">
        <f t="shared" si="15"/>
        <v>13</v>
      </c>
      <c r="BA52" s="93">
        <f t="shared" si="16"/>
        <v>13</v>
      </c>
      <c r="BB52" s="2">
        <v>1</v>
      </c>
      <c r="BC52" s="2">
        <v>4</v>
      </c>
    </row>
    <row r="53" spans="1:55" ht="15" thickBot="1">
      <c r="A53" s="29"/>
      <c r="B53" s="285" t="s">
        <v>23</v>
      </c>
      <c r="C53" s="286"/>
      <c r="D53" s="287"/>
      <c r="E53" s="95">
        <v>7</v>
      </c>
      <c r="F53" s="313">
        <v>160</v>
      </c>
      <c r="G53" s="300"/>
      <c r="H53" s="314"/>
      <c r="I53" s="299">
        <v>136</v>
      </c>
      <c r="J53" s="300"/>
      <c r="K53" s="301"/>
      <c r="L53" s="296">
        <v>144</v>
      </c>
      <c r="M53" s="297"/>
      <c r="N53" s="298"/>
      <c r="O53" s="313">
        <v>210</v>
      </c>
      <c r="P53" s="300"/>
      <c r="Q53" s="314"/>
      <c r="R53" s="299">
        <v>179</v>
      </c>
      <c r="S53" s="300"/>
      <c r="T53" s="301"/>
      <c r="U53" s="296">
        <v>189</v>
      </c>
      <c r="V53" s="297"/>
      <c r="W53" s="298"/>
      <c r="X53" s="313">
        <v>260</v>
      </c>
      <c r="Y53" s="300"/>
      <c r="Z53" s="314"/>
      <c r="AA53" s="299">
        <v>221</v>
      </c>
      <c r="AB53" s="300"/>
      <c r="AC53" s="301"/>
      <c r="AD53" s="296">
        <v>234</v>
      </c>
      <c r="AE53" s="297"/>
      <c r="AF53" s="298"/>
      <c r="AH53"/>
      <c r="AI53"/>
      <c r="AJ53"/>
      <c r="AK53"/>
      <c r="AL53"/>
      <c r="AM53" s="135">
        <v>7</v>
      </c>
      <c r="AN53"/>
      <c r="AO53"/>
      <c r="AP53"/>
      <c r="AQ53"/>
      <c r="AR53"/>
      <c r="AS53"/>
      <c r="AT53"/>
      <c r="AU53"/>
      <c r="AV53"/>
      <c r="AW53"/>
      <c r="AX53"/>
      <c r="AY53" s="151">
        <v>42773</v>
      </c>
      <c r="AZ53" s="93">
        <f t="shared" si="15"/>
        <v>13</v>
      </c>
      <c r="BA53" s="93">
        <f t="shared" si="16"/>
        <v>13</v>
      </c>
      <c r="BB53" s="2">
        <v>1</v>
      </c>
      <c r="BC53" s="2">
        <v>4</v>
      </c>
    </row>
    <row r="54" spans="1:55" ht="15" thickBot="1">
      <c r="A54" s="30"/>
      <c r="B54" s="285" t="s">
        <v>24</v>
      </c>
      <c r="C54" s="286"/>
      <c r="D54" s="287"/>
      <c r="E54" s="95">
        <v>8</v>
      </c>
      <c r="F54" s="323">
        <v>150</v>
      </c>
      <c r="G54" s="324"/>
      <c r="H54" s="325"/>
      <c r="I54" s="326">
        <v>128</v>
      </c>
      <c r="J54" s="324"/>
      <c r="K54" s="327"/>
      <c r="L54" s="310">
        <v>135</v>
      </c>
      <c r="M54" s="311"/>
      <c r="N54" s="312"/>
      <c r="O54" s="323">
        <v>200</v>
      </c>
      <c r="P54" s="324"/>
      <c r="Q54" s="325"/>
      <c r="R54" s="326">
        <v>170</v>
      </c>
      <c r="S54" s="324"/>
      <c r="T54" s="327"/>
      <c r="U54" s="310">
        <v>180</v>
      </c>
      <c r="V54" s="311"/>
      <c r="W54" s="312"/>
      <c r="X54" s="323">
        <v>250</v>
      </c>
      <c r="Y54" s="324"/>
      <c r="Z54" s="325"/>
      <c r="AA54" s="326">
        <v>213</v>
      </c>
      <c r="AB54" s="324"/>
      <c r="AC54" s="327"/>
      <c r="AD54" s="310">
        <v>225</v>
      </c>
      <c r="AE54" s="311"/>
      <c r="AF54" s="312"/>
      <c r="AH54"/>
      <c r="AI54"/>
      <c r="AJ54"/>
      <c r="AK54"/>
      <c r="AL54"/>
      <c r="AM54" s="135">
        <v>8</v>
      </c>
      <c r="AN54"/>
      <c r="AO54"/>
      <c r="AP54"/>
      <c r="AQ54"/>
      <c r="AR54"/>
      <c r="AS54"/>
      <c r="AT54"/>
      <c r="AU54"/>
      <c r="AV54"/>
      <c r="AW54"/>
      <c r="AX54"/>
      <c r="AY54" s="151">
        <v>42774</v>
      </c>
      <c r="AZ54" s="93">
        <f t="shared" si="15"/>
        <v>13</v>
      </c>
      <c r="BA54" s="93">
        <f t="shared" si="16"/>
        <v>13</v>
      </c>
      <c r="BB54" s="2">
        <v>1</v>
      </c>
      <c r="BC54" s="2">
        <v>4</v>
      </c>
    </row>
    <row r="55" spans="1:55" ht="15" thickBot="1">
      <c r="A55" s="31"/>
      <c r="B55" s="285" t="s">
        <v>25</v>
      </c>
      <c r="C55" s="286"/>
      <c r="D55" s="287"/>
      <c r="E55" s="95">
        <v>9</v>
      </c>
      <c r="F55" s="291">
        <v>145</v>
      </c>
      <c r="G55" s="292"/>
      <c r="H55" s="293"/>
      <c r="I55" s="294">
        <v>123</v>
      </c>
      <c r="J55" s="292"/>
      <c r="K55" s="295"/>
      <c r="L55" s="288">
        <v>131</v>
      </c>
      <c r="M55" s="289"/>
      <c r="N55" s="290"/>
      <c r="O55" s="291">
        <v>195</v>
      </c>
      <c r="P55" s="292"/>
      <c r="Q55" s="293"/>
      <c r="R55" s="294">
        <v>166</v>
      </c>
      <c r="S55" s="292"/>
      <c r="T55" s="295"/>
      <c r="U55" s="288">
        <v>176</v>
      </c>
      <c r="V55" s="289"/>
      <c r="W55" s="290"/>
      <c r="X55" s="291">
        <v>245</v>
      </c>
      <c r="Y55" s="292"/>
      <c r="Z55" s="293"/>
      <c r="AA55" s="294">
        <v>208</v>
      </c>
      <c r="AB55" s="292"/>
      <c r="AC55" s="295"/>
      <c r="AD55" s="288">
        <v>221</v>
      </c>
      <c r="AE55" s="289"/>
      <c r="AF55" s="290"/>
      <c r="AH55"/>
      <c r="AI55"/>
      <c r="AJ55"/>
      <c r="AK55"/>
      <c r="AL55"/>
      <c r="AM55" s="135">
        <v>9</v>
      </c>
      <c r="AN55"/>
      <c r="AO55"/>
      <c r="AP55"/>
      <c r="AQ55"/>
      <c r="AR55"/>
      <c r="AS55"/>
      <c r="AT55"/>
      <c r="AU55"/>
      <c r="AV55"/>
      <c r="AW55"/>
      <c r="AX55"/>
      <c r="AY55" s="151">
        <v>42775</v>
      </c>
      <c r="AZ55" s="93">
        <f t="shared" si="15"/>
        <v>13</v>
      </c>
      <c r="BA55" s="93">
        <f t="shared" si="16"/>
        <v>13</v>
      </c>
      <c r="BB55" s="2">
        <v>1</v>
      </c>
      <c r="BC55" s="2">
        <v>4</v>
      </c>
    </row>
    <row r="56" spans="1:55" ht="15" thickBot="1">
      <c r="A56" s="32"/>
      <c r="B56" s="285" t="s">
        <v>26</v>
      </c>
      <c r="C56" s="286"/>
      <c r="D56" s="287"/>
      <c r="E56" s="95">
        <v>10</v>
      </c>
      <c r="F56" s="305">
        <v>140</v>
      </c>
      <c r="G56" s="306"/>
      <c r="H56" s="307"/>
      <c r="I56" s="308">
        <v>119</v>
      </c>
      <c r="J56" s="306"/>
      <c r="K56" s="309"/>
      <c r="L56" s="302">
        <v>126</v>
      </c>
      <c r="M56" s="303"/>
      <c r="N56" s="304"/>
      <c r="O56" s="305">
        <v>190</v>
      </c>
      <c r="P56" s="306"/>
      <c r="Q56" s="307"/>
      <c r="R56" s="308">
        <v>162</v>
      </c>
      <c r="S56" s="306"/>
      <c r="T56" s="309"/>
      <c r="U56" s="302">
        <v>171</v>
      </c>
      <c r="V56" s="303"/>
      <c r="W56" s="304"/>
      <c r="X56" s="305">
        <v>240</v>
      </c>
      <c r="Y56" s="306"/>
      <c r="Z56" s="307"/>
      <c r="AA56" s="308">
        <v>204</v>
      </c>
      <c r="AB56" s="306"/>
      <c r="AC56" s="309"/>
      <c r="AD56" s="302">
        <v>216</v>
      </c>
      <c r="AE56" s="303"/>
      <c r="AF56" s="304"/>
      <c r="AH56"/>
      <c r="AI56"/>
      <c r="AJ56"/>
      <c r="AK56"/>
      <c r="AL56"/>
      <c r="AM56" s="135">
        <v>10</v>
      </c>
      <c r="AN56"/>
      <c r="AO56"/>
      <c r="AP56"/>
      <c r="AQ56"/>
      <c r="AR56"/>
      <c r="AS56"/>
      <c r="AT56"/>
      <c r="AU56"/>
      <c r="AV56"/>
      <c r="AW56"/>
      <c r="AX56"/>
      <c r="AY56" s="151">
        <v>42776</v>
      </c>
      <c r="AZ56" s="93">
        <f t="shared" si="15"/>
        <v>16</v>
      </c>
      <c r="BA56" s="93">
        <f t="shared" si="16"/>
        <v>16</v>
      </c>
      <c r="BB56" s="2">
        <v>1</v>
      </c>
      <c r="BC56" s="2">
        <v>4</v>
      </c>
    </row>
    <row r="57" spans="1:55" ht="15" thickBot="1">
      <c r="A57" s="33"/>
      <c r="B57" s="285" t="s">
        <v>27</v>
      </c>
      <c r="C57" s="286"/>
      <c r="D57" s="287"/>
      <c r="E57" s="95">
        <v>11</v>
      </c>
      <c r="F57" s="280">
        <v>135</v>
      </c>
      <c r="G57" s="281"/>
      <c r="H57" s="282"/>
      <c r="I57" s="283">
        <v>115</v>
      </c>
      <c r="J57" s="281"/>
      <c r="K57" s="284"/>
      <c r="L57" s="277">
        <v>122</v>
      </c>
      <c r="M57" s="278"/>
      <c r="N57" s="279"/>
      <c r="O57" s="280">
        <v>185</v>
      </c>
      <c r="P57" s="281"/>
      <c r="Q57" s="282"/>
      <c r="R57" s="283">
        <v>157</v>
      </c>
      <c r="S57" s="281"/>
      <c r="T57" s="284"/>
      <c r="U57" s="277">
        <v>167</v>
      </c>
      <c r="V57" s="278"/>
      <c r="W57" s="279"/>
      <c r="X57" s="280">
        <v>235</v>
      </c>
      <c r="Y57" s="281"/>
      <c r="Z57" s="282"/>
      <c r="AA57" s="283">
        <v>200</v>
      </c>
      <c r="AB57" s="281"/>
      <c r="AC57" s="284"/>
      <c r="AD57" s="277">
        <v>212</v>
      </c>
      <c r="AE57" s="278"/>
      <c r="AF57" s="279"/>
      <c r="AH57"/>
      <c r="AI57"/>
      <c r="AJ57"/>
      <c r="AK57"/>
      <c r="AL57"/>
      <c r="AM57" s="135">
        <v>11</v>
      </c>
      <c r="AN57"/>
      <c r="AO57"/>
      <c r="AP57"/>
      <c r="AQ57"/>
      <c r="AR57"/>
      <c r="AS57"/>
      <c r="AT57"/>
      <c r="AU57"/>
      <c r="AV57"/>
      <c r="AW57"/>
      <c r="AX57"/>
      <c r="AY57" s="151">
        <v>42777</v>
      </c>
      <c r="AZ57" s="93">
        <f t="shared" si="15"/>
        <v>16</v>
      </c>
      <c r="BA57" s="93">
        <f t="shared" si="16"/>
        <v>16</v>
      </c>
      <c r="BB57" s="2">
        <v>1</v>
      </c>
      <c r="BC57" s="2">
        <v>4</v>
      </c>
    </row>
    <row r="58" spans="1:55" ht="15" thickBot="1">
      <c r="A58" s="34"/>
      <c r="B58" s="216" t="s">
        <v>28</v>
      </c>
      <c r="C58" s="216"/>
      <c r="D58" s="217"/>
      <c r="E58" s="95">
        <v>12</v>
      </c>
      <c r="F58" s="264">
        <v>130</v>
      </c>
      <c r="G58" s="265"/>
      <c r="H58" s="266"/>
      <c r="I58" s="267">
        <v>111</v>
      </c>
      <c r="J58" s="265"/>
      <c r="K58" s="268"/>
      <c r="L58" s="269">
        <v>117</v>
      </c>
      <c r="M58" s="270"/>
      <c r="N58" s="271"/>
      <c r="O58" s="264">
        <v>180</v>
      </c>
      <c r="P58" s="265"/>
      <c r="Q58" s="266"/>
      <c r="R58" s="267">
        <v>153</v>
      </c>
      <c r="S58" s="265"/>
      <c r="T58" s="268"/>
      <c r="U58" s="269">
        <v>162</v>
      </c>
      <c r="V58" s="270"/>
      <c r="W58" s="271"/>
      <c r="X58" s="264">
        <v>230</v>
      </c>
      <c r="Y58" s="265"/>
      <c r="Z58" s="266"/>
      <c r="AA58" s="267">
        <v>196</v>
      </c>
      <c r="AB58" s="265"/>
      <c r="AC58" s="268"/>
      <c r="AD58" s="269">
        <v>207</v>
      </c>
      <c r="AE58" s="270"/>
      <c r="AF58" s="271"/>
      <c r="AH58"/>
      <c r="AI58"/>
      <c r="AJ58"/>
      <c r="AK58"/>
      <c r="AL58"/>
      <c r="AM58" s="135">
        <v>12</v>
      </c>
      <c r="AN58"/>
      <c r="AO58"/>
      <c r="AP58"/>
      <c r="AQ58"/>
      <c r="AR58"/>
      <c r="AS58"/>
      <c r="AT58"/>
      <c r="AU58"/>
      <c r="AV58"/>
      <c r="AW58"/>
      <c r="AX58"/>
      <c r="AY58" s="151">
        <v>42778</v>
      </c>
      <c r="AZ58" s="93">
        <f t="shared" si="15"/>
        <v>16</v>
      </c>
      <c r="BA58" s="93">
        <f t="shared" si="16"/>
        <v>16</v>
      </c>
      <c r="BB58" s="2">
        <v>1</v>
      </c>
      <c r="BC58" s="2">
        <v>4</v>
      </c>
    </row>
    <row r="59" spans="1:55" ht="15" thickBot="1">
      <c r="A59" s="35"/>
      <c r="B59" s="216" t="s">
        <v>29</v>
      </c>
      <c r="C59" s="216"/>
      <c r="D59" s="217"/>
      <c r="E59" s="95">
        <v>13</v>
      </c>
      <c r="F59" s="262">
        <v>125</v>
      </c>
      <c r="G59" s="249"/>
      <c r="H59" s="263"/>
      <c r="I59" s="248">
        <v>106</v>
      </c>
      <c r="J59" s="249"/>
      <c r="K59" s="250"/>
      <c r="L59" s="245">
        <v>113</v>
      </c>
      <c r="M59" s="246"/>
      <c r="N59" s="247"/>
      <c r="O59" s="262">
        <v>175</v>
      </c>
      <c r="P59" s="249"/>
      <c r="Q59" s="263"/>
      <c r="R59" s="248">
        <v>149</v>
      </c>
      <c r="S59" s="249"/>
      <c r="T59" s="250"/>
      <c r="U59" s="245">
        <v>158</v>
      </c>
      <c r="V59" s="246"/>
      <c r="W59" s="247"/>
      <c r="X59" s="262">
        <v>225</v>
      </c>
      <c r="Y59" s="249"/>
      <c r="Z59" s="263"/>
      <c r="AA59" s="248">
        <v>191</v>
      </c>
      <c r="AB59" s="249"/>
      <c r="AC59" s="250"/>
      <c r="AD59" s="245">
        <v>203</v>
      </c>
      <c r="AE59" s="246"/>
      <c r="AF59" s="247"/>
      <c r="AH59"/>
      <c r="AI59"/>
      <c r="AJ59"/>
      <c r="AK59"/>
      <c r="AL59"/>
      <c r="AM59" s="135">
        <v>13</v>
      </c>
      <c r="AN59"/>
      <c r="AO59"/>
      <c r="AP59"/>
      <c r="AQ59"/>
      <c r="AR59"/>
      <c r="AS59"/>
      <c r="AT59"/>
      <c r="AU59"/>
      <c r="AV59"/>
      <c r="AW59"/>
      <c r="AX59"/>
      <c r="AY59" s="151">
        <v>42779</v>
      </c>
      <c r="AZ59" s="93">
        <f t="shared" si="15"/>
        <v>13</v>
      </c>
      <c r="BA59" s="93">
        <f t="shared" si="16"/>
        <v>13</v>
      </c>
      <c r="BB59" s="2">
        <v>1</v>
      </c>
      <c r="BC59" s="2">
        <v>4</v>
      </c>
    </row>
    <row r="60" spans="1:55" ht="15" thickBot="1">
      <c r="A60" s="36"/>
      <c r="B60" s="219" t="s">
        <v>30</v>
      </c>
      <c r="C60" s="219"/>
      <c r="D60" s="220"/>
      <c r="E60" s="95">
        <v>14</v>
      </c>
      <c r="F60" s="272">
        <v>120</v>
      </c>
      <c r="G60" s="273"/>
      <c r="H60" s="274"/>
      <c r="I60" s="275">
        <v>102</v>
      </c>
      <c r="J60" s="273"/>
      <c r="K60" s="276"/>
      <c r="L60" s="259">
        <v>108</v>
      </c>
      <c r="M60" s="260"/>
      <c r="N60" s="261"/>
      <c r="O60" s="272">
        <v>170</v>
      </c>
      <c r="P60" s="273"/>
      <c r="Q60" s="274"/>
      <c r="R60" s="275">
        <v>145</v>
      </c>
      <c r="S60" s="273"/>
      <c r="T60" s="276"/>
      <c r="U60" s="259">
        <v>153</v>
      </c>
      <c r="V60" s="260"/>
      <c r="W60" s="261"/>
      <c r="X60" s="272">
        <v>220</v>
      </c>
      <c r="Y60" s="273"/>
      <c r="Z60" s="274"/>
      <c r="AA60" s="275">
        <v>187</v>
      </c>
      <c r="AB60" s="273"/>
      <c r="AC60" s="276"/>
      <c r="AD60" s="259">
        <v>198</v>
      </c>
      <c r="AE60" s="260"/>
      <c r="AF60" s="261"/>
      <c r="AH60"/>
      <c r="AI60" s="399" t="s">
        <v>121</v>
      </c>
      <c r="AJ60" s="399"/>
      <c r="AK60" s="399"/>
      <c r="AL60" s="399"/>
      <c r="AM60" s="399"/>
      <c r="AN60" s="399"/>
      <c r="AO60" s="399"/>
      <c r="AP60" s="399"/>
      <c r="AQ60" s="399"/>
      <c r="AR60"/>
      <c r="AS60"/>
      <c r="AT60"/>
      <c r="AU60"/>
      <c r="AV60"/>
      <c r="AW60"/>
      <c r="AX60"/>
      <c r="AY60" s="151">
        <v>42780</v>
      </c>
      <c r="AZ60" s="93">
        <f t="shared" si="15"/>
        <v>13</v>
      </c>
      <c r="BA60" s="93">
        <f t="shared" si="16"/>
        <v>13</v>
      </c>
      <c r="BB60" s="2">
        <v>1</v>
      </c>
      <c r="BC60" s="2">
        <v>4</v>
      </c>
    </row>
    <row r="61" spans="1:55" ht="15" thickBot="1">
      <c r="A61" s="37"/>
      <c r="B61" s="219" t="s">
        <v>31</v>
      </c>
      <c r="C61" s="219"/>
      <c r="D61" s="220"/>
      <c r="E61" s="95">
        <v>15</v>
      </c>
      <c r="F61" s="240">
        <v>115</v>
      </c>
      <c r="G61" s="241"/>
      <c r="H61" s="242"/>
      <c r="I61" s="243">
        <v>98</v>
      </c>
      <c r="J61" s="241"/>
      <c r="K61" s="244"/>
      <c r="L61" s="237">
        <v>104</v>
      </c>
      <c r="M61" s="238"/>
      <c r="N61" s="239"/>
      <c r="O61" s="240">
        <v>165</v>
      </c>
      <c r="P61" s="241"/>
      <c r="Q61" s="242"/>
      <c r="R61" s="243">
        <v>140</v>
      </c>
      <c r="S61" s="241"/>
      <c r="T61" s="244"/>
      <c r="U61" s="237">
        <v>149</v>
      </c>
      <c r="V61" s="238"/>
      <c r="W61" s="239"/>
      <c r="X61" s="240">
        <v>215</v>
      </c>
      <c r="Y61" s="241"/>
      <c r="Z61" s="242"/>
      <c r="AA61" s="243">
        <v>183</v>
      </c>
      <c r="AB61" s="241"/>
      <c r="AC61" s="244"/>
      <c r="AD61" s="237">
        <v>194</v>
      </c>
      <c r="AE61" s="238"/>
      <c r="AF61" s="239"/>
      <c r="AH61"/>
      <c r="AI61" s="399"/>
      <c r="AJ61" s="399"/>
      <c r="AK61" s="399"/>
      <c r="AL61" s="399"/>
      <c r="AM61" s="399"/>
      <c r="AN61" s="399"/>
      <c r="AO61" s="399"/>
      <c r="AP61" s="399"/>
      <c r="AQ61" s="399"/>
      <c r="AR61"/>
      <c r="AS61"/>
      <c r="AT61"/>
      <c r="AU61"/>
      <c r="AV61"/>
      <c r="AW61"/>
      <c r="AX61"/>
      <c r="AY61" s="151">
        <v>42781</v>
      </c>
      <c r="AZ61" s="93">
        <f t="shared" si="15"/>
        <v>13</v>
      </c>
      <c r="BA61" s="93">
        <f t="shared" si="16"/>
        <v>13</v>
      </c>
      <c r="BB61" s="2">
        <v>1</v>
      </c>
      <c r="BC61" s="2">
        <v>4</v>
      </c>
    </row>
    <row r="62" spans="1:55" ht="15" thickBot="1">
      <c r="A62" s="38"/>
      <c r="B62" s="219" t="s">
        <v>32</v>
      </c>
      <c r="C62" s="219"/>
      <c r="D62" s="220"/>
      <c r="E62" s="95">
        <v>16</v>
      </c>
      <c r="F62" s="254">
        <v>110</v>
      </c>
      <c r="G62" s="255"/>
      <c r="H62" s="256"/>
      <c r="I62" s="257">
        <v>94</v>
      </c>
      <c r="J62" s="255"/>
      <c r="K62" s="258"/>
      <c r="L62" s="251">
        <v>99</v>
      </c>
      <c r="M62" s="252"/>
      <c r="N62" s="253"/>
      <c r="O62" s="254">
        <v>160</v>
      </c>
      <c r="P62" s="255"/>
      <c r="Q62" s="256"/>
      <c r="R62" s="257">
        <v>136</v>
      </c>
      <c r="S62" s="255"/>
      <c r="T62" s="258"/>
      <c r="U62" s="251">
        <v>144</v>
      </c>
      <c r="V62" s="252"/>
      <c r="W62" s="253"/>
      <c r="X62" s="254">
        <v>210</v>
      </c>
      <c r="Y62" s="255"/>
      <c r="Z62" s="256"/>
      <c r="AA62" s="257">
        <v>179</v>
      </c>
      <c r="AB62" s="255"/>
      <c r="AC62" s="258"/>
      <c r="AD62" s="251">
        <v>189</v>
      </c>
      <c r="AE62" s="252"/>
      <c r="AF62" s="253"/>
      <c r="AH62"/>
      <c r="AI62" s="399"/>
      <c r="AJ62" s="399"/>
      <c r="AK62" s="399"/>
      <c r="AL62" s="399"/>
      <c r="AM62" s="399"/>
      <c r="AN62" s="399"/>
      <c r="AO62" s="399"/>
      <c r="AP62" s="399"/>
      <c r="AQ62" s="399"/>
      <c r="AR62"/>
      <c r="AS62"/>
      <c r="AT62"/>
      <c r="AU62"/>
      <c r="AV62"/>
      <c r="AW62"/>
      <c r="AX62"/>
      <c r="AY62" s="151">
        <v>42782</v>
      </c>
      <c r="AZ62" s="93">
        <f t="shared" si="15"/>
        <v>13</v>
      </c>
      <c r="BA62" s="93">
        <f t="shared" si="16"/>
        <v>13</v>
      </c>
      <c r="BB62" s="2">
        <v>1</v>
      </c>
      <c r="BC62" s="2">
        <v>4</v>
      </c>
    </row>
    <row r="63" spans="1:55" ht="15" thickBot="1">
      <c r="A63" s="39"/>
      <c r="B63" s="218" t="s">
        <v>33</v>
      </c>
      <c r="C63" s="219"/>
      <c r="D63" s="220"/>
      <c r="E63" s="95">
        <v>17</v>
      </c>
      <c r="F63" s="232">
        <v>105</v>
      </c>
      <c r="G63" s="233"/>
      <c r="H63" s="234"/>
      <c r="I63" s="235">
        <v>89</v>
      </c>
      <c r="J63" s="233"/>
      <c r="K63" s="236"/>
      <c r="L63" s="229">
        <v>95</v>
      </c>
      <c r="M63" s="230"/>
      <c r="N63" s="231"/>
      <c r="O63" s="232">
        <v>155</v>
      </c>
      <c r="P63" s="233"/>
      <c r="Q63" s="234"/>
      <c r="R63" s="233">
        <v>132</v>
      </c>
      <c r="S63" s="233"/>
      <c r="T63" s="234"/>
      <c r="U63" s="229">
        <v>140</v>
      </c>
      <c r="V63" s="230"/>
      <c r="W63" s="231"/>
      <c r="X63" s="232">
        <v>205</v>
      </c>
      <c r="Y63" s="233"/>
      <c r="Z63" s="234"/>
      <c r="AA63" s="233">
        <v>174</v>
      </c>
      <c r="AB63" s="233"/>
      <c r="AC63" s="234"/>
      <c r="AD63" s="229">
        <v>185</v>
      </c>
      <c r="AE63" s="230"/>
      <c r="AF63" s="231"/>
      <c r="AH63"/>
      <c r="AI63" s="399"/>
      <c r="AJ63" s="399"/>
      <c r="AK63" s="399"/>
      <c r="AL63" s="399"/>
      <c r="AM63" s="399"/>
      <c r="AN63" s="399"/>
      <c r="AO63" s="399"/>
      <c r="AP63" s="399"/>
      <c r="AQ63" s="399"/>
      <c r="AR63"/>
      <c r="AS63"/>
      <c r="AT63"/>
      <c r="AU63"/>
      <c r="AV63"/>
      <c r="AW63"/>
      <c r="AX63"/>
      <c r="AY63" s="151">
        <v>42783</v>
      </c>
      <c r="AZ63" s="93">
        <f t="shared" si="15"/>
        <v>16</v>
      </c>
      <c r="BA63" s="93">
        <f t="shared" si="16"/>
        <v>16</v>
      </c>
      <c r="BB63" s="2">
        <v>1</v>
      </c>
      <c r="BC63" s="2">
        <v>4</v>
      </c>
    </row>
    <row r="64" spans="1:55" ht="15" thickBot="1">
      <c r="A64" s="40"/>
      <c r="B64" s="218" t="s">
        <v>34</v>
      </c>
      <c r="C64" s="219"/>
      <c r="D64" s="220"/>
      <c r="E64" s="95">
        <v>18</v>
      </c>
      <c r="F64" s="221">
        <v>100</v>
      </c>
      <c r="G64" s="222"/>
      <c r="H64" s="223"/>
      <c r="I64" s="224">
        <v>85</v>
      </c>
      <c r="J64" s="222"/>
      <c r="K64" s="225"/>
      <c r="L64" s="226">
        <v>90</v>
      </c>
      <c r="M64" s="227"/>
      <c r="N64" s="228"/>
      <c r="O64" s="221">
        <v>150</v>
      </c>
      <c r="P64" s="222"/>
      <c r="Q64" s="223"/>
      <c r="R64" s="224">
        <v>128</v>
      </c>
      <c r="S64" s="222"/>
      <c r="T64" s="225"/>
      <c r="U64" s="226">
        <v>135</v>
      </c>
      <c r="V64" s="227"/>
      <c r="W64" s="228"/>
      <c r="X64" s="221">
        <v>200</v>
      </c>
      <c r="Y64" s="222"/>
      <c r="Z64" s="223"/>
      <c r="AA64" s="224">
        <v>170</v>
      </c>
      <c r="AB64" s="222"/>
      <c r="AC64" s="225"/>
      <c r="AD64" s="226">
        <v>180</v>
      </c>
      <c r="AE64" s="227"/>
      <c r="AF64" s="228"/>
      <c r="AH64"/>
      <c r="AI64" s="399"/>
      <c r="AJ64" s="399"/>
      <c r="AK64" s="399"/>
      <c r="AL64" s="399"/>
      <c r="AM64" s="399"/>
      <c r="AN64" s="399"/>
      <c r="AO64" s="399"/>
      <c r="AP64" s="399"/>
      <c r="AQ64" s="399"/>
      <c r="AR64"/>
      <c r="AS64"/>
      <c r="AT64"/>
      <c r="AU64"/>
      <c r="AV64"/>
      <c r="AW64"/>
      <c r="AX64"/>
      <c r="AY64" s="151">
        <v>42784</v>
      </c>
      <c r="AZ64" s="93">
        <f t="shared" si="15"/>
        <v>16</v>
      </c>
      <c r="BA64" s="93">
        <f t="shared" si="16"/>
        <v>16</v>
      </c>
      <c r="BB64" s="2">
        <v>1</v>
      </c>
      <c r="BC64" s="2">
        <v>4</v>
      </c>
    </row>
    <row r="65" spans="1:55" ht="15" thickBot="1">
      <c r="A65" s="41"/>
      <c r="B65" s="215" t="s">
        <v>35</v>
      </c>
      <c r="C65" s="216"/>
      <c r="D65" s="217"/>
      <c r="E65" s="95">
        <v>19</v>
      </c>
      <c r="F65" s="210"/>
      <c r="G65" s="211"/>
      <c r="H65" s="212"/>
      <c r="I65" s="213"/>
      <c r="J65" s="211"/>
      <c r="K65" s="214"/>
      <c r="L65" s="207"/>
      <c r="M65" s="208"/>
      <c r="N65" s="209"/>
      <c r="O65" s="210"/>
      <c r="P65" s="211"/>
      <c r="Q65" s="212"/>
      <c r="R65" s="213"/>
      <c r="S65" s="211"/>
      <c r="T65" s="214"/>
      <c r="U65" s="207"/>
      <c r="V65" s="208"/>
      <c r="W65" s="209"/>
      <c r="X65" s="210"/>
      <c r="Y65" s="211"/>
      <c r="Z65" s="212"/>
      <c r="AA65" s="213"/>
      <c r="AB65" s="211"/>
      <c r="AC65" s="214"/>
      <c r="AD65" s="207"/>
      <c r="AE65" s="208"/>
      <c r="AF65" s="209"/>
      <c r="AH65"/>
      <c r="AI65"/>
      <c r="AJ65"/>
      <c r="AK65"/>
      <c r="AL65"/>
      <c r="AM65" s="135">
        <v>19</v>
      </c>
      <c r="AN65"/>
      <c r="AO65"/>
      <c r="AP65"/>
      <c r="AQ65"/>
      <c r="AR65"/>
      <c r="AS65"/>
      <c r="AT65"/>
      <c r="AU65"/>
      <c r="AV65"/>
      <c r="AW65"/>
      <c r="AX65"/>
      <c r="AY65" s="151">
        <v>42785</v>
      </c>
      <c r="AZ65" s="93">
        <f t="shared" si="15"/>
        <v>16</v>
      </c>
      <c r="BA65" s="93">
        <f t="shared" si="16"/>
        <v>16</v>
      </c>
      <c r="BB65" s="2">
        <v>1</v>
      </c>
      <c r="BC65" s="2">
        <v>4</v>
      </c>
    </row>
    <row r="66" spans="1:55">
      <c r="AY66" s="151">
        <v>42786</v>
      </c>
      <c r="AZ66" s="93">
        <f t="shared" si="15"/>
        <v>12</v>
      </c>
      <c r="BA66" s="93">
        <f t="shared" si="16"/>
        <v>12</v>
      </c>
      <c r="BB66" s="2">
        <v>1</v>
      </c>
      <c r="BC66" s="2">
        <v>4</v>
      </c>
    </row>
    <row r="67" spans="1:55">
      <c r="AY67" s="151">
        <v>42787</v>
      </c>
      <c r="AZ67" s="93">
        <f t="shared" si="15"/>
        <v>12</v>
      </c>
      <c r="BA67" s="93">
        <f t="shared" si="16"/>
        <v>12</v>
      </c>
      <c r="BB67" s="2">
        <v>1</v>
      </c>
      <c r="BC67" s="2">
        <v>4</v>
      </c>
    </row>
    <row r="68" spans="1:55">
      <c r="AY68" s="151">
        <v>42788</v>
      </c>
      <c r="AZ68" s="93">
        <f t="shared" si="15"/>
        <v>12</v>
      </c>
      <c r="BA68" s="93">
        <f t="shared" si="16"/>
        <v>12</v>
      </c>
      <c r="BB68" s="2">
        <v>1</v>
      </c>
      <c r="BC68" s="2">
        <v>4</v>
      </c>
    </row>
    <row r="69" spans="1:55">
      <c r="AY69" s="151">
        <v>42789</v>
      </c>
      <c r="AZ69" s="93">
        <f t="shared" si="15"/>
        <v>12</v>
      </c>
      <c r="BA69" s="93">
        <f t="shared" si="16"/>
        <v>12</v>
      </c>
      <c r="BB69" s="2">
        <v>1</v>
      </c>
      <c r="BC69" s="2">
        <v>4</v>
      </c>
    </row>
    <row r="70" spans="1:55">
      <c r="AY70" s="151">
        <v>42790</v>
      </c>
      <c r="AZ70" s="93">
        <f t="shared" si="15"/>
        <v>16</v>
      </c>
      <c r="BA70" s="93">
        <f t="shared" si="16"/>
        <v>16</v>
      </c>
      <c r="BB70" s="2">
        <v>1</v>
      </c>
      <c r="BC70" s="2">
        <v>4</v>
      </c>
    </row>
    <row r="71" spans="1:55" ht="15" thickBot="1">
      <c r="A71" s="42" t="s">
        <v>16</v>
      </c>
      <c r="AY71" s="151">
        <v>42791</v>
      </c>
      <c r="AZ71" s="93">
        <f t="shared" si="15"/>
        <v>16</v>
      </c>
      <c r="BA71" s="93">
        <f t="shared" si="16"/>
        <v>16</v>
      </c>
      <c r="BB71" s="2">
        <v>1</v>
      </c>
      <c r="BC71" s="2">
        <v>4</v>
      </c>
    </row>
    <row r="72" spans="1:55" ht="15" thickBot="1">
      <c r="A72" s="43"/>
      <c r="B72" s="202" t="s">
        <v>36</v>
      </c>
      <c r="C72" s="202"/>
      <c r="D72" s="203"/>
      <c r="G72" s="44"/>
      <c r="H72" s="45">
        <v>1</v>
      </c>
      <c r="I72" s="45">
        <v>2</v>
      </c>
      <c r="J72" s="45">
        <v>3</v>
      </c>
      <c r="K72" s="45">
        <v>4</v>
      </c>
      <c r="L72" s="45">
        <v>5</v>
      </c>
      <c r="M72" s="45">
        <v>6</v>
      </c>
      <c r="N72" s="45">
        <v>7</v>
      </c>
      <c r="O72" s="45">
        <v>8</v>
      </c>
      <c r="P72" s="45">
        <v>9</v>
      </c>
      <c r="Q72" s="45">
        <v>10</v>
      </c>
      <c r="R72" s="45">
        <v>11</v>
      </c>
      <c r="S72" s="45">
        <v>12</v>
      </c>
      <c r="T72" s="45">
        <v>13</v>
      </c>
      <c r="U72" s="45">
        <v>14</v>
      </c>
      <c r="V72" s="45">
        <v>15</v>
      </c>
      <c r="W72" s="45">
        <v>16</v>
      </c>
      <c r="X72" s="46">
        <v>17</v>
      </c>
      <c r="Y72" s="47">
        <v>18</v>
      </c>
      <c r="Z72" s="48">
        <v>19</v>
      </c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50"/>
      <c r="AY72" s="151">
        <v>42792</v>
      </c>
      <c r="AZ72" s="93">
        <f t="shared" si="15"/>
        <v>16</v>
      </c>
      <c r="BA72" s="93">
        <f t="shared" si="16"/>
        <v>16</v>
      </c>
      <c r="BB72" s="2">
        <v>1</v>
      </c>
      <c r="BC72" s="2">
        <v>4</v>
      </c>
    </row>
    <row r="73" spans="1:55" ht="15" thickBot="1">
      <c r="A73" s="51"/>
      <c r="B73" s="202" t="s">
        <v>37</v>
      </c>
      <c r="C73" s="202"/>
      <c r="D73" s="203"/>
      <c r="G73" s="52"/>
      <c r="H73" s="53">
        <v>1</v>
      </c>
      <c r="I73" s="53">
        <v>2</v>
      </c>
      <c r="J73" s="53">
        <v>3</v>
      </c>
      <c r="K73" s="53">
        <v>4</v>
      </c>
      <c r="L73" s="53">
        <v>5</v>
      </c>
      <c r="M73" s="53">
        <v>6</v>
      </c>
      <c r="N73" s="53">
        <v>7</v>
      </c>
      <c r="O73" s="53">
        <v>8</v>
      </c>
      <c r="P73" s="53">
        <v>9</v>
      </c>
      <c r="Q73" s="53">
        <v>10</v>
      </c>
      <c r="R73" s="53">
        <v>11</v>
      </c>
      <c r="S73" s="53">
        <v>12</v>
      </c>
      <c r="T73" s="53">
        <v>13</v>
      </c>
      <c r="U73" s="53">
        <v>14</v>
      </c>
      <c r="V73" s="53">
        <v>15</v>
      </c>
      <c r="W73" s="53">
        <v>16</v>
      </c>
      <c r="X73" s="54">
        <v>17</v>
      </c>
      <c r="Y73" s="55">
        <v>19</v>
      </c>
      <c r="Z73" s="56">
        <v>19</v>
      </c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50"/>
      <c r="AY73" s="151">
        <v>42793</v>
      </c>
      <c r="AZ73" s="93">
        <f t="shared" si="15"/>
        <v>12</v>
      </c>
      <c r="BA73" s="93">
        <f t="shared" si="16"/>
        <v>12</v>
      </c>
      <c r="BB73" s="2">
        <v>1</v>
      </c>
      <c r="BC73" s="2">
        <v>4</v>
      </c>
    </row>
    <row r="74" spans="1:55" ht="15" thickBot="1">
      <c r="A74" s="57"/>
      <c r="B74" s="202" t="s">
        <v>38</v>
      </c>
      <c r="C74" s="202"/>
      <c r="D74" s="203"/>
      <c r="AY74" s="151">
        <v>42794</v>
      </c>
      <c r="AZ74" s="93">
        <f t="shared" si="15"/>
        <v>12</v>
      </c>
      <c r="BA74" s="93">
        <f t="shared" si="16"/>
        <v>12</v>
      </c>
      <c r="BB74" s="2">
        <v>1</v>
      </c>
      <c r="BC74" s="2">
        <v>4</v>
      </c>
    </row>
    <row r="75" spans="1:55" ht="15" thickBot="1">
      <c r="A75" s="58"/>
      <c r="B75" s="202" t="s">
        <v>39</v>
      </c>
      <c r="C75" s="202"/>
      <c r="D75" s="203"/>
      <c r="AY75" s="151">
        <v>42795</v>
      </c>
      <c r="AZ75" s="93">
        <f>LOOKUP($AY75,$B$11:$AF$11,$B$12:$AF$12)</f>
        <v>12</v>
      </c>
      <c r="BA75" s="93">
        <f>LOOKUP($AY75,$B$11:$AF$11,$B$13:$AF$13)</f>
        <v>12</v>
      </c>
      <c r="BB75" s="2">
        <v>1</v>
      </c>
      <c r="BC75" s="2">
        <v>4</v>
      </c>
    </row>
    <row r="76" spans="1:55" ht="15" thickBot="1">
      <c r="A76" s="59"/>
      <c r="B76" s="202" t="s">
        <v>40</v>
      </c>
      <c r="C76" s="202"/>
      <c r="D76" s="203"/>
      <c r="AY76" s="151">
        <v>42796</v>
      </c>
      <c r="AZ76" s="93">
        <f t="shared" ref="AZ76:AZ105" si="17">LOOKUP($AY76,$B$11:$AF$11,$B$12:$AF$12)</f>
        <v>12</v>
      </c>
      <c r="BA76" s="93">
        <f t="shared" ref="BA76:BA105" si="18">LOOKUP($AY76,$B$11:$AF$11,$B$13:$AF$13)</f>
        <v>12</v>
      </c>
      <c r="BB76" s="2">
        <v>1</v>
      </c>
      <c r="BC76" s="2">
        <v>4</v>
      </c>
    </row>
    <row r="77" spans="1:55" ht="15" thickBot="1">
      <c r="A77" s="60"/>
      <c r="B77" s="202" t="s">
        <v>41</v>
      </c>
      <c r="C77" s="202"/>
      <c r="D77" s="203"/>
      <c r="AY77" s="151">
        <v>42797</v>
      </c>
      <c r="AZ77" s="93">
        <f t="shared" si="17"/>
        <v>16</v>
      </c>
      <c r="BA77" s="93">
        <f t="shared" si="18"/>
        <v>16</v>
      </c>
      <c r="BB77" s="2">
        <v>1</v>
      </c>
      <c r="BC77" s="2">
        <v>4</v>
      </c>
    </row>
    <row r="78" spans="1:55" ht="15" thickBot="1">
      <c r="A78" s="61"/>
      <c r="B78" s="202" t="s">
        <v>42</v>
      </c>
      <c r="C78" s="202"/>
      <c r="D78" s="203"/>
      <c r="AY78" s="151">
        <v>42798</v>
      </c>
      <c r="AZ78" s="93">
        <f t="shared" si="17"/>
        <v>16</v>
      </c>
      <c r="BA78" s="93">
        <f t="shared" si="18"/>
        <v>16</v>
      </c>
      <c r="BB78" s="2">
        <v>1</v>
      </c>
      <c r="BC78" s="2">
        <v>4</v>
      </c>
    </row>
    <row r="79" spans="1:55" ht="15" thickBot="1">
      <c r="A79" s="62"/>
      <c r="B79" s="202" t="s">
        <v>43</v>
      </c>
      <c r="C79" s="202"/>
      <c r="D79" s="203"/>
      <c r="AY79" s="151">
        <v>42799</v>
      </c>
      <c r="AZ79" s="93">
        <f t="shared" si="17"/>
        <v>16</v>
      </c>
      <c r="BA79" s="93">
        <f t="shared" si="18"/>
        <v>16</v>
      </c>
      <c r="BB79" s="2">
        <v>1</v>
      </c>
      <c r="BC79" s="2">
        <v>4</v>
      </c>
    </row>
    <row r="80" spans="1:55" ht="15" thickBot="1">
      <c r="A80" s="63"/>
      <c r="B80" s="202" t="s">
        <v>44</v>
      </c>
      <c r="C80" s="202"/>
      <c r="D80" s="203"/>
      <c r="AY80" s="151">
        <v>42800</v>
      </c>
      <c r="AZ80" s="93">
        <f t="shared" si="17"/>
        <v>12</v>
      </c>
      <c r="BA80" s="93">
        <f t="shared" si="18"/>
        <v>12</v>
      </c>
      <c r="BB80" s="2">
        <v>1</v>
      </c>
      <c r="BC80" s="2">
        <v>4</v>
      </c>
    </row>
    <row r="81" spans="1:55" ht="15" thickBot="1">
      <c r="A81" s="64"/>
      <c r="B81" s="202" t="s">
        <v>45</v>
      </c>
      <c r="C81" s="202"/>
      <c r="D81" s="203"/>
      <c r="AY81" s="151">
        <v>42801</v>
      </c>
      <c r="AZ81" s="93">
        <f t="shared" si="17"/>
        <v>12</v>
      </c>
      <c r="BA81" s="93">
        <f t="shared" si="18"/>
        <v>12</v>
      </c>
      <c r="BB81" s="2">
        <v>1</v>
      </c>
      <c r="BC81" s="2">
        <v>4</v>
      </c>
    </row>
    <row r="82" spans="1:55" ht="15" thickBot="1">
      <c r="A82" s="65"/>
      <c r="B82" s="202" t="s">
        <v>46</v>
      </c>
      <c r="C82" s="202"/>
      <c r="D82" s="203"/>
      <c r="AY82" s="151">
        <v>42802</v>
      </c>
      <c r="AZ82" s="93">
        <f t="shared" si="17"/>
        <v>12</v>
      </c>
      <c r="BA82" s="93">
        <f t="shared" si="18"/>
        <v>12</v>
      </c>
      <c r="BB82" s="2">
        <v>1</v>
      </c>
      <c r="BC82" s="2">
        <v>4</v>
      </c>
    </row>
    <row r="83" spans="1:55" ht="15" thickBot="1">
      <c r="A83" s="66"/>
      <c r="B83" s="202" t="s">
        <v>47</v>
      </c>
      <c r="C83" s="202"/>
      <c r="D83" s="203"/>
      <c r="AY83" s="151">
        <v>42803</v>
      </c>
      <c r="AZ83" s="93">
        <f t="shared" si="17"/>
        <v>12</v>
      </c>
      <c r="BA83" s="93">
        <f t="shared" si="18"/>
        <v>12</v>
      </c>
      <c r="BB83" s="2">
        <v>1</v>
      </c>
      <c r="BC83" s="2">
        <v>4</v>
      </c>
    </row>
    <row r="84" spans="1:55" ht="15" thickBot="1">
      <c r="A84" s="67"/>
      <c r="B84" s="202" t="s">
        <v>48</v>
      </c>
      <c r="C84" s="202"/>
      <c r="D84" s="203"/>
      <c r="AY84" s="151">
        <v>42804</v>
      </c>
      <c r="AZ84" s="93">
        <f t="shared" si="17"/>
        <v>16</v>
      </c>
      <c r="BA84" s="93">
        <f t="shared" si="18"/>
        <v>16</v>
      </c>
      <c r="BB84" s="2">
        <v>1</v>
      </c>
      <c r="BC84" s="2">
        <v>4</v>
      </c>
    </row>
    <row r="85" spans="1:55" ht="15" thickBot="1">
      <c r="A85" s="68"/>
      <c r="B85" s="202" t="s">
        <v>49</v>
      </c>
      <c r="C85" s="202"/>
      <c r="D85" s="203"/>
      <c r="AY85" s="151">
        <v>42805</v>
      </c>
      <c r="AZ85" s="93">
        <f t="shared" si="17"/>
        <v>16</v>
      </c>
      <c r="BA85" s="93">
        <f t="shared" si="18"/>
        <v>16</v>
      </c>
      <c r="BB85" s="2">
        <v>1</v>
      </c>
      <c r="BC85" s="2">
        <v>4</v>
      </c>
    </row>
    <row r="86" spans="1:55" ht="15" thickBot="1">
      <c r="A86" s="69"/>
      <c r="B86" s="202" t="s">
        <v>50</v>
      </c>
      <c r="C86" s="202"/>
      <c r="D86" s="203"/>
      <c r="AY86" s="151">
        <v>42806</v>
      </c>
      <c r="AZ86" s="93">
        <f t="shared" si="17"/>
        <v>16</v>
      </c>
      <c r="BA86" s="93">
        <f t="shared" si="18"/>
        <v>16</v>
      </c>
      <c r="BB86" s="2">
        <v>1</v>
      </c>
      <c r="BC86" s="2">
        <v>4</v>
      </c>
    </row>
    <row r="87" spans="1:55" ht="15" thickBot="1">
      <c r="A87" s="70"/>
      <c r="B87" s="202" t="s">
        <v>51</v>
      </c>
      <c r="C87" s="202"/>
      <c r="D87" s="203"/>
      <c r="AY87" s="151">
        <v>42807</v>
      </c>
      <c r="AZ87" s="93">
        <f t="shared" si="17"/>
        <v>12</v>
      </c>
      <c r="BA87" s="93">
        <f t="shared" si="18"/>
        <v>12</v>
      </c>
      <c r="BB87" s="2">
        <v>1</v>
      </c>
      <c r="BC87" s="2">
        <v>4</v>
      </c>
    </row>
    <row r="88" spans="1:55" ht="15" thickBot="1">
      <c r="A88" s="71"/>
      <c r="B88" s="202" t="s">
        <v>52</v>
      </c>
      <c r="C88" s="202"/>
      <c r="D88" s="203"/>
      <c r="AY88" s="151">
        <v>42808</v>
      </c>
      <c r="AZ88" s="93">
        <f t="shared" si="17"/>
        <v>12</v>
      </c>
      <c r="BA88" s="93">
        <f t="shared" si="18"/>
        <v>12</v>
      </c>
      <c r="BB88" s="2">
        <v>1</v>
      </c>
      <c r="BC88" s="2">
        <v>4</v>
      </c>
    </row>
    <row r="89" spans="1:55" ht="15" thickBot="1">
      <c r="A89" s="72"/>
      <c r="B89" s="202" t="s">
        <v>53</v>
      </c>
      <c r="C89" s="202"/>
      <c r="D89" s="203"/>
      <c r="AY89" s="151">
        <v>42809</v>
      </c>
      <c r="AZ89" s="93">
        <f t="shared" si="17"/>
        <v>12</v>
      </c>
      <c r="BA89" s="93">
        <f t="shared" si="18"/>
        <v>12</v>
      </c>
      <c r="BB89" s="2">
        <v>1</v>
      </c>
      <c r="BC89" s="2">
        <v>4</v>
      </c>
    </row>
    <row r="90" spans="1:55" ht="15" thickBot="1">
      <c r="A90" s="73"/>
      <c r="B90" s="202" t="s">
        <v>54</v>
      </c>
      <c r="C90" s="202"/>
      <c r="D90" s="203"/>
      <c r="AY90" s="151">
        <v>42810</v>
      </c>
      <c r="AZ90" s="93">
        <f t="shared" si="17"/>
        <v>12</v>
      </c>
      <c r="BA90" s="93">
        <f t="shared" si="18"/>
        <v>12</v>
      </c>
      <c r="BB90" s="2">
        <v>1</v>
      </c>
      <c r="BC90" s="2">
        <v>4</v>
      </c>
    </row>
    <row r="91" spans="1:55" ht="15" thickBot="1">
      <c r="A91" s="74"/>
      <c r="B91" s="204" t="s">
        <v>55</v>
      </c>
      <c r="C91" s="205"/>
      <c r="D91" s="206"/>
      <c r="E91" s="75"/>
      <c r="AY91" s="151">
        <v>42811</v>
      </c>
      <c r="AZ91" s="93">
        <f t="shared" si="17"/>
        <v>16</v>
      </c>
      <c r="BA91" s="93">
        <f t="shared" si="18"/>
        <v>16</v>
      </c>
      <c r="BB91" s="2">
        <v>1</v>
      </c>
      <c r="BC91" s="2">
        <v>4</v>
      </c>
    </row>
    <row r="92" spans="1:55" ht="15" thickBot="1">
      <c r="AY92" s="151">
        <v>42812</v>
      </c>
      <c r="AZ92" s="93">
        <f t="shared" si="17"/>
        <v>16</v>
      </c>
      <c r="BA92" s="93">
        <f t="shared" si="18"/>
        <v>16</v>
      </c>
      <c r="BB92" s="2">
        <v>1</v>
      </c>
      <c r="BC92" s="2">
        <v>4</v>
      </c>
    </row>
    <row r="93" spans="1:55" ht="15" thickBot="1">
      <c r="A93" s="76"/>
      <c r="B93" s="198" t="s">
        <v>56</v>
      </c>
      <c r="C93" s="199"/>
      <c r="D93" s="200"/>
      <c r="AY93" s="151">
        <v>42813</v>
      </c>
      <c r="AZ93" s="93">
        <f t="shared" si="17"/>
        <v>16</v>
      </c>
      <c r="BA93" s="93">
        <f t="shared" si="18"/>
        <v>16</v>
      </c>
      <c r="BB93" s="2">
        <v>1</v>
      </c>
      <c r="BC93" s="2">
        <v>4</v>
      </c>
    </row>
    <row r="94" spans="1:55">
      <c r="A94" s="77"/>
      <c r="B94" s="78"/>
      <c r="C94" s="78"/>
      <c r="D94" s="78"/>
      <c r="AY94" s="151">
        <v>42814</v>
      </c>
      <c r="AZ94" s="93">
        <f t="shared" si="17"/>
        <v>12</v>
      </c>
      <c r="BA94" s="93">
        <f t="shared" si="18"/>
        <v>12</v>
      </c>
      <c r="BB94" s="2">
        <v>1</v>
      </c>
      <c r="BC94" s="2">
        <v>4</v>
      </c>
    </row>
    <row r="95" spans="1:55" hidden="1">
      <c r="A95" s="77"/>
      <c r="B95" s="78"/>
      <c r="C95" s="78"/>
      <c r="D95" s="78"/>
      <c r="AY95" s="151">
        <v>42815</v>
      </c>
      <c r="AZ95" s="93">
        <f t="shared" si="17"/>
        <v>12</v>
      </c>
      <c r="BA95" s="93">
        <f t="shared" si="18"/>
        <v>12</v>
      </c>
      <c r="BB95" s="2">
        <v>1</v>
      </c>
      <c r="BC95" s="2">
        <v>4</v>
      </c>
    </row>
    <row r="96" spans="1:55" hidden="1">
      <c r="A96" s="77"/>
      <c r="B96" s="78"/>
      <c r="C96" s="78"/>
      <c r="D96" s="78"/>
      <c r="AY96" s="151">
        <v>42816</v>
      </c>
      <c r="AZ96" s="93">
        <f t="shared" si="17"/>
        <v>12</v>
      </c>
      <c r="BA96" s="93">
        <f t="shared" si="18"/>
        <v>12</v>
      </c>
      <c r="BB96" s="2">
        <v>1</v>
      </c>
      <c r="BC96" s="2">
        <v>4</v>
      </c>
    </row>
    <row r="97" spans="1:55" hidden="1">
      <c r="AY97" s="151">
        <v>42817</v>
      </c>
      <c r="AZ97" s="93">
        <f t="shared" si="17"/>
        <v>12</v>
      </c>
      <c r="BA97" s="93">
        <f t="shared" si="18"/>
        <v>12</v>
      </c>
      <c r="BB97" s="2">
        <v>1</v>
      </c>
      <c r="BC97" s="2">
        <v>4</v>
      </c>
    </row>
    <row r="98" spans="1:55" hidden="1">
      <c r="AY98" s="151">
        <v>42818</v>
      </c>
      <c r="AZ98" s="93">
        <f t="shared" si="17"/>
        <v>16</v>
      </c>
      <c r="BA98" s="93">
        <f t="shared" si="18"/>
        <v>16</v>
      </c>
      <c r="BB98" s="2">
        <v>1</v>
      </c>
      <c r="BC98" s="2">
        <v>4</v>
      </c>
    </row>
    <row r="99" spans="1:55" hidden="1">
      <c r="A99" s="193"/>
      <c r="B99" s="79"/>
      <c r="C99" s="79"/>
      <c r="D99" s="79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194"/>
      <c r="AH99" s="194"/>
      <c r="AI99" s="194"/>
      <c r="AJ99" s="194"/>
      <c r="AK99" s="194"/>
      <c r="AL99" s="194"/>
      <c r="AM99" s="194"/>
      <c r="AN99" s="194"/>
      <c r="AO99" s="194"/>
      <c r="AP99" s="194"/>
      <c r="AY99" s="151">
        <v>42819</v>
      </c>
      <c r="AZ99" s="93">
        <f t="shared" si="17"/>
        <v>16</v>
      </c>
      <c r="BA99" s="93">
        <f t="shared" si="18"/>
        <v>16</v>
      </c>
      <c r="BB99" s="2">
        <v>1</v>
      </c>
      <c r="BC99" s="2">
        <v>4</v>
      </c>
    </row>
    <row r="100" spans="1:55" hidden="1">
      <c r="A100" s="193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201"/>
      <c r="AH100" s="201"/>
      <c r="AI100" s="201"/>
      <c r="AJ100" s="201"/>
      <c r="AK100" s="201"/>
      <c r="AL100" s="201"/>
      <c r="AM100" s="201"/>
      <c r="AN100" s="201"/>
      <c r="AO100" s="201"/>
      <c r="AP100" s="201"/>
      <c r="AY100" s="151">
        <v>42820</v>
      </c>
      <c r="AZ100" s="93">
        <f t="shared" si="17"/>
        <v>16</v>
      </c>
      <c r="BA100" s="93">
        <f t="shared" si="18"/>
        <v>16</v>
      </c>
      <c r="BB100" s="2">
        <v>1</v>
      </c>
      <c r="BC100" s="2">
        <v>4</v>
      </c>
    </row>
    <row r="101" spans="1:55" hidden="1">
      <c r="A101" s="193"/>
      <c r="B101" s="80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201"/>
      <c r="AH101" s="201"/>
      <c r="AI101" s="201"/>
      <c r="AJ101" s="201"/>
      <c r="AK101" s="201"/>
      <c r="AL101" s="201"/>
      <c r="AM101" s="201"/>
      <c r="AN101" s="201"/>
      <c r="AO101" s="201"/>
      <c r="AP101" s="201"/>
      <c r="AY101" s="151">
        <v>42821</v>
      </c>
      <c r="AZ101" s="93">
        <f t="shared" si="17"/>
        <v>12</v>
      </c>
      <c r="BA101" s="93">
        <f t="shared" si="18"/>
        <v>12</v>
      </c>
      <c r="BB101" s="2">
        <v>1</v>
      </c>
      <c r="BC101" s="2">
        <v>4</v>
      </c>
    </row>
    <row r="102" spans="1:55" hidden="1">
      <c r="A102" s="193"/>
      <c r="B102" s="81"/>
      <c r="C102" s="79"/>
      <c r="D102" s="79"/>
      <c r="E102" s="79"/>
      <c r="F102" s="79"/>
      <c r="G102" s="79"/>
      <c r="H102" s="79"/>
      <c r="I102" s="79"/>
      <c r="J102" s="79"/>
      <c r="K102" s="79"/>
      <c r="L102" s="81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194"/>
      <c r="AG102" s="194"/>
      <c r="AH102" s="194"/>
      <c r="AI102" s="194"/>
      <c r="AJ102" s="194"/>
      <c r="AK102" s="194"/>
      <c r="AL102" s="194"/>
      <c r="AM102" s="194"/>
      <c r="AN102" s="194"/>
      <c r="AO102" s="194"/>
      <c r="AP102" s="194"/>
      <c r="AY102" s="151">
        <v>42822</v>
      </c>
      <c r="AZ102" s="93">
        <f t="shared" si="17"/>
        <v>12</v>
      </c>
      <c r="BA102" s="93">
        <f t="shared" si="18"/>
        <v>12</v>
      </c>
      <c r="BB102" s="2">
        <v>1</v>
      </c>
      <c r="BC102" s="2">
        <v>4</v>
      </c>
    </row>
    <row r="103" spans="1:55" hidden="1">
      <c r="A103" s="193"/>
      <c r="B103" s="80"/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195"/>
      <c r="AG103" s="195"/>
      <c r="AH103" s="195"/>
      <c r="AI103" s="195"/>
      <c r="AJ103" s="195"/>
      <c r="AK103" s="195"/>
      <c r="AL103" s="195"/>
      <c r="AM103" s="195"/>
      <c r="AN103" s="195"/>
      <c r="AO103" s="195"/>
      <c r="AP103" s="195"/>
      <c r="AY103" s="151">
        <v>42823</v>
      </c>
      <c r="AZ103" s="93">
        <f t="shared" si="17"/>
        <v>12</v>
      </c>
      <c r="BA103" s="93">
        <f t="shared" si="18"/>
        <v>12</v>
      </c>
      <c r="BB103" s="2">
        <v>1</v>
      </c>
      <c r="BC103" s="2">
        <v>4</v>
      </c>
    </row>
    <row r="104" spans="1:55" hidden="1">
      <c r="A104" s="193"/>
      <c r="B104" s="80"/>
      <c r="C104" s="80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195"/>
      <c r="AG104" s="195"/>
      <c r="AH104" s="195"/>
      <c r="AI104" s="195"/>
      <c r="AJ104" s="195"/>
      <c r="AK104" s="195"/>
      <c r="AL104" s="195"/>
      <c r="AM104" s="195"/>
      <c r="AN104" s="195"/>
      <c r="AO104" s="195"/>
      <c r="AP104" s="195"/>
      <c r="AY104" s="151">
        <v>42824</v>
      </c>
      <c r="AZ104" s="93">
        <f t="shared" si="17"/>
        <v>12</v>
      </c>
      <c r="BA104" s="93">
        <f t="shared" si="18"/>
        <v>12</v>
      </c>
      <c r="BB104" s="2">
        <v>1</v>
      </c>
      <c r="BC104" s="2">
        <v>4</v>
      </c>
    </row>
    <row r="105" spans="1:55" hidden="1">
      <c r="A105" s="193"/>
      <c r="B105" s="79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81"/>
      <c r="AA105" s="79"/>
      <c r="AB105" s="79"/>
      <c r="AC105" s="79"/>
      <c r="AD105" s="79"/>
      <c r="AE105" s="79"/>
      <c r="AF105" s="79"/>
      <c r="AG105" s="194"/>
      <c r="AH105" s="194"/>
      <c r="AI105" s="194"/>
      <c r="AJ105" s="194"/>
      <c r="AK105" s="194"/>
      <c r="AL105" s="194"/>
      <c r="AM105" s="194"/>
      <c r="AN105" s="194"/>
      <c r="AO105" s="194"/>
      <c r="AP105" s="194"/>
      <c r="AY105" s="151">
        <v>42825</v>
      </c>
      <c r="AZ105" s="93">
        <f t="shared" si="17"/>
        <v>16</v>
      </c>
      <c r="BA105" s="93">
        <f t="shared" si="18"/>
        <v>16</v>
      </c>
      <c r="BB105" s="2">
        <v>1</v>
      </c>
      <c r="BC105" s="2">
        <v>4</v>
      </c>
    </row>
    <row r="106" spans="1:55" hidden="1">
      <c r="A106" s="193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  <c r="AF106" s="80"/>
      <c r="AG106" s="195"/>
      <c r="AH106" s="195"/>
      <c r="AI106" s="195"/>
      <c r="AJ106" s="195"/>
      <c r="AK106" s="195"/>
      <c r="AL106" s="195"/>
      <c r="AM106" s="195"/>
      <c r="AN106" s="195"/>
      <c r="AO106" s="195"/>
      <c r="AP106" s="195"/>
      <c r="AY106" s="151">
        <v>42826</v>
      </c>
      <c r="AZ106" s="93">
        <f>LOOKUP($AY106,$B$14:$AF$14,$B$15:$AF$15)</f>
        <v>16</v>
      </c>
      <c r="BA106" s="93">
        <f>LOOKUP($AY106,$B$14:$AF$14,$B$16:$AF$16)</f>
        <v>16</v>
      </c>
      <c r="BB106" s="2">
        <v>1</v>
      </c>
      <c r="BC106" s="2">
        <v>4</v>
      </c>
    </row>
    <row r="107" spans="1:55" hidden="1">
      <c r="A107" s="193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195"/>
      <c r="AH107" s="195"/>
      <c r="AI107" s="195"/>
      <c r="AJ107" s="195"/>
      <c r="AK107" s="195"/>
      <c r="AL107" s="195"/>
      <c r="AM107" s="195"/>
      <c r="AN107" s="195"/>
      <c r="AO107" s="195"/>
      <c r="AP107" s="195"/>
      <c r="AY107" s="151">
        <v>42827</v>
      </c>
      <c r="AZ107" s="93">
        <f t="shared" ref="AZ107:AZ135" si="19">LOOKUP($AY107,$B$14:$AF$14,$B$15:$AF$15)</f>
        <v>16</v>
      </c>
      <c r="BA107" s="93">
        <f t="shared" ref="BA107:BA135" si="20">LOOKUP($AY107,$B$14:$AF$14,$B$16:$AF$16)</f>
        <v>16</v>
      </c>
      <c r="BB107" s="2">
        <v>1</v>
      </c>
      <c r="BC107" s="2">
        <v>4</v>
      </c>
    </row>
    <row r="108" spans="1:55" hidden="1">
      <c r="A108" s="82"/>
      <c r="B108" s="82"/>
      <c r="C108" s="82"/>
      <c r="D108" s="82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Y108" s="151">
        <v>42828</v>
      </c>
      <c r="AZ108" s="93">
        <f t="shared" si="19"/>
        <v>13</v>
      </c>
      <c r="BA108" s="93">
        <f t="shared" si="20"/>
        <v>13</v>
      </c>
      <c r="BB108" s="2">
        <v>1</v>
      </c>
      <c r="BC108" s="2">
        <v>4</v>
      </c>
    </row>
    <row r="109" spans="1:55" hidden="1">
      <c r="A109" s="83"/>
      <c r="B109" s="84"/>
      <c r="C109" s="84"/>
      <c r="D109" s="84"/>
      <c r="E109" s="84"/>
      <c r="F109" s="196"/>
      <c r="G109" s="196"/>
      <c r="H109" s="196"/>
      <c r="I109" s="196"/>
      <c r="J109" s="196"/>
      <c r="K109" s="196"/>
      <c r="L109" s="196"/>
      <c r="M109" s="196"/>
      <c r="N109" s="196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  <c r="AY109" s="151">
        <v>42829</v>
      </c>
      <c r="AZ109" s="93">
        <f t="shared" si="19"/>
        <v>13</v>
      </c>
      <c r="BA109" s="93">
        <f t="shared" si="20"/>
        <v>13</v>
      </c>
      <c r="BB109" s="2">
        <v>1</v>
      </c>
      <c r="BC109" s="2">
        <v>4</v>
      </c>
    </row>
    <row r="110" spans="1:55" hidden="1">
      <c r="A110" s="85"/>
      <c r="B110" s="82"/>
      <c r="C110" s="82"/>
      <c r="D110" s="82"/>
      <c r="E110" s="82"/>
      <c r="F110" s="197"/>
      <c r="G110" s="197"/>
      <c r="H110" s="197"/>
      <c r="I110" s="197"/>
      <c r="J110" s="197"/>
      <c r="K110" s="197"/>
      <c r="L110" s="197"/>
      <c r="M110" s="197"/>
      <c r="N110" s="197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Y110" s="151">
        <v>42830</v>
      </c>
      <c r="AZ110" s="93">
        <f t="shared" si="19"/>
        <v>13</v>
      </c>
      <c r="BA110" s="93">
        <f t="shared" si="20"/>
        <v>13</v>
      </c>
      <c r="BB110" s="2">
        <v>1</v>
      </c>
      <c r="BC110" s="2">
        <v>4</v>
      </c>
    </row>
    <row r="111" spans="1:55" hidden="1">
      <c r="A111" s="86"/>
      <c r="B111" s="189"/>
      <c r="C111" s="187"/>
      <c r="D111" s="187"/>
      <c r="E111" s="82"/>
      <c r="F111" s="191"/>
      <c r="G111" s="191"/>
      <c r="H111" s="191"/>
      <c r="I111" s="191"/>
      <c r="J111" s="191"/>
      <c r="K111" s="191"/>
      <c r="L111" s="191"/>
      <c r="M111" s="191"/>
      <c r="N111" s="191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Y111" s="151">
        <v>42831</v>
      </c>
      <c r="AZ111" s="93">
        <f t="shared" si="19"/>
        <v>13</v>
      </c>
      <c r="BA111" s="93">
        <f t="shared" si="20"/>
        <v>13</v>
      </c>
      <c r="BB111" s="2">
        <v>1</v>
      </c>
      <c r="BC111" s="2">
        <v>4</v>
      </c>
    </row>
    <row r="112" spans="1:55" hidden="1">
      <c r="A112" s="87"/>
      <c r="B112" s="189"/>
      <c r="C112" s="187"/>
      <c r="D112" s="187"/>
      <c r="E112" s="82"/>
      <c r="F112" s="192"/>
      <c r="G112" s="192"/>
      <c r="H112" s="192"/>
      <c r="I112" s="192"/>
      <c r="J112" s="192"/>
      <c r="K112" s="192"/>
      <c r="L112" s="192"/>
      <c r="M112" s="192"/>
      <c r="N112" s="19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Y112" s="151">
        <v>42832</v>
      </c>
      <c r="AZ112" s="93">
        <f t="shared" si="19"/>
        <v>16</v>
      </c>
      <c r="BA112" s="93">
        <f t="shared" si="20"/>
        <v>16</v>
      </c>
      <c r="BB112" s="2">
        <v>1</v>
      </c>
      <c r="BC112" s="2">
        <v>4</v>
      </c>
    </row>
    <row r="113" spans="1:55" hidden="1">
      <c r="A113" s="88"/>
      <c r="B113" s="189"/>
      <c r="C113" s="187"/>
      <c r="D113" s="187"/>
      <c r="E113" s="82"/>
      <c r="F113" s="190"/>
      <c r="G113" s="190"/>
      <c r="H113" s="190"/>
      <c r="I113" s="190"/>
      <c r="J113" s="190"/>
      <c r="K113" s="190"/>
      <c r="L113" s="190"/>
      <c r="M113" s="190"/>
      <c r="N113" s="190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Y113" s="151">
        <v>42833</v>
      </c>
      <c r="AZ113" s="93">
        <f t="shared" si="19"/>
        <v>16</v>
      </c>
      <c r="BA113" s="93">
        <f t="shared" si="20"/>
        <v>16</v>
      </c>
      <c r="BB113" s="2">
        <v>1</v>
      </c>
      <c r="BC113" s="2">
        <v>4</v>
      </c>
    </row>
    <row r="114" spans="1:55" hidden="1">
      <c r="A114" s="86"/>
      <c r="B114" s="189"/>
      <c r="C114" s="187"/>
      <c r="D114" s="187"/>
      <c r="E114" s="82"/>
      <c r="F114" s="191"/>
      <c r="G114" s="191"/>
      <c r="H114" s="191"/>
      <c r="I114" s="191"/>
      <c r="J114" s="191"/>
      <c r="K114" s="191"/>
      <c r="L114" s="191"/>
      <c r="M114" s="191"/>
      <c r="N114" s="191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Y114" s="151">
        <v>42834</v>
      </c>
      <c r="AZ114" s="93">
        <f t="shared" si="19"/>
        <v>16</v>
      </c>
      <c r="BA114" s="93">
        <f t="shared" si="20"/>
        <v>16</v>
      </c>
      <c r="BB114" s="2">
        <v>1</v>
      </c>
      <c r="BC114" s="2">
        <v>4</v>
      </c>
    </row>
    <row r="115" spans="1:55" hidden="1">
      <c r="A115" s="86"/>
      <c r="B115" s="189"/>
      <c r="C115" s="187"/>
      <c r="D115" s="187"/>
      <c r="E115" s="82"/>
      <c r="F115" s="191"/>
      <c r="G115" s="191"/>
      <c r="H115" s="191"/>
      <c r="I115" s="191"/>
      <c r="J115" s="191"/>
      <c r="K115" s="191"/>
      <c r="L115" s="191"/>
      <c r="M115" s="191"/>
      <c r="N115" s="191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  <c r="AY115" s="151">
        <v>42835</v>
      </c>
      <c r="AZ115" s="93">
        <f t="shared" si="19"/>
        <v>13</v>
      </c>
      <c r="BA115" s="93">
        <f t="shared" si="20"/>
        <v>13</v>
      </c>
      <c r="BB115" s="2">
        <v>1</v>
      </c>
      <c r="BC115" s="2">
        <v>4</v>
      </c>
    </row>
    <row r="116" spans="1:55" hidden="1">
      <c r="A116" s="86"/>
      <c r="B116" s="189"/>
      <c r="C116" s="187"/>
      <c r="D116" s="187"/>
      <c r="E116" s="82"/>
      <c r="F116" s="191"/>
      <c r="G116" s="191"/>
      <c r="H116" s="191"/>
      <c r="I116" s="191"/>
      <c r="J116" s="191"/>
      <c r="K116" s="191"/>
      <c r="L116" s="191"/>
      <c r="M116" s="191"/>
      <c r="N116" s="191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  <c r="AY116" s="151">
        <v>42836</v>
      </c>
      <c r="AZ116" s="93">
        <f t="shared" si="19"/>
        <v>13</v>
      </c>
      <c r="BA116" s="93">
        <f t="shared" si="20"/>
        <v>13</v>
      </c>
      <c r="BB116" s="2">
        <v>1</v>
      </c>
      <c r="BC116" s="2">
        <v>4</v>
      </c>
    </row>
    <row r="117" spans="1:55" hidden="1">
      <c r="A117" s="88"/>
      <c r="B117" s="189"/>
      <c r="C117" s="187"/>
      <c r="D117" s="187"/>
      <c r="E117" s="82"/>
      <c r="F117" s="190"/>
      <c r="G117" s="190"/>
      <c r="H117" s="190"/>
      <c r="I117" s="190"/>
      <c r="J117" s="190"/>
      <c r="K117" s="190"/>
      <c r="L117" s="190"/>
      <c r="M117" s="190"/>
      <c r="N117" s="190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  <c r="AY117" s="151">
        <v>42837</v>
      </c>
      <c r="AZ117" s="93">
        <f t="shared" si="19"/>
        <v>13</v>
      </c>
      <c r="BA117" s="93">
        <f t="shared" si="20"/>
        <v>13</v>
      </c>
      <c r="BB117" s="2">
        <v>1</v>
      </c>
      <c r="BC117" s="2">
        <v>4</v>
      </c>
    </row>
    <row r="118" spans="1:55" hidden="1">
      <c r="A118" s="88"/>
      <c r="B118" s="189"/>
      <c r="C118" s="187"/>
      <c r="D118" s="187"/>
      <c r="E118" s="82"/>
      <c r="F118" s="190"/>
      <c r="G118" s="190"/>
      <c r="H118" s="190"/>
      <c r="I118" s="190"/>
      <c r="J118" s="190"/>
      <c r="K118" s="190"/>
      <c r="L118" s="190"/>
      <c r="M118" s="190"/>
      <c r="N118" s="190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  <c r="AY118" s="151">
        <v>42838</v>
      </c>
      <c r="AZ118" s="93">
        <f t="shared" si="19"/>
        <v>13</v>
      </c>
      <c r="BA118" s="93">
        <f t="shared" si="20"/>
        <v>13</v>
      </c>
      <c r="BB118" s="2">
        <v>1</v>
      </c>
      <c r="BC118" s="2">
        <v>4</v>
      </c>
    </row>
    <row r="119" spans="1:55" hidden="1">
      <c r="A119" s="89"/>
      <c r="B119" s="189"/>
      <c r="C119" s="187"/>
      <c r="D119" s="187"/>
      <c r="E119" s="82"/>
      <c r="F119" s="188"/>
      <c r="G119" s="188"/>
      <c r="H119" s="188"/>
      <c r="I119" s="188"/>
      <c r="J119" s="188"/>
      <c r="K119" s="188"/>
      <c r="L119" s="188"/>
      <c r="M119" s="188"/>
      <c r="N119" s="188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  <c r="AY119" s="151">
        <v>42839</v>
      </c>
      <c r="AZ119" s="93">
        <f t="shared" si="19"/>
        <v>16</v>
      </c>
      <c r="BA119" s="93">
        <f t="shared" si="20"/>
        <v>16</v>
      </c>
      <c r="BB119" s="2">
        <v>1</v>
      </c>
      <c r="BC119" s="2">
        <v>4</v>
      </c>
    </row>
    <row r="120" spans="1:55" hidden="1">
      <c r="A120" s="90"/>
      <c r="B120" s="189"/>
      <c r="C120" s="187"/>
      <c r="D120" s="187"/>
      <c r="E120" s="82"/>
      <c r="F120" s="188"/>
      <c r="G120" s="188"/>
      <c r="H120" s="188"/>
      <c r="I120" s="188"/>
      <c r="J120" s="188"/>
      <c r="K120" s="188"/>
      <c r="L120" s="188"/>
      <c r="M120" s="188"/>
      <c r="N120" s="188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  <c r="AY120" s="151">
        <v>42840</v>
      </c>
      <c r="AZ120" s="93">
        <f t="shared" si="19"/>
        <v>16</v>
      </c>
      <c r="BA120" s="93">
        <f t="shared" si="20"/>
        <v>16</v>
      </c>
      <c r="BB120" s="2">
        <v>1</v>
      </c>
      <c r="BC120" s="2">
        <v>4</v>
      </c>
    </row>
    <row r="121" spans="1:55" hidden="1">
      <c r="A121" s="90"/>
      <c r="B121" s="189"/>
      <c r="C121" s="187"/>
      <c r="D121" s="187"/>
      <c r="E121" s="82"/>
      <c r="F121" s="188"/>
      <c r="G121" s="188"/>
      <c r="H121" s="188"/>
      <c r="I121" s="188"/>
      <c r="J121" s="188"/>
      <c r="K121" s="188"/>
      <c r="L121" s="188"/>
      <c r="M121" s="188"/>
      <c r="N121" s="188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  <c r="AY121" s="151">
        <v>42841</v>
      </c>
      <c r="AZ121" s="93">
        <f t="shared" si="19"/>
        <v>16</v>
      </c>
      <c r="BA121" s="93">
        <f t="shared" si="20"/>
        <v>16</v>
      </c>
      <c r="BB121" s="2">
        <v>1</v>
      </c>
      <c r="BC121" s="2">
        <v>4</v>
      </c>
    </row>
    <row r="122" spans="1:55" hidden="1">
      <c r="A122" s="90"/>
      <c r="B122" s="187"/>
      <c r="C122" s="187"/>
      <c r="D122" s="187"/>
      <c r="E122" s="82"/>
      <c r="F122" s="188"/>
      <c r="G122" s="188"/>
      <c r="H122" s="188"/>
      <c r="I122" s="188"/>
      <c r="J122" s="188"/>
      <c r="K122" s="188"/>
      <c r="L122" s="188"/>
      <c r="M122" s="188"/>
      <c r="N122" s="188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  <c r="AY122" s="151">
        <v>42842</v>
      </c>
      <c r="AZ122" s="93">
        <f t="shared" si="19"/>
        <v>16</v>
      </c>
      <c r="BA122" s="93">
        <f t="shared" si="20"/>
        <v>16</v>
      </c>
      <c r="BB122" s="2">
        <v>1</v>
      </c>
      <c r="BC122" s="2">
        <v>4</v>
      </c>
    </row>
    <row r="123" spans="1:55" hidden="1">
      <c r="A123" s="90"/>
      <c r="B123" s="187"/>
      <c r="C123" s="187"/>
      <c r="D123" s="187"/>
      <c r="E123" s="82"/>
      <c r="F123" s="188"/>
      <c r="G123" s="188"/>
      <c r="H123" s="188"/>
      <c r="I123" s="188"/>
      <c r="J123" s="188"/>
      <c r="K123" s="188"/>
      <c r="L123" s="188"/>
      <c r="M123" s="188"/>
      <c r="N123" s="188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  <c r="AY123" s="151">
        <v>42843</v>
      </c>
      <c r="AZ123" s="93">
        <f t="shared" si="19"/>
        <v>12</v>
      </c>
      <c r="BA123" s="93">
        <f t="shared" si="20"/>
        <v>12</v>
      </c>
      <c r="BB123" s="2">
        <v>1</v>
      </c>
      <c r="BC123" s="2">
        <v>4</v>
      </c>
    </row>
    <row r="124" spans="1:55" hidden="1">
      <c r="A124" s="90"/>
      <c r="B124" s="187"/>
      <c r="C124" s="187"/>
      <c r="D124" s="187"/>
      <c r="E124" s="82"/>
      <c r="F124" s="188"/>
      <c r="G124" s="188"/>
      <c r="H124" s="188"/>
      <c r="I124" s="188"/>
      <c r="J124" s="188"/>
      <c r="K124" s="188"/>
      <c r="L124" s="188"/>
      <c r="M124" s="188"/>
      <c r="N124" s="188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  <c r="AY124" s="151">
        <v>42844</v>
      </c>
      <c r="AZ124" s="93">
        <f t="shared" si="19"/>
        <v>12</v>
      </c>
      <c r="BA124" s="93">
        <f t="shared" si="20"/>
        <v>12</v>
      </c>
      <c r="BB124" s="2">
        <v>1</v>
      </c>
      <c r="BC124" s="2">
        <v>4</v>
      </c>
    </row>
    <row r="125" spans="1:55" hidden="1">
      <c r="A125" s="90"/>
      <c r="B125" s="187"/>
      <c r="C125" s="187"/>
      <c r="D125" s="187"/>
      <c r="E125" s="82"/>
      <c r="F125" s="188"/>
      <c r="G125" s="188"/>
      <c r="H125" s="188"/>
      <c r="I125" s="188"/>
      <c r="J125" s="188"/>
      <c r="K125" s="188"/>
      <c r="L125" s="188"/>
      <c r="M125" s="188"/>
      <c r="N125" s="188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  <c r="AY125" s="151">
        <v>42845</v>
      </c>
      <c r="AZ125" s="93">
        <f t="shared" si="19"/>
        <v>12</v>
      </c>
      <c r="BA125" s="93">
        <f t="shared" si="20"/>
        <v>12</v>
      </c>
      <c r="BB125" s="2">
        <v>1</v>
      </c>
      <c r="BC125" s="2">
        <v>4</v>
      </c>
    </row>
    <row r="126" spans="1:55" hidden="1">
      <c r="A126" s="82"/>
      <c r="B126" s="82"/>
      <c r="C126" s="82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  <c r="AY126" s="151">
        <v>42846</v>
      </c>
      <c r="AZ126" s="93">
        <f t="shared" si="19"/>
        <v>16</v>
      </c>
      <c r="BA126" s="93">
        <f t="shared" si="20"/>
        <v>16</v>
      </c>
      <c r="BB126" s="2">
        <v>1</v>
      </c>
      <c r="BC126" s="2">
        <v>4</v>
      </c>
    </row>
    <row r="127" spans="1:55" hidden="1">
      <c r="A127" s="82"/>
      <c r="B127" s="82"/>
      <c r="C127" s="82"/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  <c r="AY127" s="151">
        <v>42847</v>
      </c>
      <c r="AZ127" s="93">
        <f t="shared" si="19"/>
        <v>16</v>
      </c>
      <c r="BA127" s="93">
        <f t="shared" si="20"/>
        <v>16</v>
      </c>
      <c r="BB127" s="2">
        <v>1</v>
      </c>
      <c r="BC127" s="2">
        <v>4</v>
      </c>
    </row>
    <row r="128" spans="1:55" hidden="1">
      <c r="A128" s="85"/>
      <c r="B128" s="82"/>
      <c r="C128" s="82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  <c r="AY128" s="151">
        <v>42848</v>
      </c>
      <c r="AZ128" s="93">
        <f t="shared" si="19"/>
        <v>16</v>
      </c>
      <c r="BA128" s="93">
        <f t="shared" si="20"/>
        <v>16</v>
      </c>
      <c r="BB128" s="2">
        <v>1</v>
      </c>
      <c r="BC128" s="2">
        <v>4</v>
      </c>
    </row>
    <row r="129" spans="1:55" hidden="1">
      <c r="A129" s="86"/>
      <c r="B129" s="187"/>
      <c r="C129" s="187"/>
      <c r="D129" s="187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  <c r="AY129" s="151">
        <v>42849</v>
      </c>
      <c r="AZ129" s="93">
        <f t="shared" si="19"/>
        <v>12</v>
      </c>
      <c r="BA129" s="93">
        <f t="shared" si="20"/>
        <v>12</v>
      </c>
      <c r="BB129" s="2">
        <v>1</v>
      </c>
      <c r="BC129" s="2">
        <v>4</v>
      </c>
    </row>
    <row r="130" spans="1:55" hidden="1">
      <c r="A130" s="87"/>
      <c r="B130" s="187"/>
      <c r="C130" s="187"/>
      <c r="D130" s="187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  <c r="AY130" s="151">
        <v>42850</v>
      </c>
      <c r="AZ130" s="93">
        <f t="shared" si="19"/>
        <v>12</v>
      </c>
      <c r="BA130" s="93">
        <f t="shared" si="20"/>
        <v>12</v>
      </c>
      <c r="BB130" s="2">
        <v>1</v>
      </c>
      <c r="BC130" s="2">
        <v>4</v>
      </c>
    </row>
    <row r="131" spans="1:55" hidden="1">
      <c r="A131" s="88"/>
      <c r="B131" s="187"/>
      <c r="C131" s="187"/>
      <c r="D131" s="187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  <c r="AY131" s="151">
        <v>42851</v>
      </c>
      <c r="AZ131" s="93">
        <f t="shared" si="19"/>
        <v>12</v>
      </c>
      <c r="BA131" s="93">
        <f t="shared" si="20"/>
        <v>12</v>
      </c>
      <c r="BB131" s="2">
        <v>1</v>
      </c>
      <c r="BC131" s="2">
        <v>4</v>
      </c>
    </row>
    <row r="132" spans="1:55" hidden="1">
      <c r="A132" s="86"/>
      <c r="B132" s="187"/>
      <c r="C132" s="187"/>
      <c r="D132" s="187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  <c r="AY132" s="151">
        <v>42852</v>
      </c>
      <c r="AZ132" s="93">
        <f t="shared" si="19"/>
        <v>12</v>
      </c>
      <c r="BA132" s="93">
        <f t="shared" si="20"/>
        <v>12</v>
      </c>
      <c r="BB132" s="2">
        <v>1</v>
      </c>
      <c r="BC132" s="2">
        <v>4</v>
      </c>
    </row>
    <row r="133" spans="1:55" hidden="1">
      <c r="A133" s="86"/>
      <c r="B133" s="187"/>
      <c r="C133" s="187"/>
      <c r="D133" s="187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  <c r="AY133" s="151">
        <v>42853</v>
      </c>
      <c r="AZ133" s="93">
        <f t="shared" si="19"/>
        <v>16</v>
      </c>
      <c r="BA133" s="93">
        <f t="shared" si="20"/>
        <v>16</v>
      </c>
      <c r="BB133" s="2">
        <v>1</v>
      </c>
      <c r="BC133" s="2">
        <v>4</v>
      </c>
    </row>
    <row r="134" spans="1:55" hidden="1">
      <c r="A134" s="86"/>
      <c r="B134" s="187"/>
      <c r="C134" s="187"/>
      <c r="D134" s="187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82"/>
      <c r="AI134" s="82"/>
      <c r="AJ134" s="82"/>
      <c r="AK134" s="82"/>
      <c r="AL134" s="82"/>
      <c r="AM134" s="82"/>
      <c r="AN134" s="82"/>
      <c r="AO134" s="82"/>
      <c r="AP134" s="82"/>
      <c r="AY134" s="151">
        <v>42854</v>
      </c>
      <c r="AZ134" s="93">
        <f t="shared" si="19"/>
        <v>16</v>
      </c>
      <c r="BA134" s="93">
        <f t="shared" si="20"/>
        <v>16</v>
      </c>
      <c r="BB134" s="2">
        <v>1</v>
      </c>
      <c r="BC134" s="2">
        <v>4</v>
      </c>
    </row>
    <row r="135" spans="1:55" hidden="1">
      <c r="A135" s="88"/>
      <c r="B135" s="187"/>
      <c r="C135" s="187"/>
      <c r="D135" s="187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  <c r="AI135" s="82"/>
      <c r="AJ135" s="82"/>
      <c r="AK135" s="82"/>
      <c r="AL135" s="82"/>
      <c r="AM135" s="82"/>
      <c r="AN135" s="82"/>
      <c r="AO135" s="82"/>
      <c r="AP135" s="82"/>
      <c r="AY135" s="151">
        <v>42855</v>
      </c>
      <c r="AZ135" s="93">
        <f t="shared" si="19"/>
        <v>16</v>
      </c>
      <c r="BA135" s="93">
        <f t="shared" si="20"/>
        <v>16</v>
      </c>
      <c r="BB135" s="2">
        <v>1</v>
      </c>
      <c r="BC135" s="2">
        <v>4</v>
      </c>
    </row>
    <row r="136" spans="1:55" hidden="1">
      <c r="A136" s="88"/>
      <c r="B136" s="187"/>
      <c r="C136" s="187"/>
      <c r="D136" s="187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G136" s="82"/>
      <c r="AH136" s="82"/>
      <c r="AI136" s="82"/>
      <c r="AJ136" s="82"/>
      <c r="AK136" s="82"/>
      <c r="AL136" s="82"/>
      <c r="AM136" s="82"/>
      <c r="AN136" s="82"/>
      <c r="AO136" s="82"/>
      <c r="AP136" s="82"/>
      <c r="AY136" s="151">
        <v>42856</v>
      </c>
      <c r="AZ136" s="93">
        <f>LOOKUP($AY136,$B$17:$AF$17,$B$18:$AF$18)</f>
        <v>16</v>
      </c>
      <c r="BA136" s="93">
        <f>LOOKUP($AY136,$B$17:$AF$17,$B$19:$AF$19)</f>
        <v>16</v>
      </c>
      <c r="BB136" s="2">
        <v>1</v>
      </c>
      <c r="BC136" s="2">
        <v>4</v>
      </c>
    </row>
    <row r="137" spans="1:55" hidden="1">
      <c r="A137" s="89"/>
      <c r="B137" s="187"/>
      <c r="C137" s="187"/>
      <c r="D137" s="187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82"/>
      <c r="AF137" s="82"/>
      <c r="AG137" s="82"/>
      <c r="AH137" s="82"/>
      <c r="AI137" s="82"/>
      <c r="AJ137" s="82"/>
      <c r="AK137" s="82"/>
      <c r="AL137" s="82"/>
      <c r="AM137" s="82"/>
      <c r="AN137" s="82"/>
      <c r="AO137" s="82"/>
      <c r="AP137" s="82"/>
      <c r="AY137" s="151">
        <v>42857</v>
      </c>
      <c r="AZ137" s="93">
        <f t="shared" ref="AZ137:AZ166" si="21">LOOKUP($AY137,$B$17:$AF$17,$B$18:$AF$18)</f>
        <v>12</v>
      </c>
      <c r="BA137" s="93">
        <f t="shared" ref="BA137:BA166" si="22">LOOKUP($AY137,$B$17:$AF$17,$B$19:$AF$19)</f>
        <v>12</v>
      </c>
      <c r="BB137" s="2">
        <v>1</v>
      </c>
      <c r="BC137" s="2">
        <v>4</v>
      </c>
    </row>
    <row r="138" spans="1:55" hidden="1">
      <c r="A138" s="90"/>
      <c r="B138" s="187"/>
      <c r="C138" s="187"/>
      <c r="D138" s="187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  <c r="AD138" s="82"/>
      <c r="AE138" s="82"/>
      <c r="AF138" s="82"/>
      <c r="AG138" s="82"/>
      <c r="AH138" s="82"/>
      <c r="AI138" s="82"/>
      <c r="AJ138" s="82"/>
      <c r="AK138" s="82"/>
      <c r="AL138" s="82"/>
      <c r="AM138" s="82"/>
      <c r="AN138" s="82"/>
      <c r="AO138" s="82"/>
      <c r="AP138" s="82"/>
      <c r="AY138" s="151">
        <v>42858</v>
      </c>
      <c r="AZ138" s="93">
        <f t="shared" si="21"/>
        <v>12</v>
      </c>
      <c r="BA138" s="93">
        <f t="shared" si="22"/>
        <v>12</v>
      </c>
      <c r="BB138" s="2">
        <v>1</v>
      </c>
      <c r="BC138" s="2">
        <v>4</v>
      </c>
    </row>
    <row r="139" spans="1:55" hidden="1">
      <c r="A139" s="90"/>
      <c r="B139" s="187"/>
      <c r="C139" s="187"/>
      <c r="D139" s="187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2"/>
      <c r="AE139" s="82"/>
      <c r="AF139" s="82"/>
      <c r="AG139" s="82"/>
      <c r="AH139" s="82"/>
      <c r="AI139" s="82"/>
      <c r="AJ139" s="82"/>
      <c r="AK139" s="82"/>
      <c r="AL139" s="82"/>
      <c r="AM139" s="82"/>
      <c r="AN139" s="82"/>
      <c r="AO139" s="82"/>
      <c r="AP139" s="82"/>
      <c r="AY139" s="151">
        <v>42859</v>
      </c>
      <c r="AZ139" s="93">
        <f t="shared" si="21"/>
        <v>12</v>
      </c>
      <c r="BA139" s="93">
        <f t="shared" si="22"/>
        <v>12</v>
      </c>
      <c r="BB139" s="2">
        <v>1</v>
      </c>
      <c r="BC139" s="2">
        <v>4</v>
      </c>
    </row>
    <row r="140" spans="1:55" hidden="1">
      <c r="A140" s="90"/>
      <c r="B140" s="187"/>
      <c r="C140" s="187"/>
      <c r="D140" s="187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  <c r="AH140" s="82"/>
      <c r="AI140" s="82"/>
      <c r="AJ140" s="82"/>
      <c r="AK140" s="82"/>
      <c r="AL140" s="82"/>
      <c r="AM140" s="82"/>
      <c r="AN140" s="82"/>
      <c r="AO140" s="82"/>
      <c r="AP140" s="82"/>
      <c r="AY140" s="151">
        <v>42860</v>
      </c>
      <c r="AZ140" s="93">
        <f t="shared" si="21"/>
        <v>16</v>
      </c>
      <c r="BA140" s="93">
        <f t="shared" si="22"/>
        <v>16</v>
      </c>
      <c r="BB140" s="2">
        <v>1</v>
      </c>
      <c r="BC140" s="2">
        <v>4</v>
      </c>
    </row>
    <row r="141" spans="1:55" hidden="1">
      <c r="A141" s="90"/>
      <c r="B141" s="187"/>
      <c r="C141" s="187"/>
      <c r="D141" s="187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82"/>
      <c r="AF141" s="82"/>
      <c r="AG141" s="82"/>
      <c r="AH141" s="82"/>
      <c r="AI141" s="82"/>
      <c r="AJ141" s="82"/>
      <c r="AK141" s="82"/>
      <c r="AL141" s="82"/>
      <c r="AM141" s="82"/>
      <c r="AN141" s="82"/>
      <c r="AO141" s="82"/>
      <c r="AP141" s="82"/>
      <c r="AY141" s="151">
        <v>42861</v>
      </c>
      <c r="AZ141" s="93">
        <f t="shared" si="21"/>
        <v>16</v>
      </c>
      <c r="BA141" s="93">
        <f t="shared" si="22"/>
        <v>16</v>
      </c>
      <c r="BB141" s="2">
        <v>1</v>
      </c>
      <c r="BC141" s="2">
        <v>4</v>
      </c>
    </row>
    <row r="142" spans="1:55" hidden="1">
      <c r="A142" s="90"/>
      <c r="B142" s="187"/>
      <c r="C142" s="187"/>
      <c r="D142" s="187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  <c r="AI142" s="82"/>
      <c r="AJ142" s="82"/>
      <c r="AK142" s="82"/>
      <c r="AL142" s="82"/>
      <c r="AM142" s="82"/>
      <c r="AN142" s="82"/>
      <c r="AO142" s="82"/>
      <c r="AP142" s="82"/>
      <c r="AY142" s="151">
        <v>42862</v>
      </c>
      <c r="AZ142" s="93">
        <f t="shared" si="21"/>
        <v>16</v>
      </c>
      <c r="BA142" s="93">
        <f t="shared" si="22"/>
        <v>16</v>
      </c>
      <c r="BB142" s="2">
        <v>1</v>
      </c>
      <c r="BC142" s="2">
        <v>4</v>
      </c>
    </row>
    <row r="143" spans="1:55" hidden="1">
      <c r="A143" s="90"/>
      <c r="B143" s="187"/>
      <c r="C143" s="187"/>
      <c r="D143" s="187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2"/>
      <c r="AE143" s="82"/>
      <c r="AF143" s="82"/>
      <c r="AG143" s="82"/>
      <c r="AH143" s="82"/>
      <c r="AI143" s="82"/>
      <c r="AJ143" s="82"/>
      <c r="AK143" s="82"/>
      <c r="AL143" s="82"/>
      <c r="AM143" s="82"/>
      <c r="AN143" s="82"/>
      <c r="AO143" s="82"/>
      <c r="AP143" s="82"/>
      <c r="AY143" s="151">
        <v>42863</v>
      </c>
      <c r="AZ143" s="93">
        <f t="shared" si="21"/>
        <v>16</v>
      </c>
      <c r="BA143" s="93">
        <f t="shared" si="22"/>
        <v>16</v>
      </c>
      <c r="BB143" s="2">
        <v>1</v>
      </c>
      <c r="BC143" s="2">
        <v>4</v>
      </c>
    </row>
    <row r="144" spans="1:55" hidden="1">
      <c r="A144" s="90"/>
      <c r="B144" s="187"/>
      <c r="C144" s="187"/>
      <c r="D144" s="187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  <c r="AD144" s="82"/>
      <c r="AE144" s="82"/>
      <c r="AF144" s="82"/>
      <c r="AG144" s="82"/>
      <c r="AH144" s="82"/>
      <c r="AI144" s="82"/>
      <c r="AJ144" s="82"/>
      <c r="AK144" s="82"/>
      <c r="AL144" s="82"/>
      <c r="AM144" s="82"/>
      <c r="AN144" s="82"/>
      <c r="AO144" s="82"/>
      <c r="AP144" s="82"/>
      <c r="AY144" s="151">
        <v>42864</v>
      </c>
      <c r="AZ144" s="93">
        <f t="shared" si="21"/>
        <v>12</v>
      </c>
      <c r="BA144" s="93">
        <f t="shared" si="22"/>
        <v>12</v>
      </c>
      <c r="BB144" s="2">
        <v>1</v>
      </c>
      <c r="BC144" s="2">
        <v>4</v>
      </c>
    </row>
    <row r="145" spans="1:55" hidden="1">
      <c r="A145" s="91"/>
      <c r="B145" s="85"/>
      <c r="C145" s="92"/>
      <c r="D145" s="92"/>
      <c r="E145" s="9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  <c r="AD145" s="82"/>
      <c r="AE145" s="82"/>
      <c r="AF145" s="82"/>
      <c r="AG145" s="82"/>
      <c r="AH145" s="82"/>
      <c r="AI145" s="82"/>
      <c r="AJ145" s="82"/>
      <c r="AK145" s="82"/>
      <c r="AL145" s="82"/>
      <c r="AM145" s="82"/>
      <c r="AN145" s="82"/>
      <c r="AO145" s="82"/>
      <c r="AP145" s="82"/>
      <c r="AY145" s="151">
        <v>42865</v>
      </c>
      <c r="AZ145" s="93">
        <f t="shared" si="21"/>
        <v>12</v>
      </c>
      <c r="BA145" s="93">
        <f t="shared" si="22"/>
        <v>12</v>
      </c>
      <c r="BB145" s="2">
        <v>1</v>
      </c>
      <c r="BC145" s="2">
        <v>4</v>
      </c>
    </row>
    <row r="146" spans="1:55" hidden="1">
      <c r="A146" s="82"/>
      <c r="B146" s="82"/>
      <c r="C146" s="82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  <c r="AC146" s="82"/>
      <c r="AD146" s="82"/>
      <c r="AE146" s="82"/>
      <c r="AF146" s="82"/>
      <c r="AG146" s="82"/>
      <c r="AH146" s="82"/>
      <c r="AI146" s="82"/>
      <c r="AJ146" s="82"/>
      <c r="AK146" s="82"/>
      <c r="AL146" s="82"/>
      <c r="AM146" s="82"/>
      <c r="AN146" s="82"/>
      <c r="AO146" s="82"/>
      <c r="AP146" s="82"/>
      <c r="AY146" s="151">
        <v>42866</v>
      </c>
      <c r="AZ146" s="93">
        <f t="shared" si="21"/>
        <v>12</v>
      </c>
      <c r="BA146" s="93">
        <f t="shared" si="22"/>
        <v>12</v>
      </c>
      <c r="BB146" s="2">
        <v>1</v>
      </c>
      <c r="BC146" s="2">
        <v>4</v>
      </c>
    </row>
    <row r="147" spans="1:55" hidden="1">
      <c r="A147" s="82"/>
      <c r="B147" s="82"/>
      <c r="C147" s="82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  <c r="AC147" s="82"/>
      <c r="AD147" s="82"/>
      <c r="AE147" s="82"/>
      <c r="AF147" s="82"/>
      <c r="AG147" s="82"/>
      <c r="AH147" s="82"/>
      <c r="AI147" s="82"/>
      <c r="AJ147" s="82"/>
      <c r="AK147" s="82"/>
      <c r="AL147" s="82"/>
      <c r="AM147" s="82"/>
      <c r="AN147" s="82"/>
      <c r="AO147" s="82"/>
      <c r="AP147" s="82"/>
      <c r="AY147" s="151">
        <v>42867</v>
      </c>
      <c r="AZ147" s="93">
        <f t="shared" si="21"/>
        <v>16</v>
      </c>
      <c r="BA147" s="93">
        <f t="shared" si="22"/>
        <v>16</v>
      </c>
      <c r="BB147" s="2">
        <v>1</v>
      </c>
      <c r="BC147" s="2">
        <v>4</v>
      </c>
    </row>
    <row r="148" spans="1:55" hidden="1">
      <c r="A148" s="82"/>
      <c r="B148" s="82"/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  <c r="AC148" s="82"/>
      <c r="AD148" s="82"/>
      <c r="AE148" s="82"/>
      <c r="AF148" s="82"/>
      <c r="AG148" s="82"/>
      <c r="AH148" s="82"/>
      <c r="AI148" s="82"/>
      <c r="AJ148" s="82"/>
      <c r="AK148" s="82"/>
      <c r="AL148" s="82"/>
      <c r="AM148" s="82"/>
      <c r="AN148" s="82"/>
      <c r="AO148" s="82"/>
      <c r="AP148" s="82"/>
      <c r="AY148" s="151">
        <v>42868</v>
      </c>
      <c r="AZ148" s="93">
        <f t="shared" si="21"/>
        <v>16</v>
      </c>
      <c r="BA148" s="93">
        <f t="shared" si="22"/>
        <v>16</v>
      </c>
      <c r="BB148" s="2">
        <v>1</v>
      </c>
      <c r="BC148" s="2">
        <v>4</v>
      </c>
    </row>
    <row r="149" spans="1:55" hidden="1">
      <c r="A149" s="82"/>
      <c r="B149" s="82"/>
      <c r="C149" s="82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  <c r="AA149" s="82"/>
      <c r="AB149" s="82"/>
      <c r="AC149" s="82"/>
      <c r="AD149" s="82"/>
      <c r="AE149" s="82"/>
      <c r="AF149" s="82"/>
      <c r="AG149" s="82"/>
      <c r="AH149" s="82"/>
      <c r="AI149" s="82"/>
      <c r="AJ149" s="82"/>
      <c r="AK149" s="82"/>
      <c r="AL149" s="82"/>
      <c r="AM149" s="82"/>
      <c r="AN149" s="82"/>
      <c r="AO149" s="82"/>
      <c r="AP149" s="82"/>
      <c r="AY149" s="151">
        <v>42869</v>
      </c>
      <c r="AZ149" s="93">
        <f t="shared" si="21"/>
        <v>16</v>
      </c>
      <c r="BA149" s="93">
        <f t="shared" si="22"/>
        <v>16</v>
      </c>
      <c r="BB149" s="2">
        <v>1</v>
      </c>
      <c r="BC149" s="2">
        <v>4</v>
      </c>
    </row>
    <row r="150" spans="1:55" hidden="1">
      <c r="A150" s="82"/>
      <c r="B150" s="82"/>
      <c r="C150" s="82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  <c r="AC150" s="82"/>
      <c r="AD150" s="82"/>
      <c r="AE150" s="82"/>
      <c r="AF150" s="82"/>
      <c r="AG150" s="82"/>
      <c r="AH150" s="82"/>
      <c r="AI150" s="82"/>
      <c r="AJ150" s="82"/>
      <c r="AK150" s="82"/>
      <c r="AL150" s="82"/>
      <c r="AM150" s="82"/>
      <c r="AN150" s="82"/>
      <c r="AO150" s="82"/>
      <c r="AP150" s="82"/>
      <c r="AY150" s="151">
        <v>42870</v>
      </c>
      <c r="AZ150" s="93">
        <f t="shared" si="21"/>
        <v>11</v>
      </c>
      <c r="BA150" s="93">
        <f t="shared" si="22"/>
        <v>11</v>
      </c>
      <c r="BB150" s="2">
        <v>1</v>
      </c>
      <c r="BC150" s="2">
        <v>4</v>
      </c>
    </row>
    <row r="151" spans="1:55" hidden="1">
      <c r="A151" s="82"/>
      <c r="B151" s="82"/>
      <c r="C151" s="82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  <c r="AC151" s="82"/>
      <c r="AD151" s="82"/>
      <c r="AE151" s="82"/>
      <c r="AF151" s="82"/>
      <c r="AG151" s="82"/>
      <c r="AH151" s="82"/>
      <c r="AI151" s="82"/>
      <c r="AJ151" s="82"/>
      <c r="AK151" s="82"/>
      <c r="AL151" s="82"/>
      <c r="AM151" s="82"/>
      <c r="AN151" s="82"/>
      <c r="AO151" s="82"/>
      <c r="AP151" s="82"/>
      <c r="AY151" s="151">
        <v>42871</v>
      </c>
      <c r="AZ151" s="93">
        <f t="shared" si="21"/>
        <v>11</v>
      </c>
      <c r="BA151" s="93">
        <f t="shared" si="22"/>
        <v>11</v>
      </c>
      <c r="BB151" s="2">
        <v>1</v>
      </c>
      <c r="BC151" s="2">
        <v>4</v>
      </c>
    </row>
    <row r="152" spans="1:55" hidden="1">
      <c r="A152" s="82"/>
      <c r="B152" s="82"/>
      <c r="C152" s="82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  <c r="AA152" s="82"/>
      <c r="AB152" s="82"/>
      <c r="AC152" s="82"/>
      <c r="AD152" s="82"/>
      <c r="AE152" s="82"/>
      <c r="AF152" s="82"/>
      <c r="AG152" s="82"/>
      <c r="AH152" s="82"/>
      <c r="AI152" s="82"/>
      <c r="AJ152" s="82"/>
      <c r="AK152" s="82"/>
      <c r="AL152" s="82"/>
      <c r="AM152" s="82"/>
      <c r="AN152" s="82"/>
      <c r="AO152" s="82"/>
      <c r="AP152" s="82"/>
      <c r="AY152" s="151">
        <v>42872</v>
      </c>
      <c r="AZ152" s="93">
        <f t="shared" si="21"/>
        <v>11</v>
      </c>
      <c r="BA152" s="93">
        <f t="shared" si="22"/>
        <v>11</v>
      </c>
      <c r="BB152" s="2">
        <v>1</v>
      </c>
      <c r="BC152" s="2">
        <v>4</v>
      </c>
    </row>
    <row r="153" spans="1:55" hidden="1">
      <c r="A153" s="82"/>
      <c r="B153" s="82"/>
      <c r="C153" s="82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82"/>
      <c r="AF153" s="82"/>
      <c r="AG153" s="82"/>
      <c r="AH153" s="82"/>
      <c r="AI153" s="82"/>
      <c r="AJ153" s="82"/>
      <c r="AK153" s="82"/>
      <c r="AL153" s="82"/>
      <c r="AM153" s="82"/>
      <c r="AN153" s="82"/>
      <c r="AO153" s="82"/>
      <c r="AP153" s="82"/>
      <c r="AY153" s="151">
        <v>42873</v>
      </c>
      <c r="AZ153" s="93">
        <f t="shared" si="21"/>
        <v>11</v>
      </c>
      <c r="BA153" s="93">
        <f t="shared" si="22"/>
        <v>11</v>
      </c>
      <c r="BB153" s="2">
        <v>1</v>
      </c>
      <c r="BC153" s="2">
        <v>4</v>
      </c>
    </row>
    <row r="154" spans="1:55" hidden="1">
      <c r="A154" s="82"/>
      <c r="B154" s="82"/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  <c r="AC154" s="82"/>
      <c r="AD154" s="82"/>
      <c r="AE154" s="82"/>
      <c r="AF154" s="82"/>
      <c r="AG154" s="82"/>
      <c r="AH154" s="82"/>
      <c r="AI154" s="82"/>
      <c r="AJ154" s="82"/>
      <c r="AK154" s="82"/>
      <c r="AL154" s="82"/>
      <c r="AM154" s="82"/>
      <c r="AN154" s="82"/>
      <c r="AO154" s="82"/>
      <c r="AP154" s="82"/>
      <c r="AY154" s="151">
        <v>42874</v>
      </c>
      <c r="AZ154" s="93">
        <f t="shared" si="21"/>
        <v>16</v>
      </c>
      <c r="BA154" s="93">
        <f t="shared" si="22"/>
        <v>16</v>
      </c>
      <c r="BB154" s="2">
        <v>1</v>
      </c>
      <c r="BC154" s="2">
        <v>4</v>
      </c>
    </row>
    <row r="155" spans="1:55" hidden="1">
      <c r="A155" s="82"/>
      <c r="B155" s="82"/>
      <c r="C155" s="82"/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2"/>
      <c r="S155" s="82"/>
      <c r="T155" s="82"/>
      <c r="U155" s="82"/>
      <c r="V155" s="82"/>
      <c r="W155" s="82"/>
      <c r="X155" s="82"/>
      <c r="Y155" s="82"/>
      <c r="Z155" s="82"/>
      <c r="AA155" s="82"/>
      <c r="AB155" s="82"/>
      <c r="AC155" s="82"/>
      <c r="AD155" s="82"/>
      <c r="AE155" s="82"/>
      <c r="AF155" s="82"/>
      <c r="AG155" s="82"/>
      <c r="AH155" s="82"/>
      <c r="AI155" s="82"/>
      <c r="AJ155" s="82"/>
      <c r="AK155" s="82"/>
      <c r="AL155" s="82"/>
      <c r="AM155" s="82"/>
      <c r="AN155" s="82"/>
      <c r="AO155" s="82"/>
      <c r="AP155" s="82"/>
      <c r="AY155" s="151">
        <v>42875</v>
      </c>
      <c r="AZ155" s="93">
        <f t="shared" si="21"/>
        <v>16</v>
      </c>
      <c r="BA155" s="93">
        <f t="shared" si="22"/>
        <v>16</v>
      </c>
      <c r="BB155" s="2">
        <v>1</v>
      </c>
      <c r="BC155" s="2">
        <v>4</v>
      </c>
    </row>
    <row r="156" spans="1:55" hidden="1">
      <c r="A156" s="82"/>
      <c r="B156" s="82"/>
      <c r="C156" s="82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  <c r="AA156" s="82"/>
      <c r="AB156" s="82"/>
      <c r="AC156" s="82"/>
      <c r="AD156" s="82"/>
      <c r="AE156" s="82"/>
      <c r="AF156" s="82"/>
      <c r="AG156" s="82"/>
      <c r="AH156" s="82"/>
      <c r="AI156" s="82"/>
      <c r="AJ156" s="82"/>
      <c r="AK156" s="82"/>
      <c r="AL156" s="82"/>
      <c r="AM156" s="82"/>
      <c r="AN156" s="82"/>
      <c r="AO156" s="82"/>
      <c r="AP156" s="82"/>
      <c r="AY156" s="151">
        <v>42876</v>
      </c>
      <c r="AZ156" s="93">
        <f t="shared" si="21"/>
        <v>16</v>
      </c>
      <c r="BA156" s="93">
        <f t="shared" si="22"/>
        <v>16</v>
      </c>
      <c r="BB156" s="2">
        <v>1</v>
      </c>
      <c r="BC156" s="2">
        <v>4</v>
      </c>
    </row>
    <row r="157" spans="1:55" hidden="1">
      <c r="A157" s="82"/>
      <c r="B157" s="82"/>
      <c r="C157" s="82"/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2"/>
      <c r="S157" s="82"/>
      <c r="T157" s="82"/>
      <c r="U157" s="82"/>
      <c r="V157" s="82"/>
      <c r="W157" s="82"/>
      <c r="X157" s="82"/>
      <c r="Y157" s="82"/>
      <c r="Z157" s="82"/>
      <c r="AA157" s="82"/>
      <c r="AB157" s="82"/>
      <c r="AC157" s="82"/>
      <c r="AD157" s="82"/>
      <c r="AE157" s="82"/>
      <c r="AF157" s="82"/>
      <c r="AG157" s="82"/>
      <c r="AH157" s="82"/>
      <c r="AI157" s="82"/>
      <c r="AJ157" s="82"/>
      <c r="AK157" s="82"/>
      <c r="AL157" s="82"/>
      <c r="AM157" s="82"/>
      <c r="AN157" s="82"/>
      <c r="AO157" s="82"/>
      <c r="AP157" s="82"/>
      <c r="AY157" s="151">
        <v>42877</v>
      </c>
      <c r="AZ157" s="93">
        <f t="shared" si="21"/>
        <v>11</v>
      </c>
      <c r="BA157" s="93">
        <f t="shared" si="22"/>
        <v>11</v>
      </c>
      <c r="BB157" s="2">
        <v>1</v>
      </c>
      <c r="BC157" s="2">
        <v>4</v>
      </c>
    </row>
    <row r="158" spans="1:55" hidden="1">
      <c r="A158" s="82"/>
      <c r="B158" s="82"/>
      <c r="C158" s="82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  <c r="AC158" s="82"/>
      <c r="AD158" s="82"/>
      <c r="AE158" s="82"/>
      <c r="AF158" s="82"/>
      <c r="AG158" s="82"/>
      <c r="AH158" s="82"/>
      <c r="AI158" s="82"/>
      <c r="AJ158" s="82"/>
      <c r="AK158" s="82"/>
      <c r="AL158" s="82"/>
      <c r="AM158" s="82"/>
      <c r="AN158" s="82"/>
      <c r="AO158" s="82"/>
      <c r="AP158" s="82"/>
      <c r="AY158" s="151">
        <v>42878</v>
      </c>
      <c r="AZ158" s="93">
        <f t="shared" si="21"/>
        <v>11</v>
      </c>
      <c r="BA158" s="93">
        <f t="shared" si="22"/>
        <v>11</v>
      </c>
      <c r="BB158" s="2">
        <v>1</v>
      </c>
      <c r="BC158" s="2">
        <v>4</v>
      </c>
    </row>
    <row r="159" spans="1:55" hidden="1">
      <c r="A159" s="82"/>
      <c r="B159" s="82"/>
      <c r="C159" s="82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  <c r="U159" s="82"/>
      <c r="V159" s="82"/>
      <c r="W159" s="82"/>
      <c r="X159" s="82"/>
      <c r="Y159" s="82"/>
      <c r="Z159" s="82"/>
      <c r="AA159" s="82"/>
      <c r="AB159" s="82"/>
      <c r="AC159" s="82"/>
      <c r="AD159" s="82"/>
      <c r="AE159" s="82"/>
      <c r="AF159" s="82"/>
      <c r="AG159" s="82"/>
      <c r="AH159" s="82"/>
      <c r="AI159" s="82"/>
      <c r="AJ159" s="82"/>
      <c r="AK159" s="82"/>
      <c r="AL159" s="82"/>
      <c r="AM159" s="82"/>
      <c r="AN159" s="82"/>
      <c r="AO159" s="82"/>
      <c r="AP159" s="82"/>
      <c r="AY159" s="151">
        <v>42879</v>
      </c>
      <c r="AZ159" s="93">
        <f t="shared" si="21"/>
        <v>11</v>
      </c>
      <c r="BA159" s="93">
        <f t="shared" si="22"/>
        <v>11</v>
      </c>
      <c r="BB159" s="2">
        <v>1</v>
      </c>
      <c r="BC159" s="2">
        <v>4</v>
      </c>
    </row>
    <row r="160" spans="1:55" hidden="1">
      <c r="A160" s="82"/>
      <c r="B160" s="82"/>
      <c r="C160" s="82"/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2"/>
      <c r="S160" s="82"/>
      <c r="T160" s="82"/>
      <c r="U160" s="82"/>
      <c r="V160" s="82"/>
      <c r="W160" s="82"/>
      <c r="X160" s="82"/>
      <c r="Y160" s="82"/>
      <c r="Z160" s="82"/>
      <c r="AA160" s="82"/>
      <c r="AB160" s="82"/>
      <c r="AC160" s="82"/>
      <c r="AD160" s="82"/>
      <c r="AE160" s="82"/>
      <c r="AF160" s="82"/>
      <c r="AG160" s="82"/>
      <c r="AH160" s="82"/>
      <c r="AI160" s="82"/>
      <c r="AJ160" s="82"/>
      <c r="AK160" s="82"/>
      <c r="AL160" s="82"/>
      <c r="AM160" s="82"/>
      <c r="AN160" s="82"/>
      <c r="AO160" s="82"/>
      <c r="AP160" s="82"/>
      <c r="AY160" s="151">
        <v>42880</v>
      </c>
      <c r="AZ160" s="93">
        <f t="shared" si="21"/>
        <v>16</v>
      </c>
      <c r="BA160" s="93">
        <f t="shared" si="22"/>
        <v>16</v>
      </c>
      <c r="BB160" s="2">
        <v>1</v>
      </c>
      <c r="BC160" s="2">
        <v>4</v>
      </c>
    </row>
    <row r="161" spans="1:55" hidden="1">
      <c r="A161" s="82"/>
      <c r="B161" s="82"/>
      <c r="C161" s="82"/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2"/>
      <c r="S161" s="82"/>
      <c r="T161" s="82"/>
      <c r="U161" s="82"/>
      <c r="V161" s="82"/>
      <c r="W161" s="82"/>
      <c r="X161" s="82"/>
      <c r="Y161" s="82"/>
      <c r="Z161" s="82"/>
      <c r="AA161" s="82"/>
      <c r="AB161" s="82"/>
      <c r="AC161" s="82"/>
      <c r="AD161" s="82"/>
      <c r="AE161" s="82"/>
      <c r="AF161" s="82"/>
      <c r="AG161" s="82"/>
      <c r="AH161" s="82"/>
      <c r="AI161" s="82"/>
      <c r="AJ161" s="82"/>
      <c r="AK161" s="82"/>
      <c r="AL161" s="82"/>
      <c r="AM161" s="82"/>
      <c r="AN161" s="82"/>
      <c r="AO161" s="82"/>
      <c r="AP161" s="82"/>
      <c r="AY161" s="151">
        <v>42881</v>
      </c>
      <c r="AZ161" s="93">
        <f t="shared" si="21"/>
        <v>16</v>
      </c>
      <c r="BA161" s="93">
        <f t="shared" si="22"/>
        <v>16</v>
      </c>
      <c r="BB161" s="2">
        <v>1</v>
      </c>
      <c r="BC161" s="2">
        <v>4</v>
      </c>
    </row>
    <row r="162" spans="1:55" hidden="1">
      <c r="A162" s="82"/>
      <c r="B162" s="82"/>
      <c r="C162" s="82"/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2"/>
      <c r="S162" s="82"/>
      <c r="T162" s="82"/>
      <c r="U162" s="82"/>
      <c r="V162" s="82"/>
      <c r="W162" s="82"/>
      <c r="X162" s="82"/>
      <c r="Y162" s="82"/>
      <c r="Z162" s="82"/>
      <c r="AA162" s="82"/>
      <c r="AB162" s="82"/>
      <c r="AC162" s="82"/>
      <c r="AD162" s="82"/>
      <c r="AE162" s="82"/>
      <c r="AF162" s="82"/>
      <c r="AG162" s="82"/>
      <c r="AH162" s="82"/>
      <c r="AI162" s="82"/>
      <c r="AJ162" s="82"/>
      <c r="AK162" s="82"/>
      <c r="AL162" s="82"/>
      <c r="AM162" s="82"/>
      <c r="AN162" s="82"/>
      <c r="AO162" s="82"/>
      <c r="AP162" s="82"/>
      <c r="AY162" s="151">
        <v>42882</v>
      </c>
      <c r="AZ162" s="93">
        <f t="shared" si="21"/>
        <v>16</v>
      </c>
      <c r="BA162" s="93">
        <f t="shared" si="22"/>
        <v>16</v>
      </c>
      <c r="BB162" s="2">
        <v>1</v>
      </c>
      <c r="BC162" s="2">
        <v>4</v>
      </c>
    </row>
    <row r="163" spans="1:55" hidden="1">
      <c r="A163" s="82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  <c r="AA163" s="82"/>
      <c r="AB163" s="82"/>
      <c r="AC163" s="82"/>
      <c r="AD163" s="82"/>
      <c r="AE163" s="82"/>
      <c r="AF163" s="82"/>
      <c r="AG163" s="82"/>
      <c r="AH163" s="82"/>
      <c r="AI163" s="82"/>
      <c r="AJ163" s="82"/>
      <c r="AK163" s="82"/>
      <c r="AL163" s="82"/>
      <c r="AM163" s="82"/>
      <c r="AN163" s="82"/>
      <c r="AO163" s="82"/>
      <c r="AP163" s="82"/>
      <c r="AY163" s="151">
        <v>42883</v>
      </c>
      <c r="AZ163" s="93">
        <f t="shared" si="21"/>
        <v>16</v>
      </c>
      <c r="BA163" s="93">
        <f t="shared" si="22"/>
        <v>16</v>
      </c>
      <c r="BB163" s="2">
        <v>1</v>
      </c>
      <c r="BC163" s="2">
        <v>4</v>
      </c>
    </row>
    <row r="164" spans="1:55" hidden="1">
      <c r="A164" s="82"/>
      <c r="B164" s="82"/>
      <c r="C164" s="82"/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2"/>
      <c r="S164" s="82"/>
      <c r="T164" s="82"/>
      <c r="U164" s="82"/>
      <c r="V164" s="82"/>
      <c r="W164" s="82"/>
      <c r="X164" s="82"/>
      <c r="Y164" s="82"/>
      <c r="Z164" s="82"/>
      <c r="AA164" s="82"/>
      <c r="AB164" s="82"/>
      <c r="AC164" s="82"/>
      <c r="AD164" s="82"/>
      <c r="AE164" s="82"/>
      <c r="AF164" s="82"/>
      <c r="AG164" s="82"/>
      <c r="AH164" s="82"/>
      <c r="AI164" s="82"/>
      <c r="AJ164" s="82"/>
      <c r="AK164" s="82"/>
      <c r="AL164" s="82"/>
      <c r="AM164" s="82"/>
      <c r="AN164" s="82"/>
      <c r="AO164" s="82"/>
      <c r="AP164" s="82"/>
      <c r="AY164" s="151">
        <v>42884</v>
      </c>
      <c r="AZ164" s="93">
        <f t="shared" si="21"/>
        <v>11</v>
      </c>
      <c r="BA164" s="93">
        <f t="shared" si="22"/>
        <v>11</v>
      </c>
      <c r="BB164" s="2">
        <v>1</v>
      </c>
      <c r="BC164" s="2">
        <v>4</v>
      </c>
    </row>
    <row r="165" spans="1:55" hidden="1">
      <c r="A165" s="82"/>
      <c r="B165" s="82"/>
      <c r="C165" s="82"/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82"/>
      <c r="AF165" s="82"/>
      <c r="AG165" s="82"/>
      <c r="AH165" s="82"/>
      <c r="AI165" s="82"/>
      <c r="AJ165" s="82"/>
      <c r="AK165" s="82"/>
      <c r="AL165" s="82"/>
      <c r="AM165" s="82"/>
      <c r="AN165" s="82"/>
      <c r="AO165" s="82"/>
      <c r="AP165" s="82"/>
      <c r="AY165" s="151">
        <v>42885</v>
      </c>
      <c r="AZ165" s="93">
        <f t="shared" si="21"/>
        <v>11</v>
      </c>
      <c r="BA165" s="93">
        <f t="shared" si="22"/>
        <v>11</v>
      </c>
      <c r="BB165" s="2">
        <v>1</v>
      </c>
      <c r="BC165" s="2">
        <v>4</v>
      </c>
    </row>
    <row r="166" spans="1:55" hidden="1">
      <c r="A166" s="82"/>
      <c r="B166" s="82"/>
      <c r="C166" s="82"/>
      <c r="D166" s="82"/>
      <c r="E166" s="82"/>
      <c r="F166" s="82"/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2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82"/>
      <c r="AF166" s="82"/>
      <c r="AG166" s="82"/>
      <c r="AH166" s="82"/>
      <c r="AI166" s="82"/>
      <c r="AJ166" s="82"/>
      <c r="AK166" s="82"/>
      <c r="AL166" s="82"/>
      <c r="AM166" s="82"/>
      <c r="AN166" s="82"/>
      <c r="AO166" s="82"/>
      <c r="AP166" s="82"/>
      <c r="AY166" s="151">
        <v>42886</v>
      </c>
      <c r="AZ166" s="93">
        <f t="shared" si="21"/>
        <v>11</v>
      </c>
      <c r="BA166" s="93">
        <f t="shared" si="22"/>
        <v>11</v>
      </c>
      <c r="BB166" s="2">
        <v>1</v>
      </c>
      <c r="BC166" s="2">
        <v>4</v>
      </c>
    </row>
    <row r="167" spans="1:55" hidden="1">
      <c r="A167" s="82"/>
      <c r="B167" s="82"/>
      <c r="C167" s="82"/>
      <c r="D167" s="82"/>
      <c r="E167" s="82"/>
      <c r="F167" s="82"/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/>
      <c r="R167" s="82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82"/>
      <c r="AF167" s="82"/>
      <c r="AG167" s="82"/>
      <c r="AH167" s="82"/>
      <c r="AI167" s="82"/>
      <c r="AJ167" s="82"/>
      <c r="AK167" s="82"/>
      <c r="AL167" s="82"/>
      <c r="AM167" s="82"/>
      <c r="AN167" s="82"/>
      <c r="AO167" s="82"/>
      <c r="AP167" s="82"/>
      <c r="AY167" s="151">
        <v>42887</v>
      </c>
      <c r="AZ167" s="93">
        <f>LOOKUP($AY167,$B$20:$AF$20,$B$21:$AF$21)</f>
        <v>11</v>
      </c>
      <c r="BA167" s="93">
        <f>LOOKUP($AY167,$B$20:$AF$20,$B$22:$AF$22)</f>
        <v>11</v>
      </c>
      <c r="BB167" s="2">
        <v>1</v>
      </c>
      <c r="BC167" s="2">
        <v>4</v>
      </c>
    </row>
    <row r="168" spans="1:55" hidden="1">
      <c r="A168" s="82"/>
      <c r="B168" s="82"/>
      <c r="C168" s="82"/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82"/>
      <c r="AF168" s="82"/>
      <c r="AG168" s="82"/>
      <c r="AH168" s="82"/>
      <c r="AI168" s="82"/>
      <c r="AJ168" s="82"/>
      <c r="AK168" s="82"/>
      <c r="AL168" s="82"/>
      <c r="AM168" s="82"/>
      <c r="AN168" s="82"/>
      <c r="AO168" s="82"/>
      <c r="AP168" s="82"/>
      <c r="AY168" s="151">
        <v>42888</v>
      </c>
      <c r="AZ168" s="93">
        <f t="shared" ref="AZ168:AZ196" si="23">LOOKUP($AY168,$B$20:$AF$20,$B$21:$AF$21)</f>
        <v>16</v>
      </c>
      <c r="BA168" s="93">
        <f t="shared" ref="BA168:BA196" si="24">LOOKUP($AY168,$B$20:$AF$20,$B$22:$AF$22)</f>
        <v>16</v>
      </c>
      <c r="BB168" s="2">
        <v>1</v>
      </c>
      <c r="BC168" s="2">
        <v>4</v>
      </c>
    </row>
    <row r="169" spans="1:55" hidden="1">
      <c r="A169" s="82"/>
      <c r="B169" s="82"/>
      <c r="C169" s="82"/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2"/>
      <c r="S169" s="82"/>
      <c r="T169" s="82"/>
      <c r="U169" s="82"/>
      <c r="V169" s="82"/>
      <c r="W169" s="82"/>
      <c r="X169" s="82"/>
      <c r="Y169" s="82"/>
      <c r="Z169" s="82"/>
      <c r="AA169" s="82"/>
      <c r="AB169" s="82"/>
      <c r="AC169" s="82"/>
      <c r="AD169" s="82"/>
      <c r="AE169" s="82"/>
      <c r="AF169" s="82"/>
      <c r="AG169" s="82"/>
      <c r="AH169" s="82"/>
      <c r="AI169" s="82"/>
      <c r="AJ169" s="82"/>
      <c r="AK169" s="82"/>
      <c r="AL169" s="82"/>
      <c r="AM169" s="82"/>
      <c r="AN169" s="82"/>
      <c r="AO169" s="82"/>
      <c r="AP169" s="82"/>
      <c r="AY169" s="151">
        <v>42889</v>
      </c>
      <c r="AZ169" s="93">
        <f t="shared" si="23"/>
        <v>16</v>
      </c>
      <c r="BA169" s="93">
        <f t="shared" si="24"/>
        <v>16</v>
      </c>
      <c r="BB169" s="2">
        <v>1</v>
      </c>
      <c r="BC169" s="2">
        <v>4</v>
      </c>
    </row>
    <row r="170" spans="1:55" hidden="1">
      <c r="A170" s="82"/>
      <c r="B170" s="82"/>
      <c r="C170" s="82"/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2"/>
      <c r="S170" s="82"/>
      <c r="T170" s="82"/>
      <c r="U170" s="82"/>
      <c r="V170" s="82"/>
      <c r="W170" s="82"/>
      <c r="X170" s="82"/>
      <c r="Y170" s="82"/>
      <c r="Z170" s="82"/>
      <c r="AA170" s="82"/>
      <c r="AB170" s="82"/>
      <c r="AC170" s="82"/>
      <c r="AD170" s="82"/>
      <c r="AE170" s="82"/>
      <c r="AF170" s="82"/>
      <c r="AG170" s="82"/>
      <c r="AH170" s="82"/>
      <c r="AI170" s="82"/>
      <c r="AJ170" s="82"/>
      <c r="AK170" s="82"/>
      <c r="AL170" s="82"/>
      <c r="AM170" s="82"/>
      <c r="AN170" s="82"/>
      <c r="AO170" s="82"/>
      <c r="AP170" s="82"/>
      <c r="AY170" s="151">
        <v>42890</v>
      </c>
      <c r="AZ170" s="93">
        <f t="shared" si="23"/>
        <v>16</v>
      </c>
      <c r="BA170" s="93">
        <f t="shared" si="24"/>
        <v>16</v>
      </c>
      <c r="BB170" s="2">
        <v>1</v>
      </c>
      <c r="BC170" s="2">
        <v>4</v>
      </c>
    </row>
    <row r="171" spans="1:55" hidden="1">
      <c r="A171" s="82"/>
      <c r="B171" s="82"/>
      <c r="C171" s="82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2"/>
      <c r="S171" s="82"/>
      <c r="T171" s="82"/>
      <c r="U171" s="82"/>
      <c r="V171" s="82"/>
      <c r="W171" s="82"/>
      <c r="X171" s="82"/>
      <c r="Y171" s="82"/>
      <c r="Z171" s="82"/>
      <c r="AA171" s="82"/>
      <c r="AB171" s="82"/>
      <c r="AC171" s="82"/>
      <c r="AD171" s="82"/>
      <c r="AE171" s="82"/>
      <c r="AF171" s="82"/>
      <c r="AG171" s="82"/>
      <c r="AH171" s="82"/>
      <c r="AI171" s="82"/>
      <c r="AJ171" s="82"/>
      <c r="AK171" s="82"/>
      <c r="AL171" s="82"/>
      <c r="AM171" s="82"/>
      <c r="AN171" s="82"/>
      <c r="AO171" s="82"/>
      <c r="AP171" s="82"/>
      <c r="AY171" s="151">
        <v>42891</v>
      </c>
      <c r="AZ171" s="93">
        <f t="shared" si="23"/>
        <v>16</v>
      </c>
      <c r="BA171" s="93">
        <f t="shared" si="24"/>
        <v>16</v>
      </c>
      <c r="BB171" s="2">
        <v>1</v>
      </c>
      <c r="BC171" s="2">
        <v>4</v>
      </c>
    </row>
    <row r="172" spans="1:55" hidden="1">
      <c r="A172" s="82"/>
      <c r="B172" s="82"/>
      <c r="C172" s="82"/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  <c r="AA172" s="82"/>
      <c r="AB172" s="82"/>
      <c r="AC172" s="82"/>
      <c r="AD172" s="82"/>
      <c r="AE172" s="82"/>
      <c r="AF172" s="82"/>
      <c r="AG172" s="82"/>
      <c r="AH172" s="82"/>
      <c r="AI172" s="82"/>
      <c r="AJ172" s="82"/>
      <c r="AK172" s="82"/>
      <c r="AL172" s="82"/>
      <c r="AM172" s="82"/>
      <c r="AN172" s="82"/>
      <c r="AO172" s="82"/>
      <c r="AP172" s="82"/>
      <c r="AY172" s="151">
        <v>42892</v>
      </c>
      <c r="AZ172" s="93">
        <f t="shared" si="23"/>
        <v>12</v>
      </c>
      <c r="BA172" s="93">
        <f t="shared" si="24"/>
        <v>12</v>
      </c>
      <c r="BB172" s="2">
        <v>1</v>
      </c>
      <c r="BC172" s="2">
        <v>4</v>
      </c>
    </row>
    <row r="173" spans="1:55" hidden="1">
      <c r="A173" s="82"/>
      <c r="B173" s="82"/>
      <c r="C173" s="82"/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2"/>
      <c r="S173" s="82"/>
      <c r="T173" s="82"/>
      <c r="U173" s="82"/>
      <c r="V173" s="82"/>
      <c r="W173" s="82"/>
      <c r="X173" s="82"/>
      <c r="Y173" s="82"/>
      <c r="Z173" s="82"/>
      <c r="AA173" s="82"/>
      <c r="AB173" s="82"/>
      <c r="AC173" s="82"/>
      <c r="AD173" s="82"/>
      <c r="AE173" s="82"/>
      <c r="AF173" s="82"/>
      <c r="AG173" s="82"/>
      <c r="AH173" s="82"/>
      <c r="AI173" s="82"/>
      <c r="AJ173" s="82"/>
      <c r="AK173" s="82"/>
      <c r="AL173" s="82"/>
      <c r="AM173" s="82"/>
      <c r="AN173" s="82"/>
      <c r="AO173" s="82"/>
      <c r="AP173" s="82"/>
      <c r="AY173" s="151">
        <v>42893</v>
      </c>
      <c r="AZ173" s="93">
        <f t="shared" si="23"/>
        <v>12</v>
      </c>
      <c r="BA173" s="93">
        <f t="shared" si="24"/>
        <v>12</v>
      </c>
      <c r="BB173" s="2">
        <v>1</v>
      </c>
      <c r="BC173" s="2">
        <v>4</v>
      </c>
    </row>
    <row r="174" spans="1:55" hidden="1">
      <c r="A174" s="82"/>
      <c r="B174" s="82"/>
      <c r="C174" s="82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2"/>
      <c r="S174" s="82"/>
      <c r="T174" s="82"/>
      <c r="U174" s="82"/>
      <c r="V174" s="82"/>
      <c r="W174" s="82"/>
      <c r="X174" s="82"/>
      <c r="Y174" s="82"/>
      <c r="Z174" s="82"/>
      <c r="AA174" s="82"/>
      <c r="AB174" s="82"/>
      <c r="AC174" s="82"/>
      <c r="AD174" s="82"/>
      <c r="AE174" s="82"/>
      <c r="AF174" s="82"/>
      <c r="AG174" s="82"/>
      <c r="AH174" s="82"/>
      <c r="AI174" s="82"/>
      <c r="AJ174" s="82"/>
      <c r="AK174" s="82"/>
      <c r="AL174" s="82"/>
      <c r="AM174" s="82"/>
      <c r="AN174" s="82"/>
      <c r="AO174" s="82"/>
      <c r="AP174" s="82"/>
      <c r="AY174" s="151">
        <v>42894</v>
      </c>
      <c r="AZ174" s="93">
        <f t="shared" si="23"/>
        <v>12</v>
      </c>
      <c r="BA174" s="93">
        <f t="shared" si="24"/>
        <v>12</v>
      </c>
      <c r="BB174" s="2">
        <v>1</v>
      </c>
      <c r="BC174" s="2">
        <v>4</v>
      </c>
    </row>
    <row r="175" spans="1:55" hidden="1">
      <c r="A175" s="82"/>
      <c r="B175" s="82"/>
      <c r="C175" s="82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2"/>
      <c r="S175" s="82"/>
      <c r="T175" s="82"/>
      <c r="U175" s="82"/>
      <c r="V175" s="82"/>
      <c r="W175" s="82"/>
      <c r="X175" s="82"/>
      <c r="Y175" s="82"/>
      <c r="Z175" s="82"/>
      <c r="AA175" s="82"/>
      <c r="AB175" s="82"/>
      <c r="AC175" s="82"/>
      <c r="AD175" s="82"/>
      <c r="AE175" s="82"/>
      <c r="AF175" s="82"/>
      <c r="AG175" s="82"/>
      <c r="AH175" s="82"/>
      <c r="AI175" s="82"/>
      <c r="AJ175" s="82"/>
      <c r="AK175" s="82"/>
      <c r="AL175" s="82"/>
      <c r="AM175" s="82"/>
      <c r="AN175" s="82"/>
      <c r="AO175" s="82"/>
      <c r="AP175" s="82"/>
      <c r="AY175" s="151">
        <v>42895</v>
      </c>
      <c r="AZ175" s="93">
        <f t="shared" si="23"/>
        <v>16</v>
      </c>
      <c r="BA175" s="93">
        <f t="shared" si="24"/>
        <v>16</v>
      </c>
      <c r="BB175" s="2">
        <v>1</v>
      </c>
      <c r="BC175" s="2">
        <v>4</v>
      </c>
    </row>
    <row r="176" spans="1:55" hidden="1">
      <c r="A176" s="82"/>
      <c r="B176" s="82"/>
      <c r="C176" s="82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  <c r="Z176" s="82"/>
      <c r="AA176" s="82"/>
      <c r="AB176" s="82"/>
      <c r="AC176" s="82"/>
      <c r="AD176" s="82"/>
      <c r="AE176" s="82"/>
      <c r="AF176" s="82"/>
      <c r="AG176" s="82"/>
      <c r="AH176" s="82"/>
      <c r="AI176" s="82"/>
      <c r="AJ176" s="82"/>
      <c r="AK176" s="82"/>
      <c r="AL176" s="82"/>
      <c r="AM176" s="82"/>
      <c r="AN176" s="82"/>
      <c r="AO176" s="82"/>
      <c r="AP176" s="82"/>
      <c r="AY176" s="151">
        <v>42896</v>
      </c>
      <c r="AZ176" s="93">
        <f t="shared" si="23"/>
        <v>16</v>
      </c>
      <c r="BA176" s="93">
        <f t="shared" si="24"/>
        <v>16</v>
      </c>
      <c r="BB176" s="2">
        <v>1</v>
      </c>
      <c r="BC176" s="2">
        <v>4</v>
      </c>
    </row>
    <row r="177" spans="1:55" hidden="1">
      <c r="A177" s="82"/>
      <c r="B177" s="82"/>
      <c r="C177" s="82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2"/>
      <c r="S177" s="82"/>
      <c r="T177" s="82"/>
      <c r="U177" s="82"/>
      <c r="V177" s="82"/>
      <c r="W177" s="82"/>
      <c r="X177" s="82"/>
      <c r="Y177" s="82"/>
      <c r="Z177" s="82"/>
      <c r="AA177" s="82"/>
      <c r="AB177" s="82"/>
      <c r="AC177" s="82"/>
      <c r="AD177" s="82"/>
      <c r="AE177" s="82"/>
      <c r="AF177" s="82"/>
      <c r="AG177" s="82"/>
      <c r="AH177" s="82"/>
      <c r="AI177" s="82"/>
      <c r="AJ177" s="82"/>
      <c r="AK177" s="82"/>
      <c r="AL177" s="82"/>
      <c r="AM177" s="82"/>
      <c r="AN177" s="82"/>
      <c r="AO177" s="82"/>
      <c r="AP177" s="82"/>
      <c r="AY177" s="151">
        <v>42897</v>
      </c>
      <c r="AZ177" s="93">
        <f t="shared" si="23"/>
        <v>16</v>
      </c>
      <c r="BA177" s="93">
        <f t="shared" si="24"/>
        <v>16</v>
      </c>
      <c r="BB177" s="2">
        <v>1</v>
      </c>
      <c r="BC177" s="2">
        <v>4</v>
      </c>
    </row>
    <row r="178" spans="1:55" hidden="1">
      <c r="A178" s="82"/>
      <c r="B178" s="82"/>
      <c r="C178" s="82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2"/>
      <c r="S178" s="82"/>
      <c r="T178" s="82"/>
      <c r="U178" s="82"/>
      <c r="V178" s="82"/>
      <c r="W178" s="82"/>
      <c r="X178" s="82"/>
      <c r="Y178" s="82"/>
      <c r="Z178" s="82"/>
      <c r="AA178" s="82"/>
      <c r="AB178" s="82"/>
      <c r="AC178" s="82"/>
      <c r="AD178" s="82"/>
      <c r="AE178" s="82"/>
      <c r="AF178" s="82"/>
      <c r="AG178" s="82"/>
      <c r="AH178" s="82"/>
      <c r="AI178" s="82"/>
      <c r="AJ178" s="82"/>
      <c r="AK178" s="82"/>
      <c r="AL178" s="82"/>
      <c r="AM178" s="82"/>
      <c r="AN178" s="82"/>
      <c r="AO178" s="82"/>
      <c r="AP178" s="82"/>
      <c r="AY178" s="151">
        <v>42898</v>
      </c>
      <c r="AZ178" s="93">
        <f t="shared" si="23"/>
        <v>12</v>
      </c>
      <c r="BA178" s="93">
        <f t="shared" si="24"/>
        <v>12</v>
      </c>
      <c r="BB178" s="2">
        <v>1</v>
      </c>
      <c r="BC178" s="2">
        <v>4</v>
      </c>
    </row>
    <row r="179" spans="1:55" hidden="1">
      <c r="A179" s="82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2"/>
      <c r="U179" s="82"/>
      <c r="V179" s="82"/>
      <c r="W179" s="82"/>
      <c r="X179" s="82"/>
      <c r="Y179" s="82"/>
      <c r="Z179" s="82"/>
      <c r="AA179" s="82"/>
      <c r="AB179" s="82"/>
      <c r="AC179" s="82"/>
      <c r="AD179" s="82"/>
      <c r="AE179" s="82"/>
      <c r="AF179" s="82"/>
      <c r="AG179" s="82"/>
      <c r="AH179" s="82"/>
      <c r="AI179" s="82"/>
      <c r="AJ179" s="82"/>
      <c r="AK179" s="82"/>
      <c r="AL179" s="82"/>
      <c r="AM179" s="82"/>
      <c r="AN179" s="82"/>
      <c r="AO179" s="82"/>
      <c r="AP179" s="82"/>
      <c r="AY179" s="151">
        <v>42899</v>
      </c>
      <c r="AZ179" s="93">
        <f t="shared" si="23"/>
        <v>12</v>
      </c>
      <c r="BA179" s="93">
        <f t="shared" si="24"/>
        <v>12</v>
      </c>
      <c r="BB179" s="2">
        <v>1</v>
      </c>
      <c r="BC179" s="2">
        <v>4</v>
      </c>
    </row>
    <row r="180" spans="1:55" hidden="1">
      <c r="A180" s="82"/>
      <c r="B180" s="82"/>
      <c r="C180" s="82"/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2"/>
      <c r="S180" s="82"/>
      <c r="T180" s="82"/>
      <c r="U180" s="82"/>
      <c r="V180" s="82"/>
      <c r="W180" s="82"/>
      <c r="X180" s="82"/>
      <c r="Y180" s="82"/>
      <c r="Z180" s="82"/>
      <c r="AA180" s="82"/>
      <c r="AB180" s="82"/>
      <c r="AC180" s="82"/>
      <c r="AD180" s="82"/>
      <c r="AE180" s="82"/>
      <c r="AF180" s="82"/>
      <c r="AG180" s="82"/>
      <c r="AH180" s="82"/>
      <c r="AI180" s="82"/>
      <c r="AJ180" s="82"/>
      <c r="AK180" s="82"/>
      <c r="AL180" s="82"/>
      <c r="AM180" s="82"/>
      <c r="AN180" s="82"/>
      <c r="AO180" s="82"/>
      <c r="AP180" s="82"/>
      <c r="AY180" s="151">
        <v>42900</v>
      </c>
      <c r="AZ180" s="93">
        <f t="shared" si="23"/>
        <v>12</v>
      </c>
      <c r="BA180" s="93">
        <f t="shared" si="24"/>
        <v>12</v>
      </c>
      <c r="BB180" s="2">
        <v>1</v>
      </c>
      <c r="BC180" s="2">
        <v>4</v>
      </c>
    </row>
    <row r="181" spans="1:55" hidden="1">
      <c r="A181" s="82"/>
      <c r="B181" s="82"/>
      <c r="C181" s="82"/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2"/>
      <c r="S181" s="82"/>
      <c r="T181" s="82"/>
      <c r="U181" s="82"/>
      <c r="V181" s="82"/>
      <c r="W181" s="82"/>
      <c r="X181" s="82"/>
      <c r="Y181" s="82"/>
      <c r="Z181" s="82"/>
      <c r="AA181" s="82"/>
      <c r="AB181" s="82"/>
      <c r="AC181" s="82"/>
      <c r="AD181" s="82"/>
      <c r="AE181" s="82"/>
      <c r="AF181" s="82"/>
      <c r="AG181" s="82"/>
      <c r="AH181" s="82"/>
      <c r="AI181" s="82"/>
      <c r="AJ181" s="82"/>
      <c r="AK181" s="82"/>
      <c r="AL181" s="82"/>
      <c r="AM181" s="82"/>
      <c r="AN181" s="82"/>
      <c r="AO181" s="82"/>
      <c r="AP181" s="82"/>
      <c r="AY181" s="151">
        <v>42901</v>
      </c>
      <c r="AZ181" s="93">
        <f t="shared" si="23"/>
        <v>12</v>
      </c>
      <c r="BA181" s="93">
        <f t="shared" si="24"/>
        <v>12</v>
      </c>
      <c r="BB181" s="2">
        <v>1</v>
      </c>
      <c r="BC181" s="2">
        <v>4</v>
      </c>
    </row>
    <row r="182" spans="1:55" hidden="1">
      <c r="A182" s="82"/>
      <c r="B182" s="82"/>
      <c r="C182" s="82"/>
      <c r="D182" s="82"/>
      <c r="E182" s="82"/>
      <c r="F182" s="82"/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82"/>
      <c r="R182" s="82"/>
      <c r="S182" s="82"/>
      <c r="T182" s="82"/>
      <c r="U182" s="82"/>
      <c r="V182" s="82"/>
      <c r="W182" s="82"/>
      <c r="X182" s="82"/>
      <c r="Y182" s="82"/>
      <c r="Z182" s="82"/>
      <c r="AA182" s="82"/>
      <c r="AB182" s="82"/>
      <c r="AC182" s="82"/>
      <c r="AD182" s="82"/>
      <c r="AE182" s="82"/>
      <c r="AF182" s="82"/>
      <c r="AG182" s="82"/>
      <c r="AH182" s="82"/>
      <c r="AI182" s="82"/>
      <c r="AJ182" s="82"/>
      <c r="AK182" s="82"/>
      <c r="AL182" s="82"/>
      <c r="AM182" s="82"/>
      <c r="AN182" s="82"/>
      <c r="AO182" s="82"/>
      <c r="AP182" s="82"/>
      <c r="AY182" s="151">
        <v>42902</v>
      </c>
      <c r="AZ182" s="93">
        <f t="shared" si="23"/>
        <v>16</v>
      </c>
      <c r="BA182" s="93">
        <f t="shared" si="24"/>
        <v>16</v>
      </c>
      <c r="BB182" s="2">
        <v>1</v>
      </c>
      <c r="BC182" s="2">
        <v>4</v>
      </c>
    </row>
    <row r="183" spans="1:55" hidden="1">
      <c r="A183" s="82"/>
      <c r="B183" s="82"/>
      <c r="C183" s="82"/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  <c r="AA183" s="82"/>
      <c r="AB183" s="82"/>
      <c r="AC183" s="82"/>
      <c r="AD183" s="82"/>
      <c r="AE183" s="82"/>
      <c r="AF183" s="82"/>
      <c r="AG183" s="82"/>
      <c r="AH183" s="82"/>
      <c r="AI183" s="82"/>
      <c r="AJ183" s="82"/>
      <c r="AK183" s="82"/>
      <c r="AL183" s="82"/>
      <c r="AM183" s="82"/>
      <c r="AN183" s="82"/>
      <c r="AO183" s="82"/>
      <c r="AP183" s="82"/>
      <c r="AY183" s="151">
        <v>42903</v>
      </c>
      <c r="AZ183" s="93">
        <f t="shared" si="23"/>
        <v>16</v>
      </c>
      <c r="BA183" s="93">
        <f t="shared" si="24"/>
        <v>16</v>
      </c>
      <c r="BB183" s="2">
        <v>1</v>
      </c>
      <c r="BC183" s="2">
        <v>4</v>
      </c>
    </row>
    <row r="184" spans="1:55" hidden="1">
      <c r="A184" s="82"/>
      <c r="B184" s="82"/>
      <c r="C184" s="82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  <c r="AA184" s="82"/>
      <c r="AB184" s="82"/>
      <c r="AC184" s="82"/>
      <c r="AD184" s="82"/>
      <c r="AE184" s="82"/>
      <c r="AF184" s="82"/>
      <c r="AG184" s="82"/>
      <c r="AH184" s="82"/>
      <c r="AI184" s="82"/>
      <c r="AJ184" s="82"/>
      <c r="AK184" s="82"/>
      <c r="AL184" s="82"/>
      <c r="AM184" s="82"/>
      <c r="AN184" s="82"/>
      <c r="AO184" s="82"/>
      <c r="AP184" s="82"/>
      <c r="AY184" s="151">
        <v>42904</v>
      </c>
      <c r="AZ184" s="93">
        <f t="shared" si="23"/>
        <v>16</v>
      </c>
      <c r="BA184" s="93">
        <f t="shared" si="24"/>
        <v>16</v>
      </c>
      <c r="BB184" s="2">
        <v>1</v>
      </c>
      <c r="BC184" s="2">
        <v>4</v>
      </c>
    </row>
    <row r="185" spans="1:55" hidden="1">
      <c r="A185" s="82"/>
      <c r="B185" s="82"/>
      <c r="C185" s="82"/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2"/>
      <c r="S185" s="82"/>
      <c r="T185" s="82"/>
      <c r="U185" s="82"/>
      <c r="V185" s="82"/>
      <c r="W185" s="82"/>
      <c r="X185" s="82"/>
      <c r="Y185" s="82"/>
      <c r="Z185" s="82"/>
      <c r="AA185" s="82"/>
      <c r="AB185" s="82"/>
      <c r="AC185" s="82"/>
      <c r="AD185" s="82"/>
      <c r="AE185" s="82"/>
      <c r="AF185" s="82"/>
      <c r="AG185" s="82"/>
      <c r="AH185" s="82"/>
      <c r="AI185" s="82"/>
      <c r="AJ185" s="82"/>
      <c r="AK185" s="82"/>
      <c r="AL185" s="82"/>
      <c r="AM185" s="82"/>
      <c r="AN185" s="82"/>
      <c r="AO185" s="82"/>
      <c r="AP185" s="82"/>
      <c r="AY185" s="151">
        <v>42905</v>
      </c>
      <c r="AZ185" s="93">
        <f t="shared" si="23"/>
        <v>12</v>
      </c>
      <c r="BA185" s="93">
        <f t="shared" si="24"/>
        <v>12</v>
      </c>
      <c r="BB185" s="2">
        <v>1</v>
      </c>
      <c r="BC185" s="2">
        <v>4</v>
      </c>
    </row>
    <row r="186" spans="1:55" hidden="1">
      <c r="A186" s="82"/>
      <c r="B186" s="82"/>
      <c r="C186" s="82"/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82"/>
      <c r="Q186" s="82"/>
      <c r="R186" s="82"/>
      <c r="S186" s="82"/>
      <c r="T186" s="82"/>
      <c r="U186" s="82"/>
      <c r="V186" s="82"/>
      <c r="W186" s="82"/>
      <c r="X186" s="82"/>
      <c r="Y186" s="82"/>
      <c r="Z186" s="82"/>
      <c r="AA186" s="82"/>
      <c r="AB186" s="82"/>
      <c r="AC186" s="82"/>
      <c r="AD186" s="82"/>
      <c r="AE186" s="82"/>
      <c r="AF186" s="82"/>
      <c r="AG186" s="82"/>
      <c r="AH186" s="82"/>
      <c r="AI186" s="82"/>
      <c r="AJ186" s="82"/>
      <c r="AK186" s="82"/>
      <c r="AL186" s="82"/>
      <c r="AM186" s="82"/>
      <c r="AN186" s="82"/>
      <c r="AO186" s="82"/>
      <c r="AP186" s="82"/>
      <c r="AY186" s="151">
        <v>42906</v>
      </c>
      <c r="AZ186" s="93">
        <f t="shared" si="23"/>
        <v>12</v>
      </c>
      <c r="BA186" s="93">
        <f t="shared" si="24"/>
        <v>12</v>
      </c>
      <c r="BB186" s="2">
        <v>1</v>
      </c>
      <c r="BC186" s="2">
        <v>4</v>
      </c>
    </row>
    <row r="187" spans="1:55" hidden="1">
      <c r="A187" s="82"/>
      <c r="B187" s="82"/>
      <c r="C187" s="82"/>
      <c r="D187" s="82"/>
      <c r="E187" s="82"/>
      <c r="F187" s="82"/>
      <c r="G187" s="82"/>
      <c r="H187" s="82"/>
      <c r="I187" s="82"/>
      <c r="J187" s="82"/>
      <c r="K187" s="82"/>
      <c r="L187" s="82"/>
      <c r="M187" s="82"/>
      <c r="N187" s="82"/>
      <c r="O187" s="82"/>
      <c r="P187" s="82"/>
      <c r="Q187" s="82"/>
      <c r="R187" s="82"/>
      <c r="S187" s="82"/>
      <c r="T187" s="82"/>
      <c r="U187" s="82"/>
      <c r="V187" s="82"/>
      <c r="W187" s="82"/>
      <c r="X187" s="82"/>
      <c r="Y187" s="82"/>
      <c r="Z187" s="82"/>
      <c r="AA187" s="82"/>
      <c r="AB187" s="82"/>
      <c r="AC187" s="82"/>
      <c r="AD187" s="82"/>
      <c r="AE187" s="82"/>
      <c r="AF187" s="82"/>
      <c r="AG187" s="82"/>
      <c r="AH187" s="82"/>
      <c r="AI187" s="82"/>
      <c r="AJ187" s="82"/>
      <c r="AK187" s="82"/>
      <c r="AL187" s="82"/>
      <c r="AM187" s="82"/>
      <c r="AN187" s="82"/>
      <c r="AO187" s="82"/>
      <c r="AP187" s="82"/>
      <c r="AY187" s="151">
        <v>42907</v>
      </c>
      <c r="AZ187" s="93">
        <f t="shared" si="23"/>
        <v>12</v>
      </c>
      <c r="BA187" s="93">
        <f t="shared" si="24"/>
        <v>12</v>
      </c>
      <c r="BB187" s="2">
        <v>1</v>
      </c>
      <c r="BC187" s="2">
        <v>4</v>
      </c>
    </row>
    <row r="188" spans="1:55" hidden="1">
      <c r="A188" s="82"/>
      <c r="B188" s="82"/>
      <c r="C188" s="82"/>
      <c r="D188" s="82"/>
      <c r="E188" s="82"/>
      <c r="F188" s="82"/>
      <c r="G188" s="82"/>
      <c r="H188" s="82"/>
      <c r="I188" s="82"/>
      <c r="J188" s="82"/>
      <c r="K188" s="82"/>
      <c r="L188" s="82"/>
      <c r="M188" s="82"/>
      <c r="N188" s="82"/>
      <c r="O188" s="82"/>
      <c r="P188" s="82"/>
      <c r="Q188" s="82"/>
      <c r="R188" s="82"/>
      <c r="S188" s="82"/>
      <c r="T188" s="82"/>
      <c r="U188" s="82"/>
      <c r="V188" s="82"/>
      <c r="W188" s="82"/>
      <c r="X188" s="82"/>
      <c r="Y188" s="82"/>
      <c r="Z188" s="82"/>
      <c r="AA188" s="82"/>
      <c r="AB188" s="82"/>
      <c r="AC188" s="82"/>
      <c r="AD188" s="82"/>
      <c r="AE188" s="82"/>
      <c r="AF188" s="82"/>
      <c r="AG188" s="82"/>
      <c r="AH188" s="82"/>
      <c r="AI188" s="82"/>
      <c r="AJ188" s="82"/>
      <c r="AK188" s="82"/>
      <c r="AL188" s="82"/>
      <c r="AM188" s="82"/>
      <c r="AN188" s="82"/>
      <c r="AO188" s="82"/>
      <c r="AP188" s="82"/>
      <c r="AY188" s="151">
        <v>42908</v>
      </c>
      <c r="AZ188" s="93">
        <f t="shared" si="23"/>
        <v>12</v>
      </c>
      <c r="BA188" s="93">
        <f t="shared" si="24"/>
        <v>12</v>
      </c>
      <c r="BB188" s="2">
        <v>1</v>
      </c>
      <c r="BC188" s="2">
        <v>4</v>
      </c>
    </row>
    <row r="189" spans="1:55" hidden="1">
      <c r="A189" s="82"/>
      <c r="B189" s="82"/>
      <c r="C189" s="82"/>
      <c r="D189" s="82"/>
      <c r="E189" s="82"/>
      <c r="F189" s="82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2"/>
      <c r="S189" s="82"/>
      <c r="T189" s="82"/>
      <c r="U189" s="82"/>
      <c r="V189" s="82"/>
      <c r="W189" s="82"/>
      <c r="X189" s="82"/>
      <c r="Y189" s="82"/>
      <c r="Z189" s="82"/>
      <c r="AA189" s="82"/>
      <c r="AB189" s="82"/>
      <c r="AC189" s="82"/>
      <c r="AD189" s="82"/>
      <c r="AE189" s="82"/>
      <c r="AF189" s="82"/>
      <c r="AG189" s="82"/>
      <c r="AH189" s="82"/>
      <c r="AI189" s="82"/>
      <c r="AJ189" s="82"/>
      <c r="AK189" s="82"/>
      <c r="AL189" s="82"/>
      <c r="AM189" s="82"/>
      <c r="AN189" s="82"/>
      <c r="AO189" s="82"/>
      <c r="AP189" s="82"/>
      <c r="AY189" s="151">
        <v>42909</v>
      </c>
      <c r="AZ189" s="93">
        <f t="shared" si="23"/>
        <v>16</v>
      </c>
      <c r="BA189" s="93">
        <f t="shared" si="24"/>
        <v>16</v>
      </c>
      <c r="BB189" s="2">
        <v>1</v>
      </c>
      <c r="BC189" s="2">
        <v>4</v>
      </c>
    </row>
    <row r="190" spans="1:55" hidden="1">
      <c r="A190" s="82"/>
      <c r="B190" s="82"/>
      <c r="C190" s="82"/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2"/>
      <c r="S190" s="82"/>
      <c r="T190" s="82"/>
      <c r="U190" s="82"/>
      <c r="V190" s="82"/>
      <c r="W190" s="82"/>
      <c r="X190" s="82"/>
      <c r="Y190" s="82"/>
      <c r="Z190" s="82"/>
      <c r="AA190" s="82"/>
      <c r="AB190" s="82"/>
      <c r="AC190" s="82"/>
      <c r="AD190" s="82"/>
      <c r="AE190" s="82"/>
      <c r="AF190" s="82"/>
      <c r="AG190" s="82"/>
      <c r="AH190" s="82"/>
      <c r="AI190" s="82"/>
      <c r="AJ190" s="82"/>
      <c r="AK190" s="82"/>
      <c r="AL190" s="82"/>
      <c r="AM190" s="82"/>
      <c r="AN190" s="82"/>
      <c r="AO190" s="82"/>
      <c r="AP190" s="82"/>
      <c r="AY190" s="151">
        <v>42910</v>
      </c>
      <c r="AZ190" s="93">
        <f t="shared" si="23"/>
        <v>16</v>
      </c>
      <c r="BA190" s="93">
        <f t="shared" si="24"/>
        <v>16</v>
      </c>
      <c r="BB190" s="2">
        <v>1</v>
      </c>
      <c r="BC190" s="2">
        <v>4</v>
      </c>
    </row>
    <row r="191" spans="1:55" hidden="1">
      <c r="A191" s="82"/>
      <c r="B191" s="82"/>
      <c r="C191" s="82"/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  <c r="AA191" s="82"/>
      <c r="AB191" s="82"/>
      <c r="AC191" s="82"/>
      <c r="AD191" s="82"/>
      <c r="AE191" s="82"/>
      <c r="AF191" s="82"/>
      <c r="AG191" s="82"/>
      <c r="AH191" s="82"/>
      <c r="AI191" s="82"/>
      <c r="AJ191" s="82"/>
      <c r="AK191" s="82"/>
      <c r="AL191" s="82"/>
      <c r="AM191" s="82"/>
      <c r="AN191" s="82"/>
      <c r="AO191" s="82"/>
      <c r="AP191" s="82"/>
      <c r="AY191" s="151">
        <v>42911</v>
      </c>
      <c r="AZ191" s="93">
        <f t="shared" si="23"/>
        <v>16</v>
      </c>
      <c r="BA191" s="93">
        <f t="shared" si="24"/>
        <v>16</v>
      </c>
      <c r="BB191" s="2">
        <v>1</v>
      </c>
      <c r="BC191" s="2">
        <v>4</v>
      </c>
    </row>
    <row r="192" spans="1:55" hidden="1">
      <c r="A192" s="82"/>
      <c r="B192" s="82"/>
      <c r="C192" s="82"/>
      <c r="D192" s="82"/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82"/>
      <c r="Y192" s="82"/>
      <c r="Z192" s="82"/>
      <c r="AA192" s="82"/>
      <c r="AB192" s="82"/>
      <c r="AC192" s="82"/>
      <c r="AD192" s="82"/>
      <c r="AE192" s="82"/>
      <c r="AF192" s="82"/>
      <c r="AG192" s="82"/>
      <c r="AH192" s="82"/>
      <c r="AI192" s="82"/>
      <c r="AJ192" s="82"/>
      <c r="AK192" s="82"/>
      <c r="AL192" s="82"/>
      <c r="AM192" s="82"/>
      <c r="AN192" s="82"/>
      <c r="AO192" s="82"/>
      <c r="AP192" s="82"/>
      <c r="AY192" s="151">
        <v>42912</v>
      </c>
      <c r="AZ192" s="93">
        <f t="shared" si="23"/>
        <v>12</v>
      </c>
      <c r="BA192" s="93">
        <f t="shared" si="24"/>
        <v>12</v>
      </c>
      <c r="BB192" s="2">
        <v>1</v>
      </c>
      <c r="BC192" s="2">
        <v>4</v>
      </c>
    </row>
    <row r="193" spans="1:55" hidden="1">
      <c r="A193" s="82"/>
      <c r="B193" s="82"/>
      <c r="C193" s="82"/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2"/>
      <c r="S193" s="82"/>
      <c r="T193" s="82"/>
      <c r="U193" s="82"/>
      <c r="V193" s="82"/>
      <c r="W193" s="82"/>
      <c r="X193" s="82"/>
      <c r="Y193" s="82"/>
      <c r="Z193" s="82"/>
      <c r="AA193" s="82"/>
      <c r="AB193" s="82"/>
      <c r="AC193" s="82"/>
      <c r="AD193" s="82"/>
      <c r="AE193" s="82"/>
      <c r="AF193" s="82"/>
      <c r="AG193" s="82"/>
      <c r="AH193" s="82"/>
      <c r="AI193" s="82"/>
      <c r="AJ193" s="82"/>
      <c r="AK193" s="82"/>
      <c r="AL193" s="82"/>
      <c r="AM193" s="82"/>
      <c r="AN193" s="82"/>
      <c r="AO193" s="82"/>
      <c r="AP193" s="82"/>
      <c r="AY193" s="151">
        <v>42913</v>
      </c>
      <c r="AZ193" s="93">
        <f t="shared" si="23"/>
        <v>12</v>
      </c>
      <c r="BA193" s="93">
        <f t="shared" si="24"/>
        <v>12</v>
      </c>
      <c r="BB193" s="2">
        <v>1</v>
      </c>
      <c r="BC193" s="2">
        <v>4</v>
      </c>
    </row>
    <row r="194" spans="1:55" hidden="1">
      <c r="A194" s="82"/>
      <c r="B194" s="82"/>
      <c r="C194" s="82"/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2"/>
      <c r="S194" s="82"/>
      <c r="T194" s="82"/>
      <c r="U194" s="82"/>
      <c r="V194" s="82"/>
      <c r="W194" s="82"/>
      <c r="X194" s="82"/>
      <c r="Y194" s="82"/>
      <c r="Z194" s="82"/>
      <c r="AA194" s="82"/>
      <c r="AB194" s="82"/>
      <c r="AC194" s="82"/>
      <c r="AD194" s="82"/>
      <c r="AE194" s="82"/>
      <c r="AF194" s="82"/>
      <c r="AG194" s="82"/>
      <c r="AH194" s="82"/>
      <c r="AI194" s="82"/>
      <c r="AJ194" s="82"/>
      <c r="AK194" s="82"/>
      <c r="AL194" s="82"/>
      <c r="AM194" s="82"/>
      <c r="AN194" s="82"/>
      <c r="AO194" s="82"/>
      <c r="AP194" s="82"/>
      <c r="AY194" s="151">
        <v>42914</v>
      </c>
      <c r="AZ194" s="93">
        <f t="shared" si="23"/>
        <v>12</v>
      </c>
      <c r="BA194" s="93">
        <f t="shared" si="24"/>
        <v>12</v>
      </c>
      <c r="BB194" s="2">
        <v>1</v>
      </c>
      <c r="BC194" s="2">
        <v>4</v>
      </c>
    </row>
    <row r="195" spans="1:55" hidden="1">
      <c r="A195" s="82"/>
      <c r="B195" s="82"/>
      <c r="C195" s="82"/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2"/>
      <c r="S195" s="82"/>
      <c r="T195" s="82"/>
      <c r="U195" s="82"/>
      <c r="V195" s="82"/>
      <c r="W195" s="82"/>
      <c r="X195" s="82"/>
      <c r="Y195" s="82"/>
      <c r="Z195" s="82"/>
      <c r="AA195" s="82"/>
      <c r="AB195" s="82"/>
      <c r="AC195" s="82"/>
      <c r="AD195" s="82"/>
      <c r="AE195" s="82"/>
      <c r="AF195" s="82"/>
      <c r="AG195" s="82"/>
      <c r="AH195" s="82"/>
      <c r="AI195" s="82"/>
      <c r="AJ195" s="82"/>
      <c r="AK195" s="82"/>
      <c r="AL195" s="82"/>
      <c r="AM195" s="82"/>
      <c r="AN195" s="82"/>
      <c r="AO195" s="82"/>
      <c r="AP195" s="82"/>
      <c r="AY195" s="151">
        <v>42915</v>
      </c>
      <c r="AZ195" s="93">
        <f t="shared" si="23"/>
        <v>12</v>
      </c>
      <c r="BA195" s="93">
        <f t="shared" si="24"/>
        <v>12</v>
      </c>
      <c r="BB195" s="2">
        <v>1</v>
      </c>
      <c r="BC195" s="2">
        <v>4</v>
      </c>
    </row>
    <row r="196" spans="1:55" hidden="1">
      <c r="A196" s="82"/>
      <c r="B196" s="82"/>
      <c r="C196" s="82"/>
      <c r="D196" s="82"/>
      <c r="E196" s="82"/>
      <c r="F196" s="82"/>
      <c r="G196" s="82"/>
      <c r="H196" s="82"/>
      <c r="I196" s="82"/>
      <c r="J196" s="82"/>
      <c r="K196" s="82"/>
      <c r="L196" s="82"/>
      <c r="M196" s="82"/>
      <c r="N196" s="82"/>
      <c r="O196" s="82"/>
      <c r="P196" s="82"/>
      <c r="Q196" s="82"/>
      <c r="R196" s="82"/>
      <c r="S196" s="82"/>
      <c r="T196" s="82"/>
      <c r="U196" s="82"/>
      <c r="V196" s="82"/>
      <c r="W196" s="82"/>
      <c r="X196" s="82"/>
      <c r="Y196" s="82"/>
      <c r="Z196" s="82"/>
      <c r="AA196" s="82"/>
      <c r="AB196" s="82"/>
      <c r="AC196" s="82"/>
      <c r="AD196" s="82"/>
      <c r="AE196" s="82"/>
      <c r="AF196" s="82"/>
      <c r="AG196" s="82"/>
      <c r="AH196" s="82"/>
      <c r="AI196" s="82"/>
      <c r="AJ196" s="82"/>
      <c r="AK196" s="82"/>
      <c r="AL196" s="82"/>
      <c r="AM196" s="82"/>
      <c r="AN196" s="82"/>
      <c r="AO196" s="82"/>
      <c r="AP196" s="82"/>
      <c r="AY196" s="151">
        <v>42916</v>
      </c>
      <c r="AZ196" s="93">
        <f t="shared" si="23"/>
        <v>16</v>
      </c>
      <c r="BA196" s="93">
        <f t="shared" si="24"/>
        <v>16</v>
      </c>
      <c r="BB196" s="2">
        <v>1</v>
      </c>
      <c r="BC196" s="2">
        <v>4</v>
      </c>
    </row>
    <row r="197" spans="1:55" hidden="1">
      <c r="A197" s="82"/>
      <c r="B197" s="82"/>
      <c r="C197" s="82"/>
      <c r="D197" s="82"/>
      <c r="E197" s="82"/>
      <c r="F197" s="82"/>
      <c r="G197" s="82"/>
      <c r="H197" s="82"/>
      <c r="I197" s="82"/>
      <c r="J197" s="82"/>
      <c r="K197" s="82"/>
      <c r="L197" s="82"/>
      <c r="M197" s="82"/>
      <c r="N197" s="82"/>
      <c r="O197" s="82"/>
      <c r="P197" s="82"/>
      <c r="Q197" s="82"/>
      <c r="R197" s="82"/>
      <c r="S197" s="82"/>
      <c r="T197" s="82"/>
      <c r="U197" s="82"/>
      <c r="V197" s="82"/>
      <c r="W197" s="82"/>
      <c r="X197" s="82"/>
      <c r="Y197" s="82"/>
      <c r="Z197" s="82"/>
      <c r="AA197" s="82"/>
      <c r="AB197" s="82"/>
      <c r="AC197" s="82"/>
      <c r="AD197" s="82"/>
      <c r="AE197" s="82"/>
      <c r="AF197" s="82"/>
      <c r="AG197" s="82"/>
      <c r="AH197" s="82"/>
      <c r="AI197" s="82"/>
      <c r="AJ197" s="82"/>
      <c r="AK197" s="82"/>
      <c r="AL197" s="82"/>
      <c r="AM197" s="82"/>
      <c r="AN197" s="82"/>
      <c r="AO197" s="82"/>
      <c r="AP197" s="82"/>
      <c r="AY197" s="151">
        <v>42917</v>
      </c>
      <c r="AZ197" s="93">
        <f>LOOKUP($AY197,$B$23:$AF$23,$B$24:$AF$24)</f>
        <v>16</v>
      </c>
      <c r="BA197" s="93">
        <f>LOOKUP($AY197,$B$23:$AF$23,$B$25:$AF$25)</f>
        <v>16</v>
      </c>
      <c r="BB197" s="2">
        <v>1</v>
      </c>
      <c r="BC197" s="2">
        <v>4</v>
      </c>
    </row>
    <row r="198" spans="1:55" hidden="1">
      <c r="A198" s="82"/>
      <c r="B198" s="82"/>
      <c r="C198" s="82"/>
      <c r="D198" s="82"/>
      <c r="E198" s="82"/>
      <c r="F198" s="82"/>
      <c r="G198" s="82"/>
      <c r="H198" s="82"/>
      <c r="I198" s="82"/>
      <c r="J198" s="82"/>
      <c r="K198" s="82"/>
      <c r="L198" s="82"/>
      <c r="M198" s="82"/>
      <c r="N198" s="82"/>
      <c r="O198" s="82"/>
      <c r="P198" s="82"/>
      <c r="Q198" s="82"/>
      <c r="R198" s="82"/>
      <c r="S198" s="82"/>
      <c r="T198" s="82"/>
      <c r="U198" s="82"/>
      <c r="V198" s="82"/>
      <c r="W198" s="82"/>
      <c r="X198" s="82"/>
      <c r="Y198" s="82"/>
      <c r="Z198" s="82"/>
      <c r="AA198" s="82"/>
      <c r="AB198" s="82"/>
      <c r="AC198" s="82"/>
      <c r="AD198" s="82"/>
      <c r="AE198" s="82"/>
      <c r="AF198" s="82"/>
      <c r="AG198" s="82"/>
      <c r="AH198" s="82"/>
      <c r="AI198" s="82"/>
      <c r="AJ198" s="82"/>
      <c r="AK198" s="82"/>
      <c r="AL198" s="82"/>
      <c r="AM198" s="82"/>
      <c r="AN198" s="82"/>
      <c r="AO198" s="82"/>
      <c r="AP198" s="82"/>
      <c r="AY198" s="151">
        <v>42918</v>
      </c>
      <c r="AZ198" s="93">
        <f t="shared" ref="AZ198:AZ227" si="25">LOOKUP($AY198,$B$23:$AF$23,$B$24:$AF$24)</f>
        <v>16</v>
      </c>
      <c r="BA198" s="93">
        <f t="shared" ref="BA198:BA227" si="26">LOOKUP($AY198,$B$23:$AF$23,$B$25:$AF$25)</f>
        <v>16</v>
      </c>
      <c r="BB198" s="2">
        <v>1</v>
      </c>
      <c r="BC198" s="2">
        <v>4</v>
      </c>
    </row>
    <row r="199" spans="1:55" hidden="1">
      <c r="A199" s="82"/>
      <c r="B199" s="82"/>
      <c r="C199" s="82"/>
      <c r="D199" s="82"/>
      <c r="E199" s="82"/>
      <c r="F199" s="82"/>
      <c r="G199" s="82"/>
      <c r="H199" s="82"/>
      <c r="I199" s="82"/>
      <c r="J199" s="82"/>
      <c r="K199" s="82"/>
      <c r="L199" s="82"/>
      <c r="M199" s="82"/>
      <c r="N199" s="82"/>
      <c r="O199" s="82"/>
      <c r="P199" s="82"/>
      <c r="Q199" s="82"/>
      <c r="R199" s="82"/>
      <c r="S199" s="82"/>
      <c r="T199" s="82"/>
      <c r="U199" s="82"/>
      <c r="V199" s="82"/>
      <c r="W199" s="82"/>
      <c r="X199" s="82"/>
      <c r="Y199" s="82"/>
      <c r="Z199" s="82"/>
      <c r="AA199" s="82"/>
      <c r="AB199" s="82"/>
      <c r="AC199" s="82"/>
      <c r="AD199" s="82"/>
      <c r="AE199" s="82"/>
      <c r="AF199" s="82"/>
      <c r="AG199" s="82"/>
      <c r="AH199" s="82"/>
      <c r="AI199" s="82"/>
      <c r="AJ199" s="82"/>
      <c r="AK199" s="82"/>
      <c r="AL199" s="82"/>
      <c r="AM199" s="82"/>
      <c r="AN199" s="82"/>
      <c r="AO199" s="82"/>
      <c r="AP199" s="82"/>
      <c r="AY199" s="151">
        <v>42919</v>
      </c>
      <c r="AZ199" s="93">
        <f t="shared" si="25"/>
        <v>14</v>
      </c>
      <c r="BA199" s="93">
        <f t="shared" si="26"/>
        <v>14</v>
      </c>
      <c r="BB199" s="2">
        <v>1</v>
      </c>
      <c r="BC199" s="2">
        <v>4</v>
      </c>
    </row>
    <row r="200" spans="1:55" hidden="1">
      <c r="A200" s="82"/>
      <c r="B200" s="82"/>
      <c r="C200" s="82"/>
      <c r="D200" s="82"/>
      <c r="E200" s="82"/>
      <c r="F200" s="82"/>
      <c r="G200" s="82"/>
      <c r="H200" s="82"/>
      <c r="I200" s="82"/>
      <c r="J200" s="82"/>
      <c r="K200" s="82"/>
      <c r="L200" s="82"/>
      <c r="M200" s="82"/>
      <c r="N200" s="82"/>
      <c r="O200" s="82"/>
      <c r="P200" s="82"/>
      <c r="Q200" s="82"/>
      <c r="R200" s="82"/>
      <c r="S200" s="82"/>
      <c r="T200" s="82"/>
      <c r="U200" s="82"/>
      <c r="V200" s="82"/>
      <c r="W200" s="82"/>
      <c r="X200" s="82"/>
      <c r="Y200" s="82"/>
      <c r="Z200" s="82"/>
      <c r="AA200" s="82"/>
      <c r="AB200" s="82"/>
      <c r="AC200" s="82"/>
      <c r="AD200" s="82"/>
      <c r="AE200" s="82"/>
      <c r="AF200" s="82"/>
      <c r="AG200" s="82"/>
      <c r="AH200" s="82"/>
      <c r="AI200" s="82"/>
      <c r="AJ200" s="82"/>
      <c r="AK200" s="82"/>
      <c r="AL200" s="82"/>
      <c r="AM200" s="82"/>
      <c r="AN200" s="82"/>
      <c r="AO200" s="82"/>
      <c r="AP200" s="82"/>
      <c r="AY200" s="151">
        <v>42920</v>
      </c>
      <c r="AZ200" s="93">
        <f t="shared" si="25"/>
        <v>14</v>
      </c>
      <c r="BA200" s="93">
        <f t="shared" si="26"/>
        <v>14</v>
      </c>
      <c r="BB200" s="2">
        <v>1</v>
      </c>
      <c r="BC200" s="2">
        <v>4</v>
      </c>
    </row>
    <row r="201" spans="1:55" hidden="1">
      <c r="A201" s="82"/>
      <c r="B201" s="82"/>
      <c r="C201" s="82"/>
      <c r="D201" s="82"/>
      <c r="E201" s="82"/>
      <c r="F201" s="82"/>
      <c r="G201" s="82"/>
      <c r="H201" s="82"/>
      <c r="I201" s="82"/>
      <c r="J201" s="82"/>
      <c r="K201" s="82"/>
      <c r="L201" s="82"/>
      <c r="M201" s="82"/>
      <c r="N201" s="82"/>
      <c r="O201" s="82"/>
      <c r="P201" s="82"/>
      <c r="Q201" s="82"/>
      <c r="R201" s="82"/>
      <c r="S201" s="82"/>
      <c r="T201" s="82"/>
      <c r="U201" s="82"/>
      <c r="V201" s="82"/>
      <c r="W201" s="82"/>
      <c r="X201" s="82"/>
      <c r="Y201" s="82"/>
      <c r="Z201" s="82"/>
      <c r="AA201" s="82"/>
      <c r="AB201" s="82"/>
      <c r="AC201" s="82"/>
      <c r="AD201" s="82"/>
      <c r="AE201" s="82"/>
      <c r="AF201" s="82"/>
      <c r="AG201" s="82"/>
      <c r="AH201" s="82"/>
      <c r="AI201" s="82"/>
      <c r="AJ201" s="82"/>
      <c r="AK201" s="82"/>
      <c r="AL201" s="82"/>
      <c r="AM201" s="82"/>
      <c r="AN201" s="82"/>
      <c r="AO201" s="82"/>
      <c r="AP201" s="82"/>
      <c r="AY201" s="151">
        <v>42921</v>
      </c>
      <c r="AZ201" s="93">
        <f t="shared" si="25"/>
        <v>14</v>
      </c>
      <c r="BA201" s="93">
        <f t="shared" si="26"/>
        <v>14</v>
      </c>
      <c r="BB201" s="2">
        <v>1</v>
      </c>
      <c r="BC201" s="2">
        <v>4</v>
      </c>
    </row>
    <row r="202" spans="1:55" hidden="1">
      <c r="A202" s="82"/>
      <c r="B202" s="82"/>
      <c r="C202" s="82"/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82"/>
      <c r="Q202" s="82"/>
      <c r="R202" s="82"/>
      <c r="S202" s="82"/>
      <c r="T202" s="82"/>
      <c r="U202" s="82"/>
      <c r="V202" s="82"/>
      <c r="W202" s="82"/>
      <c r="X202" s="82"/>
      <c r="Y202" s="82"/>
      <c r="Z202" s="82"/>
      <c r="AA202" s="82"/>
      <c r="AB202" s="82"/>
      <c r="AC202" s="82"/>
      <c r="AD202" s="82"/>
      <c r="AE202" s="82"/>
      <c r="AF202" s="82"/>
      <c r="AG202" s="82"/>
      <c r="AH202" s="82"/>
      <c r="AI202" s="82"/>
      <c r="AJ202" s="82"/>
      <c r="AK202" s="82"/>
      <c r="AL202" s="82"/>
      <c r="AM202" s="82"/>
      <c r="AN202" s="82"/>
      <c r="AO202" s="82"/>
      <c r="AP202" s="82"/>
      <c r="AY202" s="151">
        <v>42922</v>
      </c>
      <c r="AZ202" s="93">
        <f t="shared" si="25"/>
        <v>14</v>
      </c>
      <c r="BA202" s="93">
        <f t="shared" si="26"/>
        <v>14</v>
      </c>
      <c r="BB202" s="2">
        <v>1</v>
      </c>
      <c r="BC202" s="2">
        <v>4</v>
      </c>
    </row>
    <row r="203" spans="1:55" hidden="1">
      <c r="A203" s="82"/>
      <c r="B203" s="82"/>
      <c r="C203" s="82"/>
      <c r="D203" s="82"/>
      <c r="E203" s="82"/>
      <c r="F203" s="82"/>
      <c r="G203" s="82"/>
      <c r="H203" s="82"/>
      <c r="I203" s="82"/>
      <c r="J203" s="82"/>
      <c r="K203" s="82"/>
      <c r="L203" s="82"/>
      <c r="M203" s="82"/>
      <c r="N203" s="82"/>
      <c r="O203" s="82"/>
      <c r="P203" s="82"/>
      <c r="Q203" s="82"/>
      <c r="R203" s="82"/>
      <c r="S203" s="82"/>
      <c r="T203" s="82"/>
      <c r="U203" s="82"/>
      <c r="V203" s="82"/>
      <c r="W203" s="82"/>
      <c r="X203" s="82"/>
      <c r="Y203" s="82"/>
      <c r="Z203" s="82"/>
      <c r="AA203" s="82"/>
      <c r="AB203" s="82"/>
      <c r="AC203" s="82"/>
      <c r="AD203" s="82"/>
      <c r="AE203" s="82"/>
      <c r="AF203" s="82"/>
      <c r="AG203" s="82"/>
      <c r="AH203" s="82"/>
      <c r="AI203" s="82"/>
      <c r="AJ203" s="82"/>
      <c r="AK203" s="82"/>
      <c r="AL203" s="82"/>
      <c r="AM203" s="82"/>
      <c r="AN203" s="82"/>
      <c r="AO203" s="82"/>
      <c r="AP203" s="82"/>
      <c r="AY203" s="151">
        <v>42923</v>
      </c>
      <c r="AZ203" s="93">
        <f t="shared" si="25"/>
        <v>17</v>
      </c>
      <c r="BA203" s="93">
        <f t="shared" si="26"/>
        <v>17</v>
      </c>
      <c r="BB203" s="2">
        <v>1</v>
      </c>
      <c r="BC203" s="2">
        <v>4</v>
      </c>
    </row>
    <row r="204" spans="1:55" hidden="1">
      <c r="A204" s="82"/>
      <c r="B204" s="82"/>
      <c r="C204" s="82"/>
      <c r="D204" s="82"/>
      <c r="E204" s="82"/>
      <c r="F204" s="82"/>
      <c r="G204" s="82"/>
      <c r="H204" s="82"/>
      <c r="I204" s="82"/>
      <c r="J204" s="82"/>
      <c r="K204" s="82"/>
      <c r="L204" s="82"/>
      <c r="M204" s="82"/>
      <c r="N204" s="82"/>
      <c r="O204" s="82"/>
      <c r="P204" s="82"/>
      <c r="Q204" s="82"/>
      <c r="R204" s="82"/>
      <c r="S204" s="82"/>
      <c r="T204" s="82"/>
      <c r="U204" s="82"/>
      <c r="V204" s="82"/>
      <c r="W204" s="82"/>
      <c r="X204" s="82"/>
      <c r="Y204" s="82"/>
      <c r="Z204" s="82"/>
      <c r="AA204" s="82"/>
      <c r="AB204" s="82"/>
      <c r="AC204" s="82"/>
      <c r="AD204" s="82"/>
      <c r="AE204" s="82"/>
      <c r="AF204" s="82"/>
      <c r="AG204" s="82"/>
      <c r="AH204" s="82"/>
      <c r="AI204" s="82"/>
      <c r="AJ204" s="82"/>
      <c r="AK204" s="82"/>
      <c r="AL204" s="82"/>
      <c r="AM204" s="82"/>
      <c r="AN204" s="82"/>
      <c r="AO204" s="82"/>
      <c r="AP204" s="82"/>
      <c r="AY204" s="151">
        <v>42924</v>
      </c>
      <c r="AZ204" s="93">
        <f t="shared" si="25"/>
        <v>17</v>
      </c>
      <c r="BA204" s="93">
        <f t="shared" si="26"/>
        <v>17</v>
      </c>
      <c r="BB204" s="2">
        <v>1</v>
      </c>
      <c r="BC204" s="2">
        <v>4</v>
      </c>
    </row>
    <row r="205" spans="1:55" hidden="1">
      <c r="A205" s="82"/>
      <c r="B205" s="82"/>
      <c r="C205" s="82"/>
      <c r="D205" s="82"/>
      <c r="E205" s="82"/>
      <c r="F205" s="82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2"/>
      <c r="S205" s="82"/>
      <c r="T205" s="82"/>
      <c r="U205" s="82"/>
      <c r="V205" s="82"/>
      <c r="W205" s="82"/>
      <c r="X205" s="82"/>
      <c r="Y205" s="82"/>
      <c r="Z205" s="82"/>
      <c r="AA205" s="82"/>
      <c r="AB205" s="82"/>
      <c r="AC205" s="82"/>
      <c r="AD205" s="82"/>
      <c r="AE205" s="82"/>
      <c r="AF205" s="82"/>
      <c r="AG205" s="82"/>
      <c r="AH205" s="82"/>
      <c r="AI205" s="82"/>
      <c r="AJ205" s="82"/>
      <c r="AK205" s="82"/>
      <c r="AL205" s="82"/>
      <c r="AM205" s="82"/>
      <c r="AN205" s="82"/>
      <c r="AO205" s="82"/>
      <c r="AP205" s="82"/>
      <c r="AY205" s="151">
        <v>42925</v>
      </c>
      <c r="AZ205" s="93">
        <f t="shared" si="25"/>
        <v>17</v>
      </c>
      <c r="BA205" s="93">
        <f t="shared" si="26"/>
        <v>17</v>
      </c>
      <c r="BB205" s="2">
        <v>1</v>
      </c>
      <c r="BC205" s="2">
        <v>4</v>
      </c>
    </row>
    <row r="206" spans="1:55" hidden="1">
      <c r="A206" s="82"/>
      <c r="B206" s="82"/>
      <c r="C206" s="82"/>
      <c r="D206" s="82"/>
      <c r="E206" s="82"/>
      <c r="F206" s="82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2"/>
      <c r="S206" s="82"/>
      <c r="T206" s="82"/>
      <c r="U206" s="82"/>
      <c r="V206" s="82"/>
      <c r="W206" s="82"/>
      <c r="X206" s="82"/>
      <c r="Y206" s="82"/>
      <c r="Z206" s="82"/>
      <c r="AA206" s="82"/>
      <c r="AB206" s="82"/>
      <c r="AC206" s="82"/>
      <c r="AD206" s="82"/>
      <c r="AE206" s="82"/>
      <c r="AF206" s="82"/>
      <c r="AG206" s="82"/>
      <c r="AH206" s="82"/>
      <c r="AI206" s="82"/>
      <c r="AJ206" s="82"/>
      <c r="AK206" s="82"/>
      <c r="AL206" s="82"/>
      <c r="AM206" s="82"/>
      <c r="AN206" s="82"/>
      <c r="AO206" s="82"/>
      <c r="AP206" s="82"/>
      <c r="AY206" s="151">
        <v>42926</v>
      </c>
      <c r="AZ206" s="93">
        <f t="shared" si="25"/>
        <v>14</v>
      </c>
      <c r="BA206" s="93">
        <f t="shared" si="26"/>
        <v>14</v>
      </c>
      <c r="BB206" s="2">
        <v>1</v>
      </c>
      <c r="BC206" s="2">
        <v>4</v>
      </c>
    </row>
    <row r="207" spans="1:55" hidden="1">
      <c r="A207" s="82"/>
      <c r="B207" s="82"/>
      <c r="C207" s="82"/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2"/>
      <c r="S207" s="82"/>
      <c r="T207" s="82"/>
      <c r="U207" s="82"/>
      <c r="V207" s="82"/>
      <c r="W207" s="82"/>
      <c r="X207" s="82"/>
      <c r="Y207" s="82"/>
      <c r="Z207" s="82"/>
      <c r="AA207" s="82"/>
      <c r="AB207" s="82"/>
      <c r="AC207" s="82"/>
      <c r="AD207" s="82"/>
      <c r="AE207" s="82"/>
      <c r="AF207" s="82"/>
      <c r="AG207" s="82"/>
      <c r="AH207" s="82"/>
      <c r="AI207" s="82"/>
      <c r="AJ207" s="82"/>
      <c r="AK207" s="82"/>
      <c r="AL207" s="82"/>
      <c r="AM207" s="82"/>
      <c r="AN207" s="82"/>
      <c r="AO207" s="82"/>
      <c r="AP207" s="82"/>
      <c r="AY207" s="151">
        <v>42927</v>
      </c>
      <c r="AZ207" s="93">
        <f t="shared" si="25"/>
        <v>14</v>
      </c>
      <c r="BA207" s="93">
        <f t="shared" si="26"/>
        <v>14</v>
      </c>
      <c r="BB207" s="2">
        <v>1</v>
      </c>
      <c r="BC207" s="2">
        <v>4</v>
      </c>
    </row>
    <row r="208" spans="1:55" hidden="1">
      <c r="A208" s="82"/>
      <c r="B208" s="82"/>
      <c r="C208" s="82"/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2"/>
      <c r="S208" s="82"/>
      <c r="T208" s="82"/>
      <c r="U208" s="82"/>
      <c r="V208" s="82"/>
      <c r="W208" s="82"/>
      <c r="X208" s="82"/>
      <c r="Y208" s="82"/>
      <c r="Z208" s="82"/>
      <c r="AA208" s="82"/>
      <c r="AB208" s="82"/>
      <c r="AC208" s="82"/>
      <c r="AD208" s="82"/>
      <c r="AE208" s="82"/>
      <c r="AF208" s="82"/>
      <c r="AG208" s="82"/>
      <c r="AH208" s="82"/>
      <c r="AI208" s="82"/>
      <c r="AJ208" s="82"/>
      <c r="AK208" s="82"/>
      <c r="AL208" s="82"/>
      <c r="AM208" s="82"/>
      <c r="AN208" s="82"/>
      <c r="AO208" s="82"/>
      <c r="AP208" s="82"/>
      <c r="AY208" s="151">
        <v>42928</v>
      </c>
      <c r="AZ208" s="93">
        <f t="shared" si="25"/>
        <v>14</v>
      </c>
      <c r="BA208" s="93">
        <f t="shared" si="26"/>
        <v>14</v>
      </c>
      <c r="BB208" s="2">
        <v>1</v>
      </c>
      <c r="BC208" s="2">
        <v>4</v>
      </c>
    </row>
    <row r="209" spans="1:55" hidden="1">
      <c r="A209" s="82"/>
      <c r="B209" s="82"/>
      <c r="C209" s="82"/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  <c r="P209" s="82"/>
      <c r="Q209" s="82"/>
      <c r="R209" s="82"/>
      <c r="S209" s="82"/>
      <c r="T209" s="82"/>
      <c r="U209" s="82"/>
      <c r="V209" s="82"/>
      <c r="W209" s="82"/>
      <c r="X209" s="82"/>
      <c r="Y209" s="82"/>
      <c r="Z209" s="82"/>
      <c r="AA209" s="82"/>
      <c r="AB209" s="82"/>
      <c r="AC209" s="82"/>
      <c r="AD209" s="82"/>
      <c r="AE209" s="82"/>
      <c r="AF209" s="82"/>
      <c r="AG209" s="82"/>
      <c r="AH209" s="82"/>
      <c r="AI209" s="82"/>
      <c r="AJ209" s="82"/>
      <c r="AK209" s="82"/>
      <c r="AL209" s="82"/>
      <c r="AM209" s="82"/>
      <c r="AN209" s="82"/>
      <c r="AO209" s="82"/>
      <c r="AP209" s="82"/>
      <c r="AY209" s="151">
        <v>42929</v>
      </c>
      <c r="AZ209" s="93">
        <f t="shared" si="25"/>
        <v>14</v>
      </c>
      <c r="BA209" s="93">
        <f t="shared" si="26"/>
        <v>14</v>
      </c>
      <c r="BB209" s="2">
        <v>1</v>
      </c>
      <c r="BC209" s="2">
        <v>4</v>
      </c>
    </row>
    <row r="210" spans="1:55" hidden="1">
      <c r="A210" s="82"/>
      <c r="B210" s="82"/>
      <c r="C210" s="82"/>
      <c r="D210" s="82"/>
      <c r="E210" s="82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2"/>
      <c r="S210" s="82"/>
      <c r="T210" s="82"/>
      <c r="U210" s="82"/>
      <c r="V210" s="82"/>
      <c r="W210" s="82"/>
      <c r="X210" s="82"/>
      <c r="Y210" s="82"/>
      <c r="Z210" s="82"/>
      <c r="AA210" s="82"/>
      <c r="AB210" s="82"/>
      <c r="AC210" s="82"/>
      <c r="AD210" s="82"/>
      <c r="AE210" s="82"/>
      <c r="AF210" s="82"/>
      <c r="AG210" s="82"/>
      <c r="AH210" s="82"/>
      <c r="AI210" s="82"/>
      <c r="AJ210" s="82"/>
      <c r="AK210" s="82"/>
      <c r="AL210" s="82"/>
      <c r="AM210" s="82"/>
      <c r="AN210" s="82"/>
      <c r="AO210" s="82"/>
      <c r="AP210" s="82"/>
      <c r="AY210" s="151">
        <v>42930</v>
      </c>
      <c r="AZ210" s="93">
        <f t="shared" si="25"/>
        <v>17</v>
      </c>
      <c r="BA210" s="93">
        <f t="shared" si="26"/>
        <v>17</v>
      </c>
      <c r="BB210" s="2">
        <v>2</v>
      </c>
      <c r="BC210" s="2">
        <v>7</v>
      </c>
    </row>
    <row r="211" spans="1:55" hidden="1">
      <c r="A211" s="82"/>
      <c r="B211" s="82"/>
      <c r="C211" s="82"/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2"/>
      <c r="S211" s="82"/>
      <c r="T211" s="82"/>
      <c r="U211" s="82"/>
      <c r="V211" s="82"/>
      <c r="W211" s="82"/>
      <c r="X211" s="82"/>
      <c r="Y211" s="82"/>
      <c r="Z211" s="82"/>
      <c r="AA211" s="82"/>
      <c r="AB211" s="82"/>
      <c r="AC211" s="82"/>
      <c r="AD211" s="82"/>
      <c r="AE211" s="82"/>
      <c r="AF211" s="82"/>
      <c r="AG211" s="82"/>
      <c r="AH211" s="82"/>
      <c r="AI211" s="82"/>
      <c r="AJ211" s="82"/>
      <c r="AK211" s="82"/>
      <c r="AL211" s="82"/>
      <c r="AM211" s="82"/>
      <c r="AN211" s="82"/>
      <c r="AO211" s="82"/>
      <c r="AP211" s="82"/>
      <c r="AY211" s="151">
        <v>42931</v>
      </c>
      <c r="AZ211" s="93">
        <f t="shared" si="25"/>
        <v>17</v>
      </c>
      <c r="BA211" s="93">
        <f t="shared" si="26"/>
        <v>17</v>
      </c>
      <c r="BB211" s="2">
        <v>2</v>
      </c>
      <c r="BC211" s="2">
        <v>7</v>
      </c>
    </row>
    <row r="212" spans="1:55" hidden="1">
      <c r="A212" s="82"/>
      <c r="B212" s="82"/>
      <c r="C212" s="82"/>
      <c r="D212" s="82"/>
      <c r="E212" s="82"/>
      <c r="F212" s="82"/>
      <c r="G212" s="82"/>
      <c r="H212" s="82"/>
      <c r="I212" s="82"/>
      <c r="J212" s="82"/>
      <c r="K212" s="82"/>
      <c r="L212" s="82"/>
      <c r="M212" s="82"/>
      <c r="N212" s="82"/>
      <c r="O212" s="82"/>
      <c r="P212" s="82"/>
      <c r="Q212" s="82"/>
      <c r="R212" s="82"/>
      <c r="S212" s="82"/>
      <c r="T212" s="82"/>
      <c r="U212" s="82"/>
      <c r="V212" s="82"/>
      <c r="W212" s="82"/>
      <c r="X212" s="82"/>
      <c r="Y212" s="82"/>
      <c r="Z212" s="82"/>
      <c r="AA212" s="82"/>
      <c r="AB212" s="82"/>
      <c r="AC212" s="82"/>
      <c r="AD212" s="82"/>
      <c r="AE212" s="82"/>
      <c r="AF212" s="82"/>
      <c r="AG212" s="82"/>
      <c r="AH212" s="82"/>
      <c r="AI212" s="82"/>
      <c r="AJ212" s="82"/>
      <c r="AK212" s="82"/>
      <c r="AL212" s="82"/>
      <c r="AM212" s="82"/>
      <c r="AN212" s="82"/>
      <c r="AO212" s="82"/>
      <c r="AP212" s="82"/>
      <c r="AY212" s="151">
        <v>42932</v>
      </c>
      <c r="AZ212" s="93">
        <f t="shared" si="25"/>
        <v>17</v>
      </c>
      <c r="BA212" s="93">
        <f t="shared" si="26"/>
        <v>17</v>
      </c>
      <c r="BB212" s="2">
        <v>2</v>
      </c>
      <c r="BC212" s="2">
        <v>7</v>
      </c>
    </row>
    <row r="213" spans="1:55" hidden="1">
      <c r="A213" s="82"/>
      <c r="B213" s="82"/>
      <c r="C213" s="82"/>
      <c r="D213" s="82"/>
      <c r="E213" s="82"/>
      <c r="F213" s="82"/>
      <c r="G213" s="82"/>
      <c r="H213" s="82"/>
      <c r="I213" s="82"/>
      <c r="J213" s="82"/>
      <c r="K213" s="82"/>
      <c r="L213" s="82"/>
      <c r="M213" s="82"/>
      <c r="N213" s="82"/>
      <c r="O213" s="82"/>
      <c r="P213" s="82"/>
      <c r="Q213" s="82"/>
      <c r="R213" s="82"/>
      <c r="S213" s="82"/>
      <c r="T213" s="82"/>
      <c r="U213" s="82"/>
      <c r="V213" s="82"/>
      <c r="W213" s="82"/>
      <c r="X213" s="82"/>
      <c r="Y213" s="82"/>
      <c r="Z213" s="82"/>
      <c r="AA213" s="82"/>
      <c r="AB213" s="82"/>
      <c r="AC213" s="82"/>
      <c r="AD213" s="82"/>
      <c r="AE213" s="82"/>
      <c r="AF213" s="82"/>
      <c r="AG213" s="82"/>
      <c r="AH213" s="82"/>
      <c r="AI213" s="82"/>
      <c r="AJ213" s="82"/>
      <c r="AK213" s="82"/>
      <c r="AL213" s="82"/>
      <c r="AM213" s="82"/>
      <c r="AN213" s="82"/>
      <c r="AO213" s="82"/>
      <c r="AP213" s="82"/>
      <c r="AY213" s="151">
        <v>42933</v>
      </c>
      <c r="AZ213" s="93">
        <f t="shared" si="25"/>
        <v>14</v>
      </c>
      <c r="BA213" s="93">
        <f t="shared" si="26"/>
        <v>14</v>
      </c>
      <c r="BB213" s="2">
        <v>2</v>
      </c>
      <c r="BC213" s="2">
        <v>7</v>
      </c>
    </row>
    <row r="214" spans="1:55" hidden="1">
      <c r="A214" s="82"/>
      <c r="B214" s="82"/>
      <c r="C214" s="82"/>
      <c r="D214" s="82"/>
      <c r="E214" s="82"/>
      <c r="F214" s="82"/>
      <c r="G214" s="82"/>
      <c r="H214" s="82"/>
      <c r="I214" s="82"/>
      <c r="J214" s="82"/>
      <c r="K214" s="82"/>
      <c r="L214" s="82"/>
      <c r="M214" s="82"/>
      <c r="N214" s="82"/>
      <c r="O214" s="82"/>
      <c r="P214" s="82"/>
      <c r="Q214" s="82"/>
      <c r="R214" s="82"/>
      <c r="S214" s="82"/>
      <c r="T214" s="82"/>
      <c r="U214" s="82"/>
      <c r="V214" s="82"/>
      <c r="W214" s="82"/>
      <c r="X214" s="82"/>
      <c r="Y214" s="82"/>
      <c r="Z214" s="82"/>
      <c r="AA214" s="82"/>
      <c r="AB214" s="82"/>
      <c r="AC214" s="82"/>
      <c r="AD214" s="82"/>
      <c r="AE214" s="82"/>
      <c r="AF214" s="82"/>
      <c r="AG214" s="82"/>
      <c r="AH214" s="82"/>
      <c r="AI214" s="82"/>
      <c r="AJ214" s="82"/>
      <c r="AK214" s="82"/>
      <c r="AL214" s="82"/>
      <c r="AM214" s="82"/>
      <c r="AN214" s="82"/>
      <c r="AO214" s="82"/>
      <c r="AP214" s="82"/>
      <c r="AY214" s="151">
        <v>42934</v>
      </c>
      <c r="AZ214" s="93">
        <f t="shared" si="25"/>
        <v>14</v>
      </c>
      <c r="BA214" s="93">
        <f t="shared" si="26"/>
        <v>14</v>
      </c>
      <c r="BB214" s="2">
        <v>2</v>
      </c>
      <c r="BC214" s="2">
        <v>7</v>
      </c>
    </row>
    <row r="215" spans="1:55" hidden="1">
      <c r="A215" s="82"/>
      <c r="B215" s="82"/>
      <c r="C215" s="82"/>
      <c r="D215" s="82"/>
      <c r="E215" s="82"/>
      <c r="F215" s="82"/>
      <c r="G215" s="82"/>
      <c r="H215" s="82"/>
      <c r="I215" s="82"/>
      <c r="J215" s="82"/>
      <c r="K215" s="82"/>
      <c r="L215" s="82"/>
      <c r="M215" s="82"/>
      <c r="N215" s="82"/>
      <c r="O215" s="82"/>
      <c r="P215" s="82"/>
      <c r="Q215" s="82"/>
      <c r="R215" s="82"/>
      <c r="S215" s="82"/>
      <c r="T215" s="82"/>
      <c r="U215" s="82"/>
      <c r="V215" s="82"/>
      <c r="W215" s="82"/>
      <c r="X215" s="82"/>
      <c r="Y215" s="82"/>
      <c r="Z215" s="82"/>
      <c r="AA215" s="82"/>
      <c r="AB215" s="82"/>
      <c r="AC215" s="82"/>
      <c r="AD215" s="82"/>
      <c r="AE215" s="82"/>
      <c r="AF215" s="82"/>
      <c r="AG215" s="82"/>
      <c r="AH215" s="82"/>
      <c r="AI215" s="82"/>
      <c r="AJ215" s="82"/>
      <c r="AK215" s="82"/>
      <c r="AL215" s="82"/>
      <c r="AM215" s="82"/>
      <c r="AN215" s="82"/>
      <c r="AO215" s="82"/>
      <c r="AP215" s="82"/>
      <c r="AY215" s="151">
        <v>42935</v>
      </c>
      <c r="AZ215" s="93">
        <f t="shared" si="25"/>
        <v>14</v>
      </c>
      <c r="BA215" s="93">
        <f t="shared" si="26"/>
        <v>14</v>
      </c>
      <c r="BB215" s="2">
        <v>2</v>
      </c>
      <c r="BC215" s="2">
        <v>7</v>
      </c>
    </row>
    <row r="216" spans="1:55" hidden="1">
      <c r="A216" s="82"/>
      <c r="B216" s="82"/>
      <c r="C216" s="82"/>
      <c r="D216" s="82"/>
      <c r="E216" s="82"/>
      <c r="F216" s="82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2"/>
      <c r="S216" s="82"/>
      <c r="T216" s="82"/>
      <c r="U216" s="82"/>
      <c r="V216" s="82"/>
      <c r="W216" s="82"/>
      <c r="X216" s="82"/>
      <c r="Y216" s="82"/>
      <c r="Z216" s="82"/>
      <c r="AA216" s="82"/>
      <c r="AB216" s="82"/>
      <c r="AC216" s="82"/>
      <c r="AD216" s="82"/>
      <c r="AE216" s="82"/>
      <c r="AF216" s="82"/>
      <c r="AG216" s="82"/>
      <c r="AH216" s="82"/>
      <c r="AI216" s="82"/>
      <c r="AJ216" s="82"/>
      <c r="AK216" s="82"/>
      <c r="AL216" s="82"/>
      <c r="AM216" s="82"/>
      <c r="AN216" s="82"/>
      <c r="AO216" s="82"/>
      <c r="AP216" s="82"/>
      <c r="AY216" s="151">
        <v>42936</v>
      </c>
      <c r="AZ216" s="93">
        <f t="shared" si="25"/>
        <v>14</v>
      </c>
      <c r="BA216" s="93">
        <f t="shared" si="26"/>
        <v>14</v>
      </c>
      <c r="BB216" s="2">
        <v>2</v>
      </c>
      <c r="BC216" s="2">
        <v>7</v>
      </c>
    </row>
    <row r="217" spans="1:55" hidden="1">
      <c r="A217" s="82"/>
      <c r="B217" s="82"/>
      <c r="C217" s="82"/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82"/>
      <c r="Q217" s="82"/>
      <c r="R217" s="82"/>
      <c r="S217" s="82"/>
      <c r="T217" s="82"/>
      <c r="U217" s="82"/>
      <c r="V217" s="82"/>
      <c r="W217" s="82"/>
      <c r="X217" s="82"/>
      <c r="Y217" s="82"/>
      <c r="Z217" s="82"/>
      <c r="AA217" s="82"/>
      <c r="AB217" s="82"/>
      <c r="AC217" s="82"/>
      <c r="AD217" s="82"/>
      <c r="AE217" s="82"/>
      <c r="AF217" s="82"/>
      <c r="AG217" s="82"/>
      <c r="AH217" s="82"/>
      <c r="AI217" s="82"/>
      <c r="AJ217" s="82"/>
      <c r="AK217" s="82"/>
      <c r="AL217" s="82"/>
      <c r="AM217" s="82"/>
      <c r="AN217" s="82"/>
      <c r="AO217" s="82"/>
      <c r="AP217" s="82"/>
      <c r="AY217" s="151">
        <v>42937</v>
      </c>
      <c r="AZ217" s="93">
        <f t="shared" si="25"/>
        <v>17</v>
      </c>
      <c r="BA217" s="93">
        <f t="shared" si="26"/>
        <v>17</v>
      </c>
      <c r="BB217" s="2">
        <v>2</v>
      </c>
      <c r="BC217" s="2">
        <v>7</v>
      </c>
    </row>
    <row r="218" spans="1:55" hidden="1">
      <c r="A218" s="82"/>
      <c r="B218" s="82"/>
      <c r="C218" s="82"/>
      <c r="D218" s="82"/>
      <c r="E218" s="82"/>
      <c r="F218" s="82"/>
      <c r="G218" s="82"/>
      <c r="H218" s="82"/>
      <c r="I218" s="82"/>
      <c r="J218" s="82"/>
      <c r="K218" s="82"/>
      <c r="L218" s="82"/>
      <c r="M218" s="82"/>
      <c r="N218" s="82"/>
      <c r="O218" s="82"/>
      <c r="P218" s="82"/>
      <c r="Q218" s="82"/>
      <c r="R218" s="82"/>
      <c r="S218" s="82"/>
      <c r="T218" s="82"/>
      <c r="U218" s="82"/>
      <c r="V218" s="82"/>
      <c r="W218" s="82"/>
      <c r="X218" s="82"/>
      <c r="Y218" s="82"/>
      <c r="Z218" s="82"/>
      <c r="AA218" s="82"/>
      <c r="AB218" s="82"/>
      <c r="AC218" s="82"/>
      <c r="AD218" s="82"/>
      <c r="AE218" s="82"/>
      <c r="AF218" s="82"/>
      <c r="AG218" s="82"/>
      <c r="AH218" s="82"/>
      <c r="AI218" s="82"/>
      <c r="AJ218" s="82"/>
      <c r="AK218" s="82"/>
      <c r="AL218" s="82"/>
      <c r="AM218" s="82"/>
      <c r="AN218" s="82"/>
      <c r="AO218" s="82"/>
      <c r="AP218" s="82"/>
      <c r="AY218" s="151">
        <v>42938</v>
      </c>
      <c r="AZ218" s="93">
        <f t="shared" si="25"/>
        <v>17</v>
      </c>
      <c r="BA218" s="93">
        <f t="shared" si="26"/>
        <v>17</v>
      </c>
      <c r="BB218" s="2">
        <v>2</v>
      </c>
      <c r="BC218" s="2">
        <v>7</v>
      </c>
    </row>
    <row r="219" spans="1:55" hidden="1">
      <c r="A219" s="82"/>
      <c r="B219" s="82"/>
      <c r="C219" s="82"/>
      <c r="D219" s="82"/>
      <c r="E219" s="82"/>
      <c r="F219" s="82"/>
      <c r="G219" s="82"/>
      <c r="H219" s="82"/>
      <c r="I219" s="82"/>
      <c r="J219" s="82"/>
      <c r="K219" s="82"/>
      <c r="L219" s="82"/>
      <c r="M219" s="82"/>
      <c r="N219" s="82"/>
      <c r="O219" s="82"/>
      <c r="P219" s="82"/>
      <c r="Q219" s="82"/>
      <c r="R219" s="82"/>
      <c r="S219" s="82"/>
      <c r="T219" s="82"/>
      <c r="U219" s="82"/>
      <c r="V219" s="82"/>
      <c r="W219" s="82"/>
      <c r="X219" s="82"/>
      <c r="Y219" s="82"/>
      <c r="Z219" s="82"/>
      <c r="AA219" s="82"/>
      <c r="AB219" s="82"/>
      <c r="AC219" s="82"/>
      <c r="AD219" s="82"/>
      <c r="AE219" s="82"/>
      <c r="AF219" s="82"/>
      <c r="AG219" s="82"/>
      <c r="AH219" s="82"/>
      <c r="AI219" s="82"/>
      <c r="AJ219" s="82"/>
      <c r="AK219" s="82"/>
      <c r="AL219" s="82"/>
      <c r="AM219" s="82"/>
      <c r="AN219" s="82"/>
      <c r="AO219" s="82"/>
      <c r="AP219" s="82"/>
      <c r="AY219" s="151">
        <v>42939</v>
      </c>
      <c r="AZ219" s="93">
        <f t="shared" si="25"/>
        <v>17</v>
      </c>
      <c r="BA219" s="93">
        <f t="shared" si="26"/>
        <v>17</v>
      </c>
      <c r="BB219" s="2">
        <v>2</v>
      </c>
      <c r="BC219" s="2">
        <v>7</v>
      </c>
    </row>
    <row r="220" spans="1:55" hidden="1">
      <c r="A220" s="82"/>
      <c r="B220" s="82"/>
      <c r="C220" s="82"/>
      <c r="D220" s="82"/>
      <c r="E220" s="82"/>
      <c r="F220" s="82"/>
      <c r="G220" s="82"/>
      <c r="H220" s="82"/>
      <c r="I220" s="82"/>
      <c r="J220" s="82"/>
      <c r="K220" s="82"/>
      <c r="L220" s="82"/>
      <c r="M220" s="82"/>
      <c r="N220" s="82"/>
      <c r="O220" s="82"/>
      <c r="P220" s="82"/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2"/>
      <c r="AB220" s="82"/>
      <c r="AC220" s="82"/>
      <c r="AD220" s="82"/>
      <c r="AE220" s="82"/>
      <c r="AF220" s="82"/>
      <c r="AG220" s="82"/>
      <c r="AH220" s="82"/>
      <c r="AI220" s="82"/>
      <c r="AJ220" s="82"/>
      <c r="AK220" s="82"/>
      <c r="AL220" s="82"/>
      <c r="AM220" s="82"/>
      <c r="AN220" s="82"/>
      <c r="AO220" s="82"/>
      <c r="AP220" s="82"/>
      <c r="AY220" s="151">
        <v>42940</v>
      </c>
      <c r="AZ220" s="93">
        <f t="shared" si="25"/>
        <v>14</v>
      </c>
      <c r="BA220" s="93">
        <f t="shared" si="26"/>
        <v>14</v>
      </c>
      <c r="BB220" s="2">
        <v>2</v>
      </c>
      <c r="BC220" s="2">
        <v>7</v>
      </c>
    </row>
    <row r="221" spans="1:55" hidden="1">
      <c r="A221" s="82"/>
      <c r="B221" s="82"/>
      <c r="C221" s="82"/>
      <c r="D221" s="82"/>
      <c r="E221" s="82"/>
      <c r="F221" s="82"/>
      <c r="G221" s="82"/>
      <c r="H221" s="82"/>
      <c r="I221" s="82"/>
      <c r="J221" s="82"/>
      <c r="K221" s="82"/>
      <c r="L221" s="82"/>
      <c r="M221" s="82"/>
      <c r="N221" s="82"/>
      <c r="O221" s="82"/>
      <c r="P221" s="82"/>
      <c r="Q221" s="82"/>
      <c r="R221" s="82"/>
      <c r="S221" s="82"/>
      <c r="T221" s="82"/>
      <c r="U221" s="82"/>
      <c r="V221" s="82"/>
      <c r="W221" s="82"/>
      <c r="X221" s="82"/>
      <c r="Y221" s="82"/>
      <c r="Z221" s="82"/>
      <c r="AA221" s="82"/>
      <c r="AB221" s="82"/>
      <c r="AC221" s="82"/>
      <c r="AD221" s="82"/>
      <c r="AE221" s="82"/>
      <c r="AF221" s="82"/>
      <c r="AG221" s="82"/>
      <c r="AH221" s="82"/>
      <c r="AI221" s="82"/>
      <c r="AJ221" s="82"/>
      <c r="AK221" s="82"/>
      <c r="AL221" s="82"/>
      <c r="AM221" s="82"/>
      <c r="AN221" s="82"/>
      <c r="AO221" s="82"/>
      <c r="AP221" s="82"/>
      <c r="AY221" s="151">
        <v>42941</v>
      </c>
      <c r="AZ221" s="93">
        <f t="shared" si="25"/>
        <v>14</v>
      </c>
      <c r="BA221" s="93">
        <f t="shared" si="26"/>
        <v>14</v>
      </c>
      <c r="BB221" s="2">
        <v>2</v>
      </c>
      <c r="BC221" s="2">
        <v>7</v>
      </c>
    </row>
    <row r="222" spans="1:55" hidden="1">
      <c r="A222" s="82"/>
      <c r="B222" s="82"/>
      <c r="C222" s="82"/>
      <c r="D222" s="82"/>
      <c r="E222" s="82"/>
      <c r="F222" s="82"/>
      <c r="G222" s="82"/>
      <c r="H222" s="82"/>
      <c r="I222" s="82"/>
      <c r="J222" s="82"/>
      <c r="K222" s="82"/>
      <c r="L222" s="82"/>
      <c r="M222" s="82"/>
      <c r="N222" s="82"/>
      <c r="O222" s="82"/>
      <c r="P222" s="82"/>
      <c r="Q222" s="82"/>
      <c r="R222" s="82"/>
      <c r="S222" s="82"/>
      <c r="T222" s="82"/>
      <c r="U222" s="82"/>
      <c r="V222" s="82"/>
      <c r="W222" s="82"/>
      <c r="X222" s="82"/>
      <c r="Y222" s="82"/>
      <c r="Z222" s="82"/>
      <c r="AA222" s="82"/>
      <c r="AB222" s="82"/>
      <c r="AC222" s="82"/>
      <c r="AD222" s="82"/>
      <c r="AE222" s="82"/>
      <c r="AF222" s="82"/>
      <c r="AG222" s="82"/>
      <c r="AH222" s="82"/>
      <c r="AI222" s="82"/>
      <c r="AJ222" s="82"/>
      <c r="AK222" s="82"/>
      <c r="AL222" s="82"/>
      <c r="AM222" s="82"/>
      <c r="AN222" s="82"/>
      <c r="AO222" s="82"/>
      <c r="AP222" s="82"/>
      <c r="AY222" s="151">
        <v>42942</v>
      </c>
      <c r="AZ222" s="93">
        <f t="shared" si="25"/>
        <v>14</v>
      </c>
      <c r="BA222" s="93">
        <f t="shared" si="26"/>
        <v>14</v>
      </c>
      <c r="BB222" s="2">
        <v>2</v>
      </c>
      <c r="BC222" s="2">
        <v>7</v>
      </c>
    </row>
    <row r="223" spans="1:55" hidden="1">
      <c r="A223" s="82"/>
      <c r="B223" s="82"/>
      <c r="C223" s="82"/>
      <c r="D223" s="82"/>
      <c r="E223" s="82"/>
      <c r="F223" s="82"/>
      <c r="G223" s="82"/>
      <c r="H223" s="82"/>
      <c r="I223" s="82"/>
      <c r="J223" s="82"/>
      <c r="K223" s="82"/>
      <c r="L223" s="82"/>
      <c r="M223" s="82"/>
      <c r="N223" s="82"/>
      <c r="O223" s="82"/>
      <c r="P223" s="82"/>
      <c r="Q223" s="82"/>
      <c r="R223" s="82"/>
      <c r="S223" s="82"/>
      <c r="T223" s="82"/>
      <c r="U223" s="82"/>
      <c r="V223" s="82"/>
      <c r="W223" s="82"/>
      <c r="X223" s="82"/>
      <c r="Y223" s="82"/>
      <c r="Z223" s="82"/>
      <c r="AA223" s="82"/>
      <c r="AB223" s="82"/>
      <c r="AC223" s="82"/>
      <c r="AD223" s="82"/>
      <c r="AE223" s="82"/>
      <c r="AF223" s="82"/>
      <c r="AG223" s="82"/>
      <c r="AH223" s="82"/>
      <c r="AI223" s="82"/>
      <c r="AJ223" s="82"/>
      <c r="AK223" s="82"/>
      <c r="AL223" s="82"/>
      <c r="AM223" s="82"/>
      <c r="AN223" s="82"/>
      <c r="AO223" s="82"/>
      <c r="AP223" s="82"/>
      <c r="AY223" s="151">
        <v>42943</v>
      </c>
      <c r="AZ223" s="93">
        <f t="shared" si="25"/>
        <v>14</v>
      </c>
      <c r="BA223" s="93">
        <f t="shared" si="26"/>
        <v>14</v>
      </c>
      <c r="BB223" s="2">
        <v>2</v>
      </c>
      <c r="BC223" s="2">
        <v>7</v>
      </c>
    </row>
    <row r="224" spans="1:55" hidden="1">
      <c r="A224" s="82"/>
      <c r="B224" s="82"/>
      <c r="C224" s="82"/>
      <c r="D224" s="82"/>
      <c r="E224" s="82"/>
      <c r="F224" s="82"/>
      <c r="G224" s="82"/>
      <c r="H224" s="82"/>
      <c r="I224" s="82"/>
      <c r="J224" s="82"/>
      <c r="K224" s="82"/>
      <c r="L224" s="82"/>
      <c r="M224" s="82"/>
      <c r="N224" s="82"/>
      <c r="O224" s="82"/>
      <c r="P224" s="82"/>
      <c r="Q224" s="82"/>
      <c r="R224" s="82"/>
      <c r="S224" s="82"/>
      <c r="T224" s="82"/>
      <c r="U224" s="82"/>
      <c r="V224" s="82"/>
      <c r="W224" s="82"/>
      <c r="X224" s="82"/>
      <c r="Y224" s="82"/>
      <c r="Z224" s="82"/>
      <c r="AA224" s="82"/>
      <c r="AB224" s="82"/>
      <c r="AC224" s="82"/>
      <c r="AD224" s="82"/>
      <c r="AE224" s="82"/>
      <c r="AF224" s="82"/>
      <c r="AG224" s="82"/>
      <c r="AH224" s="82"/>
      <c r="AI224" s="82"/>
      <c r="AJ224" s="82"/>
      <c r="AK224" s="82"/>
      <c r="AL224" s="82"/>
      <c r="AM224" s="82"/>
      <c r="AN224" s="82"/>
      <c r="AO224" s="82"/>
      <c r="AP224" s="82"/>
      <c r="AY224" s="151">
        <v>42944</v>
      </c>
      <c r="AZ224" s="93">
        <f t="shared" si="25"/>
        <v>17</v>
      </c>
      <c r="BA224" s="93">
        <f t="shared" si="26"/>
        <v>17</v>
      </c>
      <c r="BB224" s="2">
        <v>2</v>
      </c>
      <c r="BC224" s="2">
        <v>7</v>
      </c>
    </row>
    <row r="225" spans="1:55" hidden="1">
      <c r="A225" s="82"/>
      <c r="B225" s="82"/>
      <c r="C225" s="82"/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2"/>
      <c r="S225" s="82"/>
      <c r="T225" s="82"/>
      <c r="U225" s="82"/>
      <c r="V225" s="82"/>
      <c r="W225" s="82"/>
      <c r="X225" s="82"/>
      <c r="Y225" s="82"/>
      <c r="Z225" s="82"/>
      <c r="AA225" s="82"/>
      <c r="AB225" s="82"/>
      <c r="AC225" s="82"/>
      <c r="AD225" s="82"/>
      <c r="AE225" s="82"/>
      <c r="AF225" s="82"/>
      <c r="AG225" s="82"/>
      <c r="AH225" s="82"/>
      <c r="AI225" s="82"/>
      <c r="AJ225" s="82"/>
      <c r="AK225" s="82"/>
      <c r="AL225" s="82"/>
      <c r="AM225" s="82"/>
      <c r="AN225" s="82"/>
      <c r="AO225" s="82"/>
      <c r="AP225" s="82"/>
      <c r="AY225" s="151">
        <v>42945</v>
      </c>
      <c r="AZ225" s="93">
        <f t="shared" si="25"/>
        <v>17</v>
      </c>
      <c r="BA225" s="93">
        <f t="shared" si="26"/>
        <v>17</v>
      </c>
      <c r="BB225" s="2">
        <v>2</v>
      </c>
      <c r="BC225" s="2">
        <v>7</v>
      </c>
    </row>
    <row r="226" spans="1:55" hidden="1">
      <c r="A226" s="82"/>
      <c r="B226" s="82"/>
      <c r="C226" s="82"/>
      <c r="D226" s="82"/>
      <c r="E226" s="82"/>
      <c r="F226" s="82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82"/>
      <c r="R226" s="82"/>
      <c r="S226" s="82"/>
      <c r="T226" s="82"/>
      <c r="U226" s="82"/>
      <c r="V226" s="82"/>
      <c r="W226" s="82"/>
      <c r="X226" s="82"/>
      <c r="Y226" s="82"/>
      <c r="Z226" s="82"/>
      <c r="AA226" s="82"/>
      <c r="AB226" s="82"/>
      <c r="AC226" s="82"/>
      <c r="AD226" s="82"/>
      <c r="AE226" s="82"/>
      <c r="AF226" s="82"/>
      <c r="AG226" s="82"/>
      <c r="AH226" s="82"/>
      <c r="AI226" s="82"/>
      <c r="AJ226" s="82"/>
      <c r="AK226" s="82"/>
      <c r="AL226" s="82"/>
      <c r="AM226" s="82"/>
      <c r="AN226" s="82"/>
      <c r="AO226" s="82"/>
      <c r="AP226" s="82"/>
      <c r="AY226" s="151">
        <v>42946</v>
      </c>
      <c r="AZ226" s="93">
        <f t="shared" si="25"/>
        <v>17</v>
      </c>
      <c r="BA226" s="93">
        <f t="shared" si="26"/>
        <v>17</v>
      </c>
      <c r="BB226" s="2">
        <v>2</v>
      </c>
      <c r="BC226" s="2">
        <v>7</v>
      </c>
    </row>
    <row r="227" spans="1:55" hidden="1">
      <c r="A227" s="82"/>
      <c r="B227" s="82"/>
      <c r="C227" s="82"/>
      <c r="D227" s="82"/>
      <c r="E227" s="82"/>
      <c r="F227" s="82"/>
      <c r="G227" s="82"/>
      <c r="H227" s="82"/>
      <c r="I227" s="82"/>
      <c r="J227" s="82"/>
      <c r="K227" s="82"/>
      <c r="L227" s="82"/>
      <c r="M227" s="82"/>
      <c r="N227" s="82"/>
      <c r="O227" s="82"/>
      <c r="P227" s="82"/>
      <c r="Q227" s="82"/>
      <c r="R227" s="82"/>
      <c r="S227" s="82"/>
      <c r="T227" s="82"/>
      <c r="U227" s="82"/>
      <c r="V227" s="82"/>
      <c r="W227" s="82"/>
      <c r="X227" s="82"/>
      <c r="Y227" s="82"/>
      <c r="Z227" s="82"/>
      <c r="AA227" s="82"/>
      <c r="AB227" s="82"/>
      <c r="AC227" s="82"/>
      <c r="AD227" s="82"/>
      <c r="AE227" s="82"/>
      <c r="AF227" s="82"/>
      <c r="AG227" s="82"/>
      <c r="AH227" s="82"/>
      <c r="AI227" s="82"/>
      <c r="AJ227" s="82"/>
      <c r="AK227" s="82"/>
      <c r="AL227" s="82"/>
      <c r="AM227" s="82"/>
      <c r="AN227" s="82"/>
      <c r="AO227" s="82"/>
      <c r="AP227" s="82"/>
      <c r="AY227" s="151">
        <v>42947</v>
      </c>
      <c r="AZ227" s="93">
        <f t="shared" si="25"/>
        <v>14</v>
      </c>
      <c r="BA227" s="93">
        <f t="shared" si="26"/>
        <v>14</v>
      </c>
      <c r="BB227" s="2">
        <v>2</v>
      </c>
      <c r="BC227" s="2">
        <v>7</v>
      </c>
    </row>
    <row r="228" spans="1:55" hidden="1">
      <c r="A228" s="82"/>
      <c r="B228" s="82"/>
      <c r="C228" s="82"/>
      <c r="D228" s="82"/>
      <c r="E228" s="82"/>
      <c r="F228" s="82"/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/>
      <c r="R228" s="82"/>
      <c r="S228" s="82"/>
      <c r="T228" s="82"/>
      <c r="U228" s="82"/>
      <c r="V228" s="82"/>
      <c r="W228" s="82"/>
      <c r="X228" s="82"/>
      <c r="Y228" s="82"/>
      <c r="Z228" s="82"/>
      <c r="AA228" s="82"/>
      <c r="AB228" s="82"/>
      <c r="AC228" s="82"/>
      <c r="AD228" s="82"/>
      <c r="AE228" s="82"/>
      <c r="AF228" s="82"/>
      <c r="AG228" s="82"/>
      <c r="AH228" s="82"/>
      <c r="AI228" s="82"/>
      <c r="AJ228" s="82"/>
      <c r="AK228" s="82"/>
      <c r="AL228" s="82"/>
      <c r="AM228" s="82"/>
      <c r="AN228" s="82"/>
      <c r="AO228" s="82"/>
      <c r="AP228" s="82"/>
      <c r="AY228" s="151">
        <v>42948</v>
      </c>
      <c r="AZ228" s="93">
        <f>LOOKUP($AY228,$B$26:$AF$26,$B$27:$AF$27)</f>
        <v>14</v>
      </c>
      <c r="BA228" s="93">
        <f>LOOKUP($AY228,$B$26:$AF$26,$B$28:$AF$28)</f>
        <v>14</v>
      </c>
      <c r="BB228" s="2">
        <v>2</v>
      </c>
      <c r="BC228" s="2">
        <v>7</v>
      </c>
    </row>
    <row r="229" spans="1:55" hidden="1">
      <c r="A229" s="82"/>
      <c r="B229" s="82"/>
      <c r="C229" s="82"/>
      <c r="D229" s="82"/>
      <c r="E229" s="82"/>
      <c r="F229" s="82"/>
      <c r="G229" s="82"/>
      <c r="H229" s="82"/>
      <c r="I229" s="82"/>
      <c r="J229" s="82"/>
      <c r="K229" s="82"/>
      <c r="L229" s="82"/>
      <c r="M229" s="82"/>
      <c r="N229" s="82"/>
      <c r="O229" s="82"/>
      <c r="P229" s="82"/>
      <c r="Q229" s="82"/>
      <c r="R229" s="82"/>
      <c r="S229" s="82"/>
      <c r="T229" s="82"/>
      <c r="U229" s="82"/>
      <c r="V229" s="82"/>
      <c r="W229" s="82"/>
      <c r="X229" s="82"/>
      <c r="Y229" s="82"/>
      <c r="Z229" s="82"/>
      <c r="AA229" s="82"/>
      <c r="AB229" s="82"/>
      <c r="AC229" s="82"/>
      <c r="AD229" s="82"/>
      <c r="AE229" s="82"/>
      <c r="AF229" s="82"/>
      <c r="AG229" s="82"/>
      <c r="AH229" s="82"/>
      <c r="AI229" s="82"/>
      <c r="AJ229" s="82"/>
      <c r="AK229" s="82"/>
      <c r="AL229" s="82"/>
      <c r="AM229" s="82"/>
      <c r="AN229" s="82"/>
      <c r="AO229" s="82"/>
      <c r="AP229" s="82"/>
      <c r="AY229" s="151">
        <v>42949</v>
      </c>
      <c r="AZ229" s="93">
        <f t="shared" ref="AZ229:AZ258" si="27">LOOKUP($AY229,$B$26:$AF$26,$B$27:$AF$27)</f>
        <v>14</v>
      </c>
      <c r="BA229" s="93">
        <f t="shared" ref="BA229:BA258" si="28">LOOKUP($AY229,$B$26:$AF$26,$B$28:$AF$28)</f>
        <v>14</v>
      </c>
      <c r="BB229" s="2">
        <v>2</v>
      </c>
      <c r="BC229" s="2">
        <v>7</v>
      </c>
    </row>
    <row r="230" spans="1:55" hidden="1">
      <c r="A230" s="82"/>
      <c r="B230" s="82"/>
      <c r="C230" s="82"/>
      <c r="D230" s="82"/>
      <c r="E230" s="82"/>
      <c r="F230" s="82"/>
      <c r="G230" s="82"/>
      <c r="H230" s="82"/>
      <c r="I230" s="82"/>
      <c r="J230" s="82"/>
      <c r="K230" s="82"/>
      <c r="L230" s="82"/>
      <c r="M230" s="82"/>
      <c r="N230" s="82"/>
      <c r="O230" s="82"/>
      <c r="P230" s="82"/>
      <c r="Q230" s="82"/>
      <c r="R230" s="82"/>
      <c r="S230" s="82"/>
      <c r="T230" s="82"/>
      <c r="U230" s="82"/>
      <c r="V230" s="82"/>
      <c r="W230" s="82"/>
      <c r="X230" s="82"/>
      <c r="Y230" s="82"/>
      <c r="Z230" s="82"/>
      <c r="AA230" s="82"/>
      <c r="AB230" s="82"/>
      <c r="AC230" s="82"/>
      <c r="AD230" s="82"/>
      <c r="AE230" s="82"/>
      <c r="AF230" s="82"/>
      <c r="AG230" s="82"/>
      <c r="AH230" s="82"/>
      <c r="AI230" s="82"/>
      <c r="AJ230" s="82"/>
      <c r="AK230" s="82"/>
      <c r="AL230" s="82"/>
      <c r="AM230" s="82"/>
      <c r="AN230" s="82"/>
      <c r="AO230" s="82"/>
      <c r="AP230" s="82"/>
      <c r="AY230" s="151">
        <v>42950</v>
      </c>
      <c r="AZ230" s="93">
        <f t="shared" si="27"/>
        <v>14</v>
      </c>
      <c r="BA230" s="93">
        <f t="shared" si="28"/>
        <v>14</v>
      </c>
      <c r="BB230" s="2">
        <v>2</v>
      </c>
      <c r="BC230" s="2">
        <v>7</v>
      </c>
    </row>
    <row r="231" spans="1:55" hidden="1">
      <c r="A231" s="82"/>
      <c r="B231" s="82"/>
      <c r="C231" s="82"/>
      <c r="D231" s="82"/>
      <c r="E231" s="82"/>
      <c r="F231" s="82"/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/>
      <c r="R231" s="82"/>
      <c r="S231" s="82"/>
      <c r="T231" s="82"/>
      <c r="U231" s="82"/>
      <c r="V231" s="82"/>
      <c r="W231" s="82"/>
      <c r="X231" s="82"/>
      <c r="Y231" s="82"/>
      <c r="Z231" s="82"/>
      <c r="AA231" s="82"/>
      <c r="AB231" s="82"/>
      <c r="AC231" s="82"/>
      <c r="AD231" s="82"/>
      <c r="AE231" s="82"/>
      <c r="AF231" s="82"/>
      <c r="AG231" s="82"/>
      <c r="AH231" s="82"/>
      <c r="AI231" s="82"/>
      <c r="AJ231" s="82"/>
      <c r="AK231" s="82"/>
      <c r="AL231" s="82"/>
      <c r="AM231" s="82"/>
      <c r="AN231" s="82"/>
      <c r="AO231" s="82"/>
      <c r="AP231" s="82"/>
      <c r="AY231" s="151">
        <v>42951</v>
      </c>
      <c r="AZ231" s="93">
        <f t="shared" si="27"/>
        <v>17</v>
      </c>
      <c r="BA231" s="93">
        <f t="shared" si="28"/>
        <v>17</v>
      </c>
      <c r="BB231" s="2">
        <v>2</v>
      </c>
      <c r="BC231" s="2">
        <v>7</v>
      </c>
    </row>
    <row r="232" spans="1:55" hidden="1">
      <c r="AY232" s="151">
        <v>42952</v>
      </c>
      <c r="AZ232" s="93">
        <f t="shared" si="27"/>
        <v>17</v>
      </c>
      <c r="BA232" s="93">
        <f t="shared" si="28"/>
        <v>17</v>
      </c>
      <c r="BB232" s="2">
        <v>2</v>
      </c>
      <c r="BC232" s="2">
        <v>7</v>
      </c>
    </row>
    <row r="233" spans="1:55" hidden="1">
      <c r="AY233" s="151">
        <v>42953</v>
      </c>
      <c r="AZ233" s="93">
        <f t="shared" si="27"/>
        <v>17</v>
      </c>
      <c r="BA233" s="93">
        <f t="shared" si="28"/>
        <v>17</v>
      </c>
      <c r="BB233" s="2">
        <v>2</v>
      </c>
      <c r="BC233" s="2">
        <v>7</v>
      </c>
    </row>
    <row r="234" spans="1:55" hidden="1">
      <c r="AY234" s="151">
        <v>42954</v>
      </c>
      <c r="AZ234" s="93">
        <f t="shared" si="27"/>
        <v>14</v>
      </c>
      <c r="BA234" s="93">
        <f t="shared" si="28"/>
        <v>14</v>
      </c>
      <c r="BB234" s="2">
        <v>2</v>
      </c>
      <c r="BC234" s="2">
        <v>7</v>
      </c>
    </row>
    <row r="235" spans="1:55" hidden="1">
      <c r="AY235" s="151">
        <v>42955</v>
      </c>
      <c r="AZ235" s="93">
        <f t="shared" si="27"/>
        <v>14</v>
      </c>
      <c r="BA235" s="93">
        <f t="shared" si="28"/>
        <v>14</v>
      </c>
      <c r="BB235" s="2">
        <v>2</v>
      </c>
      <c r="BC235" s="2">
        <v>7</v>
      </c>
    </row>
    <row r="236" spans="1:55" hidden="1">
      <c r="AY236" s="151">
        <v>42956</v>
      </c>
      <c r="AZ236" s="93">
        <f t="shared" si="27"/>
        <v>14</v>
      </c>
      <c r="BA236" s="93">
        <f t="shared" si="28"/>
        <v>14</v>
      </c>
      <c r="BB236" s="2">
        <v>2</v>
      </c>
      <c r="BC236" s="2">
        <v>7</v>
      </c>
    </row>
    <row r="237" spans="1:55" hidden="1">
      <c r="AY237" s="151">
        <v>42957</v>
      </c>
      <c r="AZ237" s="93">
        <f t="shared" si="27"/>
        <v>14</v>
      </c>
      <c r="BA237" s="93">
        <f t="shared" si="28"/>
        <v>14</v>
      </c>
      <c r="BB237" s="2">
        <v>2</v>
      </c>
      <c r="BC237" s="2">
        <v>7</v>
      </c>
    </row>
    <row r="238" spans="1:55" hidden="1">
      <c r="AY238" s="151">
        <v>42958</v>
      </c>
      <c r="AZ238" s="93">
        <f t="shared" si="27"/>
        <v>17</v>
      </c>
      <c r="BA238" s="93">
        <f t="shared" si="28"/>
        <v>17</v>
      </c>
      <c r="BB238" s="2">
        <v>2</v>
      </c>
      <c r="BC238" s="2">
        <v>7</v>
      </c>
    </row>
    <row r="239" spans="1:55" hidden="1">
      <c r="AY239" s="151">
        <v>42959</v>
      </c>
      <c r="AZ239" s="93">
        <f t="shared" si="27"/>
        <v>17</v>
      </c>
      <c r="BA239" s="93">
        <f t="shared" si="28"/>
        <v>17</v>
      </c>
      <c r="BB239" s="2">
        <v>2</v>
      </c>
      <c r="BC239" s="2">
        <v>7</v>
      </c>
    </row>
    <row r="240" spans="1:55" hidden="1">
      <c r="AY240" s="151">
        <v>42960</v>
      </c>
      <c r="AZ240" s="93">
        <f t="shared" si="27"/>
        <v>17</v>
      </c>
      <c r="BA240" s="93">
        <f t="shared" si="28"/>
        <v>17</v>
      </c>
      <c r="BB240" s="2">
        <v>2</v>
      </c>
      <c r="BC240" s="2">
        <v>7</v>
      </c>
    </row>
    <row r="241" spans="51:55" hidden="1">
      <c r="AY241" s="151">
        <v>42961</v>
      </c>
      <c r="AZ241" s="93">
        <f t="shared" si="27"/>
        <v>14</v>
      </c>
      <c r="BA241" s="93">
        <f t="shared" si="28"/>
        <v>14</v>
      </c>
      <c r="BB241" s="2">
        <v>2</v>
      </c>
      <c r="BC241" s="2">
        <v>7</v>
      </c>
    </row>
    <row r="242" spans="51:55" hidden="1">
      <c r="AY242" s="151">
        <v>42962</v>
      </c>
      <c r="AZ242" s="93">
        <f t="shared" si="27"/>
        <v>14</v>
      </c>
      <c r="BA242" s="93">
        <f t="shared" si="28"/>
        <v>14</v>
      </c>
      <c r="BB242" s="2">
        <v>2</v>
      </c>
      <c r="BC242" s="2">
        <v>7</v>
      </c>
    </row>
    <row r="243" spans="51:55" hidden="1">
      <c r="AY243" s="151">
        <v>42963</v>
      </c>
      <c r="AZ243" s="93">
        <f t="shared" si="27"/>
        <v>14</v>
      </c>
      <c r="BA243" s="93">
        <f t="shared" si="28"/>
        <v>14</v>
      </c>
      <c r="BB243" s="2">
        <v>2</v>
      </c>
      <c r="BC243" s="2">
        <v>7</v>
      </c>
    </row>
    <row r="244" spans="51:55" hidden="1">
      <c r="AY244" s="151">
        <v>42964</v>
      </c>
      <c r="AZ244" s="93">
        <f t="shared" si="27"/>
        <v>14</v>
      </c>
      <c r="BA244" s="93">
        <f t="shared" si="28"/>
        <v>14</v>
      </c>
      <c r="BB244" s="2">
        <v>2</v>
      </c>
      <c r="BC244" s="2">
        <v>7</v>
      </c>
    </row>
    <row r="245" spans="51:55" hidden="1">
      <c r="AY245" s="151">
        <v>42965</v>
      </c>
      <c r="AZ245" s="93">
        <f t="shared" si="27"/>
        <v>17</v>
      </c>
      <c r="BA245" s="93">
        <f t="shared" si="28"/>
        <v>17</v>
      </c>
      <c r="BB245" s="2">
        <v>2</v>
      </c>
      <c r="BC245" s="2">
        <v>7</v>
      </c>
    </row>
    <row r="246" spans="51:55" hidden="1">
      <c r="AY246" s="151">
        <v>42966</v>
      </c>
      <c r="AZ246" s="93">
        <f t="shared" si="27"/>
        <v>17</v>
      </c>
      <c r="BA246" s="93">
        <f t="shared" si="28"/>
        <v>17</v>
      </c>
      <c r="BB246" s="2">
        <v>2</v>
      </c>
      <c r="BC246" s="2">
        <v>7</v>
      </c>
    </row>
    <row r="247" spans="51:55" hidden="1">
      <c r="AY247" s="151">
        <v>42967</v>
      </c>
      <c r="AZ247" s="93">
        <f t="shared" si="27"/>
        <v>17</v>
      </c>
      <c r="BA247" s="93">
        <f t="shared" si="28"/>
        <v>17</v>
      </c>
      <c r="BB247" s="2">
        <v>2</v>
      </c>
      <c r="BC247" s="2">
        <v>7</v>
      </c>
    </row>
    <row r="248" spans="51:55" hidden="1">
      <c r="AY248" s="151">
        <v>42968</v>
      </c>
      <c r="AZ248" s="93">
        <f t="shared" si="27"/>
        <v>14</v>
      </c>
      <c r="BA248" s="93">
        <f t="shared" si="28"/>
        <v>14</v>
      </c>
      <c r="BB248" s="2">
        <v>2</v>
      </c>
      <c r="BC248" s="2">
        <v>7</v>
      </c>
    </row>
    <row r="249" spans="51:55" hidden="1">
      <c r="AY249" s="151">
        <v>42969</v>
      </c>
      <c r="AZ249" s="93">
        <f t="shared" si="27"/>
        <v>14</v>
      </c>
      <c r="BA249" s="93">
        <f t="shared" si="28"/>
        <v>14</v>
      </c>
      <c r="BB249" s="2">
        <v>2</v>
      </c>
      <c r="BC249" s="2">
        <v>7</v>
      </c>
    </row>
    <row r="250" spans="51:55" hidden="1">
      <c r="AY250" s="151">
        <v>42970</v>
      </c>
      <c r="AZ250" s="93">
        <f t="shared" si="27"/>
        <v>14</v>
      </c>
      <c r="BA250" s="93">
        <f t="shared" si="28"/>
        <v>14</v>
      </c>
      <c r="BB250" s="2">
        <v>2</v>
      </c>
      <c r="BC250" s="2">
        <v>7</v>
      </c>
    </row>
    <row r="251" spans="51:55" hidden="1">
      <c r="AY251" s="151">
        <v>42971</v>
      </c>
      <c r="AZ251" s="93">
        <f t="shared" si="27"/>
        <v>14</v>
      </c>
      <c r="BA251" s="93">
        <f t="shared" si="28"/>
        <v>14</v>
      </c>
      <c r="BB251" s="2">
        <v>2</v>
      </c>
      <c r="BC251" s="2">
        <v>7</v>
      </c>
    </row>
    <row r="252" spans="51:55" hidden="1">
      <c r="AY252" s="151">
        <v>42972</v>
      </c>
      <c r="AZ252" s="93">
        <f t="shared" si="27"/>
        <v>17</v>
      </c>
      <c r="BA252" s="93">
        <f t="shared" si="28"/>
        <v>17</v>
      </c>
      <c r="BB252" s="2">
        <v>1</v>
      </c>
      <c r="BC252" s="2">
        <v>4</v>
      </c>
    </row>
    <row r="253" spans="51:55" hidden="1">
      <c r="AY253" s="151">
        <v>42973</v>
      </c>
      <c r="AZ253" s="93">
        <f t="shared" si="27"/>
        <v>17</v>
      </c>
      <c r="BA253" s="93">
        <f t="shared" si="28"/>
        <v>17</v>
      </c>
      <c r="BB253" s="2">
        <v>1</v>
      </c>
      <c r="BC253" s="2">
        <v>4</v>
      </c>
    </row>
    <row r="254" spans="51:55" hidden="1">
      <c r="AY254" s="151">
        <v>42974</v>
      </c>
      <c r="AZ254" s="93">
        <f t="shared" si="27"/>
        <v>17</v>
      </c>
      <c r="BA254" s="93">
        <f t="shared" si="28"/>
        <v>17</v>
      </c>
      <c r="BB254" s="2">
        <v>1</v>
      </c>
      <c r="BC254" s="2">
        <v>4</v>
      </c>
    </row>
    <row r="255" spans="51:55" hidden="1">
      <c r="AY255" s="151">
        <v>42975</v>
      </c>
      <c r="AZ255" s="93">
        <f t="shared" si="27"/>
        <v>14</v>
      </c>
      <c r="BA255" s="93">
        <f t="shared" si="28"/>
        <v>14</v>
      </c>
      <c r="BB255" s="2">
        <v>1</v>
      </c>
      <c r="BC255" s="2">
        <v>4</v>
      </c>
    </row>
    <row r="256" spans="51:55" hidden="1">
      <c r="AY256" s="151">
        <v>42976</v>
      </c>
      <c r="AZ256" s="93">
        <f t="shared" si="27"/>
        <v>14</v>
      </c>
      <c r="BA256" s="93">
        <f t="shared" si="28"/>
        <v>14</v>
      </c>
      <c r="BB256" s="2">
        <v>1</v>
      </c>
      <c r="BC256" s="2">
        <v>4</v>
      </c>
    </row>
    <row r="257" spans="51:55" hidden="1">
      <c r="AY257" s="151">
        <v>42977</v>
      </c>
      <c r="AZ257" s="93">
        <f t="shared" si="27"/>
        <v>14</v>
      </c>
      <c r="BA257" s="93">
        <f t="shared" si="28"/>
        <v>14</v>
      </c>
      <c r="BB257" s="2">
        <v>1</v>
      </c>
      <c r="BC257" s="2">
        <v>4</v>
      </c>
    </row>
    <row r="258" spans="51:55" hidden="1">
      <c r="AY258" s="151">
        <v>42978</v>
      </c>
      <c r="AZ258" s="93">
        <f t="shared" si="27"/>
        <v>14</v>
      </c>
      <c r="BA258" s="93">
        <f t="shared" si="28"/>
        <v>14</v>
      </c>
      <c r="BB258" s="2">
        <v>1</v>
      </c>
      <c r="BC258" s="2">
        <v>4</v>
      </c>
    </row>
    <row r="259" spans="51:55" hidden="1">
      <c r="AY259" s="151">
        <v>42979</v>
      </c>
      <c r="AZ259" s="93">
        <f>LOOKUP($AY259,$B$29:$AF$29,$B$30:$AF$30)</f>
        <v>15</v>
      </c>
      <c r="BA259" s="93">
        <f>LOOKUP($AY259,$B$29:$AF$29,$B$31:$AF$31)</f>
        <v>15</v>
      </c>
      <c r="BB259" s="2">
        <v>1</v>
      </c>
      <c r="BC259" s="2">
        <v>4</v>
      </c>
    </row>
    <row r="260" spans="51:55" hidden="1">
      <c r="AY260" s="151">
        <v>42980</v>
      </c>
      <c r="AZ260" s="93">
        <f t="shared" ref="AZ260:AZ288" si="29">LOOKUP($AY260,$B$29:$AF$29,$B$30:$AF$30)</f>
        <v>15</v>
      </c>
      <c r="BA260" s="93">
        <f t="shared" ref="BA260:BA288" si="30">LOOKUP($AY260,$B$29:$AF$29,$B$31:$AF$31)</f>
        <v>15</v>
      </c>
      <c r="BB260" s="2">
        <v>1</v>
      </c>
      <c r="BC260" s="2">
        <v>4</v>
      </c>
    </row>
    <row r="261" spans="51:55" hidden="1">
      <c r="AY261" s="151">
        <v>42981</v>
      </c>
      <c r="AZ261" s="93">
        <f t="shared" si="29"/>
        <v>15</v>
      </c>
      <c r="BA261" s="93">
        <f t="shared" si="30"/>
        <v>15</v>
      </c>
      <c r="BB261" s="2">
        <v>1</v>
      </c>
      <c r="BC261" s="2">
        <v>4</v>
      </c>
    </row>
    <row r="262" spans="51:55" hidden="1">
      <c r="AY262" s="151">
        <v>42982</v>
      </c>
      <c r="AZ262" s="93">
        <f t="shared" si="29"/>
        <v>12</v>
      </c>
      <c r="BA262" s="93">
        <f t="shared" si="30"/>
        <v>12</v>
      </c>
      <c r="BB262" s="2">
        <v>1</v>
      </c>
      <c r="BC262" s="2">
        <v>4</v>
      </c>
    </row>
    <row r="263" spans="51:55" hidden="1">
      <c r="AY263" s="151">
        <v>42983</v>
      </c>
      <c r="AZ263" s="93">
        <f t="shared" si="29"/>
        <v>12</v>
      </c>
      <c r="BA263" s="93">
        <f t="shared" si="30"/>
        <v>12</v>
      </c>
      <c r="BB263" s="2">
        <v>1</v>
      </c>
      <c r="BC263" s="2">
        <v>4</v>
      </c>
    </row>
    <row r="264" spans="51:55" hidden="1">
      <c r="AY264" s="151">
        <v>42984</v>
      </c>
      <c r="AZ264" s="93">
        <f t="shared" si="29"/>
        <v>12</v>
      </c>
      <c r="BA264" s="93">
        <f t="shared" si="30"/>
        <v>12</v>
      </c>
      <c r="BB264" s="2">
        <v>1</v>
      </c>
      <c r="BC264" s="2">
        <v>4</v>
      </c>
    </row>
    <row r="265" spans="51:55" hidden="1">
      <c r="AY265" s="151">
        <v>42985</v>
      </c>
      <c r="AZ265" s="93">
        <f t="shared" si="29"/>
        <v>12</v>
      </c>
      <c r="BA265" s="93">
        <f t="shared" si="30"/>
        <v>12</v>
      </c>
      <c r="BB265" s="2">
        <v>1</v>
      </c>
      <c r="BC265" s="2">
        <v>4</v>
      </c>
    </row>
    <row r="266" spans="51:55" hidden="1">
      <c r="AY266" s="151">
        <v>42986</v>
      </c>
      <c r="AZ266" s="93">
        <f t="shared" si="29"/>
        <v>15</v>
      </c>
      <c r="BA266" s="93">
        <f t="shared" si="30"/>
        <v>15</v>
      </c>
      <c r="BB266" s="2">
        <v>1</v>
      </c>
      <c r="BC266" s="2">
        <v>4</v>
      </c>
    </row>
    <row r="267" spans="51:55" hidden="1">
      <c r="AY267" s="151">
        <v>42987</v>
      </c>
      <c r="AZ267" s="93">
        <f t="shared" si="29"/>
        <v>15</v>
      </c>
      <c r="BA267" s="93">
        <f t="shared" si="30"/>
        <v>15</v>
      </c>
      <c r="BB267" s="2">
        <v>1</v>
      </c>
      <c r="BC267" s="2">
        <v>4</v>
      </c>
    </row>
    <row r="268" spans="51:55" hidden="1">
      <c r="AY268" s="151">
        <v>42988</v>
      </c>
      <c r="AZ268" s="93">
        <f t="shared" si="29"/>
        <v>15</v>
      </c>
      <c r="BA268" s="93">
        <f t="shared" si="30"/>
        <v>15</v>
      </c>
      <c r="BB268" s="2">
        <v>1</v>
      </c>
      <c r="BC268" s="2">
        <v>4</v>
      </c>
    </row>
    <row r="269" spans="51:55" hidden="1">
      <c r="AY269" s="151">
        <v>42989</v>
      </c>
      <c r="AZ269" s="93">
        <f t="shared" si="29"/>
        <v>12</v>
      </c>
      <c r="BA269" s="93">
        <f t="shared" si="30"/>
        <v>12</v>
      </c>
      <c r="BB269" s="2">
        <v>1</v>
      </c>
      <c r="BC269" s="2">
        <v>4</v>
      </c>
    </row>
    <row r="270" spans="51:55" hidden="1">
      <c r="AY270" s="151">
        <v>42990</v>
      </c>
      <c r="AZ270" s="93">
        <f t="shared" si="29"/>
        <v>12</v>
      </c>
      <c r="BA270" s="93">
        <f t="shared" si="30"/>
        <v>12</v>
      </c>
      <c r="BB270" s="2">
        <v>1</v>
      </c>
      <c r="BC270" s="2">
        <v>4</v>
      </c>
    </row>
    <row r="271" spans="51:55" hidden="1">
      <c r="AY271" s="151">
        <v>42991</v>
      </c>
      <c r="AZ271" s="93">
        <f t="shared" si="29"/>
        <v>12</v>
      </c>
      <c r="BA271" s="93">
        <f t="shared" si="30"/>
        <v>12</v>
      </c>
      <c r="BB271" s="2">
        <v>1</v>
      </c>
      <c r="BC271" s="2">
        <v>4</v>
      </c>
    </row>
    <row r="272" spans="51:55" hidden="1">
      <c r="AY272" s="151">
        <v>42992</v>
      </c>
      <c r="AZ272" s="93">
        <f t="shared" si="29"/>
        <v>12</v>
      </c>
      <c r="BA272" s="93">
        <f t="shared" si="30"/>
        <v>12</v>
      </c>
      <c r="BB272" s="2">
        <v>1</v>
      </c>
      <c r="BC272" s="2">
        <v>4</v>
      </c>
    </row>
    <row r="273" spans="51:55" hidden="1">
      <c r="AY273" s="151">
        <v>42993</v>
      </c>
      <c r="AZ273" s="93">
        <f t="shared" si="29"/>
        <v>15</v>
      </c>
      <c r="BA273" s="93">
        <f t="shared" si="30"/>
        <v>15</v>
      </c>
      <c r="BB273" s="2">
        <v>1</v>
      </c>
      <c r="BC273" s="2">
        <v>4</v>
      </c>
    </row>
    <row r="274" spans="51:55" hidden="1">
      <c r="AY274" s="151">
        <v>42994</v>
      </c>
      <c r="AZ274" s="93">
        <f t="shared" si="29"/>
        <v>15</v>
      </c>
      <c r="BA274" s="93">
        <f t="shared" si="30"/>
        <v>15</v>
      </c>
      <c r="BB274" s="2">
        <v>1</v>
      </c>
      <c r="BC274" s="2">
        <v>4</v>
      </c>
    </row>
    <row r="275" spans="51:55" hidden="1">
      <c r="AY275" s="151">
        <v>42995</v>
      </c>
      <c r="AZ275" s="93">
        <f t="shared" si="29"/>
        <v>15</v>
      </c>
      <c r="BA275" s="93">
        <f t="shared" si="30"/>
        <v>15</v>
      </c>
      <c r="BB275" s="2">
        <v>1</v>
      </c>
      <c r="BC275" s="2">
        <v>4</v>
      </c>
    </row>
    <row r="276" spans="51:55" hidden="1">
      <c r="AY276" s="151">
        <v>42996</v>
      </c>
      <c r="AZ276" s="93">
        <f t="shared" si="29"/>
        <v>12</v>
      </c>
      <c r="BA276" s="93">
        <f t="shared" si="30"/>
        <v>12</v>
      </c>
      <c r="BB276" s="2">
        <v>1</v>
      </c>
      <c r="BC276" s="2">
        <v>4</v>
      </c>
    </row>
    <row r="277" spans="51:55" hidden="1">
      <c r="AY277" s="151">
        <v>42997</v>
      </c>
      <c r="AZ277" s="93">
        <f t="shared" si="29"/>
        <v>12</v>
      </c>
      <c r="BA277" s="93">
        <f t="shared" si="30"/>
        <v>12</v>
      </c>
      <c r="BB277" s="2">
        <v>1</v>
      </c>
      <c r="BC277" s="2">
        <v>4</v>
      </c>
    </row>
    <row r="278" spans="51:55" hidden="1">
      <c r="AY278" s="151">
        <v>42998</v>
      </c>
      <c r="AZ278" s="93">
        <f t="shared" si="29"/>
        <v>12</v>
      </c>
      <c r="BA278" s="93">
        <f t="shared" si="30"/>
        <v>12</v>
      </c>
      <c r="BB278" s="2">
        <v>1</v>
      </c>
      <c r="BC278" s="2">
        <v>4</v>
      </c>
    </row>
    <row r="279" spans="51:55" hidden="1">
      <c r="AY279" s="151">
        <v>42999</v>
      </c>
      <c r="AZ279" s="93">
        <f t="shared" si="29"/>
        <v>12</v>
      </c>
      <c r="BA279" s="93">
        <f t="shared" si="30"/>
        <v>12</v>
      </c>
      <c r="BB279" s="2">
        <v>1</v>
      </c>
      <c r="BC279" s="2">
        <v>4</v>
      </c>
    </row>
    <row r="280" spans="51:55" hidden="1">
      <c r="AY280" s="151">
        <v>43000</v>
      </c>
      <c r="AZ280" s="93">
        <f t="shared" si="29"/>
        <v>15</v>
      </c>
      <c r="BA280" s="93">
        <f t="shared" si="30"/>
        <v>15</v>
      </c>
      <c r="BB280" s="2">
        <v>1</v>
      </c>
      <c r="BC280" s="2">
        <v>4</v>
      </c>
    </row>
    <row r="281" spans="51:55" hidden="1">
      <c r="AY281" s="151">
        <v>43001</v>
      </c>
      <c r="AZ281" s="93">
        <f t="shared" si="29"/>
        <v>15</v>
      </c>
      <c r="BA281" s="93">
        <f t="shared" si="30"/>
        <v>15</v>
      </c>
      <c r="BB281" s="2">
        <v>1</v>
      </c>
      <c r="BC281" s="2">
        <v>4</v>
      </c>
    </row>
    <row r="282" spans="51:55" hidden="1">
      <c r="AY282" s="151">
        <v>43002</v>
      </c>
      <c r="AZ282" s="93">
        <f t="shared" si="29"/>
        <v>15</v>
      </c>
      <c r="BA282" s="93">
        <f t="shared" si="30"/>
        <v>15</v>
      </c>
      <c r="BB282" s="2">
        <v>1</v>
      </c>
      <c r="BC282" s="2">
        <v>4</v>
      </c>
    </row>
    <row r="283" spans="51:55" hidden="1">
      <c r="AY283" s="151">
        <v>43003</v>
      </c>
      <c r="AZ283" s="93">
        <f t="shared" si="29"/>
        <v>12</v>
      </c>
      <c r="BA283" s="93">
        <f t="shared" si="30"/>
        <v>12</v>
      </c>
      <c r="BB283" s="2">
        <v>1</v>
      </c>
      <c r="BC283" s="2">
        <v>4</v>
      </c>
    </row>
    <row r="284" spans="51:55" hidden="1">
      <c r="AY284" s="151">
        <v>43004</v>
      </c>
      <c r="AZ284" s="93">
        <f t="shared" si="29"/>
        <v>12</v>
      </c>
      <c r="BA284" s="93">
        <f t="shared" si="30"/>
        <v>12</v>
      </c>
      <c r="BB284" s="2">
        <v>1</v>
      </c>
      <c r="BC284" s="2">
        <v>4</v>
      </c>
    </row>
    <row r="285" spans="51:55" hidden="1">
      <c r="AY285" s="151">
        <v>43005</v>
      </c>
      <c r="AZ285" s="93">
        <f t="shared" si="29"/>
        <v>12</v>
      </c>
      <c r="BA285" s="93">
        <f t="shared" si="30"/>
        <v>12</v>
      </c>
      <c r="BB285" s="2">
        <v>1</v>
      </c>
      <c r="BC285" s="2">
        <v>4</v>
      </c>
    </row>
    <row r="286" spans="51:55" hidden="1">
      <c r="AY286" s="151">
        <v>43006</v>
      </c>
      <c r="AZ286" s="93">
        <f t="shared" si="29"/>
        <v>12</v>
      </c>
      <c r="BA286" s="93">
        <f t="shared" si="30"/>
        <v>12</v>
      </c>
      <c r="BB286" s="2">
        <v>1</v>
      </c>
      <c r="BC286" s="2">
        <v>4</v>
      </c>
    </row>
    <row r="287" spans="51:55" hidden="1">
      <c r="AY287" s="151">
        <v>43007</v>
      </c>
      <c r="AZ287" s="93">
        <f t="shared" si="29"/>
        <v>15</v>
      </c>
      <c r="BA287" s="93">
        <f t="shared" si="30"/>
        <v>15</v>
      </c>
      <c r="BB287" s="2">
        <v>1</v>
      </c>
      <c r="BC287" s="2">
        <v>4</v>
      </c>
    </row>
    <row r="288" spans="51:55" hidden="1">
      <c r="AY288" s="151">
        <v>43008</v>
      </c>
      <c r="AZ288" s="93">
        <f t="shared" si="29"/>
        <v>15</v>
      </c>
      <c r="BA288" s="93">
        <f t="shared" si="30"/>
        <v>15</v>
      </c>
      <c r="BB288" s="2">
        <v>1</v>
      </c>
      <c r="BC288" s="2">
        <v>4</v>
      </c>
    </row>
    <row r="289" spans="51:55" hidden="1">
      <c r="AY289" s="151">
        <v>43009</v>
      </c>
      <c r="AZ289" s="93">
        <f>LOOKUP($AY289,$B$32:$AF$32,$B$33:$AF$33)</f>
        <v>15</v>
      </c>
      <c r="BA289" s="93">
        <f>LOOKUP($AY289,$B$32:$AF$32,$B$34:$AF$34)</f>
        <v>15</v>
      </c>
      <c r="BB289" s="2">
        <v>1</v>
      </c>
      <c r="BC289" s="2">
        <v>4</v>
      </c>
    </row>
    <row r="290" spans="51:55" hidden="1">
      <c r="AY290" s="151">
        <v>43010</v>
      </c>
      <c r="AZ290" s="93">
        <f t="shared" ref="AZ290:AZ319" si="31">LOOKUP($AY290,$B$32:$AF$32,$B$33:$AF$33)</f>
        <v>12</v>
      </c>
      <c r="BA290" s="93">
        <f t="shared" ref="BA290:BA319" si="32">LOOKUP($AY290,$B$32:$AF$32,$B$34:$AF$34)</f>
        <v>12</v>
      </c>
      <c r="BB290" s="2">
        <v>1</v>
      </c>
      <c r="BC290" s="2">
        <v>4</v>
      </c>
    </row>
    <row r="291" spans="51:55" hidden="1">
      <c r="AY291" s="151">
        <v>43011</v>
      </c>
      <c r="AZ291" s="93">
        <f t="shared" si="31"/>
        <v>12</v>
      </c>
      <c r="BA291" s="93">
        <f t="shared" si="32"/>
        <v>12</v>
      </c>
      <c r="BB291" s="2">
        <v>1</v>
      </c>
      <c r="BC291" s="2">
        <v>4</v>
      </c>
    </row>
    <row r="292" spans="51:55" hidden="1">
      <c r="AY292" s="151">
        <v>43012</v>
      </c>
      <c r="AZ292" s="93">
        <f t="shared" si="31"/>
        <v>12</v>
      </c>
      <c r="BA292" s="93">
        <f t="shared" si="32"/>
        <v>12</v>
      </c>
      <c r="BB292" s="2">
        <v>1</v>
      </c>
      <c r="BC292" s="2">
        <v>4</v>
      </c>
    </row>
    <row r="293" spans="51:55" hidden="1">
      <c r="AY293" s="151">
        <v>43013</v>
      </c>
      <c r="AZ293" s="93">
        <f t="shared" si="31"/>
        <v>12</v>
      </c>
      <c r="BA293" s="93">
        <f t="shared" si="32"/>
        <v>12</v>
      </c>
      <c r="BB293" s="2">
        <v>1</v>
      </c>
      <c r="BC293" s="2">
        <v>4</v>
      </c>
    </row>
    <row r="294" spans="51:55" hidden="1">
      <c r="AY294" s="151">
        <v>43014</v>
      </c>
      <c r="AZ294" s="93">
        <f t="shared" si="31"/>
        <v>15</v>
      </c>
      <c r="BA294" s="93">
        <f t="shared" si="32"/>
        <v>15</v>
      </c>
      <c r="BB294" s="2">
        <v>1</v>
      </c>
      <c r="BC294" s="2">
        <v>4</v>
      </c>
    </row>
    <row r="295" spans="51:55" hidden="1">
      <c r="AY295" s="151">
        <v>43015</v>
      </c>
      <c r="AZ295" s="93">
        <f t="shared" si="31"/>
        <v>15</v>
      </c>
      <c r="BA295" s="93">
        <f t="shared" si="32"/>
        <v>15</v>
      </c>
      <c r="BB295" s="2">
        <v>1</v>
      </c>
      <c r="BC295" s="2">
        <v>4</v>
      </c>
    </row>
    <row r="296" spans="51:55" hidden="1">
      <c r="AY296" s="151">
        <v>43016</v>
      </c>
      <c r="AZ296" s="93">
        <f t="shared" si="31"/>
        <v>15</v>
      </c>
      <c r="BA296" s="93">
        <f t="shared" si="32"/>
        <v>15</v>
      </c>
      <c r="BB296" s="2">
        <v>1</v>
      </c>
      <c r="BC296" s="2">
        <v>4</v>
      </c>
    </row>
    <row r="297" spans="51:55" hidden="1">
      <c r="AY297" s="151">
        <v>43017</v>
      </c>
      <c r="AZ297" s="93">
        <f t="shared" si="31"/>
        <v>12</v>
      </c>
      <c r="BA297" s="93">
        <f t="shared" si="32"/>
        <v>12</v>
      </c>
      <c r="BB297" s="2">
        <v>1</v>
      </c>
      <c r="BC297" s="2">
        <v>4</v>
      </c>
    </row>
    <row r="298" spans="51:55" hidden="1">
      <c r="AY298" s="151">
        <v>43018</v>
      </c>
      <c r="AZ298" s="93">
        <f t="shared" si="31"/>
        <v>12</v>
      </c>
      <c r="BA298" s="93">
        <f t="shared" si="32"/>
        <v>12</v>
      </c>
      <c r="BB298" s="2">
        <v>1</v>
      </c>
      <c r="BC298" s="2">
        <v>4</v>
      </c>
    </row>
    <row r="299" spans="51:55" hidden="1">
      <c r="AY299" s="151">
        <v>43019</v>
      </c>
      <c r="AZ299" s="93">
        <f t="shared" si="31"/>
        <v>12</v>
      </c>
      <c r="BA299" s="93">
        <f t="shared" si="32"/>
        <v>12</v>
      </c>
      <c r="BB299" s="2">
        <v>1</v>
      </c>
      <c r="BC299" s="2">
        <v>4</v>
      </c>
    </row>
    <row r="300" spans="51:55" hidden="1">
      <c r="AY300" s="151">
        <v>43020</v>
      </c>
      <c r="AZ300" s="93">
        <f t="shared" si="31"/>
        <v>12</v>
      </c>
      <c r="BA300" s="93">
        <f t="shared" si="32"/>
        <v>12</v>
      </c>
      <c r="BB300" s="2">
        <v>1</v>
      </c>
      <c r="BC300" s="2">
        <v>4</v>
      </c>
    </row>
    <row r="301" spans="51:55" hidden="1">
      <c r="AY301" s="151">
        <v>43021</v>
      </c>
      <c r="AZ301" s="93">
        <f t="shared" si="31"/>
        <v>15</v>
      </c>
      <c r="BA301" s="93">
        <f t="shared" si="32"/>
        <v>15</v>
      </c>
      <c r="BB301" s="2">
        <v>1</v>
      </c>
      <c r="BC301" s="2">
        <v>4</v>
      </c>
    </row>
    <row r="302" spans="51:55" hidden="1">
      <c r="AY302" s="151">
        <v>43022</v>
      </c>
      <c r="AZ302" s="93">
        <f t="shared" si="31"/>
        <v>15</v>
      </c>
      <c r="BA302" s="93">
        <f t="shared" si="32"/>
        <v>15</v>
      </c>
      <c r="BB302" s="2">
        <v>1</v>
      </c>
      <c r="BC302" s="2">
        <v>4</v>
      </c>
    </row>
    <row r="303" spans="51:55" hidden="1">
      <c r="AY303" s="151">
        <v>43023</v>
      </c>
      <c r="AZ303" s="93">
        <f t="shared" si="31"/>
        <v>15</v>
      </c>
      <c r="BA303" s="93">
        <f t="shared" si="32"/>
        <v>15</v>
      </c>
      <c r="BB303" s="2">
        <v>1</v>
      </c>
      <c r="BC303" s="2">
        <v>4</v>
      </c>
    </row>
    <row r="304" spans="51:55" hidden="1">
      <c r="AY304" s="151">
        <v>43024</v>
      </c>
      <c r="AZ304" s="93">
        <f t="shared" si="31"/>
        <v>12</v>
      </c>
      <c r="BA304" s="93">
        <f t="shared" si="32"/>
        <v>12</v>
      </c>
      <c r="BB304" s="2">
        <v>1</v>
      </c>
      <c r="BC304" s="2">
        <v>4</v>
      </c>
    </row>
    <row r="305" spans="51:55" hidden="1">
      <c r="AY305" s="151">
        <v>43025</v>
      </c>
      <c r="AZ305" s="93">
        <f t="shared" si="31"/>
        <v>12</v>
      </c>
      <c r="BA305" s="93">
        <f t="shared" si="32"/>
        <v>12</v>
      </c>
      <c r="BB305" s="2">
        <v>1</v>
      </c>
      <c r="BC305" s="2">
        <v>4</v>
      </c>
    </row>
    <row r="306" spans="51:55" hidden="1">
      <c r="AY306" s="151">
        <v>43026</v>
      </c>
      <c r="AZ306" s="93">
        <f t="shared" si="31"/>
        <v>12</v>
      </c>
      <c r="BA306" s="93">
        <f t="shared" si="32"/>
        <v>12</v>
      </c>
      <c r="BB306" s="2">
        <v>1</v>
      </c>
      <c r="BC306" s="2">
        <v>4</v>
      </c>
    </row>
    <row r="307" spans="51:55" hidden="1">
      <c r="AY307" s="151">
        <v>43027</v>
      </c>
      <c r="AZ307" s="93">
        <f t="shared" si="31"/>
        <v>12</v>
      </c>
      <c r="BA307" s="93">
        <f t="shared" si="32"/>
        <v>12</v>
      </c>
      <c r="BB307" s="2">
        <v>1</v>
      </c>
      <c r="BC307" s="2">
        <v>4</v>
      </c>
    </row>
    <row r="308" spans="51:55" hidden="1">
      <c r="AY308" s="151">
        <v>43028</v>
      </c>
      <c r="AZ308" s="93">
        <f t="shared" si="31"/>
        <v>15</v>
      </c>
      <c r="BA308" s="93">
        <f t="shared" si="32"/>
        <v>15</v>
      </c>
      <c r="BB308" s="2">
        <v>1</v>
      </c>
      <c r="BC308" s="2">
        <v>4</v>
      </c>
    </row>
    <row r="309" spans="51:55" hidden="1">
      <c r="AY309" s="151">
        <v>43029</v>
      </c>
      <c r="AZ309" s="93">
        <f t="shared" si="31"/>
        <v>15</v>
      </c>
      <c r="BA309" s="93">
        <f t="shared" si="32"/>
        <v>15</v>
      </c>
      <c r="BB309" s="2">
        <v>1</v>
      </c>
      <c r="BC309" s="2">
        <v>4</v>
      </c>
    </row>
    <row r="310" spans="51:55" hidden="1">
      <c r="AY310" s="151">
        <v>43030</v>
      </c>
      <c r="AZ310" s="93">
        <f t="shared" si="31"/>
        <v>15</v>
      </c>
      <c r="BA310" s="93">
        <f t="shared" si="32"/>
        <v>15</v>
      </c>
      <c r="BB310" s="2">
        <v>1</v>
      </c>
      <c r="BC310" s="2">
        <v>4</v>
      </c>
    </row>
    <row r="311" spans="51:55" hidden="1">
      <c r="AY311" s="151">
        <v>43031</v>
      </c>
      <c r="AZ311" s="93">
        <f t="shared" si="31"/>
        <v>13</v>
      </c>
      <c r="BA311" s="93">
        <f t="shared" si="32"/>
        <v>13</v>
      </c>
      <c r="BB311" s="2">
        <v>1</v>
      </c>
      <c r="BC311" s="2">
        <v>4</v>
      </c>
    </row>
    <row r="312" spans="51:55" hidden="1">
      <c r="AY312" s="151">
        <v>43032</v>
      </c>
      <c r="AZ312" s="93">
        <f t="shared" si="31"/>
        <v>13</v>
      </c>
      <c r="BA312" s="93">
        <f t="shared" si="32"/>
        <v>13</v>
      </c>
      <c r="BB312" s="2">
        <v>1</v>
      </c>
      <c r="BC312" s="2">
        <v>4</v>
      </c>
    </row>
    <row r="313" spans="51:55" hidden="1">
      <c r="AY313" s="151">
        <v>43033</v>
      </c>
      <c r="AZ313" s="93">
        <f t="shared" si="31"/>
        <v>13</v>
      </c>
      <c r="BA313" s="93">
        <f t="shared" si="32"/>
        <v>13</v>
      </c>
      <c r="BB313" s="2">
        <v>1</v>
      </c>
      <c r="BC313" s="2">
        <v>4</v>
      </c>
    </row>
    <row r="314" spans="51:55" hidden="1">
      <c r="AY314" s="151">
        <v>43034</v>
      </c>
      <c r="AZ314" s="93">
        <f t="shared" si="31"/>
        <v>13</v>
      </c>
      <c r="BA314" s="93">
        <f t="shared" si="32"/>
        <v>13</v>
      </c>
      <c r="BB314" s="2">
        <v>1</v>
      </c>
      <c r="BC314" s="2">
        <v>4</v>
      </c>
    </row>
    <row r="315" spans="51:55" hidden="1">
      <c r="AY315" s="151">
        <v>43035</v>
      </c>
      <c r="AZ315" s="93">
        <f t="shared" si="31"/>
        <v>15</v>
      </c>
      <c r="BA315" s="93">
        <f t="shared" si="32"/>
        <v>15</v>
      </c>
      <c r="BB315" s="2">
        <v>1</v>
      </c>
      <c r="BC315" s="2">
        <v>4</v>
      </c>
    </row>
    <row r="316" spans="51:55" hidden="1">
      <c r="AY316" s="151">
        <v>43036</v>
      </c>
      <c r="AZ316" s="93">
        <f t="shared" si="31"/>
        <v>15</v>
      </c>
      <c r="BA316" s="93">
        <f t="shared" si="32"/>
        <v>15</v>
      </c>
      <c r="BB316" s="2">
        <v>1</v>
      </c>
      <c r="BC316" s="2">
        <v>4</v>
      </c>
    </row>
    <row r="317" spans="51:55" hidden="1">
      <c r="AY317" s="151">
        <v>43037</v>
      </c>
      <c r="AZ317" s="93">
        <f t="shared" si="31"/>
        <v>15</v>
      </c>
      <c r="BA317" s="93">
        <f t="shared" si="32"/>
        <v>15</v>
      </c>
      <c r="BB317" s="2">
        <v>1</v>
      </c>
      <c r="BC317" s="2">
        <v>4</v>
      </c>
    </row>
    <row r="318" spans="51:55" hidden="1">
      <c r="AY318" s="151">
        <v>43038</v>
      </c>
      <c r="AZ318" s="93">
        <f t="shared" si="31"/>
        <v>13</v>
      </c>
      <c r="BA318" s="93">
        <f t="shared" si="32"/>
        <v>13</v>
      </c>
      <c r="BB318" s="2">
        <v>1</v>
      </c>
      <c r="BC318" s="2">
        <v>4</v>
      </c>
    </row>
    <row r="319" spans="51:55" hidden="1">
      <c r="AY319" s="151">
        <v>43039</v>
      </c>
      <c r="AZ319" s="93">
        <f t="shared" si="31"/>
        <v>13</v>
      </c>
      <c r="BA319" s="93">
        <f t="shared" si="32"/>
        <v>13</v>
      </c>
      <c r="BB319" s="2">
        <v>1</v>
      </c>
      <c r="BC319" s="2">
        <v>4</v>
      </c>
    </row>
    <row r="320" spans="51:55" hidden="1">
      <c r="AY320" s="151">
        <v>43040</v>
      </c>
      <c r="AZ320" s="93">
        <f>LOOKUP($AY320,$B$35:$AF$35,$B$36:$AF$36)</f>
        <v>16</v>
      </c>
      <c r="BA320" s="93">
        <f>LOOKUP($AY320,$B$35:$AF$35,$B$37:$AF$37)</f>
        <v>16</v>
      </c>
      <c r="BB320" s="2">
        <v>1</v>
      </c>
      <c r="BC320" s="2">
        <v>4</v>
      </c>
    </row>
    <row r="321" spans="51:55" hidden="1">
      <c r="AY321" s="151">
        <v>43041</v>
      </c>
      <c r="AZ321" s="93">
        <f t="shared" ref="AZ321:AZ349" si="33">LOOKUP($AY321,$B$35:$AF$35,$B$36:$AF$36)</f>
        <v>16</v>
      </c>
      <c r="BA321" s="93">
        <f t="shared" ref="BA321:BA349" si="34">LOOKUP($AY321,$B$35:$AF$35,$B$37:$AF$37)</f>
        <v>16</v>
      </c>
      <c r="BB321" s="2">
        <v>1</v>
      </c>
      <c r="BC321" s="2">
        <v>4</v>
      </c>
    </row>
    <row r="322" spans="51:55" hidden="1">
      <c r="AY322" s="151">
        <v>43042</v>
      </c>
      <c r="AZ322" s="93">
        <f t="shared" si="33"/>
        <v>16</v>
      </c>
      <c r="BA322" s="93">
        <f t="shared" si="34"/>
        <v>16</v>
      </c>
      <c r="BB322" s="2">
        <v>1</v>
      </c>
      <c r="BC322" s="2">
        <v>4</v>
      </c>
    </row>
    <row r="323" spans="51:55" hidden="1">
      <c r="AY323" s="151">
        <v>43043</v>
      </c>
      <c r="AZ323" s="93">
        <f t="shared" si="33"/>
        <v>16</v>
      </c>
      <c r="BA323" s="93">
        <f t="shared" si="34"/>
        <v>16</v>
      </c>
      <c r="BB323" s="2">
        <v>1</v>
      </c>
      <c r="BC323" s="2">
        <v>4</v>
      </c>
    </row>
    <row r="324" spans="51:55" hidden="1">
      <c r="AY324" s="151">
        <v>43044</v>
      </c>
      <c r="AZ324" s="93">
        <f t="shared" si="33"/>
        <v>16</v>
      </c>
      <c r="BA324" s="93">
        <f t="shared" si="34"/>
        <v>16</v>
      </c>
      <c r="BB324" s="2">
        <v>1</v>
      </c>
      <c r="BC324" s="2">
        <v>4</v>
      </c>
    </row>
    <row r="325" spans="51:55" hidden="1">
      <c r="AY325" s="151">
        <v>43045</v>
      </c>
      <c r="AZ325" s="93">
        <f t="shared" si="33"/>
        <v>13</v>
      </c>
      <c r="BA325" s="93">
        <f t="shared" si="34"/>
        <v>13</v>
      </c>
      <c r="BB325" s="2">
        <v>1</v>
      </c>
      <c r="BC325" s="2">
        <v>4</v>
      </c>
    </row>
    <row r="326" spans="51:55" hidden="1">
      <c r="AY326" s="151">
        <v>43046</v>
      </c>
      <c r="AZ326" s="93">
        <f t="shared" si="33"/>
        <v>13</v>
      </c>
      <c r="BA326" s="93">
        <f t="shared" si="34"/>
        <v>13</v>
      </c>
      <c r="BB326" s="2">
        <v>1</v>
      </c>
      <c r="BC326" s="2">
        <v>4</v>
      </c>
    </row>
    <row r="327" spans="51:55" hidden="1">
      <c r="AY327" s="151">
        <v>43047</v>
      </c>
      <c r="AZ327" s="93">
        <f t="shared" si="33"/>
        <v>13</v>
      </c>
      <c r="BA327" s="93">
        <f t="shared" si="34"/>
        <v>13</v>
      </c>
      <c r="BB327" s="2">
        <v>1</v>
      </c>
      <c r="BC327" s="2">
        <v>4</v>
      </c>
    </row>
    <row r="328" spans="51:55" hidden="1">
      <c r="AY328" s="151">
        <v>43048</v>
      </c>
      <c r="AZ328" s="93">
        <f t="shared" si="33"/>
        <v>13</v>
      </c>
      <c r="BA328" s="93">
        <f t="shared" si="34"/>
        <v>13</v>
      </c>
      <c r="BB328" s="2">
        <v>1</v>
      </c>
      <c r="BC328" s="2">
        <v>4</v>
      </c>
    </row>
    <row r="329" spans="51:55" hidden="1">
      <c r="AY329" s="151">
        <v>43049</v>
      </c>
      <c r="AZ329" s="93">
        <f t="shared" si="33"/>
        <v>16</v>
      </c>
      <c r="BA329" s="93">
        <f t="shared" si="34"/>
        <v>16</v>
      </c>
      <c r="BB329" s="2">
        <v>1</v>
      </c>
      <c r="BC329" s="2">
        <v>4</v>
      </c>
    </row>
    <row r="330" spans="51:55" hidden="1">
      <c r="AY330" s="151">
        <v>43050</v>
      </c>
      <c r="AZ330" s="93">
        <f t="shared" si="33"/>
        <v>16</v>
      </c>
      <c r="BA330" s="93">
        <f t="shared" si="34"/>
        <v>16</v>
      </c>
      <c r="BB330" s="2">
        <v>1</v>
      </c>
      <c r="BC330" s="2">
        <v>4</v>
      </c>
    </row>
    <row r="331" spans="51:55" hidden="1">
      <c r="AY331" s="151">
        <v>43051</v>
      </c>
      <c r="AZ331" s="93">
        <f t="shared" si="33"/>
        <v>16</v>
      </c>
      <c r="BA331" s="93">
        <f t="shared" si="34"/>
        <v>16</v>
      </c>
      <c r="BB331" s="2">
        <v>1</v>
      </c>
      <c r="BC331" s="2">
        <v>4</v>
      </c>
    </row>
    <row r="332" spans="51:55" hidden="1">
      <c r="AY332" s="151">
        <v>43052</v>
      </c>
      <c r="AZ332" s="93">
        <f t="shared" si="33"/>
        <v>13</v>
      </c>
      <c r="BA332" s="93">
        <f t="shared" si="34"/>
        <v>13</v>
      </c>
      <c r="BB332" s="2">
        <v>1</v>
      </c>
      <c r="BC332" s="2">
        <v>4</v>
      </c>
    </row>
    <row r="333" spans="51:55" hidden="1">
      <c r="AY333" s="151">
        <v>43053</v>
      </c>
      <c r="AZ333" s="93">
        <f t="shared" si="33"/>
        <v>13</v>
      </c>
      <c r="BA333" s="93">
        <f t="shared" si="34"/>
        <v>13</v>
      </c>
      <c r="BB333" s="2">
        <v>1</v>
      </c>
      <c r="BC333" s="2">
        <v>4</v>
      </c>
    </row>
    <row r="334" spans="51:55" hidden="1">
      <c r="AY334" s="151">
        <v>43054</v>
      </c>
      <c r="AZ334" s="93">
        <f t="shared" si="33"/>
        <v>13</v>
      </c>
      <c r="BA334" s="93">
        <f t="shared" si="34"/>
        <v>13</v>
      </c>
      <c r="BB334" s="2">
        <v>1</v>
      </c>
      <c r="BC334" s="2">
        <v>4</v>
      </c>
    </row>
    <row r="335" spans="51:55" hidden="1">
      <c r="AY335" s="151">
        <v>43055</v>
      </c>
      <c r="AZ335" s="93">
        <f t="shared" si="33"/>
        <v>13</v>
      </c>
      <c r="BA335" s="93">
        <f t="shared" si="34"/>
        <v>13</v>
      </c>
      <c r="BB335" s="2">
        <v>1</v>
      </c>
      <c r="BC335" s="2">
        <v>4</v>
      </c>
    </row>
    <row r="336" spans="51:55" hidden="1">
      <c r="AY336" s="151">
        <v>43056</v>
      </c>
      <c r="AZ336" s="93">
        <f t="shared" si="33"/>
        <v>16</v>
      </c>
      <c r="BA336" s="93">
        <f t="shared" si="34"/>
        <v>16</v>
      </c>
      <c r="BB336" s="2">
        <v>1</v>
      </c>
      <c r="BC336" s="2">
        <v>4</v>
      </c>
    </row>
    <row r="337" spans="51:55" hidden="1">
      <c r="AY337" s="151">
        <v>43057</v>
      </c>
      <c r="AZ337" s="93">
        <f t="shared" si="33"/>
        <v>16</v>
      </c>
      <c r="BA337" s="93">
        <f t="shared" si="34"/>
        <v>16</v>
      </c>
      <c r="BB337" s="2">
        <v>1</v>
      </c>
      <c r="BC337" s="2">
        <v>4</v>
      </c>
    </row>
    <row r="338" spans="51:55" hidden="1">
      <c r="AY338" s="151">
        <v>43058</v>
      </c>
      <c r="AZ338" s="93">
        <f t="shared" si="33"/>
        <v>16</v>
      </c>
      <c r="BA338" s="93">
        <f t="shared" si="34"/>
        <v>16</v>
      </c>
      <c r="BB338" s="2">
        <v>1</v>
      </c>
      <c r="BC338" s="2">
        <v>4</v>
      </c>
    </row>
    <row r="339" spans="51:55" hidden="1">
      <c r="AY339" s="151">
        <v>43059</v>
      </c>
      <c r="AZ339" s="93">
        <f t="shared" si="33"/>
        <v>13</v>
      </c>
      <c r="BA339" s="93">
        <f t="shared" si="34"/>
        <v>13</v>
      </c>
      <c r="BB339" s="2">
        <v>1</v>
      </c>
      <c r="BC339" s="2">
        <v>4</v>
      </c>
    </row>
    <row r="340" spans="51:55" hidden="1">
      <c r="AY340" s="151">
        <v>43060</v>
      </c>
      <c r="AZ340" s="93">
        <f t="shared" si="33"/>
        <v>13</v>
      </c>
      <c r="BA340" s="93">
        <f t="shared" si="34"/>
        <v>13</v>
      </c>
      <c r="BB340" s="2">
        <v>1</v>
      </c>
      <c r="BC340" s="2">
        <v>4</v>
      </c>
    </row>
    <row r="341" spans="51:55" hidden="1">
      <c r="AY341" s="151">
        <v>43061</v>
      </c>
      <c r="AZ341" s="93">
        <f t="shared" si="33"/>
        <v>13</v>
      </c>
      <c r="BA341" s="93">
        <f t="shared" si="34"/>
        <v>13</v>
      </c>
      <c r="BB341" s="2">
        <v>1</v>
      </c>
      <c r="BC341" s="2">
        <v>4</v>
      </c>
    </row>
    <row r="342" spans="51:55" hidden="1">
      <c r="AY342" s="151">
        <v>43062</v>
      </c>
      <c r="AZ342" s="93">
        <f t="shared" si="33"/>
        <v>13</v>
      </c>
      <c r="BA342" s="93">
        <f t="shared" si="34"/>
        <v>13</v>
      </c>
      <c r="BB342" s="2">
        <v>1</v>
      </c>
      <c r="BC342" s="2">
        <v>4</v>
      </c>
    </row>
    <row r="343" spans="51:55" hidden="1">
      <c r="AY343" s="151">
        <v>43063</v>
      </c>
      <c r="AZ343" s="93">
        <f t="shared" si="33"/>
        <v>16</v>
      </c>
      <c r="BA343" s="93">
        <f t="shared" si="34"/>
        <v>16</v>
      </c>
      <c r="BB343" s="2">
        <v>1</v>
      </c>
      <c r="BC343" s="2">
        <v>4</v>
      </c>
    </row>
    <row r="344" spans="51:55" hidden="1">
      <c r="AY344" s="151">
        <v>43064</v>
      </c>
      <c r="AZ344" s="93">
        <f t="shared" si="33"/>
        <v>16</v>
      </c>
      <c r="BA344" s="93">
        <f t="shared" si="34"/>
        <v>16</v>
      </c>
      <c r="BB344" s="2">
        <v>1</v>
      </c>
      <c r="BC344" s="2">
        <v>4</v>
      </c>
    </row>
    <row r="345" spans="51:55" hidden="1">
      <c r="AY345" s="151">
        <v>43065</v>
      </c>
      <c r="AZ345" s="93">
        <f t="shared" si="33"/>
        <v>16</v>
      </c>
      <c r="BA345" s="93">
        <f t="shared" si="34"/>
        <v>16</v>
      </c>
      <c r="BB345" s="2">
        <v>1</v>
      </c>
      <c r="BC345" s="2">
        <v>4</v>
      </c>
    </row>
    <row r="346" spans="51:55" hidden="1">
      <c r="AY346" s="151">
        <v>43066</v>
      </c>
      <c r="AZ346" s="93">
        <f t="shared" si="33"/>
        <v>13</v>
      </c>
      <c r="BA346" s="93">
        <f t="shared" si="34"/>
        <v>13</v>
      </c>
      <c r="BB346" s="2">
        <v>1</v>
      </c>
      <c r="BC346" s="2">
        <v>4</v>
      </c>
    </row>
    <row r="347" spans="51:55" hidden="1">
      <c r="AY347" s="151">
        <v>43067</v>
      </c>
      <c r="AZ347" s="93">
        <f t="shared" si="33"/>
        <v>13</v>
      </c>
      <c r="BA347" s="93">
        <f t="shared" si="34"/>
        <v>13</v>
      </c>
      <c r="BB347" s="2">
        <v>1</v>
      </c>
      <c r="BC347" s="2">
        <v>4</v>
      </c>
    </row>
    <row r="348" spans="51:55" hidden="1">
      <c r="AY348" s="151">
        <v>43068</v>
      </c>
      <c r="AZ348" s="93">
        <f t="shared" si="33"/>
        <v>13</v>
      </c>
      <c r="BA348" s="93">
        <f t="shared" si="34"/>
        <v>13</v>
      </c>
      <c r="BB348" s="2">
        <v>1</v>
      </c>
      <c r="BC348" s="2">
        <v>4</v>
      </c>
    </row>
    <row r="349" spans="51:55" hidden="1">
      <c r="AY349" s="151">
        <v>43069</v>
      </c>
      <c r="AZ349" s="93">
        <f t="shared" si="33"/>
        <v>13</v>
      </c>
      <c r="BA349" s="93">
        <f t="shared" si="34"/>
        <v>13</v>
      </c>
      <c r="BB349" s="2">
        <v>1</v>
      </c>
      <c r="BC349" s="2">
        <v>4</v>
      </c>
    </row>
    <row r="350" spans="51:55" hidden="1">
      <c r="AY350" s="151">
        <v>43070</v>
      </c>
      <c r="AZ350" s="93">
        <f>LOOKUP($AY350,$B$38:$AF$38,$B$39:$AF$39)</f>
        <v>16</v>
      </c>
      <c r="BA350" s="93">
        <f>LOOKUP($AY350,$B$38:$AF$38,$B$40:$AF$40)</f>
        <v>16</v>
      </c>
      <c r="BB350" s="2">
        <v>1</v>
      </c>
      <c r="BC350" s="2">
        <v>4</v>
      </c>
    </row>
    <row r="351" spans="51:55" hidden="1">
      <c r="AY351" s="151">
        <v>43071</v>
      </c>
      <c r="AZ351" s="93">
        <f t="shared" ref="AZ351:AZ380" si="35">LOOKUP($AY351,$B$38:$AF$38,$B$39:$AF$39)</f>
        <v>16</v>
      </c>
      <c r="BA351" s="93">
        <f t="shared" ref="BA351:BA380" si="36">LOOKUP($AY351,$B$38:$AF$38,$B$40:$AF$40)</f>
        <v>16</v>
      </c>
      <c r="BB351" s="2">
        <v>1</v>
      </c>
      <c r="BC351" s="2">
        <v>4</v>
      </c>
    </row>
    <row r="352" spans="51:55" hidden="1">
      <c r="AY352" s="151">
        <v>43072</v>
      </c>
      <c r="AZ352" s="93">
        <f t="shared" si="35"/>
        <v>16</v>
      </c>
      <c r="BA352" s="93">
        <f t="shared" si="36"/>
        <v>16</v>
      </c>
      <c r="BB352" s="2">
        <v>1</v>
      </c>
      <c r="BC352" s="2">
        <v>4</v>
      </c>
    </row>
    <row r="353" spans="51:55" hidden="1">
      <c r="AY353" s="151">
        <v>43073</v>
      </c>
      <c r="AZ353" s="93">
        <f t="shared" si="35"/>
        <v>13</v>
      </c>
      <c r="BA353" s="93">
        <f t="shared" si="36"/>
        <v>13</v>
      </c>
      <c r="BB353" s="2">
        <v>1</v>
      </c>
      <c r="BC353" s="2">
        <v>4</v>
      </c>
    </row>
    <row r="354" spans="51:55" hidden="1">
      <c r="AY354" s="151">
        <v>43074</v>
      </c>
      <c r="AZ354" s="93">
        <f t="shared" si="35"/>
        <v>13</v>
      </c>
      <c r="BA354" s="93">
        <f t="shared" si="36"/>
        <v>13</v>
      </c>
      <c r="BB354" s="2">
        <v>1</v>
      </c>
      <c r="BC354" s="2">
        <v>4</v>
      </c>
    </row>
    <row r="355" spans="51:55" hidden="1">
      <c r="AY355" s="151">
        <v>43075</v>
      </c>
      <c r="AZ355" s="93">
        <f t="shared" si="35"/>
        <v>13</v>
      </c>
      <c r="BA355" s="93">
        <f t="shared" si="36"/>
        <v>13</v>
      </c>
      <c r="BB355" s="2">
        <v>1</v>
      </c>
      <c r="BC355" s="2">
        <v>4</v>
      </c>
    </row>
    <row r="356" spans="51:55" hidden="1">
      <c r="AY356" s="151">
        <v>43076</v>
      </c>
      <c r="AZ356" s="93">
        <f t="shared" si="35"/>
        <v>13</v>
      </c>
      <c r="BA356" s="93">
        <f t="shared" si="36"/>
        <v>13</v>
      </c>
      <c r="BB356" s="2">
        <v>1</v>
      </c>
      <c r="BC356" s="2">
        <v>4</v>
      </c>
    </row>
    <row r="357" spans="51:55" hidden="1">
      <c r="AY357" s="151">
        <v>43077</v>
      </c>
      <c r="AZ357" s="93">
        <f t="shared" si="35"/>
        <v>16</v>
      </c>
      <c r="BA357" s="93">
        <f t="shared" si="36"/>
        <v>16</v>
      </c>
      <c r="BB357" s="2">
        <v>1</v>
      </c>
      <c r="BC357" s="2">
        <v>4</v>
      </c>
    </row>
    <row r="358" spans="51:55" hidden="1">
      <c r="AY358" s="151">
        <v>43078</v>
      </c>
      <c r="AZ358" s="93">
        <f t="shared" si="35"/>
        <v>16</v>
      </c>
      <c r="BA358" s="93">
        <f t="shared" si="36"/>
        <v>16</v>
      </c>
      <c r="BB358" s="2">
        <v>1</v>
      </c>
      <c r="BC358" s="2">
        <v>4</v>
      </c>
    </row>
    <row r="359" spans="51:55" hidden="1">
      <c r="AY359" s="151">
        <v>43079</v>
      </c>
      <c r="AZ359" s="93">
        <f t="shared" si="35"/>
        <v>16</v>
      </c>
      <c r="BA359" s="93">
        <f t="shared" si="36"/>
        <v>16</v>
      </c>
      <c r="BB359" s="2">
        <v>1</v>
      </c>
      <c r="BC359" s="2">
        <v>4</v>
      </c>
    </row>
    <row r="360" spans="51:55" hidden="1">
      <c r="AY360" s="151">
        <v>43080</v>
      </c>
      <c r="AZ360" s="93">
        <f t="shared" si="35"/>
        <v>13</v>
      </c>
      <c r="BA360" s="93">
        <f t="shared" si="36"/>
        <v>13</v>
      </c>
      <c r="BB360" s="2">
        <v>1</v>
      </c>
      <c r="BC360" s="2">
        <v>4</v>
      </c>
    </row>
    <row r="361" spans="51:55" hidden="1">
      <c r="AY361" s="151">
        <v>43081</v>
      </c>
      <c r="AZ361" s="93">
        <f t="shared" si="35"/>
        <v>13</v>
      </c>
      <c r="BA361" s="93">
        <f t="shared" si="36"/>
        <v>13</v>
      </c>
      <c r="BB361" s="2">
        <v>1</v>
      </c>
      <c r="BC361" s="2">
        <v>4</v>
      </c>
    </row>
    <row r="362" spans="51:55" hidden="1">
      <c r="AY362" s="151">
        <v>43082</v>
      </c>
      <c r="AZ362" s="93">
        <f t="shared" si="35"/>
        <v>13</v>
      </c>
      <c r="BA362" s="93">
        <f t="shared" si="36"/>
        <v>13</v>
      </c>
      <c r="BB362" s="2">
        <v>1</v>
      </c>
      <c r="BC362" s="2">
        <v>4</v>
      </c>
    </row>
    <row r="363" spans="51:55" hidden="1">
      <c r="AY363" s="151">
        <v>43083</v>
      </c>
      <c r="AZ363" s="93">
        <f t="shared" si="35"/>
        <v>13</v>
      </c>
      <c r="BA363" s="93">
        <f t="shared" si="36"/>
        <v>13</v>
      </c>
      <c r="BB363" s="2">
        <v>1</v>
      </c>
      <c r="BC363" s="2">
        <v>4</v>
      </c>
    </row>
    <row r="364" spans="51:55" hidden="1">
      <c r="AY364" s="151">
        <v>43084</v>
      </c>
      <c r="AZ364" s="93">
        <f t="shared" si="35"/>
        <v>16</v>
      </c>
      <c r="BA364" s="93">
        <f t="shared" si="36"/>
        <v>16</v>
      </c>
      <c r="BB364" s="2">
        <v>1</v>
      </c>
      <c r="BC364" s="2">
        <v>4</v>
      </c>
    </row>
    <row r="365" spans="51:55" hidden="1">
      <c r="AY365" s="151">
        <v>43085</v>
      </c>
      <c r="AZ365" s="93">
        <f t="shared" si="35"/>
        <v>16</v>
      </c>
      <c r="BA365" s="93">
        <f t="shared" si="36"/>
        <v>16</v>
      </c>
      <c r="BB365" s="2">
        <v>1</v>
      </c>
      <c r="BC365" s="2">
        <v>4</v>
      </c>
    </row>
    <row r="366" spans="51:55" hidden="1">
      <c r="AY366" s="151">
        <v>43086</v>
      </c>
      <c r="AZ366" s="93">
        <f t="shared" si="35"/>
        <v>16</v>
      </c>
      <c r="BA366" s="93">
        <f t="shared" si="36"/>
        <v>16</v>
      </c>
      <c r="BB366" s="2">
        <v>1</v>
      </c>
      <c r="BC366" s="2">
        <v>4</v>
      </c>
    </row>
    <row r="367" spans="51:55" hidden="1">
      <c r="AY367" s="151">
        <v>43087</v>
      </c>
      <c r="AZ367" s="93">
        <f t="shared" si="35"/>
        <v>13</v>
      </c>
      <c r="BA367" s="93">
        <f t="shared" si="36"/>
        <v>13</v>
      </c>
      <c r="BB367" s="2">
        <v>1</v>
      </c>
      <c r="BC367" s="2">
        <v>4</v>
      </c>
    </row>
    <row r="368" spans="51:55" hidden="1">
      <c r="AY368" s="151">
        <v>43088</v>
      </c>
      <c r="AZ368" s="93">
        <f t="shared" si="35"/>
        <v>13</v>
      </c>
      <c r="BA368" s="93">
        <f t="shared" si="36"/>
        <v>13</v>
      </c>
      <c r="BB368" s="2">
        <v>1</v>
      </c>
      <c r="BC368" s="2">
        <v>4</v>
      </c>
    </row>
    <row r="369" spans="51:55" hidden="1">
      <c r="AY369" s="151">
        <v>43089</v>
      </c>
      <c r="AZ369" s="93">
        <f t="shared" si="35"/>
        <v>13</v>
      </c>
      <c r="BA369" s="93">
        <f t="shared" si="36"/>
        <v>13</v>
      </c>
      <c r="BB369" s="2">
        <v>1</v>
      </c>
      <c r="BC369" s="2">
        <v>4</v>
      </c>
    </row>
    <row r="370" spans="51:55" hidden="1">
      <c r="AY370" s="151">
        <v>43090</v>
      </c>
      <c r="AZ370" s="93">
        <f t="shared" si="35"/>
        <v>13</v>
      </c>
      <c r="BA370" s="93">
        <f t="shared" si="36"/>
        <v>13</v>
      </c>
      <c r="BB370" s="2">
        <v>1</v>
      </c>
      <c r="BC370" s="2">
        <v>4</v>
      </c>
    </row>
    <row r="371" spans="51:55" hidden="1">
      <c r="AY371" s="151">
        <v>43091</v>
      </c>
      <c r="AZ371" s="93">
        <f t="shared" si="35"/>
        <v>16</v>
      </c>
      <c r="BA371" s="93">
        <f t="shared" si="36"/>
        <v>16</v>
      </c>
      <c r="BB371" s="2">
        <v>1</v>
      </c>
      <c r="BC371" s="2">
        <v>4</v>
      </c>
    </row>
    <row r="372" spans="51:55" hidden="1">
      <c r="AY372" s="151">
        <v>43092</v>
      </c>
      <c r="AZ372" s="93">
        <f t="shared" si="35"/>
        <v>16</v>
      </c>
      <c r="BA372" s="93">
        <f t="shared" si="36"/>
        <v>16</v>
      </c>
      <c r="BB372" s="2">
        <v>1</v>
      </c>
      <c r="BC372" s="2">
        <v>4</v>
      </c>
    </row>
    <row r="373" spans="51:55" hidden="1">
      <c r="AY373" s="151">
        <v>43093</v>
      </c>
      <c r="AZ373" s="93">
        <f t="shared" si="35"/>
        <v>16</v>
      </c>
      <c r="BA373" s="93">
        <f t="shared" si="36"/>
        <v>16</v>
      </c>
      <c r="BB373" s="2">
        <v>1</v>
      </c>
      <c r="BC373" s="2">
        <v>4</v>
      </c>
    </row>
    <row r="374" spans="51:55" hidden="1">
      <c r="AY374" s="151">
        <v>43094</v>
      </c>
      <c r="AZ374" s="93">
        <f t="shared" si="35"/>
        <v>16</v>
      </c>
      <c r="BA374" s="93">
        <f t="shared" si="36"/>
        <v>16</v>
      </c>
      <c r="BB374" s="2">
        <v>1</v>
      </c>
      <c r="BC374" s="2">
        <v>4</v>
      </c>
    </row>
    <row r="375" spans="51:55" hidden="1">
      <c r="AY375" s="151">
        <v>43095</v>
      </c>
      <c r="AZ375" s="93">
        <f t="shared" si="35"/>
        <v>16</v>
      </c>
      <c r="BA375" s="93">
        <f t="shared" si="36"/>
        <v>16</v>
      </c>
      <c r="BB375" s="2">
        <v>1</v>
      </c>
      <c r="BC375" s="2">
        <v>4</v>
      </c>
    </row>
    <row r="376" spans="51:55" hidden="1">
      <c r="AY376" s="151">
        <v>43096</v>
      </c>
      <c r="AZ376" s="93">
        <f t="shared" si="35"/>
        <v>16</v>
      </c>
      <c r="BA376" s="93">
        <f t="shared" si="36"/>
        <v>16</v>
      </c>
      <c r="BB376" s="2">
        <v>1</v>
      </c>
      <c r="BC376" s="2">
        <v>4</v>
      </c>
    </row>
    <row r="377" spans="51:55" hidden="1">
      <c r="AY377" s="151">
        <v>43097</v>
      </c>
      <c r="AZ377" s="93">
        <f t="shared" si="35"/>
        <v>16</v>
      </c>
      <c r="BA377" s="93">
        <f t="shared" si="36"/>
        <v>16</v>
      </c>
      <c r="BB377" s="2">
        <v>1</v>
      </c>
      <c r="BC377" s="2">
        <v>4</v>
      </c>
    </row>
    <row r="378" spans="51:55" hidden="1">
      <c r="AY378" s="151">
        <v>43098</v>
      </c>
      <c r="AZ378" s="93">
        <f t="shared" si="35"/>
        <v>16</v>
      </c>
      <c r="BA378" s="93">
        <f t="shared" si="36"/>
        <v>16</v>
      </c>
      <c r="BB378" s="2">
        <v>1</v>
      </c>
      <c r="BC378" s="2">
        <v>4</v>
      </c>
    </row>
    <row r="379" spans="51:55" hidden="1">
      <c r="AY379" s="151">
        <v>43099</v>
      </c>
      <c r="AZ379" s="93">
        <f t="shared" si="35"/>
        <v>16</v>
      </c>
      <c r="BA379" s="93">
        <f t="shared" si="36"/>
        <v>16</v>
      </c>
      <c r="BB379" s="2">
        <v>1</v>
      </c>
      <c r="BC379" s="2">
        <v>4</v>
      </c>
    </row>
    <row r="380" spans="51:55" hidden="1">
      <c r="AY380" s="151">
        <v>43100</v>
      </c>
      <c r="AZ380" s="93">
        <f t="shared" si="35"/>
        <v>16</v>
      </c>
      <c r="BA380" s="93">
        <f t="shared" si="36"/>
        <v>16</v>
      </c>
      <c r="BB380" s="2">
        <v>1</v>
      </c>
      <c r="BC380" s="2">
        <v>4</v>
      </c>
    </row>
  </sheetData>
  <mergeCells count="357">
    <mergeCell ref="AI60:AQ64"/>
    <mergeCell ref="A1:AP2"/>
    <mergeCell ref="A3:B3"/>
    <mergeCell ref="C3:AP3"/>
    <mergeCell ref="A5:A7"/>
    <mergeCell ref="AG5:AP5"/>
    <mergeCell ref="AG6:AP6"/>
    <mergeCell ref="AG7:AP7"/>
    <mergeCell ref="A14:A16"/>
    <mergeCell ref="AF14:AP14"/>
    <mergeCell ref="AF15:AP16"/>
    <mergeCell ref="AD8:AP8"/>
    <mergeCell ref="AD9:AP10"/>
    <mergeCell ref="A17:A19"/>
    <mergeCell ref="AG17:AP17"/>
    <mergeCell ref="AG18:AP19"/>
    <mergeCell ref="A8:A10"/>
    <mergeCell ref="A11:A13"/>
    <mergeCell ref="AG11:AP11"/>
    <mergeCell ref="AG12:AP13"/>
    <mergeCell ref="A26:A28"/>
    <mergeCell ref="AG26:AP26"/>
    <mergeCell ref="AG27:AP28"/>
    <mergeCell ref="A29:A31"/>
    <mergeCell ref="AF29:AP29"/>
    <mergeCell ref="AF30:AP31"/>
    <mergeCell ref="A20:A22"/>
    <mergeCell ref="AF20:AP20"/>
    <mergeCell ref="AF21:AP22"/>
    <mergeCell ref="A23:A25"/>
    <mergeCell ref="AG23:AP23"/>
    <mergeCell ref="AG24:AP25"/>
    <mergeCell ref="A38:A40"/>
    <mergeCell ref="AG38:AP38"/>
    <mergeCell ref="AG39:AP40"/>
    <mergeCell ref="A41:A43"/>
    <mergeCell ref="AG41:AP41"/>
    <mergeCell ref="AG42:AP43"/>
    <mergeCell ref="A32:A34"/>
    <mergeCell ref="AG32:AP32"/>
    <mergeCell ref="AG33:AP34"/>
    <mergeCell ref="A35:A37"/>
    <mergeCell ref="AF35:AP35"/>
    <mergeCell ref="AF36:AP37"/>
    <mergeCell ref="AD47:AF47"/>
    <mergeCell ref="AD48:AF48"/>
    <mergeCell ref="B47:D47"/>
    <mergeCell ref="F47:H47"/>
    <mergeCell ref="U46:W46"/>
    <mergeCell ref="X46:Z46"/>
    <mergeCell ref="AA46:AC46"/>
    <mergeCell ref="F45:N45"/>
    <mergeCell ref="O45:W45"/>
    <mergeCell ref="X45:AF45"/>
    <mergeCell ref="F46:H46"/>
    <mergeCell ref="I46:K46"/>
    <mergeCell ref="L46:N46"/>
    <mergeCell ref="O46:Q46"/>
    <mergeCell ref="R46:T46"/>
    <mergeCell ref="AD46:AF46"/>
    <mergeCell ref="U48:W48"/>
    <mergeCell ref="X48:Z48"/>
    <mergeCell ref="AA48:AC48"/>
    <mergeCell ref="I47:K47"/>
    <mergeCell ref="L47:N47"/>
    <mergeCell ref="O47:Q47"/>
    <mergeCell ref="R47:T47"/>
    <mergeCell ref="B48:D48"/>
    <mergeCell ref="F48:H48"/>
    <mergeCell ref="I48:K48"/>
    <mergeCell ref="L48:N48"/>
    <mergeCell ref="O48:Q48"/>
    <mergeCell ref="R48:T48"/>
    <mergeCell ref="U47:W47"/>
    <mergeCell ref="X47:Z47"/>
    <mergeCell ref="AA47:AC47"/>
    <mergeCell ref="U49:W49"/>
    <mergeCell ref="X49:Z49"/>
    <mergeCell ref="AA49:AC49"/>
    <mergeCell ref="AD49:AF49"/>
    <mergeCell ref="AD50:AF50"/>
    <mergeCell ref="B49:D49"/>
    <mergeCell ref="F49:H49"/>
    <mergeCell ref="I49:K49"/>
    <mergeCell ref="L49:N49"/>
    <mergeCell ref="O49:Q49"/>
    <mergeCell ref="R49:T49"/>
    <mergeCell ref="U50:W50"/>
    <mergeCell ref="X50:Z50"/>
    <mergeCell ref="AA50:AC50"/>
    <mergeCell ref="B50:D50"/>
    <mergeCell ref="F50:H50"/>
    <mergeCell ref="I50:K50"/>
    <mergeCell ref="L50:N50"/>
    <mergeCell ref="O50:Q50"/>
    <mergeCell ref="R50:T50"/>
    <mergeCell ref="U51:W51"/>
    <mergeCell ref="X51:Z51"/>
    <mergeCell ref="AA51:AC51"/>
    <mergeCell ref="AD51:AF51"/>
    <mergeCell ref="AD52:AF52"/>
    <mergeCell ref="B51:D51"/>
    <mergeCell ref="F51:H51"/>
    <mergeCell ref="I51:K51"/>
    <mergeCell ref="L51:N51"/>
    <mergeCell ref="O51:Q51"/>
    <mergeCell ref="R51:T51"/>
    <mergeCell ref="U52:W52"/>
    <mergeCell ref="X52:Z52"/>
    <mergeCell ref="AA52:AC52"/>
    <mergeCell ref="AA54:AC54"/>
    <mergeCell ref="I53:K53"/>
    <mergeCell ref="L53:N53"/>
    <mergeCell ref="O53:Q53"/>
    <mergeCell ref="R53:T53"/>
    <mergeCell ref="B54:D54"/>
    <mergeCell ref="F54:H54"/>
    <mergeCell ref="I54:K54"/>
    <mergeCell ref="L54:N54"/>
    <mergeCell ref="O54:Q54"/>
    <mergeCell ref="R54:T54"/>
    <mergeCell ref="U53:W53"/>
    <mergeCell ref="X53:Z53"/>
    <mergeCell ref="F53:H53"/>
    <mergeCell ref="B52:D52"/>
    <mergeCell ref="F52:H52"/>
    <mergeCell ref="I52:K52"/>
    <mergeCell ref="L52:N52"/>
    <mergeCell ref="O52:Q52"/>
    <mergeCell ref="R52:T52"/>
    <mergeCell ref="U54:W54"/>
    <mergeCell ref="X54:Z54"/>
    <mergeCell ref="U55:W55"/>
    <mergeCell ref="X55:Z55"/>
    <mergeCell ref="AA55:AC55"/>
    <mergeCell ref="AD55:AF55"/>
    <mergeCell ref="AD53:AF53"/>
    <mergeCell ref="AA53:AC53"/>
    <mergeCell ref="AD56:AF56"/>
    <mergeCell ref="B55:D55"/>
    <mergeCell ref="F55:H55"/>
    <mergeCell ref="I55:K55"/>
    <mergeCell ref="L55:N55"/>
    <mergeCell ref="O55:Q55"/>
    <mergeCell ref="R55:T55"/>
    <mergeCell ref="U56:W56"/>
    <mergeCell ref="X56:Z56"/>
    <mergeCell ref="AA56:AC56"/>
    <mergeCell ref="B56:D56"/>
    <mergeCell ref="F56:H56"/>
    <mergeCell ref="I56:K56"/>
    <mergeCell ref="L56:N56"/>
    <mergeCell ref="O56:Q56"/>
    <mergeCell ref="R56:T56"/>
    <mergeCell ref="AD54:AF54"/>
    <mergeCell ref="B53:D53"/>
    <mergeCell ref="U57:W57"/>
    <mergeCell ref="X57:Z57"/>
    <mergeCell ref="AA57:AC57"/>
    <mergeCell ref="AD57:AF57"/>
    <mergeCell ref="AD58:AF58"/>
    <mergeCell ref="B57:D57"/>
    <mergeCell ref="F57:H57"/>
    <mergeCell ref="I57:K57"/>
    <mergeCell ref="L57:N57"/>
    <mergeCell ref="O57:Q57"/>
    <mergeCell ref="R57:T57"/>
    <mergeCell ref="U58:W58"/>
    <mergeCell ref="X58:Z58"/>
    <mergeCell ref="AA58:AC58"/>
    <mergeCell ref="AA60:AC60"/>
    <mergeCell ref="I59:K59"/>
    <mergeCell ref="L59:N59"/>
    <mergeCell ref="O59:Q59"/>
    <mergeCell ref="R59:T59"/>
    <mergeCell ref="B60:D60"/>
    <mergeCell ref="F60:H60"/>
    <mergeCell ref="I60:K60"/>
    <mergeCell ref="L60:N60"/>
    <mergeCell ref="O60:Q60"/>
    <mergeCell ref="R60:T60"/>
    <mergeCell ref="U59:W59"/>
    <mergeCell ref="X59:Z59"/>
    <mergeCell ref="F59:H59"/>
    <mergeCell ref="B58:D58"/>
    <mergeCell ref="F58:H58"/>
    <mergeCell ref="I58:K58"/>
    <mergeCell ref="L58:N58"/>
    <mergeCell ref="O58:Q58"/>
    <mergeCell ref="R58:T58"/>
    <mergeCell ref="U60:W60"/>
    <mergeCell ref="X60:Z60"/>
    <mergeCell ref="U61:W61"/>
    <mergeCell ref="X61:Z61"/>
    <mergeCell ref="AA61:AC61"/>
    <mergeCell ref="AD61:AF61"/>
    <mergeCell ref="AD59:AF59"/>
    <mergeCell ref="AA59:AC59"/>
    <mergeCell ref="AD62:AF62"/>
    <mergeCell ref="B61:D61"/>
    <mergeCell ref="F61:H61"/>
    <mergeCell ref="I61:K61"/>
    <mergeCell ref="L61:N61"/>
    <mergeCell ref="O61:Q61"/>
    <mergeCell ref="R61:T61"/>
    <mergeCell ref="U62:W62"/>
    <mergeCell ref="X62:Z62"/>
    <mergeCell ref="AA62:AC62"/>
    <mergeCell ref="B62:D62"/>
    <mergeCell ref="F62:H62"/>
    <mergeCell ref="I62:K62"/>
    <mergeCell ref="L62:N62"/>
    <mergeCell ref="O62:Q62"/>
    <mergeCell ref="R62:T62"/>
    <mergeCell ref="AD60:AF60"/>
    <mergeCell ref="B59:D59"/>
    <mergeCell ref="B64:D64"/>
    <mergeCell ref="F64:H64"/>
    <mergeCell ref="I64:K64"/>
    <mergeCell ref="L64:N64"/>
    <mergeCell ref="O64:Q64"/>
    <mergeCell ref="R64:T64"/>
    <mergeCell ref="AD63:AF63"/>
    <mergeCell ref="AD64:AF64"/>
    <mergeCell ref="B63:D63"/>
    <mergeCell ref="F63:H63"/>
    <mergeCell ref="I63:K63"/>
    <mergeCell ref="L63:N63"/>
    <mergeCell ref="O63:Q63"/>
    <mergeCell ref="R63:T63"/>
    <mergeCell ref="U64:W64"/>
    <mergeCell ref="X64:Z64"/>
    <mergeCell ref="AA64:AC64"/>
    <mergeCell ref="U63:W63"/>
    <mergeCell ref="X63:Z63"/>
    <mergeCell ref="AA63:AC63"/>
    <mergeCell ref="X65:Z65"/>
    <mergeCell ref="AA65:AC65"/>
    <mergeCell ref="AD65:AF65"/>
    <mergeCell ref="B65:D65"/>
    <mergeCell ref="F65:H65"/>
    <mergeCell ref="I65:K65"/>
    <mergeCell ref="L65:N65"/>
    <mergeCell ref="O65:Q65"/>
    <mergeCell ref="R65:T65"/>
    <mergeCell ref="B75:D75"/>
    <mergeCell ref="B76:D76"/>
    <mergeCell ref="B77:D77"/>
    <mergeCell ref="B78:D78"/>
    <mergeCell ref="B79:D79"/>
    <mergeCell ref="B72:D72"/>
    <mergeCell ref="B73:D73"/>
    <mergeCell ref="U65:W65"/>
    <mergeCell ref="B86:D86"/>
    <mergeCell ref="B74:D74"/>
    <mergeCell ref="B87:D87"/>
    <mergeCell ref="B88:D88"/>
    <mergeCell ref="B89:D89"/>
    <mergeCell ref="B90:D90"/>
    <mergeCell ref="B91:D91"/>
    <mergeCell ref="B80:D80"/>
    <mergeCell ref="B81:D81"/>
    <mergeCell ref="B82:D82"/>
    <mergeCell ref="B83:D83"/>
    <mergeCell ref="B84:D84"/>
    <mergeCell ref="B85:D85"/>
    <mergeCell ref="A105:A107"/>
    <mergeCell ref="AG105:AP105"/>
    <mergeCell ref="AG106:AP107"/>
    <mergeCell ref="F109:N109"/>
    <mergeCell ref="F110:H110"/>
    <mergeCell ref="I110:K110"/>
    <mergeCell ref="L110:N110"/>
    <mergeCell ref="B93:D93"/>
    <mergeCell ref="A99:A101"/>
    <mergeCell ref="AG99:AP99"/>
    <mergeCell ref="AG100:AP101"/>
    <mergeCell ref="A102:A104"/>
    <mergeCell ref="AF102:AP102"/>
    <mergeCell ref="AF103:AP103"/>
    <mergeCell ref="AF104:AP104"/>
    <mergeCell ref="B113:D113"/>
    <mergeCell ref="F113:H113"/>
    <mergeCell ref="I113:K113"/>
    <mergeCell ref="L113:N113"/>
    <mergeCell ref="B114:D114"/>
    <mergeCell ref="F114:H114"/>
    <mergeCell ref="I114:K114"/>
    <mergeCell ref="L114:N114"/>
    <mergeCell ref="B111:D111"/>
    <mergeCell ref="F111:H111"/>
    <mergeCell ref="I111:K111"/>
    <mergeCell ref="L111:N111"/>
    <mergeCell ref="B112:D112"/>
    <mergeCell ref="F112:H112"/>
    <mergeCell ref="I112:K112"/>
    <mergeCell ref="L112:N112"/>
    <mergeCell ref="B117:D117"/>
    <mergeCell ref="F117:H117"/>
    <mergeCell ref="I117:K117"/>
    <mergeCell ref="L117:N117"/>
    <mergeCell ref="B118:D118"/>
    <mergeCell ref="F118:H118"/>
    <mergeCell ref="I118:K118"/>
    <mergeCell ref="L118:N118"/>
    <mergeCell ref="B115:D115"/>
    <mergeCell ref="F115:H115"/>
    <mergeCell ref="I115:K115"/>
    <mergeCell ref="L115:N115"/>
    <mergeCell ref="B116:D116"/>
    <mergeCell ref="F116:H116"/>
    <mergeCell ref="I116:K116"/>
    <mergeCell ref="L116:N116"/>
    <mergeCell ref="B121:D121"/>
    <mergeCell ref="F121:H121"/>
    <mergeCell ref="I121:K121"/>
    <mergeCell ref="L121:N121"/>
    <mergeCell ref="B122:D122"/>
    <mergeCell ref="F122:H122"/>
    <mergeCell ref="I122:K122"/>
    <mergeCell ref="L122:N122"/>
    <mergeCell ref="B119:D119"/>
    <mergeCell ref="F119:H119"/>
    <mergeCell ref="I119:K119"/>
    <mergeCell ref="L119:N119"/>
    <mergeCell ref="B120:D120"/>
    <mergeCell ref="F120:H120"/>
    <mergeCell ref="I120:K120"/>
    <mergeCell ref="L120:N120"/>
    <mergeCell ref="B125:D125"/>
    <mergeCell ref="F125:H125"/>
    <mergeCell ref="I125:K125"/>
    <mergeCell ref="L125:N125"/>
    <mergeCell ref="B129:D129"/>
    <mergeCell ref="B130:D130"/>
    <mergeCell ref="B123:D123"/>
    <mergeCell ref="F123:H123"/>
    <mergeCell ref="I123:K123"/>
    <mergeCell ref="L123:N123"/>
    <mergeCell ref="B124:D124"/>
    <mergeCell ref="F124:H124"/>
    <mergeCell ref="I124:K124"/>
    <mergeCell ref="L124:N124"/>
    <mergeCell ref="B143:D143"/>
    <mergeCell ref="B144:D144"/>
    <mergeCell ref="B137:D137"/>
    <mergeCell ref="B138:D138"/>
    <mergeCell ref="B139:D139"/>
    <mergeCell ref="B140:D140"/>
    <mergeCell ref="B141:D141"/>
    <mergeCell ref="B142:D142"/>
    <mergeCell ref="B131:D131"/>
    <mergeCell ref="B132:D132"/>
    <mergeCell ref="B133:D133"/>
    <mergeCell ref="B134:D134"/>
    <mergeCell ref="B135:D135"/>
    <mergeCell ref="B136:D136"/>
  </mergeCells>
  <conditionalFormatting sqref="G72">
    <cfRule type="cellIs" dxfId="3983" priority="5052" operator="equal">
      <formula>1</formula>
    </cfRule>
  </conditionalFormatting>
  <conditionalFormatting sqref="G73">
    <cfRule type="cellIs" dxfId="3982" priority="5051" operator="equal">
      <formula>2</formula>
    </cfRule>
  </conditionalFormatting>
  <conditionalFormatting sqref="J72">
    <cfRule type="cellIs" dxfId="3981" priority="5049" operator="equal">
      <formula>4</formula>
    </cfRule>
  </conditionalFormatting>
  <conditionalFormatting sqref="L72 N72 P72 R72 T72 V72 Z72 AB72 AD72 AF72 AH72 AJ72 AL72">
    <cfRule type="cellIs" dxfId="3980" priority="5040" operator="equal">
      <formula>4</formula>
    </cfRule>
  </conditionalFormatting>
  <conditionalFormatting sqref="Y72">
    <cfRule type="cellIs" dxfId="3979" priority="5039" operator="equal">
      <formula>4</formula>
    </cfRule>
  </conditionalFormatting>
  <conditionalFormatting sqref="H73:W73 Y73:AM73">
    <cfRule type="cellIs" dxfId="3978" priority="5027" operator="equal">
      <formula>12</formula>
    </cfRule>
    <cfRule type="cellIs" dxfId="3977" priority="5028" operator="equal">
      <formula>11</formula>
    </cfRule>
    <cfRule type="cellIs" dxfId="3976" priority="5029" operator="equal">
      <formula>10</formula>
    </cfRule>
    <cfRule type="cellIs" dxfId="3975" priority="5030" operator="equal">
      <formula>9</formula>
    </cfRule>
    <cfRule type="cellIs" dxfId="3974" priority="5031" operator="equal">
      <formula>8</formula>
    </cfRule>
    <cfRule type="cellIs" dxfId="3973" priority="5032" operator="equal">
      <formula>7</formula>
    </cfRule>
    <cfRule type="cellIs" dxfId="3972" priority="5033" operator="equal">
      <formula>6</formula>
    </cfRule>
    <cfRule type="cellIs" dxfId="3971" priority="5034" operator="equal">
      <formula>5</formula>
    </cfRule>
    <cfRule type="cellIs" dxfId="3970" priority="5035" operator="equal">
      <formula>4</formula>
    </cfRule>
    <cfRule type="cellIs" dxfId="3969" priority="5036" operator="equal">
      <formula>3</formula>
    </cfRule>
    <cfRule type="cellIs" dxfId="3968" priority="5037" operator="equal">
      <formula>2</formula>
    </cfRule>
    <cfRule type="cellIs" dxfId="3967" priority="5038" operator="equal">
      <formula>1</formula>
    </cfRule>
  </conditionalFormatting>
  <conditionalFormatting sqref="K72">
    <cfRule type="cellIs" dxfId="3966" priority="5026" operator="equal">
      <formula>4</formula>
    </cfRule>
  </conditionalFormatting>
  <conditionalFormatting sqref="T72:W72 Y72:AM72">
    <cfRule type="cellIs" dxfId="3965" priority="5024" operator="equal">
      <formula>12</formula>
    </cfRule>
  </conditionalFormatting>
  <conditionalFormatting sqref="H72:W72 Y72:AA72">
    <cfRule type="cellIs" dxfId="3964" priority="5023" operator="equal">
      <formula>4</formula>
    </cfRule>
    <cfRule type="cellIs" dxfId="3963" priority="5025" operator="equal">
      <formula>12</formula>
    </cfRule>
    <cfRule type="cellIs" dxfId="3962" priority="5041" operator="equal">
      <formula>11</formula>
    </cfRule>
    <cfRule type="cellIs" dxfId="3961" priority="5042" operator="equal">
      <formula>10</formula>
    </cfRule>
    <cfRule type="cellIs" dxfId="3960" priority="5043" operator="equal">
      <formula>9</formula>
    </cfRule>
    <cfRule type="cellIs" dxfId="3959" priority="5044" operator="equal">
      <formula>8</formula>
    </cfRule>
    <cfRule type="cellIs" dxfId="3958" priority="5045" operator="equal">
      <formula>7</formula>
    </cfRule>
    <cfRule type="cellIs" dxfId="3957" priority="5046" operator="equal">
      <formula>3</formula>
    </cfRule>
    <cfRule type="cellIs" dxfId="3956" priority="5047" operator="equal">
      <formula>6</formula>
    </cfRule>
    <cfRule type="cellIs" dxfId="3955" priority="5048" operator="equal">
      <formula>5</formula>
    </cfRule>
    <cfRule type="cellIs" dxfId="3954" priority="5050" operator="equal">
      <formula>1</formula>
    </cfRule>
    <cfRule type="cellIs" dxfId="3953" priority="5053" operator="equal">
      <formula>2</formula>
    </cfRule>
  </conditionalFormatting>
  <conditionalFormatting sqref="G73:W73 Y73:AM73">
    <cfRule type="cellIs" dxfId="3952" priority="5014" operator="equal">
      <formula>16</formula>
    </cfRule>
    <cfRule type="cellIs" dxfId="3951" priority="5015" operator="equal">
      <formula>15</formula>
    </cfRule>
    <cfRule type="cellIs" dxfId="3950" priority="5016" operator="equal">
      <formula>14</formula>
    </cfRule>
    <cfRule type="cellIs" dxfId="3949" priority="5017" operator="equal">
      <formula>13</formula>
    </cfRule>
    <cfRule type="cellIs" dxfId="3948" priority="5022" operator="equal">
      <formula>20</formula>
    </cfRule>
  </conditionalFormatting>
  <conditionalFormatting sqref="G72:W72 Y72:AM72">
    <cfRule type="cellIs" dxfId="3947" priority="5018" operator="equal">
      <formula>16</formula>
    </cfRule>
    <cfRule type="cellIs" dxfId="3946" priority="5019" operator="equal">
      <formula>15</formula>
    </cfRule>
    <cfRule type="cellIs" dxfId="3945" priority="5020" operator="equal">
      <formula>14</formula>
    </cfRule>
    <cfRule type="cellIs" dxfId="3944" priority="5021" operator="equal">
      <formula>13</formula>
    </cfRule>
  </conditionalFormatting>
  <conditionalFormatting sqref="G129">
    <cfRule type="cellIs" dxfId="3943" priority="5012" operator="equal">
      <formula>1</formula>
    </cfRule>
  </conditionalFormatting>
  <conditionalFormatting sqref="G130">
    <cfRule type="cellIs" dxfId="3942" priority="5011" operator="equal">
      <formula>2</formula>
    </cfRule>
  </conditionalFormatting>
  <conditionalFormatting sqref="J129">
    <cfRule type="cellIs" dxfId="3941" priority="5009" operator="equal">
      <formula>4</formula>
    </cfRule>
  </conditionalFormatting>
  <conditionalFormatting sqref="L129 N129">
    <cfRule type="cellIs" dxfId="3940" priority="5000" operator="equal">
      <formula>4</formula>
    </cfRule>
  </conditionalFormatting>
  <conditionalFormatting sqref="H130:N130">
    <cfRule type="cellIs" dxfId="3939" priority="4988" operator="equal">
      <formula>12</formula>
    </cfRule>
    <cfRule type="cellIs" dxfId="3938" priority="4989" operator="equal">
      <formula>11</formula>
    </cfRule>
    <cfRule type="cellIs" dxfId="3937" priority="4990" operator="equal">
      <formula>10</formula>
    </cfRule>
    <cfRule type="cellIs" dxfId="3936" priority="4991" operator="equal">
      <formula>9</formula>
    </cfRule>
    <cfRule type="cellIs" dxfId="3935" priority="4992" operator="equal">
      <formula>8</formula>
    </cfRule>
    <cfRule type="cellIs" dxfId="3934" priority="4993" operator="equal">
      <formula>7</formula>
    </cfRule>
    <cfRule type="cellIs" dxfId="3933" priority="4994" operator="equal">
      <formula>6</formula>
    </cfRule>
    <cfRule type="cellIs" dxfId="3932" priority="4995" operator="equal">
      <formula>5</formula>
    </cfRule>
    <cfRule type="cellIs" dxfId="3931" priority="4996" operator="equal">
      <formula>4</formula>
    </cfRule>
    <cfRule type="cellIs" dxfId="3930" priority="4997" operator="equal">
      <formula>3</formula>
    </cfRule>
    <cfRule type="cellIs" dxfId="3929" priority="4998" operator="equal">
      <formula>2</formula>
    </cfRule>
    <cfRule type="cellIs" dxfId="3928" priority="4999" operator="equal">
      <formula>1</formula>
    </cfRule>
  </conditionalFormatting>
  <conditionalFormatting sqref="K129">
    <cfRule type="cellIs" dxfId="3927" priority="4987" operator="equal">
      <formula>4</formula>
    </cfRule>
  </conditionalFormatting>
  <conditionalFormatting sqref="H129:N129">
    <cfRule type="cellIs" dxfId="3926" priority="4985" operator="equal">
      <formula>4</formula>
    </cfRule>
    <cfRule type="cellIs" dxfId="3925" priority="4986" operator="equal">
      <formula>12</formula>
    </cfRule>
    <cfRule type="cellIs" dxfId="3924" priority="5001" operator="equal">
      <formula>11</formula>
    </cfRule>
    <cfRule type="cellIs" dxfId="3923" priority="5002" operator="equal">
      <formula>10</formula>
    </cfRule>
    <cfRule type="cellIs" dxfId="3922" priority="5003" operator="equal">
      <formula>9</formula>
    </cfRule>
    <cfRule type="cellIs" dxfId="3921" priority="5004" operator="equal">
      <formula>8</formula>
    </cfRule>
    <cfRule type="cellIs" dxfId="3920" priority="5005" operator="equal">
      <formula>7</formula>
    </cfRule>
    <cfRule type="cellIs" dxfId="3919" priority="5006" operator="equal">
      <formula>3</formula>
    </cfRule>
    <cfRule type="cellIs" dxfId="3918" priority="5007" operator="equal">
      <formula>6</formula>
    </cfRule>
    <cfRule type="cellIs" dxfId="3917" priority="5008" operator="equal">
      <formula>5</formula>
    </cfRule>
    <cfRule type="cellIs" dxfId="3916" priority="5010" operator="equal">
      <formula>1</formula>
    </cfRule>
    <cfRule type="cellIs" dxfId="3915" priority="5013" operator="equal">
      <formula>2</formula>
    </cfRule>
  </conditionalFormatting>
  <conditionalFormatting sqref="G130:N130">
    <cfRule type="cellIs" dxfId="3914" priority="4976" operator="equal">
      <formula>16</formula>
    </cfRule>
    <cfRule type="cellIs" dxfId="3913" priority="4977" operator="equal">
      <formula>15</formula>
    </cfRule>
    <cfRule type="cellIs" dxfId="3912" priority="4978" operator="equal">
      <formula>14</formula>
    </cfRule>
    <cfRule type="cellIs" dxfId="3911" priority="4979" operator="equal">
      <formula>13</formula>
    </cfRule>
    <cfRule type="cellIs" dxfId="3910" priority="4984" operator="equal">
      <formula>20</formula>
    </cfRule>
  </conditionalFormatting>
  <conditionalFormatting sqref="G129:N129">
    <cfRule type="cellIs" dxfId="3909" priority="4980" operator="equal">
      <formula>16</formula>
    </cfRule>
    <cfRule type="cellIs" dxfId="3908" priority="4981" operator="equal">
      <formula>15</formula>
    </cfRule>
    <cfRule type="cellIs" dxfId="3907" priority="4982" operator="equal">
      <formula>14</formula>
    </cfRule>
    <cfRule type="cellIs" dxfId="3906" priority="4983" operator="equal">
      <formula>13</formula>
    </cfRule>
  </conditionalFormatting>
  <conditionalFormatting sqref="B5:AF5">
    <cfRule type="expression" dxfId="3905" priority="4975">
      <formula>OR(TEXT(B5,"jjj")="ven",TEXT(B5,"jjj")="sam",TEXT(B5,"jjj")="dim")</formula>
    </cfRule>
  </conditionalFormatting>
  <conditionalFormatting sqref="AD8">
    <cfRule type="expression" dxfId="3904" priority="4974">
      <formula>OR(TEXT(AD8,"jjj")="ven",TEXT(AD8,"jjj")="sam",TEXT(AD8,"jjj")="dim")</formula>
    </cfRule>
  </conditionalFormatting>
  <conditionalFormatting sqref="AF26">
    <cfRule type="expression" dxfId="3903" priority="4972">
      <formula>OR(TEXT(AF26,"jjj")="ven",TEXT(AF26,"jjj")="sam",TEXT(AF26,"jjj")="dim")</formula>
    </cfRule>
  </conditionalFormatting>
  <conditionalFormatting sqref="F6 R6">
    <cfRule type="cellIs" dxfId="3902" priority="4961" operator="equal">
      <formula>4</formula>
    </cfRule>
  </conditionalFormatting>
  <conditionalFormatting sqref="R6">
    <cfRule type="cellIs" dxfId="3901" priority="4960" operator="equal">
      <formula>4</formula>
    </cfRule>
  </conditionalFormatting>
  <conditionalFormatting sqref="B7 F7 M7 Q7:S7">
    <cfRule type="cellIs" dxfId="3900" priority="4948" operator="equal">
      <formula>12</formula>
    </cfRule>
    <cfRule type="cellIs" dxfId="3899" priority="4949" operator="equal">
      <formula>11</formula>
    </cfRule>
    <cfRule type="cellIs" dxfId="3898" priority="4950" operator="equal">
      <formula>10</formula>
    </cfRule>
    <cfRule type="cellIs" dxfId="3897" priority="4951" operator="equal">
      <formula>9</formula>
    </cfRule>
    <cfRule type="cellIs" dxfId="3896" priority="4952" operator="equal">
      <formula>8</formula>
    </cfRule>
    <cfRule type="cellIs" dxfId="3895" priority="4953" operator="equal">
      <formula>7</formula>
    </cfRule>
    <cfRule type="cellIs" dxfId="3894" priority="4954" operator="equal">
      <formula>6</formula>
    </cfRule>
    <cfRule type="cellIs" dxfId="3893" priority="4955" operator="equal">
      <formula>5</formula>
    </cfRule>
    <cfRule type="cellIs" dxfId="3892" priority="4956" operator="equal">
      <formula>4</formula>
    </cfRule>
    <cfRule type="cellIs" dxfId="3891" priority="4957" operator="equal">
      <formula>3</formula>
    </cfRule>
    <cfRule type="cellIs" dxfId="3890" priority="4958" operator="equal">
      <formula>2</formula>
    </cfRule>
    <cfRule type="cellIs" dxfId="3889" priority="4959" operator="equal">
      <formula>1</formula>
    </cfRule>
  </conditionalFormatting>
  <conditionalFormatting sqref="Q6:R6">
    <cfRule type="cellIs" dxfId="3888" priority="4945" operator="equal">
      <formula>12</formula>
    </cfRule>
  </conditionalFormatting>
  <conditionalFormatting sqref="B6 F6 M6 Q6:S6">
    <cfRule type="cellIs" dxfId="3887" priority="4944" operator="equal">
      <formula>4</formula>
    </cfRule>
    <cfRule type="cellIs" dxfId="3886" priority="4946" operator="equal">
      <formula>12</formula>
    </cfRule>
    <cfRule type="cellIs" dxfId="3885" priority="4962" operator="equal">
      <formula>11</formula>
    </cfRule>
    <cfRule type="cellIs" dxfId="3884" priority="4963" operator="equal">
      <formula>10</formula>
    </cfRule>
    <cfRule type="cellIs" dxfId="3883" priority="4964" operator="equal">
      <formula>9</formula>
    </cfRule>
    <cfRule type="cellIs" dxfId="3882" priority="4965" operator="equal">
      <formula>8</formula>
    </cfRule>
    <cfRule type="cellIs" dxfId="3881" priority="4966" operator="equal">
      <formula>7</formula>
    </cfRule>
    <cfRule type="cellIs" dxfId="3880" priority="4967" operator="equal">
      <formula>3</formula>
    </cfRule>
    <cfRule type="cellIs" dxfId="3879" priority="4968" operator="equal">
      <formula>6</formula>
    </cfRule>
    <cfRule type="cellIs" dxfId="3878" priority="4969" operator="equal">
      <formula>5</formula>
    </cfRule>
    <cfRule type="cellIs" dxfId="3877" priority="4970" operator="equal">
      <formula>1</formula>
    </cfRule>
    <cfRule type="cellIs" dxfId="3876" priority="4971" operator="equal">
      <formula>2</formula>
    </cfRule>
  </conditionalFormatting>
  <conditionalFormatting sqref="B7 F7 M7 Q7:S7">
    <cfRule type="cellIs" dxfId="3875" priority="4935" operator="equal">
      <formula>16</formula>
    </cfRule>
    <cfRule type="cellIs" dxfId="3874" priority="4936" operator="equal">
      <formula>15</formula>
    </cfRule>
    <cfRule type="cellIs" dxfId="3873" priority="4937" operator="equal">
      <formula>14</formula>
    </cfRule>
    <cfRule type="cellIs" dxfId="3872" priority="4938" operator="equal">
      <formula>13</formula>
    </cfRule>
    <cfRule type="cellIs" dxfId="3871" priority="4943" operator="equal">
      <formula>20</formula>
    </cfRule>
  </conditionalFormatting>
  <conditionalFormatting sqref="B6 F6 M6 Q6:S6">
    <cfRule type="cellIs" dxfId="3870" priority="4939" operator="equal">
      <formula>16</formula>
    </cfRule>
    <cfRule type="cellIs" dxfId="3869" priority="4940" operator="equal">
      <formula>15</formula>
    </cfRule>
    <cfRule type="cellIs" dxfId="3868" priority="4941" operator="equal">
      <formula>14</formula>
    </cfRule>
    <cfRule type="cellIs" dxfId="3867" priority="4942" operator="equal">
      <formula>13</formula>
    </cfRule>
  </conditionalFormatting>
  <conditionalFormatting sqref="B11:AF11">
    <cfRule type="expression" dxfId="3866" priority="4934">
      <formula>OR(TEXT(B11,"jjj")="ven",TEXT(B11,"jjj")="sam",TEXT(B11,"jjj")="dim")</formula>
    </cfRule>
  </conditionalFormatting>
  <conditionalFormatting sqref="B14:AE14">
    <cfRule type="expression" dxfId="3865" priority="4933">
      <formula>OR(TEXT(B14,"jjj")="ven",TEXT(B14,"jjj")="sam",TEXT(B14,"jjj")="dim")</formula>
    </cfRule>
  </conditionalFormatting>
  <conditionalFormatting sqref="B17:AF17">
    <cfRule type="expression" dxfId="3864" priority="4932">
      <formula>OR(TEXT(B17,"jjj")="ven",TEXT(B17,"jjj")="sam",TEXT(B17,"jjj")="dim")</formula>
    </cfRule>
  </conditionalFormatting>
  <conditionalFormatting sqref="C20:AE20">
    <cfRule type="expression" dxfId="3863" priority="4931">
      <formula>OR(TEXT(C20,"jjj")="ven",TEXT(C20,"jjj")="sam",TEXT(C20,"jjj")="dim")</formula>
    </cfRule>
  </conditionalFormatting>
  <conditionalFormatting sqref="B23:AF23">
    <cfRule type="expression" dxfId="3862" priority="4930">
      <formula>OR(TEXT(B23,"jjj")="ven",TEXT(B23,"jjj")="sam",TEXT(B23,"jjj")="dim")</formula>
    </cfRule>
  </conditionalFormatting>
  <conditionalFormatting sqref="C26:AE26">
    <cfRule type="expression" dxfId="3861" priority="4929">
      <formula>OR(TEXT(C26,"jjj")="ven",TEXT(C26,"jjj")="sam",TEXT(C26,"jjj")="dim")</formula>
    </cfRule>
  </conditionalFormatting>
  <conditionalFormatting sqref="C29:AE29">
    <cfRule type="expression" dxfId="3860" priority="4928">
      <formula>OR(TEXT(C29,"jjj")="ven",TEXT(C29,"jjj")="sam",TEXT(C29,"jjj")="dim")</formula>
    </cfRule>
  </conditionalFormatting>
  <conditionalFormatting sqref="B26">
    <cfRule type="expression" dxfId="3859" priority="4927">
      <formula>OR(TEXT(B26,"jjj")="ven",TEXT(B26,"jjj")="sam",TEXT(B26,"jjj")="dim")</formula>
    </cfRule>
  </conditionalFormatting>
  <conditionalFormatting sqref="AF32">
    <cfRule type="expression" dxfId="3858" priority="4926">
      <formula>OR(TEXT(AF32,"jjj")="ven",TEXT(AF32,"jjj")="sam",TEXT(AF32,"jjj")="dim")</formula>
    </cfRule>
  </conditionalFormatting>
  <conditionalFormatting sqref="C32:AE32">
    <cfRule type="expression" dxfId="3857" priority="4925">
      <formula>OR(TEXT(C32,"jjj")="ven",TEXT(C32,"jjj")="sam",TEXT(C32,"jjj")="dim")</formula>
    </cfRule>
  </conditionalFormatting>
  <conditionalFormatting sqref="B32">
    <cfRule type="expression" dxfId="3856" priority="4924">
      <formula>OR(TEXT(B32,"jjj")="ven",TEXT(B32,"jjj")="sam",TEXT(B32,"jjj")="dim")</formula>
    </cfRule>
  </conditionalFormatting>
  <conditionalFormatting sqref="C35:AE35">
    <cfRule type="expression" dxfId="3855" priority="4923">
      <formula>OR(TEXT(C35,"jjj")="ven",TEXT(C35,"jjj")="sam",TEXT(C35,"jjj")="dim")</formula>
    </cfRule>
  </conditionalFormatting>
  <conditionalFormatting sqref="C41:AF41">
    <cfRule type="expression" dxfId="3854" priority="4922">
      <formula>OR(TEXT(C41,"jjj")="ven",TEXT(C41,"jjj")="sam",TEXT(C41,"jjj")="dim")</formula>
    </cfRule>
  </conditionalFormatting>
  <conditionalFormatting sqref="AF38">
    <cfRule type="expression" dxfId="3853" priority="4921">
      <formula>OR(TEXT(AF38,"jjj")="ven",TEXT(AF38,"jjj")="sam",TEXT(AF38,"jjj")="dim")</formula>
    </cfRule>
  </conditionalFormatting>
  <conditionalFormatting sqref="C38:K38 R38:AE38">
    <cfRule type="expression" dxfId="3852" priority="4920">
      <formula>OR(TEXT(C38,"jjj")="ven",TEXT(C38,"jjj")="sam",TEXT(C38,"jjj")="dim")</formula>
    </cfRule>
  </conditionalFormatting>
  <conditionalFormatting sqref="B38">
    <cfRule type="expression" dxfId="3851" priority="4919">
      <formula>OR(TEXT(B38,"jjj")="ven",TEXT(B38,"jjj")="sam",TEXT(B38,"jjj")="dim")</formula>
    </cfRule>
  </conditionalFormatting>
  <conditionalFormatting sqref="B6 F6 M6 Q6:S6">
    <cfRule type="cellIs" dxfId="3850" priority="4916" operator="equal">
      <formula>19</formula>
    </cfRule>
    <cfRule type="cellIs" dxfId="3849" priority="4917" operator="equal">
      <formula>18</formula>
    </cfRule>
    <cfRule type="cellIs" dxfId="3848" priority="4918" operator="equal">
      <formula>17</formula>
    </cfRule>
  </conditionalFormatting>
  <conditionalFormatting sqref="B7 F7 M7 Q7:S7">
    <cfRule type="cellIs" dxfId="3847" priority="4913" operator="equal">
      <formula>19</formula>
    </cfRule>
    <cfRule type="cellIs" dxfId="3846" priority="4914" operator="equal">
      <formula>18</formula>
    </cfRule>
    <cfRule type="cellIs" dxfId="3845" priority="4915" operator="equal">
      <formula>17</formula>
    </cfRule>
  </conditionalFormatting>
  <conditionalFormatting sqref="N33 P33 R33">
    <cfRule type="cellIs" dxfId="3844" priority="4863" operator="equal">
      <formula>4</formula>
    </cfRule>
  </conditionalFormatting>
  <conditionalFormatting sqref="R33">
    <cfRule type="cellIs" dxfId="3843" priority="4862" operator="equal">
      <formula>4</formula>
    </cfRule>
  </conditionalFormatting>
  <conditionalFormatting sqref="M34:R34">
    <cfRule type="cellIs" dxfId="3842" priority="4850" operator="equal">
      <formula>12</formula>
    </cfRule>
    <cfRule type="cellIs" dxfId="3841" priority="4851" operator="equal">
      <formula>11</formula>
    </cfRule>
    <cfRule type="cellIs" dxfId="3840" priority="4852" operator="equal">
      <formula>10</formula>
    </cfRule>
    <cfRule type="cellIs" dxfId="3839" priority="4853" operator="equal">
      <formula>9</formula>
    </cfRule>
    <cfRule type="cellIs" dxfId="3838" priority="4854" operator="equal">
      <formula>8</formula>
    </cfRule>
    <cfRule type="cellIs" dxfId="3837" priority="4855" operator="equal">
      <formula>7</formula>
    </cfRule>
    <cfRule type="cellIs" dxfId="3836" priority="4856" operator="equal">
      <formula>6</formula>
    </cfRule>
    <cfRule type="cellIs" dxfId="3835" priority="4857" operator="equal">
      <formula>5</formula>
    </cfRule>
    <cfRule type="cellIs" dxfId="3834" priority="4858" operator="equal">
      <formula>4</formula>
    </cfRule>
    <cfRule type="cellIs" dxfId="3833" priority="4859" operator="equal">
      <formula>3</formula>
    </cfRule>
    <cfRule type="cellIs" dxfId="3832" priority="4860" operator="equal">
      <formula>2</formula>
    </cfRule>
    <cfRule type="cellIs" dxfId="3831" priority="4861" operator="equal">
      <formula>1</formula>
    </cfRule>
  </conditionalFormatting>
  <conditionalFormatting sqref="N33:R33">
    <cfRule type="cellIs" dxfId="3830" priority="4848" operator="equal">
      <formula>12</formula>
    </cfRule>
  </conditionalFormatting>
  <conditionalFormatting sqref="M33:R33">
    <cfRule type="cellIs" dxfId="3829" priority="4847" operator="equal">
      <formula>4</formula>
    </cfRule>
    <cfRule type="cellIs" dxfId="3828" priority="4849" operator="equal">
      <formula>12</formula>
    </cfRule>
    <cfRule type="cellIs" dxfId="3827" priority="4864" operator="equal">
      <formula>11</formula>
    </cfRule>
    <cfRule type="cellIs" dxfId="3826" priority="4865" operator="equal">
      <formula>10</formula>
    </cfRule>
    <cfRule type="cellIs" dxfId="3825" priority="4866" operator="equal">
      <formula>9</formula>
    </cfRule>
    <cfRule type="cellIs" dxfId="3824" priority="4867" operator="equal">
      <formula>8</formula>
    </cfRule>
    <cfRule type="cellIs" dxfId="3823" priority="4868" operator="equal">
      <formula>7</formula>
    </cfRule>
    <cfRule type="cellIs" dxfId="3822" priority="4869" operator="equal">
      <formula>3</formula>
    </cfRule>
    <cfRule type="cellIs" dxfId="3821" priority="4870" operator="equal">
      <formula>6</formula>
    </cfRule>
    <cfRule type="cellIs" dxfId="3820" priority="4871" operator="equal">
      <formula>5</formula>
    </cfRule>
    <cfRule type="cellIs" dxfId="3819" priority="4872" operator="equal">
      <formula>1</formula>
    </cfRule>
    <cfRule type="cellIs" dxfId="3818" priority="4873" operator="equal">
      <formula>2</formula>
    </cfRule>
  </conditionalFormatting>
  <conditionalFormatting sqref="M34:R34">
    <cfRule type="cellIs" dxfId="3817" priority="4838" operator="equal">
      <formula>16</formula>
    </cfRule>
    <cfRule type="cellIs" dxfId="3816" priority="4839" operator="equal">
      <formula>15</formula>
    </cfRule>
    <cfRule type="cellIs" dxfId="3815" priority="4840" operator="equal">
      <formula>14</formula>
    </cfRule>
    <cfRule type="cellIs" dxfId="3814" priority="4841" operator="equal">
      <formula>13</formula>
    </cfRule>
    <cfRule type="cellIs" dxfId="3813" priority="4846" operator="equal">
      <formula>20</formula>
    </cfRule>
  </conditionalFormatting>
  <conditionalFormatting sqref="M33:R33">
    <cfRule type="cellIs" dxfId="3812" priority="4842" operator="equal">
      <formula>16</formula>
    </cfRule>
    <cfRule type="cellIs" dxfId="3811" priority="4843" operator="equal">
      <formula>15</formula>
    </cfRule>
    <cfRule type="cellIs" dxfId="3810" priority="4844" operator="equal">
      <formula>14</formula>
    </cfRule>
    <cfRule type="cellIs" dxfId="3809" priority="4845" operator="equal">
      <formula>13</formula>
    </cfRule>
  </conditionalFormatting>
  <conditionalFormatting sqref="M33:R33">
    <cfRule type="cellIs" dxfId="3808" priority="4835" operator="equal">
      <formula>19</formula>
    </cfRule>
    <cfRule type="cellIs" dxfId="3807" priority="4836" operator="equal">
      <formula>18</formula>
    </cfRule>
    <cfRule type="cellIs" dxfId="3806" priority="4837" operator="equal">
      <formula>17</formula>
    </cfRule>
  </conditionalFormatting>
  <conditionalFormatting sqref="M34:R34">
    <cfRule type="cellIs" dxfId="3805" priority="4832" operator="equal">
      <formula>19</formula>
    </cfRule>
    <cfRule type="cellIs" dxfId="3804" priority="4833" operator="equal">
      <formula>18</formula>
    </cfRule>
    <cfRule type="cellIs" dxfId="3803" priority="4834" operator="equal">
      <formula>17</formula>
    </cfRule>
  </conditionalFormatting>
  <conditionalFormatting sqref="E43">
    <cfRule type="cellIs" dxfId="3802" priority="4810" operator="equal">
      <formula>12</formula>
    </cfRule>
    <cfRule type="cellIs" dxfId="3801" priority="4811" operator="equal">
      <formula>11</formula>
    </cfRule>
    <cfRule type="cellIs" dxfId="3800" priority="4812" operator="equal">
      <formula>10</formula>
    </cfRule>
    <cfRule type="cellIs" dxfId="3799" priority="4813" operator="equal">
      <formula>9</formula>
    </cfRule>
    <cfRule type="cellIs" dxfId="3798" priority="4814" operator="equal">
      <formula>8</formula>
    </cfRule>
    <cfRule type="cellIs" dxfId="3797" priority="4815" operator="equal">
      <formula>7</formula>
    </cfRule>
    <cfRule type="cellIs" dxfId="3796" priority="4816" operator="equal">
      <formula>6</formula>
    </cfRule>
    <cfRule type="cellIs" dxfId="3795" priority="4817" operator="equal">
      <formula>5</formula>
    </cfRule>
    <cfRule type="cellIs" dxfId="3794" priority="4818" operator="equal">
      <formula>4</formula>
    </cfRule>
    <cfRule type="cellIs" dxfId="3793" priority="4819" operator="equal">
      <formula>3</formula>
    </cfRule>
    <cfRule type="cellIs" dxfId="3792" priority="4820" operator="equal">
      <formula>2</formula>
    </cfRule>
    <cfRule type="cellIs" dxfId="3791" priority="4821" operator="equal">
      <formula>1</formula>
    </cfRule>
  </conditionalFormatting>
  <conditionalFormatting sqref="E42">
    <cfRule type="cellIs" dxfId="3790" priority="4809" operator="equal">
      <formula>4</formula>
    </cfRule>
  </conditionalFormatting>
  <conditionalFormatting sqref="E42">
    <cfRule type="cellIs" dxfId="3789" priority="4807" operator="equal">
      <formula>4</formula>
    </cfRule>
    <cfRule type="cellIs" dxfId="3788" priority="4808" operator="equal">
      <formula>12</formula>
    </cfRule>
    <cfRule type="cellIs" dxfId="3787" priority="4822" operator="equal">
      <formula>11</formula>
    </cfRule>
    <cfRule type="cellIs" dxfId="3786" priority="4823" operator="equal">
      <formula>10</formula>
    </cfRule>
    <cfRule type="cellIs" dxfId="3785" priority="4824" operator="equal">
      <formula>9</formula>
    </cfRule>
    <cfRule type="cellIs" dxfId="3784" priority="4825" operator="equal">
      <formula>8</formula>
    </cfRule>
    <cfRule type="cellIs" dxfId="3783" priority="4826" operator="equal">
      <formula>7</formula>
    </cfRule>
    <cfRule type="cellIs" dxfId="3782" priority="4827" operator="equal">
      <formula>3</formula>
    </cfRule>
    <cfRule type="cellIs" dxfId="3781" priority="4828" operator="equal">
      <formula>6</formula>
    </cfRule>
    <cfRule type="cellIs" dxfId="3780" priority="4829" operator="equal">
      <formula>5</formula>
    </cfRule>
    <cfRule type="cellIs" dxfId="3779" priority="4830" operator="equal">
      <formula>1</formula>
    </cfRule>
    <cfRule type="cellIs" dxfId="3778" priority="4831" operator="equal">
      <formula>2</formula>
    </cfRule>
  </conditionalFormatting>
  <conditionalFormatting sqref="E43">
    <cfRule type="cellIs" dxfId="3777" priority="4798" operator="equal">
      <formula>16</formula>
    </cfRule>
    <cfRule type="cellIs" dxfId="3776" priority="4799" operator="equal">
      <formula>15</formula>
    </cfRule>
    <cfRule type="cellIs" dxfId="3775" priority="4800" operator="equal">
      <formula>14</formula>
    </cfRule>
    <cfRule type="cellIs" dxfId="3774" priority="4801" operator="equal">
      <formula>13</formula>
    </cfRule>
    <cfRule type="cellIs" dxfId="3773" priority="4806" operator="equal">
      <formula>20</formula>
    </cfRule>
  </conditionalFormatting>
  <conditionalFormatting sqref="E42">
    <cfRule type="cellIs" dxfId="3772" priority="4802" operator="equal">
      <formula>16</formula>
    </cfRule>
    <cfRule type="cellIs" dxfId="3771" priority="4803" operator="equal">
      <formula>15</formula>
    </cfRule>
    <cfRule type="cellIs" dxfId="3770" priority="4804" operator="equal">
      <formula>14</formula>
    </cfRule>
    <cfRule type="cellIs" dxfId="3769" priority="4805" operator="equal">
      <formula>13</formula>
    </cfRule>
  </conditionalFormatting>
  <conditionalFormatting sqref="E42">
    <cfRule type="cellIs" dxfId="3768" priority="4795" operator="equal">
      <formula>19</formula>
    </cfRule>
    <cfRule type="cellIs" dxfId="3767" priority="4796" operator="equal">
      <formula>18</formula>
    </cfRule>
    <cfRule type="cellIs" dxfId="3766" priority="4797" operator="equal">
      <formula>17</formula>
    </cfRule>
  </conditionalFormatting>
  <conditionalFormatting sqref="E43">
    <cfRule type="cellIs" dxfId="3765" priority="4792" operator="equal">
      <formula>19</formula>
    </cfRule>
    <cfRule type="cellIs" dxfId="3764" priority="4793" operator="equal">
      <formula>18</formula>
    </cfRule>
    <cfRule type="cellIs" dxfId="3763" priority="4794" operator="equal">
      <formula>17</formula>
    </cfRule>
  </conditionalFormatting>
  <conditionalFormatting sqref="AB10">
    <cfRule type="cellIs" dxfId="3762" priority="4770" operator="equal">
      <formula>12</formula>
    </cfRule>
    <cfRule type="cellIs" dxfId="3761" priority="4771" operator="equal">
      <formula>11</formula>
    </cfRule>
    <cfRule type="cellIs" dxfId="3760" priority="4772" operator="equal">
      <formula>10</formula>
    </cfRule>
    <cfRule type="cellIs" dxfId="3759" priority="4773" operator="equal">
      <formula>9</formula>
    </cfRule>
    <cfRule type="cellIs" dxfId="3758" priority="4774" operator="equal">
      <formula>8</formula>
    </cfRule>
    <cfRule type="cellIs" dxfId="3757" priority="4775" operator="equal">
      <formula>7</formula>
    </cfRule>
    <cfRule type="cellIs" dxfId="3756" priority="4776" operator="equal">
      <formula>6</formula>
    </cfRule>
    <cfRule type="cellIs" dxfId="3755" priority="4777" operator="equal">
      <formula>5</formula>
    </cfRule>
    <cfRule type="cellIs" dxfId="3754" priority="4778" operator="equal">
      <formula>4</formula>
    </cfRule>
    <cfRule type="cellIs" dxfId="3753" priority="4779" operator="equal">
      <formula>3</formula>
    </cfRule>
    <cfRule type="cellIs" dxfId="3752" priority="4780" operator="equal">
      <formula>2</formula>
    </cfRule>
    <cfRule type="cellIs" dxfId="3751" priority="4781" operator="equal">
      <formula>1</formula>
    </cfRule>
  </conditionalFormatting>
  <conditionalFormatting sqref="J9 AB9 AD9">
    <cfRule type="cellIs" dxfId="3750" priority="4768" operator="equal">
      <formula>4</formula>
    </cfRule>
    <cfRule type="cellIs" dxfId="3749" priority="4769" operator="equal">
      <formula>12</formula>
    </cfRule>
    <cfRule type="cellIs" dxfId="3748" priority="4782" operator="equal">
      <formula>11</formula>
    </cfRule>
    <cfRule type="cellIs" dxfId="3747" priority="4783" operator="equal">
      <formula>10</formula>
    </cfRule>
    <cfRule type="cellIs" dxfId="3746" priority="4784" operator="equal">
      <formula>9</formula>
    </cfRule>
    <cfRule type="cellIs" dxfId="3745" priority="4785" operator="equal">
      <formula>8</formula>
    </cfRule>
    <cfRule type="cellIs" dxfId="3744" priority="4786" operator="equal">
      <formula>7</formula>
    </cfRule>
    <cfRule type="cellIs" dxfId="3743" priority="4787" operator="equal">
      <formula>3</formula>
    </cfRule>
    <cfRule type="cellIs" dxfId="3742" priority="4788" operator="equal">
      <formula>6</formula>
    </cfRule>
    <cfRule type="cellIs" dxfId="3741" priority="4789" operator="equal">
      <formula>5</formula>
    </cfRule>
    <cfRule type="cellIs" dxfId="3740" priority="4790" operator="equal">
      <formula>1</formula>
    </cfRule>
    <cfRule type="cellIs" dxfId="3739" priority="4791" operator="equal">
      <formula>2</formula>
    </cfRule>
  </conditionalFormatting>
  <conditionalFormatting sqref="AB10">
    <cfRule type="cellIs" dxfId="3738" priority="4759" operator="equal">
      <formula>16</formula>
    </cfRule>
    <cfRule type="cellIs" dxfId="3737" priority="4760" operator="equal">
      <formula>15</formula>
    </cfRule>
    <cfRule type="cellIs" dxfId="3736" priority="4761" operator="equal">
      <formula>14</formula>
    </cfRule>
    <cfRule type="cellIs" dxfId="3735" priority="4762" operator="equal">
      <formula>13</formula>
    </cfRule>
    <cfRule type="cellIs" dxfId="3734" priority="4767" operator="equal">
      <formula>20</formula>
    </cfRule>
  </conditionalFormatting>
  <conditionalFormatting sqref="J9 AB9 AD9">
    <cfRule type="cellIs" dxfId="3733" priority="4763" operator="equal">
      <formula>16</formula>
    </cfRule>
    <cfRule type="cellIs" dxfId="3732" priority="4764" operator="equal">
      <formula>15</formula>
    </cfRule>
    <cfRule type="cellIs" dxfId="3731" priority="4765" operator="equal">
      <formula>14</formula>
    </cfRule>
    <cfRule type="cellIs" dxfId="3730" priority="4766" operator="equal">
      <formula>13</formula>
    </cfRule>
  </conditionalFormatting>
  <conditionalFormatting sqref="J9 AB9 AD9">
    <cfRule type="cellIs" dxfId="3729" priority="4756" operator="equal">
      <formula>19</formula>
    </cfRule>
    <cfRule type="cellIs" dxfId="3728" priority="4757" operator="equal">
      <formula>18</formula>
    </cfRule>
    <cfRule type="cellIs" dxfId="3727" priority="4758" operator="equal">
      <formula>17</formula>
    </cfRule>
  </conditionalFormatting>
  <conditionalFormatting sqref="AB10">
    <cfRule type="cellIs" dxfId="3726" priority="4753" operator="equal">
      <formula>19</formula>
    </cfRule>
    <cfRule type="cellIs" dxfId="3725" priority="4754" operator="equal">
      <formula>18</formula>
    </cfRule>
    <cfRule type="cellIs" dxfId="3724" priority="4755" operator="equal">
      <formula>17</formula>
    </cfRule>
  </conditionalFormatting>
  <conditionalFormatting sqref="AD22:AE22 I22:L22 N22:V22">
    <cfRule type="cellIs" dxfId="3723" priority="4692" operator="equal">
      <formula>12</formula>
    </cfRule>
    <cfRule type="cellIs" dxfId="3722" priority="4693" operator="equal">
      <formula>11</formula>
    </cfRule>
    <cfRule type="cellIs" dxfId="3721" priority="4694" operator="equal">
      <formula>10</formula>
    </cfRule>
    <cfRule type="cellIs" dxfId="3720" priority="4695" operator="equal">
      <formula>9</formula>
    </cfRule>
    <cfRule type="cellIs" dxfId="3719" priority="4696" operator="equal">
      <formula>8</formula>
    </cfRule>
    <cfRule type="cellIs" dxfId="3718" priority="4697" operator="equal">
      <formula>7</formula>
    </cfRule>
    <cfRule type="cellIs" dxfId="3717" priority="4698" operator="equal">
      <formula>6</formula>
    </cfRule>
    <cfRule type="cellIs" dxfId="3716" priority="4699" operator="equal">
      <formula>5</formula>
    </cfRule>
    <cfRule type="cellIs" dxfId="3715" priority="4700" operator="equal">
      <formula>4</formula>
    </cfRule>
    <cfRule type="cellIs" dxfId="3714" priority="4701" operator="equal">
      <formula>3</formula>
    </cfRule>
    <cfRule type="cellIs" dxfId="3713" priority="4702" operator="equal">
      <formula>2</formula>
    </cfRule>
    <cfRule type="cellIs" dxfId="3712" priority="4703" operator="equal">
      <formula>1</formula>
    </cfRule>
  </conditionalFormatting>
  <conditionalFormatting sqref="AD21:AE21 I21:L21 N21:V21">
    <cfRule type="cellIs" dxfId="3711" priority="4690" operator="equal">
      <formula>4</formula>
    </cfRule>
    <cfRule type="cellIs" dxfId="3710" priority="4691" operator="equal">
      <formula>12</formula>
    </cfRule>
    <cfRule type="cellIs" dxfId="3709" priority="4704" operator="equal">
      <formula>11</formula>
    </cfRule>
    <cfRule type="cellIs" dxfId="3708" priority="4705" operator="equal">
      <formula>10</formula>
    </cfRule>
    <cfRule type="cellIs" dxfId="3707" priority="4706" operator="equal">
      <formula>9</formula>
    </cfRule>
    <cfRule type="cellIs" dxfId="3706" priority="4707" operator="equal">
      <formula>8</formula>
    </cfRule>
    <cfRule type="cellIs" dxfId="3705" priority="4708" operator="equal">
      <formula>7</formula>
    </cfRule>
    <cfRule type="cellIs" dxfId="3704" priority="4709" operator="equal">
      <formula>3</formula>
    </cfRule>
    <cfRule type="cellIs" dxfId="3703" priority="4710" operator="equal">
      <formula>6</formula>
    </cfRule>
    <cfRule type="cellIs" dxfId="3702" priority="4711" operator="equal">
      <formula>5</formula>
    </cfRule>
    <cfRule type="cellIs" dxfId="3701" priority="4712" operator="equal">
      <formula>1</formula>
    </cfRule>
    <cfRule type="cellIs" dxfId="3700" priority="4713" operator="equal">
      <formula>2</formula>
    </cfRule>
  </conditionalFormatting>
  <conditionalFormatting sqref="AD22:AE22 I22:L22 N22:V22">
    <cfRule type="cellIs" dxfId="3699" priority="4681" operator="equal">
      <formula>16</formula>
    </cfRule>
    <cfRule type="cellIs" dxfId="3698" priority="4682" operator="equal">
      <formula>15</formula>
    </cfRule>
    <cfRule type="cellIs" dxfId="3697" priority="4683" operator="equal">
      <formula>14</formula>
    </cfRule>
    <cfRule type="cellIs" dxfId="3696" priority="4684" operator="equal">
      <formula>13</formula>
    </cfRule>
    <cfRule type="cellIs" dxfId="3695" priority="4689" operator="equal">
      <formula>20</formula>
    </cfRule>
  </conditionalFormatting>
  <conditionalFormatting sqref="AD21:AE21 I21:L21 N21:V21">
    <cfRule type="cellIs" dxfId="3694" priority="4685" operator="equal">
      <formula>16</formula>
    </cfRule>
    <cfRule type="cellIs" dxfId="3693" priority="4686" operator="equal">
      <formula>15</formula>
    </cfRule>
    <cfRule type="cellIs" dxfId="3692" priority="4687" operator="equal">
      <formula>14</formula>
    </cfRule>
    <cfRule type="cellIs" dxfId="3691" priority="4688" operator="equal">
      <formula>13</formula>
    </cfRule>
  </conditionalFormatting>
  <conditionalFormatting sqref="AD21:AE21 I21:L21 N21:V21">
    <cfRule type="cellIs" dxfId="3690" priority="4678" operator="equal">
      <formula>19</formula>
    </cfRule>
    <cfRule type="cellIs" dxfId="3689" priority="4679" operator="equal">
      <formula>18</formula>
    </cfRule>
    <cfRule type="cellIs" dxfId="3688" priority="4680" operator="equal">
      <formula>17</formula>
    </cfRule>
  </conditionalFormatting>
  <conditionalFormatting sqref="AD22:AE22 I22:L22 N22:V22">
    <cfRule type="cellIs" dxfId="3687" priority="4675" operator="equal">
      <formula>19</formula>
    </cfRule>
    <cfRule type="cellIs" dxfId="3686" priority="4676" operator="equal">
      <formula>18</formula>
    </cfRule>
    <cfRule type="cellIs" dxfId="3685" priority="4677" operator="equal">
      <formula>17</formula>
    </cfRule>
  </conditionalFormatting>
  <conditionalFormatting sqref="B31:K31 O31:R31 X31:AC31">
    <cfRule type="cellIs" dxfId="3684" priority="4653" operator="equal">
      <formula>12</formula>
    </cfRule>
    <cfRule type="cellIs" dxfId="3683" priority="4654" operator="equal">
      <formula>11</formula>
    </cfRule>
    <cfRule type="cellIs" dxfId="3682" priority="4655" operator="equal">
      <formula>10</formula>
    </cfRule>
    <cfRule type="cellIs" dxfId="3681" priority="4656" operator="equal">
      <formula>9</formula>
    </cfRule>
    <cfRule type="cellIs" dxfId="3680" priority="4657" operator="equal">
      <formula>8</formula>
    </cfRule>
    <cfRule type="cellIs" dxfId="3679" priority="4658" operator="equal">
      <formula>7</formula>
    </cfRule>
    <cfRule type="cellIs" dxfId="3678" priority="4659" operator="equal">
      <formula>6</formula>
    </cfRule>
    <cfRule type="cellIs" dxfId="3677" priority="4660" operator="equal">
      <formula>5</formula>
    </cfRule>
    <cfRule type="cellIs" dxfId="3676" priority="4661" operator="equal">
      <formula>4</formula>
    </cfRule>
    <cfRule type="cellIs" dxfId="3675" priority="4662" operator="equal">
      <formula>3</formula>
    </cfRule>
    <cfRule type="cellIs" dxfId="3674" priority="4663" operator="equal">
      <formula>2</formula>
    </cfRule>
    <cfRule type="cellIs" dxfId="3673" priority="4664" operator="equal">
      <formula>1</formula>
    </cfRule>
  </conditionalFormatting>
  <conditionalFormatting sqref="B30:K30 O30:R30 X30:AC30">
    <cfRule type="cellIs" dxfId="3672" priority="4651" operator="equal">
      <formula>4</formula>
    </cfRule>
    <cfRule type="cellIs" dxfId="3671" priority="4652" operator="equal">
      <formula>12</formula>
    </cfRule>
    <cfRule type="cellIs" dxfId="3670" priority="4665" operator="equal">
      <formula>11</formula>
    </cfRule>
    <cfRule type="cellIs" dxfId="3669" priority="4666" operator="equal">
      <formula>10</formula>
    </cfRule>
    <cfRule type="cellIs" dxfId="3668" priority="4667" operator="equal">
      <formula>9</formula>
    </cfRule>
    <cfRule type="cellIs" dxfId="3667" priority="4668" operator="equal">
      <formula>8</formula>
    </cfRule>
    <cfRule type="cellIs" dxfId="3666" priority="4669" operator="equal">
      <formula>7</formula>
    </cfRule>
    <cfRule type="cellIs" dxfId="3665" priority="4670" operator="equal">
      <formula>3</formula>
    </cfRule>
    <cfRule type="cellIs" dxfId="3664" priority="4671" operator="equal">
      <formula>6</formula>
    </cfRule>
    <cfRule type="cellIs" dxfId="3663" priority="4672" operator="equal">
      <formula>5</formula>
    </cfRule>
    <cfRule type="cellIs" dxfId="3662" priority="4673" operator="equal">
      <formula>1</formula>
    </cfRule>
    <cfRule type="cellIs" dxfId="3661" priority="4674" operator="equal">
      <formula>2</formula>
    </cfRule>
  </conditionalFormatting>
  <conditionalFormatting sqref="B31:K31 O31:R31 X31:AC31">
    <cfRule type="cellIs" dxfId="3660" priority="4642" operator="equal">
      <formula>16</formula>
    </cfRule>
    <cfRule type="cellIs" dxfId="3659" priority="4643" operator="equal">
      <formula>15</formula>
    </cfRule>
    <cfRule type="cellIs" dxfId="3658" priority="4644" operator="equal">
      <formula>14</formula>
    </cfRule>
    <cfRule type="cellIs" dxfId="3657" priority="4645" operator="equal">
      <formula>13</formula>
    </cfRule>
    <cfRule type="cellIs" dxfId="3656" priority="4650" operator="equal">
      <formula>20</formula>
    </cfRule>
  </conditionalFormatting>
  <conditionalFormatting sqref="B30:K30 O30:R30 X30:AC30">
    <cfRule type="cellIs" dxfId="3655" priority="4646" operator="equal">
      <formula>16</formula>
    </cfRule>
    <cfRule type="cellIs" dxfId="3654" priority="4647" operator="equal">
      <formula>15</formula>
    </cfRule>
    <cfRule type="cellIs" dxfId="3653" priority="4648" operator="equal">
      <formula>14</formula>
    </cfRule>
    <cfRule type="cellIs" dxfId="3652" priority="4649" operator="equal">
      <formula>13</formula>
    </cfRule>
  </conditionalFormatting>
  <conditionalFormatting sqref="B30:K30 O30:R30 X30:AC30">
    <cfRule type="cellIs" dxfId="3651" priority="4639" operator="equal">
      <formula>19</formula>
    </cfRule>
    <cfRule type="cellIs" dxfId="3650" priority="4640" operator="equal">
      <formula>18</formula>
    </cfRule>
    <cfRule type="cellIs" dxfId="3649" priority="4641" operator="equal">
      <formula>17</formula>
    </cfRule>
  </conditionalFormatting>
  <conditionalFormatting sqref="B31:K31 O31:R31 X31:AC31">
    <cfRule type="cellIs" dxfId="3648" priority="4636" operator="equal">
      <formula>19</formula>
    </cfRule>
    <cfRule type="cellIs" dxfId="3647" priority="4637" operator="equal">
      <formula>18</formula>
    </cfRule>
    <cfRule type="cellIs" dxfId="3646" priority="4638" operator="equal">
      <formula>17</formula>
    </cfRule>
  </conditionalFormatting>
  <conditionalFormatting sqref="B37:C37 X37:AB37 E37:G37">
    <cfRule type="cellIs" dxfId="3645" priority="4614" operator="equal">
      <formula>12</formula>
    </cfRule>
    <cfRule type="cellIs" dxfId="3644" priority="4615" operator="equal">
      <formula>11</formula>
    </cfRule>
    <cfRule type="cellIs" dxfId="3643" priority="4616" operator="equal">
      <formula>10</formula>
    </cfRule>
    <cfRule type="cellIs" dxfId="3642" priority="4617" operator="equal">
      <formula>9</formula>
    </cfRule>
    <cfRule type="cellIs" dxfId="3641" priority="4618" operator="equal">
      <formula>8</formula>
    </cfRule>
    <cfRule type="cellIs" dxfId="3640" priority="4619" operator="equal">
      <formula>7</formula>
    </cfRule>
    <cfRule type="cellIs" dxfId="3639" priority="4620" operator="equal">
      <formula>6</formula>
    </cfRule>
    <cfRule type="cellIs" dxfId="3638" priority="4621" operator="equal">
      <formula>5</formula>
    </cfRule>
    <cfRule type="cellIs" dxfId="3637" priority="4622" operator="equal">
      <formula>4</formula>
    </cfRule>
    <cfRule type="cellIs" dxfId="3636" priority="4623" operator="equal">
      <formula>3</formula>
    </cfRule>
    <cfRule type="cellIs" dxfId="3635" priority="4624" operator="equal">
      <formula>2</formula>
    </cfRule>
    <cfRule type="cellIs" dxfId="3634" priority="4625" operator="equal">
      <formula>1</formula>
    </cfRule>
  </conditionalFormatting>
  <conditionalFormatting sqref="B36:C36 Y36:AB36 E36:G36">
    <cfRule type="cellIs" dxfId="3633" priority="4612" operator="equal">
      <formula>4</formula>
    </cfRule>
    <cfRule type="cellIs" dxfId="3632" priority="4613" operator="equal">
      <formula>12</formula>
    </cfRule>
    <cfRule type="cellIs" dxfId="3631" priority="4626" operator="equal">
      <formula>11</formula>
    </cfRule>
    <cfRule type="cellIs" dxfId="3630" priority="4627" operator="equal">
      <formula>10</formula>
    </cfRule>
    <cfRule type="cellIs" dxfId="3629" priority="4628" operator="equal">
      <formula>9</formula>
    </cfRule>
    <cfRule type="cellIs" dxfId="3628" priority="4629" operator="equal">
      <formula>8</formula>
    </cfRule>
    <cfRule type="cellIs" dxfId="3627" priority="4630" operator="equal">
      <formula>7</formula>
    </cfRule>
    <cfRule type="cellIs" dxfId="3626" priority="4631" operator="equal">
      <formula>3</formula>
    </cfRule>
    <cfRule type="cellIs" dxfId="3625" priority="4632" operator="equal">
      <formula>6</formula>
    </cfRule>
    <cfRule type="cellIs" dxfId="3624" priority="4633" operator="equal">
      <formula>5</formula>
    </cfRule>
    <cfRule type="cellIs" dxfId="3623" priority="4634" operator="equal">
      <formula>1</formula>
    </cfRule>
    <cfRule type="cellIs" dxfId="3622" priority="4635" operator="equal">
      <formula>2</formula>
    </cfRule>
  </conditionalFormatting>
  <conditionalFormatting sqref="B37:C37 X37:AB37 E37:G37">
    <cfRule type="cellIs" dxfId="3621" priority="4603" operator="equal">
      <formula>16</formula>
    </cfRule>
    <cfRule type="cellIs" dxfId="3620" priority="4604" operator="equal">
      <formula>15</formula>
    </cfRule>
    <cfRule type="cellIs" dxfId="3619" priority="4605" operator="equal">
      <formula>14</formula>
    </cfRule>
    <cfRule type="cellIs" dxfId="3618" priority="4606" operator="equal">
      <formula>13</formula>
    </cfRule>
    <cfRule type="cellIs" dxfId="3617" priority="4611" operator="equal">
      <formula>20</formula>
    </cfRule>
  </conditionalFormatting>
  <conditionalFormatting sqref="B36:C36 Y36:AB36 E36:G36">
    <cfRule type="cellIs" dxfId="3616" priority="4607" operator="equal">
      <formula>16</formula>
    </cfRule>
    <cfRule type="cellIs" dxfId="3615" priority="4608" operator="equal">
      <formula>15</formula>
    </cfRule>
    <cfRule type="cellIs" dxfId="3614" priority="4609" operator="equal">
      <formula>14</formula>
    </cfRule>
    <cfRule type="cellIs" dxfId="3613" priority="4610" operator="equal">
      <formula>13</formula>
    </cfRule>
  </conditionalFormatting>
  <conditionalFormatting sqref="B36:C36 Y36:AB36 E36:G36">
    <cfRule type="cellIs" dxfId="3612" priority="4600" operator="equal">
      <formula>19</formula>
    </cfRule>
    <cfRule type="cellIs" dxfId="3611" priority="4601" operator="equal">
      <formula>18</formula>
    </cfRule>
    <cfRule type="cellIs" dxfId="3610" priority="4602" operator="equal">
      <formula>17</formula>
    </cfRule>
  </conditionalFormatting>
  <conditionalFormatting sqref="B37:C37 X37:AB37 E37:G37">
    <cfRule type="cellIs" dxfId="3609" priority="4597" operator="equal">
      <formula>19</formula>
    </cfRule>
    <cfRule type="cellIs" dxfId="3608" priority="4598" operator="equal">
      <formula>18</formula>
    </cfRule>
    <cfRule type="cellIs" dxfId="3607" priority="4599" operator="equal">
      <formula>17</formula>
    </cfRule>
  </conditionalFormatting>
  <conditionalFormatting sqref="C7:E7">
    <cfRule type="cellIs" dxfId="3606" priority="4575" operator="equal">
      <formula>12</formula>
    </cfRule>
    <cfRule type="cellIs" dxfId="3605" priority="4576" operator="equal">
      <formula>11</formula>
    </cfRule>
    <cfRule type="cellIs" dxfId="3604" priority="4577" operator="equal">
      <formula>10</formula>
    </cfRule>
    <cfRule type="cellIs" dxfId="3603" priority="4578" operator="equal">
      <formula>9</formula>
    </cfRule>
    <cfRule type="cellIs" dxfId="3602" priority="4579" operator="equal">
      <formula>8</formula>
    </cfRule>
    <cfRule type="cellIs" dxfId="3601" priority="4580" operator="equal">
      <formula>7</formula>
    </cfRule>
    <cfRule type="cellIs" dxfId="3600" priority="4581" operator="equal">
      <formula>6</formula>
    </cfRule>
    <cfRule type="cellIs" dxfId="3599" priority="4582" operator="equal">
      <formula>5</formula>
    </cfRule>
    <cfRule type="cellIs" dxfId="3598" priority="4583" operator="equal">
      <formula>4</formula>
    </cfRule>
    <cfRule type="cellIs" dxfId="3597" priority="4584" operator="equal">
      <formula>3</formula>
    </cfRule>
    <cfRule type="cellIs" dxfId="3596" priority="4585" operator="equal">
      <formula>2</formula>
    </cfRule>
    <cfRule type="cellIs" dxfId="3595" priority="4586" operator="equal">
      <formula>1</formula>
    </cfRule>
  </conditionalFormatting>
  <conditionalFormatting sqref="C6:E6">
    <cfRule type="cellIs" dxfId="3594" priority="4573" operator="equal">
      <formula>4</formula>
    </cfRule>
    <cfRule type="cellIs" dxfId="3593" priority="4574" operator="equal">
      <formula>12</formula>
    </cfRule>
    <cfRule type="cellIs" dxfId="3592" priority="4587" operator="equal">
      <formula>11</formula>
    </cfRule>
    <cfRule type="cellIs" dxfId="3591" priority="4588" operator="equal">
      <formula>10</formula>
    </cfRule>
    <cfRule type="cellIs" dxfId="3590" priority="4589" operator="equal">
      <formula>9</formula>
    </cfRule>
    <cfRule type="cellIs" dxfId="3589" priority="4590" operator="equal">
      <formula>8</formula>
    </cfRule>
    <cfRule type="cellIs" dxfId="3588" priority="4591" operator="equal">
      <formula>7</formula>
    </cfRule>
    <cfRule type="cellIs" dxfId="3587" priority="4592" operator="equal">
      <formula>3</formula>
    </cfRule>
    <cfRule type="cellIs" dxfId="3586" priority="4593" operator="equal">
      <formula>6</formula>
    </cfRule>
    <cfRule type="cellIs" dxfId="3585" priority="4594" operator="equal">
      <formula>5</formula>
    </cfRule>
    <cfRule type="cellIs" dxfId="3584" priority="4595" operator="equal">
      <formula>1</formula>
    </cfRule>
    <cfRule type="cellIs" dxfId="3583" priority="4596" operator="equal">
      <formula>2</formula>
    </cfRule>
  </conditionalFormatting>
  <conditionalFormatting sqref="C7:E7">
    <cfRule type="cellIs" dxfId="3582" priority="4564" operator="equal">
      <formula>16</formula>
    </cfRule>
    <cfRule type="cellIs" dxfId="3581" priority="4565" operator="equal">
      <formula>15</formula>
    </cfRule>
    <cfRule type="cellIs" dxfId="3580" priority="4566" operator="equal">
      <formula>14</formula>
    </cfRule>
    <cfRule type="cellIs" dxfId="3579" priority="4567" operator="equal">
      <formula>13</formula>
    </cfRule>
    <cfRule type="cellIs" dxfId="3578" priority="4572" operator="equal">
      <formula>20</formula>
    </cfRule>
  </conditionalFormatting>
  <conditionalFormatting sqref="C6:E6">
    <cfRule type="cellIs" dxfId="3577" priority="4568" operator="equal">
      <formula>16</formula>
    </cfRule>
    <cfRule type="cellIs" dxfId="3576" priority="4569" operator="equal">
      <formula>15</formula>
    </cfRule>
    <cfRule type="cellIs" dxfId="3575" priority="4570" operator="equal">
      <formula>14</formula>
    </cfRule>
    <cfRule type="cellIs" dxfId="3574" priority="4571" operator="equal">
      <formula>13</formula>
    </cfRule>
  </conditionalFormatting>
  <conditionalFormatting sqref="C6:E6">
    <cfRule type="cellIs" dxfId="3573" priority="4561" operator="equal">
      <formula>19</formula>
    </cfRule>
    <cfRule type="cellIs" dxfId="3572" priority="4562" operator="equal">
      <formula>18</formula>
    </cfRule>
    <cfRule type="cellIs" dxfId="3571" priority="4563" operator="equal">
      <formula>17</formula>
    </cfRule>
  </conditionalFormatting>
  <conditionalFormatting sqref="C7:E7">
    <cfRule type="cellIs" dxfId="3570" priority="4558" operator="equal">
      <formula>19</formula>
    </cfRule>
    <cfRule type="cellIs" dxfId="3569" priority="4559" operator="equal">
      <formula>18</formula>
    </cfRule>
    <cfRule type="cellIs" dxfId="3568" priority="4560" operator="equal">
      <formula>17</formula>
    </cfRule>
  </conditionalFormatting>
  <conditionalFormatting sqref="G6">
    <cfRule type="cellIs" dxfId="3567" priority="4547" operator="equal">
      <formula>4</formula>
    </cfRule>
  </conditionalFormatting>
  <conditionalFormatting sqref="G7">
    <cfRule type="cellIs" dxfId="3566" priority="4535" operator="equal">
      <formula>12</formula>
    </cfRule>
    <cfRule type="cellIs" dxfId="3565" priority="4536" operator="equal">
      <formula>11</formula>
    </cfRule>
    <cfRule type="cellIs" dxfId="3564" priority="4537" operator="equal">
      <formula>10</formula>
    </cfRule>
    <cfRule type="cellIs" dxfId="3563" priority="4538" operator="equal">
      <formula>9</formula>
    </cfRule>
    <cfRule type="cellIs" dxfId="3562" priority="4539" operator="equal">
      <formula>8</formula>
    </cfRule>
    <cfRule type="cellIs" dxfId="3561" priority="4540" operator="equal">
      <formula>7</formula>
    </cfRule>
    <cfRule type="cellIs" dxfId="3560" priority="4541" operator="equal">
      <formula>6</formula>
    </cfRule>
    <cfRule type="cellIs" dxfId="3559" priority="4542" operator="equal">
      <formula>5</formula>
    </cfRule>
    <cfRule type="cellIs" dxfId="3558" priority="4543" operator="equal">
      <formula>4</formula>
    </cfRule>
    <cfRule type="cellIs" dxfId="3557" priority="4544" operator="equal">
      <formula>3</formula>
    </cfRule>
    <cfRule type="cellIs" dxfId="3556" priority="4545" operator="equal">
      <formula>2</formula>
    </cfRule>
    <cfRule type="cellIs" dxfId="3555" priority="4546" operator="equal">
      <formula>1</formula>
    </cfRule>
  </conditionalFormatting>
  <conditionalFormatting sqref="G6">
    <cfRule type="cellIs" dxfId="3554" priority="4533" operator="equal">
      <formula>4</formula>
    </cfRule>
    <cfRule type="cellIs" dxfId="3553" priority="4534" operator="equal">
      <formula>12</formula>
    </cfRule>
    <cfRule type="cellIs" dxfId="3552" priority="4548" operator="equal">
      <formula>11</formula>
    </cfRule>
    <cfRule type="cellIs" dxfId="3551" priority="4549" operator="equal">
      <formula>10</formula>
    </cfRule>
    <cfRule type="cellIs" dxfId="3550" priority="4550" operator="equal">
      <formula>9</formula>
    </cfRule>
    <cfRule type="cellIs" dxfId="3549" priority="4551" operator="equal">
      <formula>8</formula>
    </cfRule>
    <cfRule type="cellIs" dxfId="3548" priority="4552" operator="equal">
      <formula>7</formula>
    </cfRule>
    <cfRule type="cellIs" dxfId="3547" priority="4553" operator="equal">
      <formula>3</formula>
    </cfRule>
    <cfRule type="cellIs" dxfId="3546" priority="4554" operator="equal">
      <formula>6</formula>
    </cfRule>
    <cfRule type="cellIs" dxfId="3545" priority="4555" operator="equal">
      <formula>5</formula>
    </cfRule>
    <cfRule type="cellIs" dxfId="3544" priority="4556" operator="equal">
      <formula>1</formula>
    </cfRule>
    <cfRule type="cellIs" dxfId="3543" priority="4557" operator="equal">
      <formula>2</formula>
    </cfRule>
  </conditionalFormatting>
  <conditionalFormatting sqref="G7">
    <cfRule type="cellIs" dxfId="3542" priority="4524" operator="equal">
      <formula>16</formula>
    </cfRule>
    <cfRule type="cellIs" dxfId="3541" priority="4525" operator="equal">
      <formula>15</formula>
    </cfRule>
    <cfRule type="cellIs" dxfId="3540" priority="4526" operator="equal">
      <formula>14</formula>
    </cfRule>
    <cfRule type="cellIs" dxfId="3539" priority="4527" operator="equal">
      <formula>13</formula>
    </cfRule>
    <cfRule type="cellIs" dxfId="3538" priority="4532" operator="equal">
      <formula>20</formula>
    </cfRule>
  </conditionalFormatting>
  <conditionalFormatting sqref="G6">
    <cfRule type="cellIs" dxfId="3537" priority="4528" operator="equal">
      <formula>16</formula>
    </cfRule>
    <cfRule type="cellIs" dxfId="3536" priority="4529" operator="equal">
      <formula>15</formula>
    </cfRule>
    <cfRule type="cellIs" dxfId="3535" priority="4530" operator="equal">
      <formula>14</formula>
    </cfRule>
    <cfRule type="cellIs" dxfId="3534" priority="4531" operator="equal">
      <formula>13</formula>
    </cfRule>
  </conditionalFormatting>
  <conditionalFormatting sqref="G6">
    <cfRule type="cellIs" dxfId="3533" priority="4521" operator="equal">
      <formula>19</formula>
    </cfRule>
    <cfRule type="cellIs" dxfId="3532" priority="4522" operator="equal">
      <formula>18</formula>
    </cfRule>
    <cfRule type="cellIs" dxfId="3531" priority="4523" operator="equal">
      <formula>17</formula>
    </cfRule>
  </conditionalFormatting>
  <conditionalFormatting sqref="G7">
    <cfRule type="cellIs" dxfId="3530" priority="4518" operator="equal">
      <formula>19</formula>
    </cfRule>
    <cfRule type="cellIs" dxfId="3529" priority="4519" operator="equal">
      <formula>18</formula>
    </cfRule>
    <cfRule type="cellIs" dxfId="3528" priority="4520" operator="equal">
      <formula>17</formula>
    </cfRule>
  </conditionalFormatting>
  <conditionalFormatting sqref="J7:L7">
    <cfRule type="cellIs" dxfId="3527" priority="4496" operator="equal">
      <formula>12</formula>
    </cfRule>
    <cfRule type="cellIs" dxfId="3526" priority="4497" operator="equal">
      <formula>11</formula>
    </cfRule>
    <cfRule type="cellIs" dxfId="3525" priority="4498" operator="equal">
      <formula>10</formula>
    </cfRule>
    <cfRule type="cellIs" dxfId="3524" priority="4499" operator="equal">
      <formula>9</formula>
    </cfRule>
    <cfRule type="cellIs" dxfId="3523" priority="4500" operator="equal">
      <formula>8</formula>
    </cfRule>
    <cfRule type="cellIs" dxfId="3522" priority="4501" operator="equal">
      <formula>7</formula>
    </cfRule>
    <cfRule type="cellIs" dxfId="3521" priority="4502" operator="equal">
      <formula>6</formula>
    </cfRule>
    <cfRule type="cellIs" dxfId="3520" priority="4503" operator="equal">
      <formula>5</formula>
    </cfRule>
    <cfRule type="cellIs" dxfId="3519" priority="4504" operator="equal">
      <formula>4</formula>
    </cfRule>
    <cfRule type="cellIs" dxfId="3518" priority="4505" operator="equal">
      <formula>3</formula>
    </cfRule>
    <cfRule type="cellIs" dxfId="3517" priority="4506" operator="equal">
      <formula>2</formula>
    </cfRule>
    <cfRule type="cellIs" dxfId="3516" priority="4507" operator="equal">
      <formula>1</formula>
    </cfRule>
  </conditionalFormatting>
  <conditionalFormatting sqref="J6:L6">
    <cfRule type="cellIs" dxfId="3515" priority="4494" operator="equal">
      <formula>4</formula>
    </cfRule>
    <cfRule type="cellIs" dxfId="3514" priority="4495" operator="equal">
      <formula>12</formula>
    </cfRule>
    <cfRule type="cellIs" dxfId="3513" priority="4508" operator="equal">
      <formula>11</formula>
    </cfRule>
    <cfRule type="cellIs" dxfId="3512" priority="4509" operator="equal">
      <formula>10</formula>
    </cfRule>
    <cfRule type="cellIs" dxfId="3511" priority="4510" operator="equal">
      <formula>9</formula>
    </cfRule>
    <cfRule type="cellIs" dxfId="3510" priority="4511" operator="equal">
      <formula>8</formula>
    </cfRule>
    <cfRule type="cellIs" dxfId="3509" priority="4512" operator="equal">
      <formula>7</formula>
    </cfRule>
    <cfRule type="cellIs" dxfId="3508" priority="4513" operator="equal">
      <formula>3</formula>
    </cfRule>
    <cfRule type="cellIs" dxfId="3507" priority="4514" operator="equal">
      <formula>6</formula>
    </cfRule>
    <cfRule type="cellIs" dxfId="3506" priority="4515" operator="equal">
      <formula>5</formula>
    </cfRule>
    <cfRule type="cellIs" dxfId="3505" priority="4516" operator="equal">
      <formula>1</formula>
    </cfRule>
    <cfRule type="cellIs" dxfId="3504" priority="4517" operator="equal">
      <formula>2</formula>
    </cfRule>
  </conditionalFormatting>
  <conditionalFormatting sqref="J7:L7">
    <cfRule type="cellIs" dxfId="3503" priority="4485" operator="equal">
      <formula>16</formula>
    </cfRule>
    <cfRule type="cellIs" dxfId="3502" priority="4486" operator="equal">
      <formula>15</formula>
    </cfRule>
    <cfRule type="cellIs" dxfId="3501" priority="4487" operator="equal">
      <formula>14</formula>
    </cfRule>
    <cfRule type="cellIs" dxfId="3500" priority="4488" operator="equal">
      <formula>13</formula>
    </cfRule>
    <cfRule type="cellIs" dxfId="3499" priority="4493" operator="equal">
      <formula>20</formula>
    </cfRule>
  </conditionalFormatting>
  <conditionalFormatting sqref="J6:L6">
    <cfRule type="cellIs" dxfId="3498" priority="4489" operator="equal">
      <formula>16</formula>
    </cfRule>
    <cfRule type="cellIs" dxfId="3497" priority="4490" operator="equal">
      <formula>15</formula>
    </cfRule>
    <cfRule type="cellIs" dxfId="3496" priority="4491" operator="equal">
      <formula>14</formula>
    </cfRule>
    <cfRule type="cellIs" dxfId="3495" priority="4492" operator="equal">
      <formula>13</formula>
    </cfRule>
  </conditionalFormatting>
  <conditionalFormatting sqref="J6:L6">
    <cfRule type="cellIs" dxfId="3494" priority="4482" operator="equal">
      <formula>19</formula>
    </cfRule>
    <cfRule type="cellIs" dxfId="3493" priority="4483" operator="equal">
      <formula>18</formula>
    </cfRule>
    <cfRule type="cellIs" dxfId="3492" priority="4484" operator="equal">
      <formula>17</formula>
    </cfRule>
  </conditionalFormatting>
  <conditionalFormatting sqref="J7:L7">
    <cfRule type="cellIs" dxfId="3491" priority="4479" operator="equal">
      <formula>19</formula>
    </cfRule>
    <cfRule type="cellIs" dxfId="3490" priority="4480" operator="equal">
      <formula>18</formula>
    </cfRule>
    <cfRule type="cellIs" dxfId="3489" priority="4481" operator="equal">
      <formula>17</formula>
    </cfRule>
  </conditionalFormatting>
  <conditionalFormatting sqref="T6">
    <cfRule type="cellIs" dxfId="3488" priority="4468" operator="equal">
      <formula>4</formula>
    </cfRule>
  </conditionalFormatting>
  <conditionalFormatting sqref="T7">
    <cfRule type="cellIs" dxfId="3487" priority="4456" operator="equal">
      <formula>12</formula>
    </cfRule>
    <cfRule type="cellIs" dxfId="3486" priority="4457" operator="equal">
      <formula>11</formula>
    </cfRule>
    <cfRule type="cellIs" dxfId="3485" priority="4458" operator="equal">
      <formula>10</formula>
    </cfRule>
    <cfRule type="cellIs" dxfId="3484" priority="4459" operator="equal">
      <formula>9</formula>
    </cfRule>
    <cfRule type="cellIs" dxfId="3483" priority="4460" operator="equal">
      <formula>8</formula>
    </cfRule>
    <cfRule type="cellIs" dxfId="3482" priority="4461" operator="equal">
      <formula>7</formula>
    </cfRule>
    <cfRule type="cellIs" dxfId="3481" priority="4462" operator="equal">
      <formula>6</formula>
    </cfRule>
    <cfRule type="cellIs" dxfId="3480" priority="4463" operator="equal">
      <formula>5</formula>
    </cfRule>
    <cfRule type="cellIs" dxfId="3479" priority="4464" operator="equal">
      <formula>4</formula>
    </cfRule>
    <cfRule type="cellIs" dxfId="3478" priority="4465" operator="equal">
      <formula>3</formula>
    </cfRule>
    <cfRule type="cellIs" dxfId="3477" priority="4466" operator="equal">
      <formula>2</formula>
    </cfRule>
    <cfRule type="cellIs" dxfId="3476" priority="4467" operator="equal">
      <formula>1</formula>
    </cfRule>
  </conditionalFormatting>
  <conditionalFormatting sqref="T6">
    <cfRule type="cellIs" dxfId="3475" priority="4454" operator="equal">
      <formula>12</formula>
    </cfRule>
  </conditionalFormatting>
  <conditionalFormatting sqref="T6">
    <cfRule type="cellIs" dxfId="3474" priority="4453" operator="equal">
      <formula>4</formula>
    </cfRule>
    <cfRule type="cellIs" dxfId="3473" priority="4455" operator="equal">
      <formula>12</formula>
    </cfRule>
    <cfRule type="cellIs" dxfId="3472" priority="4469" operator="equal">
      <formula>11</formula>
    </cfRule>
    <cfRule type="cellIs" dxfId="3471" priority="4470" operator="equal">
      <formula>10</formula>
    </cfRule>
    <cfRule type="cellIs" dxfId="3470" priority="4471" operator="equal">
      <formula>9</formula>
    </cfRule>
    <cfRule type="cellIs" dxfId="3469" priority="4472" operator="equal">
      <formula>8</formula>
    </cfRule>
    <cfRule type="cellIs" dxfId="3468" priority="4473" operator="equal">
      <formula>7</formula>
    </cfRule>
    <cfRule type="cellIs" dxfId="3467" priority="4474" operator="equal">
      <formula>3</formula>
    </cfRule>
    <cfRule type="cellIs" dxfId="3466" priority="4475" operator="equal">
      <formula>6</formula>
    </cfRule>
    <cfRule type="cellIs" dxfId="3465" priority="4476" operator="equal">
      <formula>5</formula>
    </cfRule>
    <cfRule type="cellIs" dxfId="3464" priority="4477" operator="equal">
      <formula>1</formula>
    </cfRule>
    <cfRule type="cellIs" dxfId="3463" priority="4478" operator="equal">
      <formula>2</formula>
    </cfRule>
  </conditionalFormatting>
  <conditionalFormatting sqref="T7">
    <cfRule type="cellIs" dxfId="3462" priority="4444" operator="equal">
      <formula>16</formula>
    </cfRule>
    <cfRule type="cellIs" dxfId="3461" priority="4445" operator="equal">
      <formula>15</formula>
    </cfRule>
    <cfRule type="cellIs" dxfId="3460" priority="4446" operator="equal">
      <formula>14</formula>
    </cfRule>
    <cfRule type="cellIs" dxfId="3459" priority="4447" operator="equal">
      <formula>13</formula>
    </cfRule>
    <cfRule type="cellIs" dxfId="3458" priority="4452" operator="equal">
      <formula>20</formula>
    </cfRule>
  </conditionalFormatting>
  <conditionalFormatting sqref="T6">
    <cfRule type="cellIs" dxfId="3457" priority="4448" operator="equal">
      <formula>16</formula>
    </cfRule>
    <cfRule type="cellIs" dxfId="3456" priority="4449" operator="equal">
      <formula>15</formula>
    </cfRule>
    <cfRule type="cellIs" dxfId="3455" priority="4450" operator="equal">
      <formula>14</formula>
    </cfRule>
    <cfRule type="cellIs" dxfId="3454" priority="4451" operator="equal">
      <formula>13</formula>
    </cfRule>
  </conditionalFormatting>
  <conditionalFormatting sqref="T6">
    <cfRule type="cellIs" dxfId="3453" priority="4441" operator="equal">
      <formula>19</formula>
    </cfRule>
    <cfRule type="cellIs" dxfId="3452" priority="4442" operator="equal">
      <formula>18</formula>
    </cfRule>
    <cfRule type="cellIs" dxfId="3451" priority="4443" operator="equal">
      <formula>17</formula>
    </cfRule>
  </conditionalFormatting>
  <conditionalFormatting sqref="T7">
    <cfRule type="cellIs" dxfId="3450" priority="4438" operator="equal">
      <formula>19</formula>
    </cfRule>
    <cfRule type="cellIs" dxfId="3449" priority="4439" operator="equal">
      <formula>18</formula>
    </cfRule>
    <cfRule type="cellIs" dxfId="3448" priority="4440" operator="equal">
      <formula>17</formula>
    </cfRule>
  </conditionalFormatting>
  <conditionalFormatting sqref="X6:AA6">
    <cfRule type="cellIs" dxfId="3447" priority="4427" operator="equal">
      <formula>4</formula>
    </cfRule>
  </conditionalFormatting>
  <conditionalFormatting sqref="X7:AA7">
    <cfRule type="cellIs" dxfId="3446" priority="4415" operator="equal">
      <formula>12</formula>
    </cfRule>
    <cfRule type="cellIs" dxfId="3445" priority="4416" operator="equal">
      <formula>11</formula>
    </cfRule>
    <cfRule type="cellIs" dxfId="3444" priority="4417" operator="equal">
      <formula>10</formula>
    </cfRule>
    <cfRule type="cellIs" dxfId="3443" priority="4418" operator="equal">
      <formula>9</formula>
    </cfRule>
    <cfRule type="cellIs" dxfId="3442" priority="4419" operator="equal">
      <formula>8</formula>
    </cfRule>
    <cfRule type="cellIs" dxfId="3441" priority="4420" operator="equal">
      <formula>7</formula>
    </cfRule>
    <cfRule type="cellIs" dxfId="3440" priority="4421" operator="equal">
      <formula>6</formula>
    </cfRule>
    <cfRule type="cellIs" dxfId="3439" priority="4422" operator="equal">
      <formula>5</formula>
    </cfRule>
    <cfRule type="cellIs" dxfId="3438" priority="4423" operator="equal">
      <formula>4</formula>
    </cfRule>
    <cfRule type="cellIs" dxfId="3437" priority="4424" operator="equal">
      <formula>3</formula>
    </cfRule>
    <cfRule type="cellIs" dxfId="3436" priority="4425" operator="equal">
      <formula>2</formula>
    </cfRule>
    <cfRule type="cellIs" dxfId="3435" priority="4426" operator="equal">
      <formula>1</formula>
    </cfRule>
  </conditionalFormatting>
  <conditionalFormatting sqref="X6:AA6">
    <cfRule type="cellIs" dxfId="3434" priority="4413" operator="equal">
      <formula>4</formula>
    </cfRule>
    <cfRule type="cellIs" dxfId="3433" priority="4414" operator="equal">
      <formula>12</formula>
    </cfRule>
    <cfRule type="cellIs" dxfId="3432" priority="4428" operator="equal">
      <formula>11</formula>
    </cfRule>
    <cfRule type="cellIs" dxfId="3431" priority="4429" operator="equal">
      <formula>10</formula>
    </cfRule>
    <cfRule type="cellIs" dxfId="3430" priority="4430" operator="equal">
      <formula>9</formula>
    </cfRule>
    <cfRule type="cellIs" dxfId="3429" priority="4431" operator="equal">
      <formula>8</formula>
    </cfRule>
    <cfRule type="cellIs" dxfId="3428" priority="4432" operator="equal">
      <formula>7</formula>
    </cfRule>
    <cfRule type="cellIs" dxfId="3427" priority="4433" operator="equal">
      <formula>3</formula>
    </cfRule>
    <cfRule type="cellIs" dxfId="3426" priority="4434" operator="equal">
      <formula>6</formula>
    </cfRule>
    <cfRule type="cellIs" dxfId="3425" priority="4435" operator="equal">
      <formula>5</formula>
    </cfRule>
    <cfRule type="cellIs" dxfId="3424" priority="4436" operator="equal">
      <formula>1</formula>
    </cfRule>
    <cfRule type="cellIs" dxfId="3423" priority="4437" operator="equal">
      <formula>2</formula>
    </cfRule>
  </conditionalFormatting>
  <conditionalFormatting sqref="X7:AA7">
    <cfRule type="cellIs" dxfId="3422" priority="4404" operator="equal">
      <formula>16</formula>
    </cfRule>
    <cfRule type="cellIs" dxfId="3421" priority="4405" operator="equal">
      <formula>15</formula>
    </cfRule>
    <cfRule type="cellIs" dxfId="3420" priority="4406" operator="equal">
      <formula>14</formula>
    </cfRule>
    <cfRule type="cellIs" dxfId="3419" priority="4407" operator="equal">
      <formula>13</formula>
    </cfRule>
    <cfRule type="cellIs" dxfId="3418" priority="4412" operator="equal">
      <formula>20</formula>
    </cfRule>
  </conditionalFormatting>
  <conditionalFormatting sqref="X6:AA6">
    <cfRule type="cellIs" dxfId="3417" priority="4408" operator="equal">
      <formula>16</formula>
    </cfRule>
    <cfRule type="cellIs" dxfId="3416" priority="4409" operator="equal">
      <formula>15</formula>
    </cfRule>
    <cfRule type="cellIs" dxfId="3415" priority="4410" operator="equal">
      <formula>14</formula>
    </cfRule>
    <cfRule type="cellIs" dxfId="3414" priority="4411" operator="equal">
      <formula>13</formula>
    </cfRule>
  </conditionalFormatting>
  <conditionalFormatting sqref="X6:AA6">
    <cfRule type="cellIs" dxfId="3413" priority="4401" operator="equal">
      <formula>19</formula>
    </cfRule>
    <cfRule type="cellIs" dxfId="3412" priority="4402" operator="equal">
      <formula>18</formula>
    </cfRule>
    <cfRule type="cellIs" dxfId="3411" priority="4403" operator="equal">
      <formula>17</formula>
    </cfRule>
  </conditionalFormatting>
  <conditionalFormatting sqref="X7:AA7">
    <cfRule type="cellIs" dxfId="3410" priority="4398" operator="equal">
      <formula>19</formula>
    </cfRule>
    <cfRule type="cellIs" dxfId="3409" priority="4399" operator="equal">
      <formula>18</formula>
    </cfRule>
    <cfRule type="cellIs" dxfId="3408" priority="4400" operator="equal">
      <formula>17</formula>
    </cfRule>
  </conditionalFormatting>
  <conditionalFormatting sqref="AE6:AF6">
    <cfRule type="cellIs" dxfId="3407" priority="4346" operator="equal">
      <formula>4</formula>
    </cfRule>
  </conditionalFormatting>
  <conditionalFormatting sqref="AE6:AF6">
    <cfRule type="cellIs" dxfId="3406" priority="4345" operator="equal">
      <formula>4</formula>
    </cfRule>
  </conditionalFormatting>
  <conditionalFormatting sqref="AE7:AF7">
    <cfRule type="cellIs" dxfId="3405" priority="4333" operator="equal">
      <formula>12</formula>
    </cfRule>
    <cfRule type="cellIs" dxfId="3404" priority="4334" operator="equal">
      <formula>11</formula>
    </cfRule>
    <cfRule type="cellIs" dxfId="3403" priority="4335" operator="equal">
      <formula>10</formula>
    </cfRule>
    <cfRule type="cellIs" dxfId="3402" priority="4336" operator="equal">
      <formula>9</formula>
    </cfRule>
    <cfRule type="cellIs" dxfId="3401" priority="4337" operator="equal">
      <formula>8</formula>
    </cfRule>
    <cfRule type="cellIs" dxfId="3400" priority="4338" operator="equal">
      <formula>7</formula>
    </cfRule>
    <cfRule type="cellIs" dxfId="3399" priority="4339" operator="equal">
      <formula>6</formula>
    </cfRule>
    <cfRule type="cellIs" dxfId="3398" priority="4340" operator="equal">
      <formula>5</formula>
    </cfRule>
    <cfRule type="cellIs" dxfId="3397" priority="4341" operator="equal">
      <formula>4</formula>
    </cfRule>
    <cfRule type="cellIs" dxfId="3396" priority="4342" operator="equal">
      <formula>3</formula>
    </cfRule>
    <cfRule type="cellIs" dxfId="3395" priority="4343" operator="equal">
      <formula>2</formula>
    </cfRule>
    <cfRule type="cellIs" dxfId="3394" priority="4344" operator="equal">
      <formula>1</formula>
    </cfRule>
  </conditionalFormatting>
  <conditionalFormatting sqref="AE6:AF6">
    <cfRule type="cellIs" dxfId="3393" priority="4331" operator="equal">
      <formula>12</formula>
    </cfRule>
  </conditionalFormatting>
  <conditionalFormatting sqref="AE6:AF6">
    <cfRule type="cellIs" dxfId="3392" priority="4330" operator="equal">
      <formula>4</formula>
    </cfRule>
    <cfRule type="cellIs" dxfId="3391" priority="4332" operator="equal">
      <formula>12</formula>
    </cfRule>
    <cfRule type="cellIs" dxfId="3390" priority="4347" operator="equal">
      <formula>11</formula>
    </cfRule>
    <cfRule type="cellIs" dxfId="3389" priority="4348" operator="equal">
      <formula>10</formula>
    </cfRule>
    <cfRule type="cellIs" dxfId="3388" priority="4349" operator="equal">
      <formula>9</formula>
    </cfRule>
    <cfRule type="cellIs" dxfId="3387" priority="4350" operator="equal">
      <formula>8</formula>
    </cfRule>
    <cfRule type="cellIs" dxfId="3386" priority="4351" operator="equal">
      <formula>7</formula>
    </cfRule>
    <cfRule type="cellIs" dxfId="3385" priority="4352" operator="equal">
      <formula>3</formula>
    </cfRule>
    <cfRule type="cellIs" dxfId="3384" priority="4353" operator="equal">
      <formula>6</formula>
    </cfRule>
    <cfRule type="cellIs" dxfId="3383" priority="4354" operator="equal">
      <formula>5</formula>
    </cfRule>
    <cfRule type="cellIs" dxfId="3382" priority="4355" operator="equal">
      <formula>1</formula>
    </cfRule>
    <cfRule type="cellIs" dxfId="3381" priority="4356" operator="equal">
      <formula>2</formula>
    </cfRule>
  </conditionalFormatting>
  <conditionalFormatting sqref="AE7:AF7">
    <cfRule type="cellIs" dxfId="3380" priority="4321" operator="equal">
      <formula>16</formula>
    </cfRule>
    <cfRule type="cellIs" dxfId="3379" priority="4322" operator="equal">
      <formula>15</formula>
    </cfRule>
    <cfRule type="cellIs" dxfId="3378" priority="4323" operator="equal">
      <formula>14</formula>
    </cfRule>
    <cfRule type="cellIs" dxfId="3377" priority="4324" operator="equal">
      <formula>13</formula>
    </cfRule>
    <cfRule type="cellIs" dxfId="3376" priority="4329" operator="equal">
      <formula>20</formula>
    </cfRule>
  </conditionalFormatting>
  <conditionalFormatting sqref="AE6:AF6">
    <cfRule type="cellIs" dxfId="3375" priority="4325" operator="equal">
      <formula>16</formula>
    </cfRule>
    <cfRule type="cellIs" dxfId="3374" priority="4326" operator="equal">
      <formula>15</formula>
    </cfRule>
    <cfRule type="cellIs" dxfId="3373" priority="4327" operator="equal">
      <formula>14</formula>
    </cfRule>
    <cfRule type="cellIs" dxfId="3372" priority="4328" operator="equal">
      <formula>13</formula>
    </cfRule>
  </conditionalFormatting>
  <conditionalFormatting sqref="AE6:AF6">
    <cfRule type="cellIs" dxfId="3371" priority="4318" operator="equal">
      <formula>19</formula>
    </cfRule>
    <cfRule type="cellIs" dxfId="3370" priority="4319" operator="equal">
      <formula>18</formula>
    </cfRule>
    <cfRule type="cellIs" dxfId="3369" priority="4320" operator="equal">
      <formula>17</formula>
    </cfRule>
  </conditionalFormatting>
  <conditionalFormatting sqref="AE7:AF7">
    <cfRule type="cellIs" dxfId="3368" priority="4315" operator="equal">
      <formula>19</formula>
    </cfRule>
    <cfRule type="cellIs" dxfId="3367" priority="4316" operator="equal">
      <formula>18</formula>
    </cfRule>
    <cfRule type="cellIs" dxfId="3366" priority="4317" operator="equal">
      <formula>17</formula>
    </cfRule>
  </conditionalFormatting>
  <conditionalFormatting sqref="B9">
    <cfRule type="cellIs" dxfId="3365" priority="4304" operator="equal">
      <formula>4</formula>
    </cfRule>
  </conditionalFormatting>
  <conditionalFormatting sqref="B9">
    <cfRule type="cellIs" dxfId="3364" priority="4303" operator="equal">
      <formula>4</formula>
    </cfRule>
  </conditionalFormatting>
  <conditionalFormatting sqref="B10">
    <cfRule type="cellIs" dxfId="3363" priority="4291" operator="equal">
      <formula>12</formula>
    </cfRule>
    <cfRule type="cellIs" dxfId="3362" priority="4292" operator="equal">
      <formula>11</formula>
    </cfRule>
    <cfRule type="cellIs" dxfId="3361" priority="4293" operator="equal">
      <formula>10</formula>
    </cfRule>
    <cfRule type="cellIs" dxfId="3360" priority="4294" operator="equal">
      <formula>9</formula>
    </cfRule>
    <cfRule type="cellIs" dxfId="3359" priority="4295" operator="equal">
      <formula>8</formula>
    </cfRule>
    <cfRule type="cellIs" dxfId="3358" priority="4296" operator="equal">
      <formula>7</formula>
    </cfRule>
    <cfRule type="cellIs" dxfId="3357" priority="4297" operator="equal">
      <formula>6</formula>
    </cfRule>
    <cfRule type="cellIs" dxfId="3356" priority="4298" operator="equal">
      <formula>5</formula>
    </cfRule>
    <cfRule type="cellIs" dxfId="3355" priority="4299" operator="equal">
      <formula>4</formula>
    </cfRule>
    <cfRule type="cellIs" dxfId="3354" priority="4300" operator="equal">
      <formula>3</formula>
    </cfRule>
    <cfRule type="cellIs" dxfId="3353" priority="4301" operator="equal">
      <formula>2</formula>
    </cfRule>
    <cfRule type="cellIs" dxfId="3352" priority="4302" operator="equal">
      <formula>1</formula>
    </cfRule>
  </conditionalFormatting>
  <conditionalFormatting sqref="B9">
    <cfRule type="cellIs" dxfId="3351" priority="4289" operator="equal">
      <formula>12</formula>
    </cfRule>
  </conditionalFormatting>
  <conditionalFormatting sqref="B9">
    <cfRule type="cellIs" dxfId="3350" priority="4288" operator="equal">
      <formula>4</formula>
    </cfRule>
    <cfRule type="cellIs" dxfId="3349" priority="4290" operator="equal">
      <formula>12</formula>
    </cfRule>
    <cfRule type="cellIs" dxfId="3348" priority="4305" operator="equal">
      <formula>11</formula>
    </cfRule>
    <cfRule type="cellIs" dxfId="3347" priority="4306" operator="equal">
      <formula>10</formula>
    </cfRule>
    <cfRule type="cellIs" dxfId="3346" priority="4307" operator="equal">
      <formula>9</formula>
    </cfRule>
    <cfRule type="cellIs" dxfId="3345" priority="4308" operator="equal">
      <formula>8</formula>
    </cfRule>
    <cfRule type="cellIs" dxfId="3344" priority="4309" operator="equal">
      <formula>7</formula>
    </cfRule>
    <cfRule type="cellIs" dxfId="3343" priority="4310" operator="equal">
      <formula>3</formula>
    </cfRule>
    <cfRule type="cellIs" dxfId="3342" priority="4311" operator="equal">
      <formula>6</formula>
    </cfRule>
    <cfRule type="cellIs" dxfId="3341" priority="4312" operator="equal">
      <formula>5</formula>
    </cfRule>
    <cfRule type="cellIs" dxfId="3340" priority="4313" operator="equal">
      <formula>1</formula>
    </cfRule>
    <cfRule type="cellIs" dxfId="3339" priority="4314" operator="equal">
      <formula>2</formula>
    </cfRule>
  </conditionalFormatting>
  <conditionalFormatting sqref="B10">
    <cfRule type="cellIs" dxfId="3338" priority="4279" operator="equal">
      <formula>16</formula>
    </cfRule>
    <cfRule type="cellIs" dxfId="3337" priority="4280" operator="equal">
      <formula>15</formula>
    </cfRule>
    <cfRule type="cellIs" dxfId="3336" priority="4281" operator="equal">
      <formula>14</formula>
    </cfRule>
    <cfRule type="cellIs" dxfId="3335" priority="4282" operator="equal">
      <formula>13</formula>
    </cfRule>
    <cfRule type="cellIs" dxfId="3334" priority="4287" operator="equal">
      <formula>20</formula>
    </cfRule>
  </conditionalFormatting>
  <conditionalFormatting sqref="B9">
    <cfRule type="cellIs" dxfId="3333" priority="4283" operator="equal">
      <formula>16</formula>
    </cfRule>
    <cfRule type="cellIs" dxfId="3332" priority="4284" operator="equal">
      <formula>15</formula>
    </cfRule>
    <cfRule type="cellIs" dxfId="3331" priority="4285" operator="equal">
      <formula>14</formula>
    </cfRule>
    <cfRule type="cellIs" dxfId="3330" priority="4286" operator="equal">
      <formula>13</formula>
    </cfRule>
  </conditionalFormatting>
  <conditionalFormatting sqref="B9">
    <cfRule type="cellIs" dxfId="3329" priority="4276" operator="equal">
      <formula>19</formula>
    </cfRule>
    <cfRule type="cellIs" dxfId="3328" priority="4277" operator="equal">
      <formula>18</formula>
    </cfRule>
    <cfRule type="cellIs" dxfId="3327" priority="4278" operator="equal">
      <formula>17</formula>
    </cfRule>
  </conditionalFormatting>
  <conditionalFormatting sqref="B10">
    <cfRule type="cellIs" dxfId="3326" priority="4273" operator="equal">
      <formula>19</formula>
    </cfRule>
    <cfRule type="cellIs" dxfId="3325" priority="4274" operator="equal">
      <formula>18</formula>
    </cfRule>
    <cfRule type="cellIs" dxfId="3324" priority="4275" operator="equal">
      <formula>17</formula>
    </cfRule>
  </conditionalFormatting>
  <conditionalFormatting sqref="C9">
    <cfRule type="cellIs" dxfId="3323" priority="4262" operator="equal">
      <formula>4</formula>
    </cfRule>
  </conditionalFormatting>
  <conditionalFormatting sqref="C10">
    <cfRule type="cellIs" dxfId="3322" priority="4250" operator="equal">
      <formula>12</formula>
    </cfRule>
    <cfRule type="cellIs" dxfId="3321" priority="4251" operator="equal">
      <formula>11</formula>
    </cfRule>
    <cfRule type="cellIs" dxfId="3320" priority="4252" operator="equal">
      <formula>10</formula>
    </cfRule>
    <cfRule type="cellIs" dxfId="3319" priority="4253" operator="equal">
      <formula>9</formula>
    </cfRule>
    <cfRule type="cellIs" dxfId="3318" priority="4254" operator="equal">
      <formula>8</formula>
    </cfRule>
    <cfRule type="cellIs" dxfId="3317" priority="4255" operator="equal">
      <formula>7</formula>
    </cfRule>
    <cfRule type="cellIs" dxfId="3316" priority="4256" operator="equal">
      <formula>6</formula>
    </cfRule>
    <cfRule type="cellIs" dxfId="3315" priority="4257" operator="equal">
      <formula>5</formula>
    </cfRule>
    <cfRule type="cellIs" dxfId="3314" priority="4258" operator="equal">
      <formula>4</formula>
    </cfRule>
    <cfRule type="cellIs" dxfId="3313" priority="4259" operator="equal">
      <formula>3</formula>
    </cfRule>
    <cfRule type="cellIs" dxfId="3312" priority="4260" operator="equal">
      <formula>2</formula>
    </cfRule>
    <cfRule type="cellIs" dxfId="3311" priority="4261" operator="equal">
      <formula>1</formula>
    </cfRule>
  </conditionalFormatting>
  <conditionalFormatting sqref="C9">
    <cfRule type="cellIs" dxfId="3310" priority="4248" operator="equal">
      <formula>4</formula>
    </cfRule>
    <cfRule type="cellIs" dxfId="3309" priority="4249" operator="equal">
      <formula>12</formula>
    </cfRule>
    <cfRule type="cellIs" dxfId="3308" priority="4263" operator="equal">
      <formula>11</formula>
    </cfRule>
    <cfRule type="cellIs" dxfId="3307" priority="4264" operator="equal">
      <formula>10</formula>
    </cfRule>
    <cfRule type="cellIs" dxfId="3306" priority="4265" operator="equal">
      <formula>9</formula>
    </cfRule>
    <cfRule type="cellIs" dxfId="3305" priority="4266" operator="equal">
      <formula>8</formula>
    </cfRule>
    <cfRule type="cellIs" dxfId="3304" priority="4267" operator="equal">
      <formula>7</formula>
    </cfRule>
    <cfRule type="cellIs" dxfId="3303" priority="4268" operator="equal">
      <formula>3</formula>
    </cfRule>
    <cfRule type="cellIs" dxfId="3302" priority="4269" operator="equal">
      <formula>6</formula>
    </cfRule>
    <cfRule type="cellIs" dxfId="3301" priority="4270" operator="equal">
      <formula>5</formula>
    </cfRule>
    <cfRule type="cellIs" dxfId="3300" priority="4271" operator="equal">
      <formula>1</formula>
    </cfRule>
    <cfRule type="cellIs" dxfId="3299" priority="4272" operator="equal">
      <formula>2</formula>
    </cfRule>
  </conditionalFormatting>
  <conditionalFormatting sqref="C10">
    <cfRule type="cellIs" dxfId="3298" priority="4239" operator="equal">
      <formula>16</formula>
    </cfRule>
    <cfRule type="cellIs" dxfId="3297" priority="4240" operator="equal">
      <formula>15</formula>
    </cfRule>
    <cfRule type="cellIs" dxfId="3296" priority="4241" operator="equal">
      <formula>14</formula>
    </cfRule>
    <cfRule type="cellIs" dxfId="3295" priority="4242" operator="equal">
      <formula>13</formula>
    </cfRule>
    <cfRule type="cellIs" dxfId="3294" priority="4247" operator="equal">
      <formula>20</formula>
    </cfRule>
  </conditionalFormatting>
  <conditionalFormatting sqref="C9">
    <cfRule type="cellIs" dxfId="3293" priority="4243" operator="equal">
      <formula>16</formula>
    </cfRule>
    <cfRule type="cellIs" dxfId="3292" priority="4244" operator="equal">
      <formula>15</formula>
    </cfRule>
    <cfRule type="cellIs" dxfId="3291" priority="4245" operator="equal">
      <formula>14</formula>
    </cfRule>
    <cfRule type="cellIs" dxfId="3290" priority="4246" operator="equal">
      <formula>13</formula>
    </cfRule>
  </conditionalFormatting>
  <conditionalFormatting sqref="C9">
    <cfRule type="cellIs" dxfId="3289" priority="4236" operator="equal">
      <formula>19</formula>
    </cfRule>
    <cfRule type="cellIs" dxfId="3288" priority="4237" operator="equal">
      <formula>18</formula>
    </cfRule>
    <cfRule type="cellIs" dxfId="3287" priority="4238" operator="equal">
      <formula>17</formula>
    </cfRule>
  </conditionalFormatting>
  <conditionalFormatting sqref="C10">
    <cfRule type="cellIs" dxfId="3286" priority="4233" operator="equal">
      <formula>19</formula>
    </cfRule>
    <cfRule type="cellIs" dxfId="3285" priority="4234" operator="equal">
      <formula>18</formula>
    </cfRule>
    <cfRule type="cellIs" dxfId="3284" priority="4235" operator="equal">
      <formula>17</formula>
    </cfRule>
  </conditionalFormatting>
  <conditionalFormatting sqref="G10:H10">
    <cfRule type="cellIs" dxfId="3283" priority="4211" operator="equal">
      <formula>12</formula>
    </cfRule>
    <cfRule type="cellIs" dxfId="3282" priority="4212" operator="equal">
      <formula>11</formula>
    </cfRule>
    <cfRule type="cellIs" dxfId="3281" priority="4213" operator="equal">
      <formula>10</formula>
    </cfRule>
    <cfRule type="cellIs" dxfId="3280" priority="4214" operator="equal">
      <formula>9</formula>
    </cfRule>
    <cfRule type="cellIs" dxfId="3279" priority="4215" operator="equal">
      <formula>8</formula>
    </cfRule>
    <cfRule type="cellIs" dxfId="3278" priority="4216" operator="equal">
      <formula>7</formula>
    </cfRule>
    <cfRule type="cellIs" dxfId="3277" priority="4217" operator="equal">
      <formula>6</formula>
    </cfRule>
    <cfRule type="cellIs" dxfId="3276" priority="4218" operator="equal">
      <formula>5</formula>
    </cfRule>
    <cfRule type="cellIs" dxfId="3275" priority="4219" operator="equal">
      <formula>4</formula>
    </cfRule>
    <cfRule type="cellIs" dxfId="3274" priority="4220" operator="equal">
      <formula>3</formula>
    </cfRule>
    <cfRule type="cellIs" dxfId="3273" priority="4221" operator="equal">
      <formula>2</formula>
    </cfRule>
    <cfRule type="cellIs" dxfId="3272" priority="4222" operator="equal">
      <formula>1</formula>
    </cfRule>
  </conditionalFormatting>
  <conditionalFormatting sqref="G9:I9">
    <cfRule type="cellIs" dxfId="3271" priority="4209" operator="equal">
      <formula>4</formula>
    </cfRule>
    <cfRule type="cellIs" dxfId="3270" priority="4210" operator="equal">
      <formula>12</formula>
    </cfRule>
    <cfRule type="cellIs" dxfId="3269" priority="4223" operator="equal">
      <formula>11</formula>
    </cfRule>
    <cfRule type="cellIs" dxfId="3268" priority="4224" operator="equal">
      <formula>10</formula>
    </cfRule>
    <cfRule type="cellIs" dxfId="3267" priority="4225" operator="equal">
      <formula>9</formula>
    </cfRule>
    <cfRule type="cellIs" dxfId="3266" priority="4226" operator="equal">
      <formula>8</formula>
    </cfRule>
    <cfRule type="cellIs" dxfId="3265" priority="4227" operator="equal">
      <formula>7</formula>
    </cfRule>
    <cfRule type="cellIs" dxfId="3264" priority="4228" operator="equal">
      <formula>3</formula>
    </cfRule>
    <cfRule type="cellIs" dxfId="3263" priority="4229" operator="equal">
      <formula>6</formula>
    </cfRule>
    <cfRule type="cellIs" dxfId="3262" priority="4230" operator="equal">
      <formula>5</formula>
    </cfRule>
    <cfRule type="cellIs" dxfId="3261" priority="4231" operator="equal">
      <formula>1</formula>
    </cfRule>
    <cfRule type="cellIs" dxfId="3260" priority="4232" operator="equal">
      <formula>2</formula>
    </cfRule>
  </conditionalFormatting>
  <conditionalFormatting sqref="G10:H10">
    <cfRule type="cellIs" dxfId="3259" priority="4200" operator="equal">
      <formula>16</formula>
    </cfRule>
    <cfRule type="cellIs" dxfId="3258" priority="4201" operator="equal">
      <formula>15</formula>
    </cfRule>
    <cfRule type="cellIs" dxfId="3257" priority="4202" operator="equal">
      <formula>14</formula>
    </cfRule>
    <cfRule type="cellIs" dxfId="3256" priority="4203" operator="equal">
      <formula>13</formula>
    </cfRule>
    <cfRule type="cellIs" dxfId="3255" priority="4208" operator="equal">
      <formula>20</formula>
    </cfRule>
  </conditionalFormatting>
  <conditionalFormatting sqref="G9:I9">
    <cfRule type="cellIs" dxfId="3254" priority="4204" operator="equal">
      <formula>16</formula>
    </cfRule>
    <cfRule type="cellIs" dxfId="3253" priority="4205" operator="equal">
      <formula>15</formula>
    </cfRule>
    <cfRule type="cellIs" dxfId="3252" priority="4206" operator="equal">
      <formula>14</formula>
    </cfRule>
    <cfRule type="cellIs" dxfId="3251" priority="4207" operator="equal">
      <formula>13</formula>
    </cfRule>
  </conditionalFormatting>
  <conditionalFormatting sqref="G9:I9">
    <cfRule type="cellIs" dxfId="3250" priority="4197" operator="equal">
      <formula>19</formula>
    </cfRule>
    <cfRule type="cellIs" dxfId="3249" priority="4198" operator="equal">
      <formula>18</formula>
    </cfRule>
    <cfRule type="cellIs" dxfId="3248" priority="4199" operator="equal">
      <formula>17</formula>
    </cfRule>
  </conditionalFormatting>
  <conditionalFormatting sqref="G10:H10">
    <cfRule type="cellIs" dxfId="3247" priority="4194" operator="equal">
      <formula>19</formula>
    </cfRule>
    <cfRule type="cellIs" dxfId="3246" priority="4195" operator="equal">
      <formula>18</formula>
    </cfRule>
    <cfRule type="cellIs" dxfId="3245" priority="4196" operator="equal">
      <formula>17</formula>
    </cfRule>
  </conditionalFormatting>
  <conditionalFormatting sqref="F25:AF25">
    <cfRule type="cellIs" dxfId="3244" priority="4172" operator="equal">
      <formula>12</formula>
    </cfRule>
    <cfRule type="cellIs" dxfId="3243" priority="4173" operator="equal">
      <formula>11</formula>
    </cfRule>
    <cfRule type="cellIs" dxfId="3242" priority="4174" operator="equal">
      <formula>10</formula>
    </cfRule>
    <cfRule type="cellIs" dxfId="3241" priority="4175" operator="equal">
      <formula>9</formula>
    </cfRule>
    <cfRule type="cellIs" dxfId="3240" priority="4176" operator="equal">
      <formula>8</formula>
    </cfRule>
    <cfRule type="cellIs" dxfId="3239" priority="4177" operator="equal">
      <formula>7</formula>
    </cfRule>
    <cfRule type="cellIs" dxfId="3238" priority="4178" operator="equal">
      <formula>6</formula>
    </cfRule>
    <cfRule type="cellIs" dxfId="3237" priority="4179" operator="equal">
      <formula>5</formula>
    </cfRule>
    <cfRule type="cellIs" dxfId="3236" priority="4180" operator="equal">
      <formula>4</formula>
    </cfRule>
    <cfRule type="cellIs" dxfId="3235" priority="4181" operator="equal">
      <formula>3</formula>
    </cfRule>
    <cfRule type="cellIs" dxfId="3234" priority="4182" operator="equal">
      <formula>2</formula>
    </cfRule>
    <cfRule type="cellIs" dxfId="3233" priority="4183" operator="equal">
      <formula>1</formula>
    </cfRule>
  </conditionalFormatting>
  <conditionalFormatting sqref="F24:AF24">
    <cfRule type="cellIs" dxfId="3232" priority="4170" operator="equal">
      <formula>4</formula>
    </cfRule>
    <cfRule type="cellIs" dxfId="3231" priority="4171" operator="equal">
      <formula>12</formula>
    </cfRule>
    <cfRule type="cellIs" dxfId="3230" priority="4184" operator="equal">
      <formula>11</formula>
    </cfRule>
    <cfRule type="cellIs" dxfId="3229" priority="4185" operator="equal">
      <formula>10</formula>
    </cfRule>
    <cfRule type="cellIs" dxfId="3228" priority="4186" operator="equal">
      <formula>9</formula>
    </cfRule>
    <cfRule type="cellIs" dxfId="3227" priority="4187" operator="equal">
      <formula>8</formula>
    </cfRule>
    <cfRule type="cellIs" dxfId="3226" priority="4188" operator="equal">
      <formula>7</formula>
    </cfRule>
    <cfRule type="cellIs" dxfId="3225" priority="4189" operator="equal">
      <formula>3</formula>
    </cfRule>
    <cfRule type="cellIs" dxfId="3224" priority="4190" operator="equal">
      <formula>6</formula>
    </cfRule>
    <cfRule type="cellIs" dxfId="3223" priority="4191" operator="equal">
      <formula>5</formula>
    </cfRule>
    <cfRule type="cellIs" dxfId="3222" priority="4192" operator="equal">
      <formula>1</formula>
    </cfRule>
    <cfRule type="cellIs" dxfId="3221" priority="4193" operator="equal">
      <formula>2</formula>
    </cfRule>
  </conditionalFormatting>
  <conditionalFormatting sqref="F25:AF25">
    <cfRule type="cellIs" dxfId="3220" priority="4161" operator="equal">
      <formula>16</formula>
    </cfRule>
    <cfRule type="cellIs" dxfId="3219" priority="4162" operator="equal">
      <formula>15</formula>
    </cfRule>
    <cfRule type="cellIs" dxfId="3218" priority="4163" operator="equal">
      <formula>14</formula>
    </cfRule>
    <cfRule type="cellIs" dxfId="3217" priority="4164" operator="equal">
      <formula>13</formula>
    </cfRule>
    <cfRule type="cellIs" dxfId="3216" priority="4169" operator="equal">
      <formula>20</formula>
    </cfRule>
  </conditionalFormatting>
  <conditionalFormatting sqref="F24:AF24">
    <cfRule type="cellIs" dxfId="3215" priority="4165" operator="equal">
      <formula>16</formula>
    </cfRule>
    <cfRule type="cellIs" dxfId="3214" priority="4166" operator="equal">
      <formula>15</formula>
    </cfRule>
    <cfRule type="cellIs" dxfId="3213" priority="4167" operator="equal">
      <formula>14</formula>
    </cfRule>
    <cfRule type="cellIs" dxfId="3212" priority="4168" operator="equal">
      <formula>13</formula>
    </cfRule>
  </conditionalFormatting>
  <conditionalFormatting sqref="F24:AF24">
    <cfRule type="cellIs" dxfId="3211" priority="4158" operator="equal">
      <formula>19</formula>
    </cfRule>
    <cfRule type="cellIs" dxfId="3210" priority="4159" operator="equal">
      <formula>18</formula>
    </cfRule>
    <cfRule type="cellIs" dxfId="3209" priority="4160" operator="equal">
      <formula>17</formula>
    </cfRule>
  </conditionalFormatting>
  <conditionalFormatting sqref="F25:AF25">
    <cfRule type="cellIs" dxfId="3208" priority="4155" operator="equal">
      <formula>19</formula>
    </cfRule>
    <cfRule type="cellIs" dxfId="3207" priority="4156" operator="equal">
      <formula>18</formula>
    </cfRule>
    <cfRule type="cellIs" dxfId="3206" priority="4157" operator="equal">
      <formula>17</formula>
    </cfRule>
  </conditionalFormatting>
  <conditionalFormatting sqref="B28:AF28">
    <cfRule type="cellIs" dxfId="3205" priority="4133" operator="equal">
      <formula>12</formula>
    </cfRule>
    <cfRule type="cellIs" dxfId="3204" priority="4134" operator="equal">
      <formula>11</formula>
    </cfRule>
    <cfRule type="cellIs" dxfId="3203" priority="4135" operator="equal">
      <formula>10</formula>
    </cfRule>
    <cfRule type="cellIs" dxfId="3202" priority="4136" operator="equal">
      <formula>9</formula>
    </cfRule>
    <cfRule type="cellIs" dxfId="3201" priority="4137" operator="equal">
      <formula>8</formula>
    </cfRule>
    <cfRule type="cellIs" dxfId="3200" priority="4138" operator="equal">
      <formula>7</formula>
    </cfRule>
    <cfRule type="cellIs" dxfId="3199" priority="4139" operator="equal">
      <formula>6</formula>
    </cfRule>
    <cfRule type="cellIs" dxfId="3198" priority="4140" operator="equal">
      <formula>5</formula>
    </cfRule>
    <cfRule type="cellIs" dxfId="3197" priority="4141" operator="equal">
      <formula>4</formula>
    </cfRule>
    <cfRule type="cellIs" dxfId="3196" priority="4142" operator="equal">
      <formula>3</formula>
    </cfRule>
    <cfRule type="cellIs" dxfId="3195" priority="4143" operator="equal">
      <formula>2</formula>
    </cfRule>
    <cfRule type="cellIs" dxfId="3194" priority="4144" operator="equal">
      <formula>1</formula>
    </cfRule>
  </conditionalFormatting>
  <conditionalFormatting sqref="B27:AF27">
    <cfRule type="cellIs" dxfId="3193" priority="4131" operator="equal">
      <formula>4</formula>
    </cfRule>
    <cfRule type="cellIs" dxfId="3192" priority="4132" operator="equal">
      <formula>12</formula>
    </cfRule>
    <cfRule type="cellIs" dxfId="3191" priority="4145" operator="equal">
      <formula>11</formula>
    </cfRule>
    <cfRule type="cellIs" dxfId="3190" priority="4146" operator="equal">
      <formula>10</formula>
    </cfRule>
    <cfRule type="cellIs" dxfId="3189" priority="4147" operator="equal">
      <formula>9</formula>
    </cfRule>
    <cfRule type="cellIs" dxfId="3188" priority="4148" operator="equal">
      <formula>8</formula>
    </cfRule>
    <cfRule type="cellIs" dxfId="3187" priority="4149" operator="equal">
      <formula>7</formula>
    </cfRule>
    <cfRule type="cellIs" dxfId="3186" priority="4150" operator="equal">
      <formula>3</formula>
    </cfRule>
    <cfRule type="cellIs" dxfId="3185" priority="4151" operator="equal">
      <formula>6</formula>
    </cfRule>
    <cfRule type="cellIs" dxfId="3184" priority="4152" operator="equal">
      <formula>5</formula>
    </cfRule>
    <cfRule type="cellIs" dxfId="3183" priority="4153" operator="equal">
      <formula>1</formula>
    </cfRule>
    <cfRule type="cellIs" dxfId="3182" priority="4154" operator="equal">
      <formula>2</formula>
    </cfRule>
  </conditionalFormatting>
  <conditionalFormatting sqref="B28:AF28">
    <cfRule type="cellIs" dxfId="3181" priority="4122" operator="equal">
      <formula>16</formula>
    </cfRule>
    <cfRule type="cellIs" dxfId="3180" priority="4123" operator="equal">
      <formula>15</formula>
    </cfRule>
    <cfRule type="cellIs" dxfId="3179" priority="4124" operator="equal">
      <formula>14</formula>
    </cfRule>
    <cfRule type="cellIs" dxfId="3178" priority="4125" operator="equal">
      <formula>13</formula>
    </cfRule>
    <cfRule type="cellIs" dxfId="3177" priority="4130" operator="equal">
      <formula>20</formula>
    </cfRule>
  </conditionalFormatting>
  <conditionalFormatting sqref="B27:AF27">
    <cfRule type="cellIs" dxfId="3176" priority="4126" operator="equal">
      <formula>16</formula>
    </cfRule>
    <cfRule type="cellIs" dxfId="3175" priority="4127" operator="equal">
      <formula>15</formula>
    </cfRule>
    <cfRule type="cellIs" dxfId="3174" priority="4128" operator="equal">
      <formula>14</formula>
    </cfRule>
    <cfRule type="cellIs" dxfId="3173" priority="4129" operator="equal">
      <formula>13</formula>
    </cfRule>
  </conditionalFormatting>
  <conditionalFormatting sqref="B27:AF27">
    <cfRule type="cellIs" dxfId="3172" priority="4119" operator="equal">
      <formula>19</formula>
    </cfRule>
    <cfRule type="cellIs" dxfId="3171" priority="4120" operator="equal">
      <formula>18</formula>
    </cfRule>
    <cfRule type="cellIs" dxfId="3170" priority="4121" operator="equal">
      <formula>17</formula>
    </cfRule>
  </conditionalFormatting>
  <conditionalFormatting sqref="B28:AF28">
    <cfRule type="cellIs" dxfId="3169" priority="4116" operator="equal">
      <formula>19</formula>
    </cfRule>
    <cfRule type="cellIs" dxfId="3168" priority="4117" operator="equal">
      <formula>18</formula>
    </cfRule>
    <cfRule type="cellIs" dxfId="3167" priority="4118" operator="equal">
      <formula>17</formula>
    </cfRule>
  </conditionalFormatting>
  <conditionalFormatting sqref="AC16:AE16">
    <cfRule type="cellIs" dxfId="3166" priority="3543" operator="equal">
      <formula>12</formula>
    </cfRule>
    <cfRule type="cellIs" dxfId="3165" priority="3544" operator="equal">
      <formula>11</formula>
    </cfRule>
    <cfRule type="cellIs" dxfId="3164" priority="3545" operator="equal">
      <formula>10</formula>
    </cfRule>
    <cfRule type="cellIs" dxfId="3163" priority="3546" operator="equal">
      <formula>9</formula>
    </cfRule>
    <cfRule type="cellIs" dxfId="3162" priority="3547" operator="equal">
      <formula>8</formula>
    </cfRule>
    <cfRule type="cellIs" dxfId="3161" priority="3548" operator="equal">
      <formula>7</formula>
    </cfRule>
    <cfRule type="cellIs" dxfId="3160" priority="3549" operator="equal">
      <formula>6</formula>
    </cfRule>
    <cfRule type="cellIs" dxfId="3159" priority="3550" operator="equal">
      <formula>5</formula>
    </cfRule>
    <cfRule type="cellIs" dxfId="3158" priority="3551" operator="equal">
      <formula>4</formula>
    </cfRule>
    <cfRule type="cellIs" dxfId="3157" priority="3552" operator="equal">
      <formula>3</formula>
    </cfRule>
    <cfRule type="cellIs" dxfId="3156" priority="3553" operator="equal">
      <formula>2</formula>
    </cfRule>
    <cfRule type="cellIs" dxfId="3155" priority="3554" operator="equal">
      <formula>1</formula>
    </cfRule>
  </conditionalFormatting>
  <conditionalFormatting sqref="AC15:AE15">
    <cfRule type="cellIs" dxfId="3154" priority="3541" operator="equal">
      <formula>4</formula>
    </cfRule>
    <cfRule type="cellIs" dxfId="3153" priority="3542" operator="equal">
      <formula>12</formula>
    </cfRule>
    <cfRule type="cellIs" dxfId="3152" priority="3555" operator="equal">
      <formula>11</formula>
    </cfRule>
    <cfRule type="cellIs" dxfId="3151" priority="3556" operator="equal">
      <formula>10</formula>
    </cfRule>
    <cfRule type="cellIs" dxfId="3150" priority="3557" operator="equal">
      <formula>9</formula>
    </cfRule>
    <cfRule type="cellIs" dxfId="3149" priority="3558" operator="equal">
      <formula>8</formula>
    </cfRule>
    <cfRule type="cellIs" dxfId="3148" priority="3559" operator="equal">
      <formula>7</formula>
    </cfRule>
    <cfRule type="cellIs" dxfId="3147" priority="3560" operator="equal">
      <formula>3</formula>
    </cfRule>
    <cfRule type="cellIs" dxfId="3146" priority="3561" operator="equal">
      <formula>6</formula>
    </cfRule>
    <cfRule type="cellIs" dxfId="3145" priority="3562" operator="equal">
      <formula>5</formula>
    </cfRule>
    <cfRule type="cellIs" dxfId="3144" priority="3563" operator="equal">
      <formula>1</formula>
    </cfRule>
    <cfRule type="cellIs" dxfId="3143" priority="3564" operator="equal">
      <formula>2</formula>
    </cfRule>
  </conditionalFormatting>
  <conditionalFormatting sqref="AC16:AE16">
    <cfRule type="cellIs" dxfId="3142" priority="3532" operator="equal">
      <formula>16</formula>
    </cfRule>
    <cfRule type="cellIs" dxfId="3141" priority="3533" operator="equal">
      <formula>15</formula>
    </cfRule>
    <cfRule type="cellIs" dxfId="3140" priority="3534" operator="equal">
      <formula>14</formula>
    </cfRule>
    <cfRule type="cellIs" dxfId="3139" priority="3535" operator="equal">
      <formula>13</formula>
    </cfRule>
    <cfRule type="cellIs" dxfId="3138" priority="3540" operator="equal">
      <formula>20</formula>
    </cfRule>
  </conditionalFormatting>
  <conditionalFormatting sqref="AC15:AE15">
    <cfRule type="cellIs" dxfId="3137" priority="3536" operator="equal">
      <formula>16</formula>
    </cfRule>
    <cfRule type="cellIs" dxfId="3136" priority="3537" operator="equal">
      <formula>15</formula>
    </cfRule>
    <cfRule type="cellIs" dxfId="3135" priority="3538" operator="equal">
      <formula>14</formula>
    </cfRule>
    <cfRule type="cellIs" dxfId="3134" priority="3539" operator="equal">
      <formula>13</formula>
    </cfRule>
  </conditionalFormatting>
  <conditionalFormatting sqref="AC15:AE15">
    <cfRule type="cellIs" dxfId="3133" priority="3529" operator="equal">
      <formula>19</formula>
    </cfRule>
    <cfRule type="cellIs" dxfId="3132" priority="3530" operator="equal">
      <formula>18</formula>
    </cfRule>
    <cfRule type="cellIs" dxfId="3131" priority="3531" operator="equal">
      <formula>17</formula>
    </cfRule>
  </conditionalFormatting>
  <conditionalFormatting sqref="AC16:AE16">
    <cfRule type="cellIs" dxfId="3130" priority="3526" operator="equal">
      <formula>19</formula>
    </cfRule>
    <cfRule type="cellIs" dxfId="3129" priority="3527" operator="equal">
      <formula>18</formula>
    </cfRule>
    <cfRule type="cellIs" dxfId="3128" priority="3528" operator="equal">
      <formula>17</formula>
    </cfRule>
  </conditionalFormatting>
  <conditionalFormatting sqref="B19">
    <cfRule type="cellIs" dxfId="3127" priority="3384" operator="equal">
      <formula>12</formula>
    </cfRule>
    <cfRule type="cellIs" dxfId="3126" priority="3385" operator="equal">
      <formula>11</formula>
    </cfRule>
    <cfRule type="cellIs" dxfId="3125" priority="3386" operator="equal">
      <formula>10</formula>
    </cfRule>
    <cfRule type="cellIs" dxfId="3124" priority="3387" operator="equal">
      <formula>9</formula>
    </cfRule>
    <cfRule type="cellIs" dxfId="3123" priority="3388" operator="equal">
      <formula>8</formula>
    </cfRule>
    <cfRule type="cellIs" dxfId="3122" priority="3389" operator="equal">
      <formula>7</formula>
    </cfRule>
    <cfRule type="cellIs" dxfId="3121" priority="3390" operator="equal">
      <formula>6</formula>
    </cfRule>
    <cfRule type="cellIs" dxfId="3120" priority="3391" operator="equal">
      <formula>5</formula>
    </cfRule>
    <cfRule type="cellIs" dxfId="3119" priority="3392" operator="equal">
      <formula>4</formula>
    </cfRule>
    <cfRule type="cellIs" dxfId="3118" priority="3393" operator="equal">
      <formula>3</formula>
    </cfRule>
    <cfRule type="cellIs" dxfId="3117" priority="3394" operator="equal">
      <formula>2</formula>
    </cfRule>
    <cfRule type="cellIs" dxfId="3116" priority="3395" operator="equal">
      <formula>1</formula>
    </cfRule>
  </conditionalFormatting>
  <conditionalFormatting sqref="B18">
    <cfRule type="cellIs" dxfId="3115" priority="3382" operator="equal">
      <formula>4</formula>
    </cfRule>
    <cfRule type="cellIs" dxfId="3114" priority="3383" operator="equal">
      <formula>12</formula>
    </cfRule>
    <cfRule type="cellIs" dxfId="3113" priority="3396" operator="equal">
      <formula>11</formula>
    </cfRule>
    <cfRule type="cellIs" dxfId="3112" priority="3397" operator="equal">
      <formula>10</formula>
    </cfRule>
    <cfRule type="cellIs" dxfId="3111" priority="3398" operator="equal">
      <formula>9</formula>
    </cfRule>
    <cfRule type="cellIs" dxfId="3110" priority="3399" operator="equal">
      <formula>8</formula>
    </cfRule>
    <cfRule type="cellIs" dxfId="3109" priority="3400" operator="equal">
      <formula>7</formula>
    </cfRule>
    <cfRule type="cellIs" dxfId="3108" priority="3401" operator="equal">
      <formula>3</formula>
    </cfRule>
    <cfRule type="cellIs" dxfId="3107" priority="3402" operator="equal">
      <formula>6</formula>
    </cfRule>
    <cfRule type="cellIs" dxfId="3106" priority="3403" operator="equal">
      <formula>5</formula>
    </cfRule>
    <cfRule type="cellIs" dxfId="3105" priority="3404" operator="equal">
      <formula>1</formula>
    </cfRule>
    <cfRule type="cellIs" dxfId="3104" priority="3405" operator="equal">
      <formula>2</formula>
    </cfRule>
  </conditionalFormatting>
  <conditionalFormatting sqref="B19">
    <cfRule type="cellIs" dxfId="3103" priority="3373" operator="equal">
      <formula>16</formula>
    </cfRule>
    <cfRule type="cellIs" dxfId="3102" priority="3374" operator="equal">
      <formula>15</formula>
    </cfRule>
    <cfRule type="cellIs" dxfId="3101" priority="3375" operator="equal">
      <formula>14</formula>
    </cfRule>
    <cfRule type="cellIs" dxfId="3100" priority="3376" operator="equal">
      <formula>13</formula>
    </cfRule>
    <cfRule type="cellIs" dxfId="3099" priority="3381" operator="equal">
      <formula>20</formula>
    </cfRule>
  </conditionalFormatting>
  <conditionalFormatting sqref="B18">
    <cfRule type="cellIs" dxfId="3098" priority="3377" operator="equal">
      <formula>16</formula>
    </cfRule>
    <cfRule type="cellIs" dxfId="3097" priority="3378" operator="equal">
      <formula>15</formula>
    </cfRule>
    <cfRule type="cellIs" dxfId="3096" priority="3379" operator="equal">
      <formula>14</formula>
    </cfRule>
    <cfRule type="cellIs" dxfId="3095" priority="3380" operator="equal">
      <formula>13</formula>
    </cfRule>
  </conditionalFormatting>
  <conditionalFormatting sqref="B18">
    <cfRule type="cellIs" dxfId="3094" priority="3370" operator="equal">
      <formula>19</formula>
    </cfRule>
    <cfRule type="cellIs" dxfId="3093" priority="3371" operator="equal">
      <formula>18</formula>
    </cfRule>
    <cfRule type="cellIs" dxfId="3092" priority="3372" operator="equal">
      <formula>17</formula>
    </cfRule>
  </conditionalFormatting>
  <conditionalFormatting sqref="B19">
    <cfRule type="cellIs" dxfId="3091" priority="3367" operator="equal">
      <formula>19</formula>
    </cfRule>
    <cfRule type="cellIs" dxfId="3090" priority="3368" operator="equal">
      <formula>18</formula>
    </cfRule>
    <cfRule type="cellIs" dxfId="3089" priority="3369" operator="equal">
      <formula>17</formula>
    </cfRule>
  </conditionalFormatting>
  <conditionalFormatting sqref="I19">
    <cfRule type="cellIs" dxfId="3088" priority="3345" operator="equal">
      <formula>12</formula>
    </cfRule>
    <cfRule type="cellIs" dxfId="3087" priority="3346" operator="equal">
      <formula>11</formula>
    </cfRule>
    <cfRule type="cellIs" dxfId="3086" priority="3347" operator="equal">
      <formula>10</formula>
    </cfRule>
    <cfRule type="cellIs" dxfId="3085" priority="3348" operator="equal">
      <formula>9</formula>
    </cfRule>
    <cfRule type="cellIs" dxfId="3084" priority="3349" operator="equal">
      <formula>8</formula>
    </cfRule>
    <cfRule type="cellIs" dxfId="3083" priority="3350" operator="equal">
      <formula>7</formula>
    </cfRule>
    <cfRule type="cellIs" dxfId="3082" priority="3351" operator="equal">
      <formula>6</formula>
    </cfRule>
    <cfRule type="cellIs" dxfId="3081" priority="3352" operator="equal">
      <formula>5</formula>
    </cfRule>
    <cfRule type="cellIs" dxfId="3080" priority="3353" operator="equal">
      <formula>4</formula>
    </cfRule>
    <cfRule type="cellIs" dxfId="3079" priority="3354" operator="equal">
      <formula>3</formula>
    </cfRule>
    <cfRule type="cellIs" dxfId="3078" priority="3355" operator="equal">
      <formula>2</formula>
    </cfRule>
    <cfRule type="cellIs" dxfId="3077" priority="3356" operator="equal">
      <formula>1</formula>
    </cfRule>
  </conditionalFormatting>
  <conditionalFormatting sqref="I18">
    <cfRule type="cellIs" dxfId="3076" priority="3343" operator="equal">
      <formula>4</formula>
    </cfRule>
    <cfRule type="cellIs" dxfId="3075" priority="3344" operator="equal">
      <formula>12</formula>
    </cfRule>
    <cfRule type="cellIs" dxfId="3074" priority="3357" operator="equal">
      <formula>11</formula>
    </cfRule>
    <cfRule type="cellIs" dxfId="3073" priority="3358" operator="equal">
      <formula>10</formula>
    </cfRule>
    <cfRule type="cellIs" dxfId="3072" priority="3359" operator="equal">
      <formula>9</formula>
    </cfRule>
    <cfRule type="cellIs" dxfId="3071" priority="3360" operator="equal">
      <formula>8</formula>
    </cfRule>
    <cfRule type="cellIs" dxfId="3070" priority="3361" operator="equal">
      <formula>7</formula>
    </cfRule>
    <cfRule type="cellIs" dxfId="3069" priority="3362" operator="equal">
      <formula>3</formula>
    </cfRule>
    <cfRule type="cellIs" dxfId="3068" priority="3363" operator="equal">
      <formula>6</formula>
    </cfRule>
    <cfRule type="cellIs" dxfId="3067" priority="3364" operator="equal">
      <formula>5</formula>
    </cfRule>
    <cfRule type="cellIs" dxfId="3066" priority="3365" operator="equal">
      <formula>1</formula>
    </cfRule>
    <cfRule type="cellIs" dxfId="3065" priority="3366" operator="equal">
      <formula>2</formula>
    </cfRule>
  </conditionalFormatting>
  <conditionalFormatting sqref="I19">
    <cfRule type="cellIs" dxfId="3064" priority="3334" operator="equal">
      <formula>16</formula>
    </cfRule>
    <cfRule type="cellIs" dxfId="3063" priority="3335" operator="equal">
      <formula>15</formula>
    </cfRule>
    <cfRule type="cellIs" dxfId="3062" priority="3336" operator="equal">
      <formula>14</formula>
    </cfRule>
    <cfRule type="cellIs" dxfId="3061" priority="3337" operator="equal">
      <formula>13</formula>
    </cfRule>
    <cfRule type="cellIs" dxfId="3060" priority="3342" operator="equal">
      <formula>20</formula>
    </cfRule>
  </conditionalFormatting>
  <conditionalFormatting sqref="I18">
    <cfRule type="cellIs" dxfId="3059" priority="3338" operator="equal">
      <formula>16</formula>
    </cfRule>
    <cfRule type="cellIs" dxfId="3058" priority="3339" operator="equal">
      <formula>15</formula>
    </cfRule>
    <cfRule type="cellIs" dxfId="3057" priority="3340" operator="equal">
      <formula>14</formula>
    </cfRule>
    <cfRule type="cellIs" dxfId="3056" priority="3341" operator="equal">
      <formula>13</formula>
    </cfRule>
  </conditionalFormatting>
  <conditionalFormatting sqref="I18">
    <cfRule type="cellIs" dxfId="3055" priority="3331" operator="equal">
      <formula>19</formula>
    </cfRule>
    <cfRule type="cellIs" dxfId="3054" priority="3332" operator="equal">
      <formula>18</formula>
    </cfRule>
    <cfRule type="cellIs" dxfId="3053" priority="3333" operator="equal">
      <formula>17</formula>
    </cfRule>
  </conditionalFormatting>
  <conditionalFormatting sqref="I19">
    <cfRule type="cellIs" dxfId="3052" priority="3328" operator="equal">
      <formula>19</formula>
    </cfRule>
    <cfRule type="cellIs" dxfId="3051" priority="3329" operator="equal">
      <formula>18</formula>
    </cfRule>
    <cfRule type="cellIs" dxfId="3050" priority="3330" operator="equal">
      <formula>17</formula>
    </cfRule>
  </conditionalFormatting>
  <conditionalFormatting sqref="W19:Z19">
    <cfRule type="cellIs" dxfId="3049" priority="3306" operator="equal">
      <formula>12</formula>
    </cfRule>
    <cfRule type="cellIs" dxfId="3048" priority="3307" operator="equal">
      <formula>11</formula>
    </cfRule>
    <cfRule type="cellIs" dxfId="3047" priority="3308" operator="equal">
      <formula>10</formula>
    </cfRule>
    <cfRule type="cellIs" dxfId="3046" priority="3309" operator="equal">
      <formula>9</formula>
    </cfRule>
    <cfRule type="cellIs" dxfId="3045" priority="3310" operator="equal">
      <formula>8</formula>
    </cfRule>
    <cfRule type="cellIs" dxfId="3044" priority="3311" operator="equal">
      <formula>7</formula>
    </cfRule>
    <cfRule type="cellIs" dxfId="3043" priority="3312" operator="equal">
      <formula>6</formula>
    </cfRule>
    <cfRule type="cellIs" dxfId="3042" priority="3313" operator="equal">
      <formula>5</formula>
    </cfRule>
    <cfRule type="cellIs" dxfId="3041" priority="3314" operator="equal">
      <formula>4</formula>
    </cfRule>
    <cfRule type="cellIs" dxfId="3040" priority="3315" operator="equal">
      <formula>3</formula>
    </cfRule>
    <cfRule type="cellIs" dxfId="3039" priority="3316" operator="equal">
      <formula>2</formula>
    </cfRule>
    <cfRule type="cellIs" dxfId="3038" priority="3317" operator="equal">
      <formula>1</formula>
    </cfRule>
  </conditionalFormatting>
  <conditionalFormatting sqref="W18:Z18">
    <cfRule type="cellIs" dxfId="3037" priority="3304" operator="equal">
      <formula>4</formula>
    </cfRule>
    <cfRule type="cellIs" dxfId="3036" priority="3305" operator="equal">
      <formula>12</formula>
    </cfRule>
    <cfRule type="cellIs" dxfId="3035" priority="3318" operator="equal">
      <formula>11</formula>
    </cfRule>
    <cfRule type="cellIs" dxfId="3034" priority="3319" operator="equal">
      <formula>10</formula>
    </cfRule>
    <cfRule type="cellIs" dxfId="3033" priority="3320" operator="equal">
      <formula>9</formula>
    </cfRule>
    <cfRule type="cellIs" dxfId="3032" priority="3321" operator="equal">
      <formula>8</formula>
    </cfRule>
    <cfRule type="cellIs" dxfId="3031" priority="3322" operator="equal">
      <formula>7</formula>
    </cfRule>
    <cfRule type="cellIs" dxfId="3030" priority="3323" operator="equal">
      <formula>3</formula>
    </cfRule>
    <cfRule type="cellIs" dxfId="3029" priority="3324" operator="equal">
      <formula>6</formula>
    </cfRule>
    <cfRule type="cellIs" dxfId="3028" priority="3325" operator="equal">
      <formula>5</formula>
    </cfRule>
    <cfRule type="cellIs" dxfId="3027" priority="3326" operator="equal">
      <formula>1</formula>
    </cfRule>
    <cfRule type="cellIs" dxfId="3026" priority="3327" operator="equal">
      <formula>2</formula>
    </cfRule>
  </conditionalFormatting>
  <conditionalFormatting sqref="W19:Z19">
    <cfRule type="cellIs" dxfId="3025" priority="3295" operator="equal">
      <formula>16</formula>
    </cfRule>
    <cfRule type="cellIs" dxfId="3024" priority="3296" operator="equal">
      <formula>15</formula>
    </cfRule>
    <cfRule type="cellIs" dxfId="3023" priority="3297" operator="equal">
      <formula>14</formula>
    </cfRule>
    <cfRule type="cellIs" dxfId="3022" priority="3298" operator="equal">
      <formula>13</formula>
    </cfRule>
    <cfRule type="cellIs" dxfId="3021" priority="3303" operator="equal">
      <formula>20</formula>
    </cfRule>
  </conditionalFormatting>
  <conditionalFormatting sqref="W18:Z18">
    <cfRule type="cellIs" dxfId="3020" priority="3299" operator="equal">
      <formula>16</formula>
    </cfRule>
    <cfRule type="cellIs" dxfId="3019" priority="3300" operator="equal">
      <formula>15</formula>
    </cfRule>
    <cfRule type="cellIs" dxfId="3018" priority="3301" operator="equal">
      <formula>14</formula>
    </cfRule>
    <cfRule type="cellIs" dxfId="3017" priority="3302" operator="equal">
      <formula>13</formula>
    </cfRule>
  </conditionalFormatting>
  <conditionalFormatting sqref="W18:Z18">
    <cfRule type="cellIs" dxfId="3016" priority="3292" operator="equal">
      <formula>19</formula>
    </cfRule>
    <cfRule type="cellIs" dxfId="3015" priority="3293" operator="equal">
      <formula>18</formula>
    </cfRule>
    <cfRule type="cellIs" dxfId="3014" priority="3294" operator="equal">
      <formula>17</formula>
    </cfRule>
  </conditionalFormatting>
  <conditionalFormatting sqref="W19:Z19">
    <cfRule type="cellIs" dxfId="3013" priority="3289" operator="equal">
      <formula>19</formula>
    </cfRule>
    <cfRule type="cellIs" dxfId="3012" priority="3290" operator="equal">
      <formula>18</formula>
    </cfRule>
    <cfRule type="cellIs" dxfId="3011" priority="3291" operator="equal">
      <formula>17</formula>
    </cfRule>
  </conditionalFormatting>
  <conditionalFormatting sqref="F18:H18">
    <cfRule type="cellIs" dxfId="3010" priority="3239" operator="equal">
      <formula>4</formula>
    </cfRule>
  </conditionalFormatting>
  <conditionalFormatting sqref="F19:H19">
    <cfRule type="cellIs" dxfId="3009" priority="3227" operator="equal">
      <formula>12</formula>
    </cfRule>
    <cfRule type="cellIs" dxfId="3008" priority="3228" operator="equal">
      <formula>11</formula>
    </cfRule>
    <cfRule type="cellIs" dxfId="3007" priority="3229" operator="equal">
      <formula>10</formula>
    </cfRule>
    <cfRule type="cellIs" dxfId="3006" priority="3230" operator="equal">
      <formula>9</formula>
    </cfRule>
    <cfRule type="cellIs" dxfId="3005" priority="3231" operator="equal">
      <formula>8</formula>
    </cfRule>
    <cfRule type="cellIs" dxfId="3004" priority="3232" operator="equal">
      <formula>7</formula>
    </cfRule>
    <cfRule type="cellIs" dxfId="3003" priority="3233" operator="equal">
      <formula>6</formula>
    </cfRule>
    <cfRule type="cellIs" dxfId="3002" priority="3234" operator="equal">
      <formula>5</formula>
    </cfRule>
    <cfRule type="cellIs" dxfId="3001" priority="3235" operator="equal">
      <formula>4</formula>
    </cfRule>
    <cfRule type="cellIs" dxfId="3000" priority="3236" operator="equal">
      <formula>3</formula>
    </cfRule>
    <cfRule type="cellIs" dxfId="2999" priority="3237" operator="equal">
      <formula>2</formula>
    </cfRule>
    <cfRule type="cellIs" dxfId="2998" priority="3238" operator="equal">
      <formula>1</formula>
    </cfRule>
  </conditionalFormatting>
  <conditionalFormatting sqref="F18:H18">
    <cfRule type="cellIs" dxfId="2997" priority="3225" operator="equal">
      <formula>4</formula>
    </cfRule>
    <cfRule type="cellIs" dxfId="2996" priority="3226" operator="equal">
      <formula>12</formula>
    </cfRule>
    <cfRule type="cellIs" dxfId="2995" priority="3240" operator="equal">
      <formula>11</formula>
    </cfRule>
    <cfRule type="cellIs" dxfId="2994" priority="3241" operator="equal">
      <formula>10</formula>
    </cfRule>
    <cfRule type="cellIs" dxfId="2993" priority="3242" operator="equal">
      <formula>9</formula>
    </cfRule>
    <cfRule type="cellIs" dxfId="2992" priority="3243" operator="equal">
      <formula>8</formula>
    </cfRule>
    <cfRule type="cellIs" dxfId="2991" priority="3244" operator="equal">
      <formula>7</formula>
    </cfRule>
    <cfRule type="cellIs" dxfId="2990" priority="3245" operator="equal">
      <formula>3</formula>
    </cfRule>
    <cfRule type="cellIs" dxfId="2989" priority="3246" operator="equal">
      <formula>6</formula>
    </cfRule>
    <cfRule type="cellIs" dxfId="2988" priority="3247" operator="equal">
      <formula>5</formula>
    </cfRule>
    <cfRule type="cellIs" dxfId="2987" priority="3248" operator="equal">
      <formula>1</formula>
    </cfRule>
    <cfRule type="cellIs" dxfId="2986" priority="3249" operator="equal">
      <formula>2</formula>
    </cfRule>
  </conditionalFormatting>
  <conditionalFormatting sqref="F19:H19">
    <cfRule type="cellIs" dxfId="2985" priority="3216" operator="equal">
      <formula>16</formula>
    </cfRule>
    <cfRule type="cellIs" dxfId="2984" priority="3217" operator="equal">
      <formula>15</formula>
    </cfRule>
    <cfRule type="cellIs" dxfId="2983" priority="3218" operator="equal">
      <formula>14</formula>
    </cfRule>
    <cfRule type="cellIs" dxfId="2982" priority="3219" operator="equal">
      <formula>13</formula>
    </cfRule>
    <cfRule type="cellIs" dxfId="2981" priority="3224" operator="equal">
      <formula>20</formula>
    </cfRule>
  </conditionalFormatting>
  <conditionalFormatting sqref="F18:H18">
    <cfRule type="cellIs" dxfId="2980" priority="3220" operator="equal">
      <formula>16</formula>
    </cfRule>
    <cfRule type="cellIs" dxfId="2979" priority="3221" operator="equal">
      <formula>15</formula>
    </cfRule>
    <cfRule type="cellIs" dxfId="2978" priority="3222" operator="equal">
      <formula>14</formula>
    </cfRule>
    <cfRule type="cellIs" dxfId="2977" priority="3223" operator="equal">
      <formula>13</formula>
    </cfRule>
  </conditionalFormatting>
  <conditionalFormatting sqref="F18:H18">
    <cfRule type="cellIs" dxfId="2976" priority="3213" operator="equal">
      <formula>19</formula>
    </cfRule>
    <cfRule type="cellIs" dxfId="2975" priority="3214" operator="equal">
      <formula>18</formula>
    </cfRule>
    <cfRule type="cellIs" dxfId="2974" priority="3215" operator="equal">
      <formula>17</formula>
    </cfRule>
  </conditionalFormatting>
  <conditionalFormatting sqref="F19:H19">
    <cfRule type="cellIs" dxfId="2973" priority="3210" operator="equal">
      <formula>19</formula>
    </cfRule>
    <cfRule type="cellIs" dxfId="2972" priority="3211" operator="equal">
      <formula>18</formula>
    </cfRule>
    <cfRule type="cellIs" dxfId="2971" priority="3212" operator="equal">
      <formula>17</formula>
    </cfRule>
  </conditionalFormatting>
  <conditionalFormatting sqref="M18:O18 T18:V18">
    <cfRule type="cellIs" dxfId="2970" priority="3199" operator="equal">
      <formula>4</formula>
    </cfRule>
  </conditionalFormatting>
  <conditionalFormatting sqref="M19:O19 T19:V19">
    <cfRule type="cellIs" dxfId="2969" priority="3187" operator="equal">
      <formula>12</formula>
    </cfRule>
    <cfRule type="cellIs" dxfId="2968" priority="3188" operator="equal">
      <formula>11</formula>
    </cfRule>
    <cfRule type="cellIs" dxfId="2967" priority="3189" operator="equal">
      <formula>10</formula>
    </cfRule>
    <cfRule type="cellIs" dxfId="2966" priority="3190" operator="equal">
      <formula>9</formula>
    </cfRule>
    <cfRule type="cellIs" dxfId="2965" priority="3191" operator="equal">
      <formula>8</formula>
    </cfRule>
    <cfRule type="cellIs" dxfId="2964" priority="3192" operator="equal">
      <formula>7</formula>
    </cfRule>
    <cfRule type="cellIs" dxfId="2963" priority="3193" operator="equal">
      <formula>6</formula>
    </cfRule>
    <cfRule type="cellIs" dxfId="2962" priority="3194" operator="equal">
      <formula>5</formula>
    </cfRule>
    <cfRule type="cellIs" dxfId="2961" priority="3195" operator="equal">
      <formula>4</formula>
    </cfRule>
    <cfRule type="cellIs" dxfId="2960" priority="3196" operator="equal">
      <formula>3</formula>
    </cfRule>
    <cfRule type="cellIs" dxfId="2959" priority="3197" operator="equal">
      <formula>2</formula>
    </cfRule>
    <cfRule type="cellIs" dxfId="2958" priority="3198" operator="equal">
      <formula>1</formula>
    </cfRule>
  </conditionalFormatting>
  <conditionalFormatting sqref="M18:O18 T18:V18">
    <cfRule type="cellIs" dxfId="2957" priority="3185" operator="equal">
      <formula>4</formula>
    </cfRule>
    <cfRule type="cellIs" dxfId="2956" priority="3186" operator="equal">
      <formula>12</formula>
    </cfRule>
    <cfRule type="cellIs" dxfId="2955" priority="3200" operator="equal">
      <formula>11</formula>
    </cfRule>
    <cfRule type="cellIs" dxfId="2954" priority="3201" operator="equal">
      <formula>10</formula>
    </cfRule>
    <cfRule type="cellIs" dxfId="2953" priority="3202" operator="equal">
      <formula>9</formula>
    </cfRule>
    <cfRule type="cellIs" dxfId="2952" priority="3203" operator="equal">
      <formula>8</formula>
    </cfRule>
    <cfRule type="cellIs" dxfId="2951" priority="3204" operator="equal">
      <formula>7</formula>
    </cfRule>
    <cfRule type="cellIs" dxfId="2950" priority="3205" operator="equal">
      <formula>3</formula>
    </cfRule>
    <cfRule type="cellIs" dxfId="2949" priority="3206" operator="equal">
      <formula>6</formula>
    </cfRule>
    <cfRule type="cellIs" dxfId="2948" priority="3207" operator="equal">
      <formula>5</formula>
    </cfRule>
    <cfRule type="cellIs" dxfId="2947" priority="3208" operator="equal">
      <formula>1</formula>
    </cfRule>
    <cfRule type="cellIs" dxfId="2946" priority="3209" operator="equal">
      <formula>2</formula>
    </cfRule>
  </conditionalFormatting>
  <conditionalFormatting sqref="M19:O19 T19:V19">
    <cfRule type="cellIs" dxfId="2945" priority="3176" operator="equal">
      <formula>16</formula>
    </cfRule>
    <cfRule type="cellIs" dxfId="2944" priority="3177" operator="equal">
      <formula>15</formula>
    </cfRule>
    <cfRule type="cellIs" dxfId="2943" priority="3178" operator="equal">
      <formula>14</formula>
    </cfRule>
    <cfRule type="cellIs" dxfId="2942" priority="3179" operator="equal">
      <formula>13</formula>
    </cfRule>
    <cfRule type="cellIs" dxfId="2941" priority="3184" operator="equal">
      <formula>20</formula>
    </cfRule>
  </conditionalFormatting>
  <conditionalFormatting sqref="M18:O18 T18:V18">
    <cfRule type="cellIs" dxfId="2940" priority="3180" operator="equal">
      <formula>16</formula>
    </cfRule>
    <cfRule type="cellIs" dxfId="2939" priority="3181" operator="equal">
      <formula>15</formula>
    </cfRule>
    <cfRule type="cellIs" dxfId="2938" priority="3182" operator="equal">
      <formula>14</formula>
    </cfRule>
    <cfRule type="cellIs" dxfId="2937" priority="3183" operator="equal">
      <formula>13</formula>
    </cfRule>
  </conditionalFormatting>
  <conditionalFormatting sqref="M18:O18 T18:V18">
    <cfRule type="cellIs" dxfId="2936" priority="3173" operator="equal">
      <formula>19</formula>
    </cfRule>
    <cfRule type="cellIs" dxfId="2935" priority="3174" operator="equal">
      <formula>18</formula>
    </cfRule>
    <cfRule type="cellIs" dxfId="2934" priority="3175" operator="equal">
      <formula>17</formula>
    </cfRule>
  </conditionalFormatting>
  <conditionalFormatting sqref="M19:O19 T19:V19">
    <cfRule type="cellIs" dxfId="2933" priority="3170" operator="equal">
      <formula>19</formula>
    </cfRule>
    <cfRule type="cellIs" dxfId="2932" priority="3171" operator="equal">
      <formula>18</formula>
    </cfRule>
    <cfRule type="cellIs" dxfId="2931" priority="3172" operator="equal">
      <formula>17</formula>
    </cfRule>
  </conditionalFormatting>
  <conditionalFormatting sqref="AA18:AC18">
    <cfRule type="cellIs" dxfId="2930" priority="3159" operator="equal">
      <formula>4</formula>
    </cfRule>
  </conditionalFormatting>
  <conditionalFormatting sqref="AA19:AC19">
    <cfRule type="cellIs" dxfId="2929" priority="3147" operator="equal">
      <formula>12</formula>
    </cfRule>
    <cfRule type="cellIs" dxfId="2928" priority="3148" operator="equal">
      <formula>11</formula>
    </cfRule>
    <cfRule type="cellIs" dxfId="2927" priority="3149" operator="equal">
      <formula>10</formula>
    </cfRule>
    <cfRule type="cellIs" dxfId="2926" priority="3150" operator="equal">
      <formula>9</formula>
    </cfRule>
    <cfRule type="cellIs" dxfId="2925" priority="3151" operator="equal">
      <formula>8</formula>
    </cfRule>
    <cfRule type="cellIs" dxfId="2924" priority="3152" operator="equal">
      <formula>7</formula>
    </cfRule>
    <cfRule type="cellIs" dxfId="2923" priority="3153" operator="equal">
      <formula>6</formula>
    </cfRule>
    <cfRule type="cellIs" dxfId="2922" priority="3154" operator="equal">
      <formula>5</formula>
    </cfRule>
    <cfRule type="cellIs" dxfId="2921" priority="3155" operator="equal">
      <formula>4</formula>
    </cfRule>
    <cfRule type="cellIs" dxfId="2920" priority="3156" operator="equal">
      <formula>3</formula>
    </cfRule>
    <cfRule type="cellIs" dxfId="2919" priority="3157" operator="equal">
      <formula>2</formula>
    </cfRule>
    <cfRule type="cellIs" dxfId="2918" priority="3158" operator="equal">
      <formula>1</formula>
    </cfRule>
  </conditionalFormatting>
  <conditionalFormatting sqref="AA18:AC18">
    <cfRule type="cellIs" dxfId="2917" priority="3145" operator="equal">
      <formula>4</formula>
    </cfRule>
    <cfRule type="cellIs" dxfId="2916" priority="3146" operator="equal">
      <formula>12</formula>
    </cfRule>
    <cfRule type="cellIs" dxfId="2915" priority="3160" operator="equal">
      <formula>11</formula>
    </cfRule>
    <cfRule type="cellIs" dxfId="2914" priority="3161" operator="equal">
      <formula>10</formula>
    </cfRule>
    <cfRule type="cellIs" dxfId="2913" priority="3162" operator="equal">
      <formula>9</formula>
    </cfRule>
    <cfRule type="cellIs" dxfId="2912" priority="3163" operator="equal">
      <formula>8</formula>
    </cfRule>
    <cfRule type="cellIs" dxfId="2911" priority="3164" operator="equal">
      <formula>7</formula>
    </cfRule>
    <cfRule type="cellIs" dxfId="2910" priority="3165" operator="equal">
      <formula>3</formula>
    </cfRule>
    <cfRule type="cellIs" dxfId="2909" priority="3166" operator="equal">
      <formula>6</formula>
    </cfRule>
    <cfRule type="cellIs" dxfId="2908" priority="3167" operator="equal">
      <formula>5</formula>
    </cfRule>
    <cfRule type="cellIs" dxfId="2907" priority="3168" operator="equal">
      <formula>1</formula>
    </cfRule>
    <cfRule type="cellIs" dxfId="2906" priority="3169" operator="equal">
      <formula>2</formula>
    </cfRule>
  </conditionalFormatting>
  <conditionalFormatting sqref="AA19:AC19">
    <cfRule type="cellIs" dxfId="2905" priority="3136" operator="equal">
      <formula>16</formula>
    </cfRule>
    <cfRule type="cellIs" dxfId="2904" priority="3137" operator="equal">
      <formula>15</formula>
    </cfRule>
    <cfRule type="cellIs" dxfId="2903" priority="3138" operator="equal">
      <formula>14</formula>
    </cfRule>
    <cfRule type="cellIs" dxfId="2902" priority="3139" operator="equal">
      <formula>13</formula>
    </cfRule>
    <cfRule type="cellIs" dxfId="2901" priority="3144" operator="equal">
      <formula>20</formula>
    </cfRule>
  </conditionalFormatting>
  <conditionalFormatting sqref="AA18:AC18">
    <cfRule type="cellIs" dxfId="2900" priority="3140" operator="equal">
      <formula>16</formula>
    </cfRule>
    <cfRule type="cellIs" dxfId="2899" priority="3141" operator="equal">
      <formula>15</formula>
    </cfRule>
    <cfRule type="cellIs" dxfId="2898" priority="3142" operator="equal">
      <formula>14</formula>
    </cfRule>
    <cfRule type="cellIs" dxfId="2897" priority="3143" operator="equal">
      <formula>13</formula>
    </cfRule>
  </conditionalFormatting>
  <conditionalFormatting sqref="AA18:AC18">
    <cfRule type="cellIs" dxfId="2896" priority="3133" operator="equal">
      <formula>19</formula>
    </cfRule>
    <cfRule type="cellIs" dxfId="2895" priority="3134" operator="equal">
      <formula>18</formula>
    </cfRule>
    <cfRule type="cellIs" dxfId="2894" priority="3135" operator="equal">
      <formula>17</formula>
    </cfRule>
  </conditionalFormatting>
  <conditionalFormatting sqref="AA19:AC19">
    <cfRule type="cellIs" dxfId="2893" priority="3130" operator="equal">
      <formula>19</formula>
    </cfRule>
    <cfRule type="cellIs" dxfId="2892" priority="3131" operator="equal">
      <formula>18</formula>
    </cfRule>
    <cfRule type="cellIs" dxfId="2891" priority="3132" operator="equal">
      <formula>17</formula>
    </cfRule>
  </conditionalFormatting>
  <conditionalFormatting sqref="B21:E21">
    <cfRule type="cellIs" dxfId="2890" priority="3119" operator="equal">
      <formula>4</formula>
    </cfRule>
  </conditionalFormatting>
  <conditionalFormatting sqref="B22:E22">
    <cfRule type="cellIs" dxfId="2889" priority="3107" operator="equal">
      <formula>12</formula>
    </cfRule>
    <cfRule type="cellIs" dxfId="2888" priority="3108" operator="equal">
      <formula>11</formula>
    </cfRule>
    <cfRule type="cellIs" dxfId="2887" priority="3109" operator="equal">
      <formula>10</formula>
    </cfRule>
    <cfRule type="cellIs" dxfId="2886" priority="3110" operator="equal">
      <formula>9</formula>
    </cfRule>
    <cfRule type="cellIs" dxfId="2885" priority="3111" operator="equal">
      <formula>8</formula>
    </cfRule>
    <cfRule type="cellIs" dxfId="2884" priority="3112" operator="equal">
      <formula>7</formula>
    </cfRule>
    <cfRule type="cellIs" dxfId="2883" priority="3113" operator="equal">
      <formula>6</formula>
    </cfRule>
    <cfRule type="cellIs" dxfId="2882" priority="3114" operator="equal">
      <formula>5</formula>
    </cfRule>
    <cfRule type="cellIs" dxfId="2881" priority="3115" operator="equal">
      <formula>4</formula>
    </cfRule>
    <cfRule type="cellIs" dxfId="2880" priority="3116" operator="equal">
      <formula>3</formula>
    </cfRule>
    <cfRule type="cellIs" dxfId="2879" priority="3117" operator="equal">
      <formula>2</formula>
    </cfRule>
    <cfRule type="cellIs" dxfId="2878" priority="3118" operator="equal">
      <formula>1</formula>
    </cfRule>
  </conditionalFormatting>
  <conditionalFormatting sqref="B21:E21">
    <cfRule type="cellIs" dxfId="2877" priority="3105" operator="equal">
      <formula>4</formula>
    </cfRule>
    <cfRule type="cellIs" dxfId="2876" priority="3106" operator="equal">
      <formula>12</formula>
    </cfRule>
    <cfRule type="cellIs" dxfId="2875" priority="3120" operator="equal">
      <formula>11</formula>
    </cfRule>
    <cfRule type="cellIs" dxfId="2874" priority="3121" operator="equal">
      <formula>10</formula>
    </cfRule>
    <cfRule type="cellIs" dxfId="2873" priority="3122" operator="equal">
      <formula>9</formula>
    </cfRule>
    <cfRule type="cellIs" dxfId="2872" priority="3123" operator="equal">
      <formula>8</formula>
    </cfRule>
    <cfRule type="cellIs" dxfId="2871" priority="3124" operator="equal">
      <formula>7</formula>
    </cfRule>
    <cfRule type="cellIs" dxfId="2870" priority="3125" operator="equal">
      <formula>3</formula>
    </cfRule>
    <cfRule type="cellIs" dxfId="2869" priority="3126" operator="equal">
      <formula>6</formula>
    </cfRule>
    <cfRule type="cellIs" dxfId="2868" priority="3127" operator="equal">
      <formula>5</formula>
    </cfRule>
    <cfRule type="cellIs" dxfId="2867" priority="3128" operator="equal">
      <formula>1</formula>
    </cfRule>
    <cfRule type="cellIs" dxfId="2866" priority="3129" operator="equal">
      <formula>2</formula>
    </cfRule>
  </conditionalFormatting>
  <conditionalFormatting sqref="B22:E22">
    <cfRule type="cellIs" dxfId="2865" priority="3096" operator="equal">
      <formula>16</formula>
    </cfRule>
    <cfRule type="cellIs" dxfId="2864" priority="3097" operator="equal">
      <formula>15</formula>
    </cfRule>
    <cfRule type="cellIs" dxfId="2863" priority="3098" operator="equal">
      <formula>14</formula>
    </cfRule>
    <cfRule type="cellIs" dxfId="2862" priority="3099" operator="equal">
      <formula>13</formula>
    </cfRule>
    <cfRule type="cellIs" dxfId="2861" priority="3104" operator="equal">
      <formula>20</formula>
    </cfRule>
  </conditionalFormatting>
  <conditionalFormatting sqref="B21:E21">
    <cfRule type="cellIs" dxfId="2860" priority="3100" operator="equal">
      <formula>16</formula>
    </cfRule>
    <cfRule type="cellIs" dxfId="2859" priority="3101" operator="equal">
      <formula>15</formula>
    </cfRule>
    <cfRule type="cellIs" dxfId="2858" priority="3102" operator="equal">
      <formula>14</formula>
    </cfRule>
    <cfRule type="cellIs" dxfId="2857" priority="3103" operator="equal">
      <formula>13</formula>
    </cfRule>
  </conditionalFormatting>
  <conditionalFormatting sqref="B21:E21">
    <cfRule type="cellIs" dxfId="2856" priority="3093" operator="equal">
      <formula>19</formula>
    </cfRule>
    <cfRule type="cellIs" dxfId="2855" priority="3094" operator="equal">
      <formula>18</formula>
    </cfRule>
    <cfRule type="cellIs" dxfId="2854" priority="3095" operator="equal">
      <formula>17</formula>
    </cfRule>
  </conditionalFormatting>
  <conditionalFormatting sqref="B22:E22">
    <cfRule type="cellIs" dxfId="2853" priority="3090" operator="equal">
      <formula>19</formula>
    </cfRule>
    <cfRule type="cellIs" dxfId="2852" priority="3091" operator="equal">
      <formula>18</formula>
    </cfRule>
    <cfRule type="cellIs" dxfId="2851" priority="3092" operator="equal">
      <formula>17</formula>
    </cfRule>
  </conditionalFormatting>
  <conditionalFormatting sqref="F22:H22">
    <cfRule type="cellIs" dxfId="2850" priority="3068" operator="equal">
      <formula>12</formula>
    </cfRule>
    <cfRule type="cellIs" dxfId="2849" priority="3069" operator="equal">
      <formula>11</formula>
    </cfRule>
    <cfRule type="cellIs" dxfId="2848" priority="3070" operator="equal">
      <formula>10</formula>
    </cfRule>
    <cfRule type="cellIs" dxfId="2847" priority="3071" operator="equal">
      <formula>9</formula>
    </cfRule>
    <cfRule type="cellIs" dxfId="2846" priority="3072" operator="equal">
      <formula>8</formula>
    </cfRule>
    <cfRule type="cellIs" dxfId="2845" priority="3073" operator="equal">
      <formula>7</formula>
    </cfRule>
    <cfRule type="cellIs" dxfId="2844" priority="3074" operator="equal">
      <formula>6</formula>
    </cfRule>
    <cfRule type="cellIs" dxfId="2843" priority="3075" operator="equal">
      <formula>5</formula>
    </cfRule>
    <cfRule type="cellIs" dxfId="2842" priority="3076" operator="equal">
      <formula>4</formula>
    </cfRule>
    <cfRule type="cellIs" dxfId="2841" priority="3077" operator="equal">
      <formula>3</formula>
    </cfRule>
    <cfRule type="cellIs" dxfId="2840" priority="3078" operator="equal">
      <formula>2</formula>
    </cfRule>
    <cfRule type="cellIs" dxfId="2839" priority="3079" operator="equal">
      <formula>1</formula>
    </cfRule>
  </conditionalFormatting>
  <conditionalFormatting sqref="F21:H21">
    <cfRule type="cellIs" dxfId="2838" priority="3066" operator="equal">
      <formula>4</formula>
    </cfRule>
    <cfRule type="cellIs" dxfId="2837" priority="3067" operator="equal">
      <formula>12</formula>
    </cfRule>
    <cfRule type="cellIs" dxfId="2836" priority="3080" operator="equal">
      <formula>11</formula>
    </cfRule>
    <cfRule type="cellIs" dxfId="2835" priority="3081" operator="equal">
      <formula>10</formula>
    </cfRule>
    <cfRule type="cellIs" dxfId="2834" priority="3082" operator="equal">
      <formula>9</formula>
    </cfRule>
    <cfRule type="cellIs" dxfId="2833" priority="3083" operator="equal">
      <formula>8</formula>
    </cfRule>
    <cfRule type="cellIs" dxfId="2832" priority="3084" operator="equal">
      <formula>7</formula>
    </cfRule>
    <cfRule type="cellIs" dxfId="2831" priority="3085" operator="equal">
      <formula>3</formula>
    </cfRule>
    <cfRule type="cellIs" dxfId="2830" priority="3086" operator="equal">
      <formula>6</formula>
    </cfRule>
    <cfRule type="cellIs" dxfId="2829" priority="3087" operator="equal">
      <formula>5</formula>
    </cfRule>
    <cfRule type="cellIs" dxfId="2828" priority="3088" operator="equal">
      <formula>1</formula>
    </cfRule>
    <cfRule type="cellIs" dxfId="2827" priority="3089" operator="equal">
      <formula>2</formula>
    </cfRule>
  </conditionalFormatting>
  <conditionalFormatting sqref="F22:H22">
    <cfRule type="cellIs" dxfId="2826" priority="3057" operator="equal">
      <formula>16</formula>
    </cfRule>
    <cfRule type="cellIs" dxfId="2825" priority="3058" operator="equal">
      <formula>15</formula>
    </cfRule>
    <cfRule type="cellIs" dxfId="2824" priority="3059" operator="equal">
      <formula>14</formula>
    </cfRule>
    <cfRule type="cellIs" dxfId="2823" priority="3060" operator="equal">
      <formula>13</formula>
    </cfRule>
    <cfRule type="cellIs" dxfId="2822" priority="3065" operator="equal">
      <formula>20</formula>
    </cfRule>
  </conditionalFormatting>
  <conditionalFormatting sqref="F21:H21">
    <cfRule type="cellIs" dxfId="2821" priority="3061" operator="equal">
      <formula>16</formula>
    </cfRule>
    <cfRule type="cellIs" dxfId="2820" priority="3062" operator="equal">
      <formula>15</formula>
    </cfRule>
    <cfRule type="cellIs" dxfId="2819" priority="3063" operator="equal">
      <formula>14</formula>
    </cfRule>
    <cfRule type="cellIs" dxfId="2818" priority="3064" operator="equal">
      <formula>13</formula>
    </cfRule>
  </conditionalFormatting>
  <conditionalFormatting sqref="F21:H21">
    <cfRule type="cellIs" dxfId="2817" priority="3054" operator="equal">
      <formula>19</formula>
    </cfRule>
    <cfRule type="cellIs" dxfId="2816" priority="3055" operator="equal">
      <formula>18</formula>
    </cfRule>
    <cfRule type="cellIs" dxfId="2815" priority="3056" operator="equal">
      <formula>17</formula>
    </cfRule>
  </conditionalFormatting>
  <conditionalFormatting sqref="F22:H22">
    <cfRule type="cellIs" dxfId="2814" priority="3051" operator="equal">
      <formula>19</formula>
    </cfRule>
    <cfRule type="cellIs" dxfId="2813" priority="3052" operator="equal">
      <formula>18</formula>
    </cfRule>
    <cfRule type="cellIs" dxfId="2812" priority="3053" operator="equal">
      <formula>17</formula>
    </cfRule>
  </conditionalFormatting>
  <conditionalFormatting sqref="AA22:AC22">
    <cfRule type="cellIs" dxfId="2811" priority="3029" operator="equal">
      <formula>12</formula>
    </cfRule>
    <cfRule type="cellIs" dxfId="2810" priority="3030" operator="equal">
      <formula>11</formula>
    </cfRule>
    <cfRule type="cellIs" dxfId="2809" priority="3031" operator="equal">
      <formula>10</formula>
    </cfRule>
    <cfRule type="cellIs" dxfId="2808" priority="3032" operator="equal">
      <formula>9</formula>
    </cfRule>
    <cfRule type="cellIs" dxfId="2807" priority="3033" operator="equal">
      <formula>8</formula>
    </cfRule>
    <cfRule type="cellIs" dxfId="2806" priority="3034" operator="equal">
      <formula>7</formula>
    </cfRule>
    <cfRule type="cellIs" dxfId="2805" priority="3035" operator="equal">
      <formula>6</formula>
    </cfRule>
    <cfRule type="cellIs" dxfId="2804" priority="3036" operator="equal">
      <formula>5</formula>
    </cfRule>
    <cfRule type="cellIs" dxfId="2803" priority="3037" operator="equal">
      <formula>4</formula>
    </cfRule>
    <cfRule type="cellIs" dxfId="2802" priority="3038" operator="equal">
      <formula>3</formula>
    </cfRule>
    <cfRule type="cellIs" dxfId="2801" priority="3039" operator="equal">
      <formula>2</formula>
    </cfRule>
    <cfRule type="cellIs" dxfId="2800" priority="3040" operator="equal">
      <formula>1</formula>
    </cfRule>
  </conditionalFormatting>
  <conditionalFormatting sqref="AA22:AC22">
    <cfRule type="cellIs" dxfId="2799" priority="3018" operator="equal">
      <formula>16</formula>
    </cfRule>
    <cfRule type="cellIs" dxfId="2798" priority="3019" operator="equal">
      <formula>15</formula>
    </cfRule>
    <cfRule type="cellIs" dxfId="2797" priority="3020" operator="equal">
      <formula>14</formula>
    </cfRule>
    <cfRule type="cellIs" dxfId="2796" priority="3021" operator="equal">
      <formula>13</formula>
    </cfRule>
    <cfRule type="cellIs" dxfId="2795" priority="3026" operator="equal">
      <formula>20</formula>
    </cfRule>
  </conditionalFormatting>
  <conditionalFormatting sqref="AA22:AC22">
    <cfRule type="cellIs" dxfId="2794" priority="3012" operator="equal">
      <formula>19</formula>
    </cfRule>
    <cfRule type="cellIs" dxfId="2793" priority="3013" operator="equal">
      <formula>18</formula>
    </cfRule>
    <cfRule type="cellIs" dxfId="2792" priority="3014" operator="equal">
      <formula>17</formula>
    </cfRule>
  </conditionalFormatting>
  <conditionalFormatting sqref="W22:Z22">
    <cfRule type="cellIs" dxfId="2791" priority="2990" operator="equal">
      <formula>12</formula>
    </cfRule>
    <cfRule type="cellIs" dxfId="2790" priority="2991" operator="equal">
      <formula>11</formula>
    </cfRule>
    <cfRule type="cellIs" dxfId="2789" priority="2992" operator="equal">
      <formula>10</formula>
    </cfRule>
    <cfRule type="cellIs" dxfId="2788" priority="2993" operator="equal">
      <formula>9</formula>
    </cfRule>
    <cfRule type="cellIs" dxfId="2787" priority="2994" operator="equal">
      <formula>8</formula>
    </cfRule>
    <cfRule type="cellIs" dxfId="2786" priority="2995" operator="equal">
      <formula>7</formula>
    </cfRule>
    <cfRule type="cellIs" dxfId="2785" priority="2996" operator="equal">
      <formula>6</formula>
    </cfRule>
    <cfRule type="cellIs" dxfId="2784" priority="2997" operator="equal">
      <formula>5</formula>
    </cfRule>
    <cfRule type="cellIs" dxfId="2783" priority="2998" operator="equal">
      <formula>4</formula>
    </cfRule>
    <cfRule type="cellIs" dxfId="2782" priority="2999" operator="equal">
      <formula>3</formula>
    </cfRule>
    <cfRule type="cellIs" dxfId="2781" priority="3000" operator="equal">
      <formula>2</formula>
    </cfRule>
    <cfRule type="cellIs" dxfId="2780" priority="3001" operator="equal">
      <formula>1</formula>
    </cfRule>
  </conditionalFormatting>
  <conditionalFormatting sqref="W21:Z21">
    <cfRule type="cellIs" dxfId="2779" priority="2988" operator="equal">
      <formula>4</formula>
    </cfRule>
    <cfRule type="cellIs" dxfId="2778" priority="2989" operator="equal">
      <formula>12</formula>
    </cfRule>
    <cfRule type="cellIs" dxfId="2777" priority="3002" operator="equal">
      <formula>11</formula>
    </cfRule>
    <cfRule type="cellIs" dxfId="2776" priority="3003" operator="equal">
      <formula>10</formula>
    </cfRule>
    <cfRule type="cellIs" dxfId="2775" priority="3004" operator="equal">
      <formula>9</formula>
    </cfRule>
    <cfRule type="cellIs" dxfId="2774" priority="3005" operator="equal">
      <formula>8</formula>
    </cfRule>
    <cfRule type="cellIs" dxfId="2773" priority="3006" operator="equal">
      <formula>7</formula>
    </cfRule>
    <cfRule type="cellIs" dxfId="2772" priority="3007" operator="equal">
      <formula>3</formula>
    </cfRule>
    <cfRule type="cellIs" dxfId="2771" priority="3008" operator="equal">
      <formula>6</formula>
    </cfRule>
    <cfRule type="cellIs" dxfId="2770" priority="3009" operator="equal">
      <formula>5</formula>
    </cfRule>
    <cfRule type="cellIs" dxfId="2769" priority="3010" operator="equal">
      <formula>1</formula>
    </cfRule>
    <cfRule type="cellIs" dxfId="2768" priority="3011" operator="equal">
      <formula>2</formula>
    </cfRule>
  </conditionalFormatting>
  <conditionalFormatting sqref="W22:Z22">
    <cfRule type="cellIs" dxfId="2767" priority="2979" operator="equal">
      <formula>16</formula>
    </cfRule>
    <cfRule type="cellIs" dxfId="2766" priority="2980" operator="equal">
      <formula>15</formula>
    </cfRule>
    <cfRule type="cellIs" dxfId="2765" priority="2981" operator="equal">
      <formula>14</formula>
    </cfRule>
    <cfRule type="cellIs" dxfId="2764" priority="2982" operator="equal">
      <formula>13</formula>
    </cfRule>
    <cfRule type="cellIs" dxfId="2763" priority="2987" operator="equal">
      <formula>20</formula>
    </cfRule>
  </conditionalFormatting>
  <conditionalFormatting sqref="W21:Z21">
    <cfRule type="cellIs" dxfId="2762" priority="2983" operator="equal">
      <formula>16</formula>
    </cfRule>
    <cfRule type="cellIs" dxfId="2761" priority="2984" operator="equal">
      <formula>15</formula>
    </cfRule>
    <cfRule type="cellIs" dxfId="2760" priority="2985" operator="equal">
      <formula>14</formula>
    </cfRule>
    <cfRule type="cellIs" dxfId="2759" priority="2986" operator="equal">
      <formula>13</formula>
    </cfRule>
  </conditionalFormatting>
  <conditionalFormatting sqref="W21:Z21">
    <cfRule type="cellIs" dxfId="2758" priority="2976" operator="equal">
      <formula>19</formula>
    </cfRule>
    <cfRule type="cellIs" dxfId="2757" priority="2977" operator="equal">
      <formula>18</formula>
    </cfRule>
    <cfRule type="cellIs" dxfId="2756" priority="2978" operator="equal">
      <formula>17</formula>
    </cfRule>
  </conditionalFormatting>
  <conditionalFormatting sqref="W22:Z22">
    <cfRule type="cellIs" dxfId="2755" priority="2973" operator="equal">
      <formula>19</formula>
    </cfRule>
    <cfRule type="cellIs" dxfId="2754" priority="2974" operator="equal">
      <formula>18</formula>
    </cfRule>
    <cfRule type="cellIs" dxfId="2753" priority="2975" operator="equal">
      <formula>17</formula>
    </cfRule>
  </conditionalFormatting>
  <conditionalFormatting sqref="C25:E25">
    <cfRule type="cellIs" dxfId="2752" priority="2951" operator="equal">
      <formula>12</formula>
    </cfRule>
    <cfRule type="cellIs" dxfId="2751" priority="2952" operator="equal">
      <formula>11</formula>
    </cfRule>
    <cfRule type="cellIs" dxfId="2750" priority="2953" operator="equal">
      <formula>10</formula>
    </cfRule>
    <cfRule type="cellIs" dxfId="2749" priority="2954" operator="equal">
      <formula>9</formula>
    </cfRule>
    <cfRule type="cellIs" dxfId="2748" priority="2955" operator="equal">
      <formula>8</formula>
    </cfRule>
    <cfRule type="cellIs" dxfId="2747" priority="2956" operator="equal">
      <formula>7</formula>
    </cfRule>
    <cfRule type="cellIs" dxfId="2746" priority="2957" operator="equal">
      <formula>6</formula>
    </cfRule>
    <cfRule type="cellIs" dxfId="2745" priority="2958" operator="equal">
      <formula>5</formula>
    </cfRule>
    <cfRule type="cellIs" dxfId="2744" priority="2959" operator="equal">
      <formula>4</formula>
    </cfRule>
    <cfRule type="cellIs" dxfId="2743" priority="2960" operator="equal">
      <formula>3</formula>
    </cfRule>
    <cfRule type="cellIs" dxfId="2742" priority="2961" operator="equal">
      <formula>2</formula>
    </cfRule>
    <cfRule type="cellIs" dxfId="2741" priority="2962" operator="equal">
      <formula>1</formula>
    </cfRule>
  </conditionalFormatting>
  <conditionalFormatting sqref="C24:E24">
    <cfRule type="cellIs" dxfId="2740" priority="2949" operator="equal">
      <formula>4</formula>
    </cfRule>
    <cfRule type="cellIs" dxfId="2739" priority="2950" operator="equal">
      <formula>12</formula>
    </cfRule>
    <cfRule type="cellIs" dxfId="2738" priority="2963" operator="equal">
      <formula>11</formula>
    </cfRule>
    <cfRule type="cellIs" dxfId="2737" priority="2964" operator="equal">
      <formula>10</formula>
    </cfRule>
    <cfRule type="cellIs" dxfId="2736" priority="2965" operator="equal">
      <formula>9</formula>
    </cfRule>
    <cfRule type="cellIs" dxfId="2735" priority="2966" operator="equal">
      <formula>8</formula>
    </cfRule>
    <cfRule type="cellIs" dxfId="2734" priority="2967" operator="equal">
      <formula>7</formula>
    </cfRule>
    <cfRule type="cellIs" dxfId="2733" priority="2968" operator="equal">
      <formula>3</formula>
    </cfRule>
    <cfRule type="cellIs" dxfId="2732" priority="2969" operator="equal">
      <formula>6</formula>
    </cfRule>
    <cfRule type="cellIs" dxfId="2731" priority="2970" operator="equal">
      <formula>5</formula>
    </cfRule>
    <cfRule type="cellIs" dxfId="2730" priority="2971" operator="equal">
      <formula>1</formula>
    </cfRule>
    <cfRule type="cellIs" dxfId="2729" priority="2972" operator="equal">
      <formula>2</formula>
    </cfRule>
  </conditionalFormatting>
  <conditionalFormatting sqref="C25:E25">
    <cfRule type="cellIs" dxfId="2728" priority="2940" operator="equal">
      <formula>16</formula>
    </cfRule>
    <cfRule type="cellIs" dxfId="2727" priority="2941" operator="equal">
      <formula>15</formula>
    </cfRule>
    <cfRule type="cellIs" dxfId="2726" priority="2942" operator="equal">
      <formula>14</formula>
    </cfRule>
    <cfRule type="cellIs" dxfId="2725" priority="2943" operator="equal">
      <formula>13</formula>
    </cfRule>
    <cfRule type="cellIs" dxfId="2724" priority="2948" operator="equal">
      <formula>20</formula>
    </cfRule>
  </conditionalFormatting>
  <conditionalFormatting sqref="C24:E24">
    <cfRule type="cellIs" dxfId="2723" priority="2944" operator="equal">
      <formula>16</formula>
    </cfRule>
    <cfRule type="cellIs" dxfId="2722" priority="2945" operator="equal">
      <formula>15</formula>
    </cfRule>
    <cfRule type="cellIs" dxfId="2721" priority="2946" operator="equal">
      <formula>14</formula>
    </cfRule>
    <cfRule type="cellIs" dxfId="2720" priority="2947" operator="equal">
      <formula>13</formula>
    </cfRule>
  </conditionalFormatting>
  <conditionalFormatting sqref="C24:E24">
    <cfRule type="cellIs" dxfId="2719" priority="2937" operator="equal">
      <formula>19</formula>
    </cfRule>
    <cfRule type="cellIs" dxfId="2718" priority="2938" operator="equal">
      <formula>18</formula>
    </cfRule>
    <cfRule type="cellIs" dxfId="2717" priority="2939" operator="equal">
      <formula>17</formula>
    </cfRule>
  </conditionalFormatting>
  <conditionalFormatting sqref="C25:E25">
    <cfRule type="cellIs" dxfId="2716" priority="2934" operator="equal">
      <formula>19</formula>
    </cfRule>
    <cfRule type="cellIs" dxfId="2715" priority="2935" operator="equal">
      <formula>18</formula>
    </cfRule>
    <cfRule type="cellIs" dxfId="2714" priority="2936" operator="equal">
      <formula>17</formula>
    </cfRule>
  </conditionalFormatting>
  <conditionalFormatting sqref="L31:N31">
    <cfRule type="cellIs" dxfId="2713" priority="2912" operator="equal">
      <formula>12</formula>
    </cfRule>
    <cfRule type="cellIs" dxfId="2712" priority="2913" operator="equal">
      <formula>11</formula>
    </cfRule>
    <cfRule type="cellIs" dxfId="2711" priority="2914" operator="equal">
      <formula>10</formula>
    </cfRule>
    <cfRule type="cellIs" dxfId="2710" priority="2915" operator="equal">
      <formula>9</formula>
    </cfRule>
    <cfRule type="cellIs" dxfId="2709" priority="2916" operator="equal">
      <formula>8</formula>
    </cfRule>
    <cfRule type="cellIs" dxfId="2708" priority="2917" operator="equal">
      <formula>7</formula>
    </cfRule>
    <cfRule type="cellIs" dxfId="2707" priority="2918" operator="equal">
      <formula>6</formula>
    </cfRule>
    <cfRule type="cellIs" dxfId="2706" priority="2919" operator="equal">
      <formula>5</formula>
    </cfRule>
    <cfRule type="cellIs" dxfId="2705" priority="2920" operator="equal">
      <formula>4</formula>
    </cfRule>
    <cfRule type="cellIs" dxfId="2704" priority="2921" operator="equal">
      <formula>3</formula>
    </cfRule>
    <cfRule type="cellIs" dxfId="2703" priority="2922" operator="equal">
      <formula>2</formula>
    </cfRule>
    <cfRule type="cellIs" dxfId="2702" priority="2923" operator="equal">
      <formula>1</formula>
    </cfRule>
  </conditionalFormatting>
  <conditionalFormatting sqref="L31:N31">
    <cfRule type="cellIs" dxfId="2701" priority="2901" operator="equal">
      <formula>16</formula>
    </cfRule>
    <cfRule type="cellIs" dxfId="2700" priority="2902" operator="equal">
      <formula>15</formula>
    </cfRule>
    <cfRule type="cellIs" dxfId="2699" priority="2903" operator="equal">
      <formula>14</formula>
    </cfRule>
    <cfRule type="cellIs" dxfId="2698" priority="2904" operator="equal">
      <formula>13</formula>
    </cfRule>
    <cfRule type="cellIs" dxfId="2697" priority="2909" operator="equal">
      <formula>20</formula>
    </cfRule>
  </conditionalFormatting>
  <conditionalFormatting sqref="L31:N31">
    <cfRule type="cellIs" dxfId="2696" priority="2895" operator="equal">
      <formula>19</formula>
    </cfRule>
    <cfRule type="cellIs" dxfId="2695" priority="2896" operator="equal">
      <formula>18</formula>
    </cfRule>
    <cfRule type="cellIs" dxfId="2694" priority="2897" operator="equal">
      <formula>17</formula>
    </cfRule>
  </conditionalFormatting>
  <conditionalFormatting sqref="S31:U31">
    <cfRule type="cellIs" dxfId="2693" priority="2873" operator="equal">
      <formula>12</formula>
    </cfRule>
    <cfRule type="cellIs" dxfId="2692" priority="2874" operator="equal">
      <formula>11</formula>
    </cfRule>
    <cfRule type="cellIs" dxfId="2691" priority="2875" operator="equal">
      <formula>10</formula>
    </cfRule>
    <cfRule type="cellIs" dxfId="2690" priority="2876" operator="equal">
      <formula>9</formula>
    </cfRule>
    <cfRule type="cellIs" dxfId="2689" priority="2877" operator="equal">
      <formula>8</formula>
    </cfRule>
    <cfRule type="cellIs" dxfId="2688" priority="2878" operator="equal">
      <formula>7</formula>
    </cfRule>
    <cfRule type="cellIs" dxfId="2687" priority="2879" operator="equal">
      <formula>6</formula>
    </cfRule>
    <cfRule type="cellIs" dxfId="2686" priority="2880" operator="equal">
      <formula>5</formula>
    </cfRule>
    <cfRule type="cellIs" dxfId="2685" priority="2881" operator="equal">
      <formula>4</formula>
    </cfRule>
    <cfRule type="cellIs" dxfId="2684" priority="2882" operator="equal">
      <formula>3</formula>
    </cfRule>
    <cfRule type="cellIs" dxfId="2683" priority="2883" operator="equal">
      <formula>2</formula>
    </cfRule>
    <cfRule type="cellIs" dxfId="2682" priority="2884" operator="equal">
      <formula>1</formula>
    </cfRule>
  </conditionalFormatting>
  <conditionalFormatting sqref="S31:U31">
    <cfRule type="cellIs" dxfId="2681" priority="2862" operator="equal">
      <formula>16</formula>
    </cfRule>
    <cfRule type="cellIs" dxfId="2680" priority="2863" operator="equal">
      <formula>15</formula>
    </cfRule>
    <cfRule type="cellIs" dxfId="2679" priority="2864" operator="equal">
      <formula>14</formula>
    </cfRule>
    <cfRule type="cellIs" dxfId="2678" priority="2865" operator="equal">
      <formula>13</formula>
    </cfRule>
    <cfRule type="cellIs" dxfId="2677" priority="2870" operator="equal">
      <formula>20</formula>
    </cfRule>
  </conditionalFormatting>
  <conditionalFormatting sqref="S31:U31">
    <cfRule type="cellIs" dxfId="2676" priority="2856" operator="equal">
      <formula>19</formula>
    </cfRule>
    <cfRule type="cellIs" dxfId="2675" priority="2857" operator="equal">
      <formula>18</formula>
    </cfRule>
    <cfRule type="cellIs" dxfId="2674" priority="2858" operator="equal">
      <formula>17</formula>
    </cfRule>
  </conditionalFormatting>
  <conditionalFormatting sqref="C34:E34">
    <cfRule type="cellIs" dxfId="2673" priority="2834" operator="equal">
      <formula>12</formula>
    </cfRule>
    <cfRule type="cellIs" dxfId="2672" priority="2835" operator="equal">
      <formula>11</formula>
    </cfRule>
    <cfRule type="cellIs" dxfId="2671" priority="2836" operator="equal">
      <formula>10</formula>
    </cfRule>
    <cfRule type="cellIs" dxfId="2670" priority="2837" operator="equal">
      <formula>9</formula>
    </cfRule>
    <cfRule type="cellIs" dxfId="2669" priority="2838" operator="equal">
      <formula>8</formula>
    </cfRule>
    <cfRule type="cellIs" dxfId="2668" priority="2839" operator="equal">
      <formula>7</formula>
    </cfRule>
    <cfRule type="cellIs" dxfId="2667" priority="2840" operator="equal">
      <formula>6</formula>
    </cfRule>
    <cfRule type="cellIs" dxfId="2666" priority="2841" operator="equal">
      <formula>5</formula>
    </cfRule>
    <cfRule type="cellIs" dxfId="2665" priority="2842" operator="equal">
      <formula>4</formula>
    </cfRule>
    <cfRule type="cellIs" dxfId="2664" priority="2843" operator="equal">
      <formula>3</formula>
    </cfRule>
    <cfRule type="cellIs" dxfId="2663" priority="2844" operator="equal">
      <formula>2</formula>
    </cfRule>
    <cfRule type="cellIs" dxfId="2662" priority="2845" operator="equal">
      <formula>1</formula>
    </cfRule>
  </conditionalFormatting>
  <conditionalFormatting sqref="C33:E33">
    <cfRule type="cellIs" dxfId="2661" priority="2832" operator="equal">
      <formula>4</formula>
    </cfRule>
    <cfRule type="cellIs" dxfId="2660" priority="2833" operator="equal">
      <formula>12</formula>
    </cfRule>
    <cfRule type="cellIs" dxfId="2659" priority="2846" operator="equal">
      <formula>11</formula>
    </cfRule>
    <cfRule type="cellIs" dxfId="2658" priority="2847" operator="equal">
      <formula>10</formula>
    </cfRule>
    <cfRule type="cellIs" dxfId="2657" priority="2848" operator="equal">
      <formula>9</formula>
    </cfRule>
    <cfRule type="cellIs" dxfId="2656" priority="2849" operator="equal">
      <formula>8</formula>
    </cfRule>
    <cfRule type="cellIs" dxfId="2655" priority="2850" operator="equal">
      <formula>7</formula>
    </cfRule>
    <cfRule type="cellIs" dxfId="2654" priority="2851" operator="equal">
      <formula>3</formula>
    </cfRule>
    <cfRule type="cellIs" dxfId="2653" priority="2852" operator="equal">
      <formula>6</formula>
    </cfRule>
    <cfRule type="cellIs" dxfId="2652" priority="2853" operator="equal">
      <formula>5</formula>
    </cfRule>
    <cfRule type="cellIs" dxfId="2651" priority="2854" operator="equal">
      <formula>1</formula>
    </cfRule>
    <cfRule type="cellIs" dxfId="2650" priority="2855" operator="equal">
      <formula>2</formula>
    </cfRule>
  </conditionalFormatting>
  <conditionalFormatting sqref="C34:E34">
    <cfRule type="cellIs" dxfId="2649" priority="2823" operator="equal">
      <formula>16</formula>
    </cfRule>
    <cfRule type="cellIs" dxfId="2648" priority="2824" operator="equal">
      <formula>15</formula>
    </cfRule>
    <cfRule type="cellIs" dxfId="2647" priority="2825" operator="equal">
      <formula>14</formula>
    </cfRule>
    <cfRule type="cellIs" dxfId="2646" priority="2826" operator="equal">
      <formula>13</formula>
    </cfRule>
    <cfRule type="cellIs" dxfId="2645" priority="2831" operator="equal">
      <formula>20</formula>
    </cfRule>
  </conditionalFormatting>
  <conditionalFormatting sqref="C33:E33">
    <cfRule type="cellIs" dxfId="2644" priority="2827" operator="equal">
      <formula>16</formula>
    </cfRule>
    <cfRule type="cellIs" dxfId="2643" priority="2828" operator="equal">
      <formula>15</formula>
    </cfRule>
    <cfRule type="cellIs" dxfId="2642" priority="2829" operator="equal">
      <formula>14</formula>
    </cfRule>
    <cfRule type="cellIs" dxfId="2641" priority="2830" operator="equal">
      <formula>13</formula>
    </cfRule>
  </conditionalFormatting>
  <conditionalFormatting sqref="C33:E33">
    <cfRule type="cellIs" dxfId="2640" priority="2820" operator="equal">
      <formula>19</formula>
    </cfRule>
    <cfRule type="cellIs" dxfId="2639" priority="2821" operator="equal">
      <formula>18</formula>
    </cfRule>
    <cfRule type="cellIs" dxfId="2638" priority="2822" operator="equal">
      <formula>17</formula>
    </cfRule>
  </conditionalFormatting>
  <conditionalFormatting sqref="C34:E34">
    <cfRule type="cellIs" dxfId="2637" priority="2817" operator="equal">
      <formula>19</formula>
    </cfRule>
    <cfRule type="cellIs" dxfId="2636" priority="2818" operator="equal">
      <formula>18</formula>
    </cfRule>
    <cfRule type="cellIs" dxfId="2635" priority="2819" operator="equal">
      <formula>17</formula>
    </cfRule>
  </conditionalFormatting>
  <conditionalFormatting sqref="J34:L34">
    <cfRule type="cellIs" dxfId="2634" priority="2795" operator="equal">
      <formula>12</formula>
    </cfRule>
    <cfRule type="cellIs" dxfId="2633" priority="2796" operator="equal">
      <formula>11</formula>
    </cfRule>
    <cfRule type="cellIs" dxfId="2632" priority="2797" operator="equal">
      <formula>10</formula>
    </cfRule>
    <cfRule type="cellIs" dxfId="2631" priority="2798" operator="equal">
      <formula>9</formula>
    </cfRule>
    <cfRule type="cellIs" dxfId="2630" priority="2799" operator="equal">
      <formula>8</formula>
    </cfRule>
    <cfRule type="cellIs" dxfId="2629" priority="2800" operator="equal">
      <formula>7</formula>
    </cfRule>
    <cfRule type="cellIs" dxfId="2628" priority="2801" operator="equal">
      <formula>6</formula>
    </cfRule>
    <cfRule type="cellIs" dxfId="2627" priority="2802" operator="equal">
      <formula>5</formula>
    </cfRule>
    <cfRule type="cellIs" dxfId="2626" priority="2803" operator="equal">
      <formula>4</formula>
    </cfRule>
    <cfRule type="cellIs" dxfId="2625" priority="2804" operator="equal">
      <formula>3</formula>
    </cfRule>
    <cfRule type="cellIs" dxfId="2624" priority="2805" operator="equal">
      <formula>2</formula>
    </cfRule>
    <cfRule type="cellIs" dxfId="2623" priority="2806" operator="equal">
      <formula>1</formula>
    </cfRule>
  </conditionalFormatting>
  <conditionalFormatting sqref="J33:L33">
    <cfRule type="cellIs" dxfId="2622" priority="2793" operator="equal">
      <formula>4</formula>
    </cfRule>
    <cfRule type="cellIs" dxfId="2621" priority="2794" operator="equal">
      <formula>12</formula>
    </cfRule>
    <cfRule type="cellIs" dxfId="2620" priority="2807" operator="equal">
      <formula>11</formula>
    </cfRule>
    <cfRule type="cellIs" dxfId="2619" priority="2808" operator="equal">
      <formula>10</formula>
    </cfRule>
    <cfRule type="cellIs" dxfId="2618" priority="2809" operator="equal">
      <formula>9</formula>
    </cfRule>
    <cfRule type="cellIs" dxfId="2617" priority="2810" operator="equal">
      <formula>8</formula>
    </cfRule>
    <cfRule type="cellIs" dxfId="2616" priority="2811" operator="equal">
      <formula>7</formula>
    </cfRule>
    <cfRule type="cellIs" dxfId="2615" priority="2812" operator="equal">
      <formula>3</formula>
    </cfRule>
    <cfRule type="cellIs" dxfId="2614" priority="2813" operator="equal">
      <formula>6</formula>
    </cfRule>
    <cfRule type="cellIs" dxfId="2613" priority="2814" operator="equal">
      <formula>5</formula>
    </cfRule>
    <cfRule type="cellIs" dxfId="2612" priority="2815" operator="equal">
      <formula>1</formula>
    </cfRule>
    <cfRule type="cellIs" dxfId="2611" priority="2816" operator="equal">
      <formula>2</formula>
    </cfRule>
  </conditionalFormatting>
  <conditionalFormatting sqref="J34:L34">
    <cfRule type="cellIs" dxfId="2610" priority="2784" operator="equal">
      <formula>16</formula>
    </cfRule>
    <cfRule type="cellIs" dxfId="2609" priority="2785" operator="equal">
      <formula>15</formula>
    </cfRule>
    <cfRule type="cellIs" dxfId="2608" priority="2786" operator="equal">
      <formula>14</formula>
    </cfRule>
    <cfRule type="cellIs" dxfId="2607" priority="2787" operator="equal">
      <formula>13</formula>
    </cfRule>
    <cfRule type="cellIs" dxfId="2606" priority="2792" operator="equal">
      <formula>20</formula>
    </cfRule>
  </conditionalFormatting>
  <conditionalFormatting sqref="J33:L33">
    <cfRule type="cellIs" dxfId="2605" priority="2788" operator="equal">
      <formula>16</formula>
    </cfRule>
    <cfRule type="cellIs" dxfId="2604" priority="2789" operator="equal">
      <formula>15</formula>
    </cfRule>
    <cfRule type="cellIs" dxfId="2603" priority="2790" operator="equal">
      <formula>14</formula>
    </cfRule>
    <cfRule type="cellIs" dxfId="2602" priority="2791" operator="equal">
      <formula>13</formula>
    </cfRule>
  </conditionalFormatting>
  <conditionalFormatting sqref="J33:L33">
    <cfRule type="cellIs" dxfId="2601" priority="2781" operator="equal">
      <formula>19</formula>
    </cfRule>
    <cfRule type="cellIs" dxfId="2600" priority="2782" operator="equal">
      <formula>18</formula>
    </cfRule>
    <cfRule type="cellIs" dxfId="2599" priority="2783" operator="equal">
      <formula>17</formula>
    </cfRule>
  </conditionalFormatting>
  <conditionalFormatting sqref="J34:L34">
    <cfRule type="cellIs" dxfId="2598" priority="2778" operator="equal">
      <formula>19</formula>
    </cfRule>
    <cfRule type="cellIs" dxfId="2597" priority="2779" operator="equal">
      <formula>18</formula>
    </cfRule>
    <cfRule type="cellIs" dxfId="2596" priority="2780" operator="equal">
      <formula>17</formula>
    </cfRule>
  </conditionalFormatting>
  <conditionalFormatting sqref="S34:X34 Z34:AD34">
    <cfRule type="cellIs" dxfId="2595" priority="2756" operator="equal">
      <formula>12</formula>
    </cfRule>
    <cfRule type="cellIs" dxfId="2594" priority="2757" operator="equal">
      <formula>11</formula>
    </cfRule>
    <cfRule type="cellIs" dxfId="2593" priority="2758" operator="equal">
      <formula>10</formula>
    </cfRule>
    <cfRule type="cellIs" dxfId="2592" priority="2759" operator="equal">
      <formula>9</formula>
    </cfRule>
    <cfRule type="cellIs" dxfId="2591" priority="2760" operator="equal">
      <formula>8</formula>
    </cfRule>
    <cfRule type="cellIs" dxfId="2590" priority="2761" operator="equal">
      <formula>7</formula>
    </cfRule>
    <cfRule type="cellIs" dxfId="2589" priority="2762" operator="equal">
      <formula>6</formula>
    </cfRule>
    <cfRule type="cellIs" dxfId="2588" priority="2763" operator="equal">
      <formula>5</formula>
    </cfRule>
    <cfRule type="cellIs" dxfId="2587" priority="2764" operator="equal">
      <formula>4</formula>
    </cfRule>
    <cfRule type="cellIs" dxfId="2586" priority="2765" operator="equal">
      <formula>3</formula>
    </cfRule>
    <cfRule type="cellIs" dxfId="2585" priority="2766" operator="equal">
      <formula>2</formula>
    </cfRule>
    <cfRule type="cellIs" dxfId="2584" priority="2767" operator="equal">
      <formula>1</formula>
    </cfRule>
  </conditionalFormatting>
  <conditionalFormatting sqref="S33:X33 Z33:AD33">
    <cfRule type="cellIs" dxfId="2583" priority="2754" operator="equal">
      <formula>4</formula>
    </cfRule>
    <cfRule type="cellIs" dxfId="2582" priority="2755" operator="equal">
      <formula>12</formula>
    </cfRule>
    <cfRule type="cellIs" dxfId="2581" priority="2768" operator="equal">
      <formula>11</formula>
    </cfRule>
    <cfRule type="cellIs" dxfId="2580" priority="2769" operator="equal">
      <formula>10</formula>
    </cfRule>
    <cfRule type="cellIs" dxfId="2579" priority="2770" operator="equal">
      <formula>9</formula>
    </cfRule>
    <cfRule type="cellIs" dxfId="2578" priority="2771" operator="equal">
      <formula>8</formula>
    </cfRule>
    <cfRule type="cellIs" dxfId="2577" priority="2772" operator="equal">
      <formula>7</formula>
    </cfRule>
    <cfRule type="cellIs" dxfId="2576" priority="2773" operator="equal">
      <formula>3</formula>
    </cfRule>
    <cfRule type="cellIs" dxfId="2575" priority="2774" operator="equal">
      <formula>6</formula>
    </cfRule>
    <cfRule type="cellIs" dxfId="2574" priority="2775" operator="equal">
      <formula>5</formula>
    </cfRule>
    <cfRule type="cellIs" dxfId="2573" priority="2776" operator="equal">
      <formula>1</formula>
    </cfRule>
    <cfRule type="cellIs" dxfId="2572" priority="2777" operator="equal">
      <formula>2</formula>
    </cfRule>
  </conditionalFormatting>
  <conditionalFormatting sqref="S34:X34 Z34:AD34">
    <cfRule type="cellIs" dxfId="2571" priority="2745" operator="equal">
      <formula>16</formula>
    </cfRule>
    <cfRule type="cellIs" dxfId="2570" priority="2746" operator="equal">
      <formula>15</formula>
    </cfRule>
    <cfRule type="cellIs" dxfId="2569" priority="2747" operator="equal">
      <formula>14</formula>
    </cfRule>
    <cfRule type="cellIs" dxfId="2568" priority="2748" operator="equal">
      <formula>13</formula>
    </cfRule>
    <cfRule type="cellIs" dxfId="2567" priority="2753" operator="equal">
      <formula>20</formula>
    </cfRule>
  </conditionalFormatting>
  <conditionalFormatting sqref="S33:X33 Z33:AD33">
    <cfRule type="cellIs" dxfId="2566" priority="2749" operator="equal">
      <formula>16</formula>
    </cfRule>
    <cfRule type="cellIs" dxfId="2565" priority="2750" operator="equal">
      <formula>15</formula>
    </cfRule>
    <cfRule type="cellIs" dxfId="2564" priority="2751" operator="equal">
      <formula>14</formula>
    </cfRule>
    <cfRule type="cellIs" dxfId="2563" priority="2752" operator="equal">
      <formula>13</formula>
    </cfRule>
  </conditionalFormatting>
  <conditionalFormatting sqref="S33:X33 Z33:AD33">
    <cfRule type="cellIs" dxfId="2562" priority="2742" operator="equal">
      <formula>19</formula>
    </cfRule>
    <cfRule type="cellIs" dxfId="2561" priority="2743" operator="equal">
      <formula>18</formula>
    </cfRule>
    <cfRule type="cellIs" dxfId="2560" priority="2744" operator="equal">
      <formula>17</formula>
    </cfRule>
  </conditionalFormatting>
  <conditionalFormatting sqref="S34:X34 Z34:AD34">
    <cfRule type="cellIs" dxfId="2559" priority="2739" operator="equal">
      <formula>19</formula>
    </cfRule>
    <cfRule type="cellIs" dxfId="2558" priority="2740" operator="equal">
      <formula>18</formula>
    </cfRule>
    <cfRule type="cellIs" dxfId="2557" priority="2741" operator="equal">
      <formula>17</formula>
    </cfRule>
  </conditionalFormatting>
  <conditionalFormatting sqref="N37:P37">
    <cfRule type="cellIs" dxfId="2556" priority="2717" operator="equal">
      <formula>12</formula>
    </cfRule>
    <cfRule type="cellIs" dxfId="2555" priority="2718" operator="equal">
      <formula>11</formula>
    </cfRule>
    <cfRule type="cellIs" dxfId="2554" priority="2719" operator="equal">
      <formula>10</formula>
    </cfRule>
    <cfRule type="cellIs" dxfId="2553" priority="2720" operator="equal">
      <formula>9</formula>
    </cfRule>
    <cfRule type="cellIs" dxfId="2552" priority="2721" operator="equal">
      <formula>8</formula>
    </cfRule>
    <cfRule type="cellIs" dxfId="2551" priority="2722" operator="equal">
      <formula>7</formula>
    </cfRule>
    <cfRule type="cellIs" dxfId="2550" priority="2723" operator="equal">
      <formula>6</formula>
    </cfRule>
    <cfRule type="cellIs" dxfId="2549" priority="2724" operator="equal">
      <formula>5</formula>
    </cfRule>
    <cfRule type="cellIs" dxfId="2548" priority="2725" operator="equal">
      <formula>4</formula>
    </cfRule>
    <cfRule type="cellIs" dxfId="2547" priority="2726" operator="equal">
      <formula>3</formula>
    </cfRule>
    <cfRule type="cellIs" dxfId="2546" priority="2727" operator="equal">
      <formula>2</formula>
    </cfRule>
    <cfRule type="cellIs" dxfId="2545" priority="2728" operator="equal">
      <formula>1</formula>
    </cfRule>
  </conditionalFormatting>
  <conditionalFormatting sqref="N37:P37">
    <cfRule type="cellIs" dxfId="2544" priority="2706" operator="equal">
      <formula>16</formula>
    </cfRule>
    <cfRule type="cellIs" dxfId="2543" priority="2707" operator="equal">
      <formula>15</formula>
    </cfRule>
    <cfRule type="cellIs" dxfId="2542" priority="2708" operator="equal">
      <formula>14</formula>
    </cfRule>
    <cfRule type="cellIs" dxfId="2541" priority="2709" operator="equal">
      <formula>13</formula>
    </cfRule>
    <cfRule type="cellIs" dxfId="2540" priority="2714" operator="equal">
      <formula>20</formula>
    </cfRule>
  </conditionalFormatting>
  <conditionalFormatting sqref="N37:P37">
    <cfRule type="cellIs" dxfId="2539" priority="2700" operator="equal">
      <formula>19</formula>
    </cfRule>
    <cfRule type="cellIs" dxfId="2538" priority="2701" operator="equal">
      <formula>18</formula>
    </cfRule>
    <cfRule type="cellIs" dxfId="2537" priority="2702" operator="equal">
      <formula>17</formula>
    </cfRule>
  </conditionalFormatting>
  <conditionalFormatting sqref="U37:W37">
    <cfRule type="cellIs" dxfId="2536" priority="2678" operator="equal">
      <formula>12</formula>
    </cfRule>
    <cfRule type="cellIs" dxfId="2535" priority="2679" operator="equal">
      <formula>11</formula>
    </cfRule>
    <cfRule type="cellIs" dxfId="2534" priority="2680" operator="equal">
      <formula>10</formula>
    </cfRule>
    <cfRule type="cellIs" dxfId="2533" priority="2681" operator="equal">
      <formula>9</formula>
    </cfRule>
    <cfRule type="cellIs" dxfId="2532" priority="2682" operator="equal">
      <formula>8</formula>
    </cfRule>
    <cfRule type="cellIs" dxfId="2531" priority="2683" operator="equal">
      <formula>7</formula>
    </cfRule>
    <cfRule type="cellIs" dxfId="2530" priority="2684" operator="equal">
      <formula>6</formula>
    </cfRule>
    <cfRule type="cellIs" dxfId="2529" priority="2685" operator="equal">
      <formula>5</formula>
    </cfRule>
    <cfRule type="cellIs" dxfId="2528" priority="2686" operator="equal">
      <formula>4</formula>
    </cfRule>
    <cfRule type="cellIs" dxfId="2527" priority="2687" operator="equal">
      <formula>3</formula>
    </cfRule>
    <cfRule type="cellIs" dxfId="2526" priority="2688" operator="equal">
      <formula>2</formula>
    </cfRule>
    <cfRule type="cellIs" dxfId="2525" priority="2689" operator="equal">
      <formula>1</formula>
    </cfRule>
  </conditionalFormatting>
  <conditionalFormatting sqref="U37:W37">
    <cfRule type="cellIs" dxfId="2524" priority="2667" operator="equal">
      <formula>16</formula>
    </cfRule>
    <cfRule type="cellIs" dxfId="2523" priority="2668" operator="equal">
      <formula>15</formula>
    </cfRule>
    <cfRule type="cellIs" dxfId="2522" priority="2669" operator="equal">
      <formula>14</formula>
    </cfRule>
    <cfRule type="cellIs" dxfId="2521" priority="2670" operator="equal">
      <formula>13</formula>
    </cfRule>
    <cfRule type="cellIs" dxfId="2520" priority="2675" operator="equal">
      <formula>20</formula>
    </cfRule>
  </conditionalFormatting>
  <conditionalFormatting sqref="U37:W37">
    <cfRule type="cellIs" dxfId="2519" priority="2661" operator="equal">
      <formula>19</formula>
    </cfRule>
    <cfRule type="cellIs" dxfId="2518" priority="2662" operator="equal">
      <formula>18</formula>
    </cfRule>
    <cfRule type="cellIs" dxfId="2517" priority="2663" operator="equal">
      <formula>17</formula>
    </cfRule>
  </conditionalFormatting>
  <conditionalFormatting sqref="S40:AF40">
    <cfRule type="cellIs" dxfId="2516" priority="2639" operator="equal">
      <formula>12</formula>
    </cfRule>
    <cfRule type="cellIs" dxfId="2515" priority="2640" operator="equal">
      <formula>11</formula>
    </cfRule>
    <cfRule type="cellIs" dxfId="2514" priority="2641" operator="equal">
      <formula>10</formula>
    </cfRule>
    <cfRule type="cellIs" dxfId="2513" priority="2642" operator="equal">
      <formula>9</formula>
    </cfRule>
    <cfRule type="cellIs" dxfId="2512" priority="2643" operator="equal">
      <formula>8</formula>
    </cfRule>
    <cfRule type="cellIs" dxfId="2511" priority="2644" operator="equal">
      <formula>7</formula>
    </cfRule>
    <cfRule type="cellIs" dxfId="2510" priority="2645" operator="equal">
      <formula>6</formula>
    </cfRule>
    <cfRule type="cellIs" dxfId="2509" priority="2646" operator="equal">
      <formula>5</formula>
    </cfRule>
    <cfRule type="cellIs" dxfId="2508" priority="2647" operator="equal">
      <formula>4</formula>
    </cfRule>
    <cfRule type="cellIs" dxfId="2507" priority="2648" operator="equal">
      <formula>3</formula>
    </cfRule>
    <cfRule type="cellIs" dxfId="2506" priority="2649" operator="equal">
      <formula>2</formula>
    </cfRule>
    <cfRule type="cellIs" dxfId="2505" priority="2650" operator="equal">
      <formula>1</formula>
    </cfRule>
  </conditionalFormatting>
  <conditionalFormatting sqref="W39:AF39">
    <cfRule type="cellIs" dxfId="2504" priority="2637" operator="equal">
      <formula>4</formula>
    </cfRule>
    <cfRule type="cellIs" dxfId="2503" priority="2638" operator="equal">
      <formula>12</formula>
    </cfRule>
    <cfRule type="cellIs" dxfId="2502" priority="2651" operator="equal">
      <formula>11</formula>
    </cfRule>
    <cfRule type="cellIs" dxfId="2501" priority="2652" operator="equal">
      <formula>10</formula>
    </cfRule>
    <cfRule type="cellIs" dxfId="2500" priority="2653" operator="equal">
      <formula>9</formula>
    </cfRule>
    <cfRule type="cellIs" dxfId="2499" priority="2654" operator="equal">
      <formula>8</formula>
    </cfRule>
    <cfRule type="cellIs" dxfId="2498" priority="2655" operator="equal">
      <formula>7</formula>
    </cfRule>
    <cfRule type="cellIs" dxfId="2497" priority="2656" operator="equal">
      <formula>3</formula>
    </cfRule>
    <cfRule type="cellIs" dxfId="2496" priority="2657" operator="equal">
      <formula>6</formula>
    </cfRule>
    <cfRule type="cellIs" dxfId="2495" priority="2658" operator="equal">
      <formula>5</formula>
    </cfRule>
    <cfRule type="cellIs" dxfId="2494" priority="2659" operator="equal">
      <formula>1</formula>
    </cfRule>
    <cfRule type="cellIs" dxfId="2493" priority="2660" operator="equal">
      <formula>2</formula>
    </cfRule>
  </conditionalFormatting>
  <conditionalFormatting sqref="S40:AF40">
    <cfRule type="cellIs" dxfId="2492" priority="2628" operator="equal">
      <formula>16</formula>
    </cfRule>
    <cfRule type="cellIs" dxfId="2491" priority="2629" operator="equal">
      <formula>15</formula>
    </cfRule>
    <cfRule type="cellIs" dxfId="2490" priority="2630" operator="equal">
      <formula>14</formula>
    </cfRule>
    <cfRule type="cellIs" dxfId="2489" priority="2631" operator="equal">
      <formula>13</formula>
    </cfRule>
    <cfRule type="cellIs" dxfId="2488" priority="2636" operator="equal">
      <formula>20</formula>
    </cfRule>
  </conditionalFormatting>
  <conditionalFormatting sqref="W39:AF39">
    <cfRule type="cellIs" dxfId="2487" priority="2632" operator="equal">
      <formula>16</formula>
    </cfRule>
    <cfRule type="cellIs" dxfId="2486" priority="2633" operator="equal">
      <formula>15</formula>
    </cfRule>
    <cfRule type="cellIs" dxfId="2485" priority="2634" operator="equal">
      <formula>14</formula>
    </cfRule>
    <cfRule type="cellIs" dxfId="2484" priority="2635" operator="equal">
      <formula>13</formula>
    </cfRule>
  </conditionalFormatting>
  <conditionalFormatting sqref="W39:AF39">
    <cfRule type="cellIs" dxfId="2483" priority="2625" operator="equal">
      <formula>19</formula>
    </cfRule>
    <cfRule type="cellIs" dxfId="2482" priority="2626" operator="equal">
      <formula>18</formula>
    </cfRule>
    <cfRule type="cellIs" dxfId="2481" priority="2627" operator="equal">
      <formula>17</formula>
    </cfRule>
  </conditionalFormatting>
  <conditionalFormatting sqref="S40:AF40">
    <cfRule type="cellIs" dxfId="2480" priority="2622" operator="equal">
      <formula>19</formula>
    </cfRule>
    <cfRule type="cellIs" dxfId="2479" priority="2623" operator="equal">
      <formula>18</formula>
    </cfRule>
    <cfRule type="cellIs" dxfId="2478" priority="2624" operator="equal">
      <formula>17</formula>
    </cfRule>
  </conditionalFormatting>
  <conditionalFormatting sqref="B43 D43">
    <cfRule type="cellIs" dxfId="2477" priority="2600" operator="equal">
      <formula>12</formula>
    </cfRule>
    <cfRule type="cellIs" dxfId="2476" priority="2601" operator="equal">
      <formula>11</formula>
    </cfRule>
    <cfRule type="cellIs" dxfId="2475" priority="2602" operator="equal">
      <formula>10</formula>
    </cfRule>
    <cfRule type="cellIs" dxfId="2474" priority="2603" operator="equal">
      <formula>9</formula>
    </cfRule>
    <cfRule type="cellIs" dxfId="2473" priority="2604" operator="equal">
      <formula>8</formula>
    </cfRule>
    <cfRule type="cellIs" dxfId="2472" priority="2605" operator="equal">
      <formula>7</formula>
    </cfRule>
    <cfRule type="cellIs" dxfId="2471" priority="2606" operator="equal">
      <formula>6</formula>
    </cfRule>
    <cfRule type="cellIs" dxfId="2470" priority="2607" operator="equal">
      <formula>5</formula>
    </cfRule>
    <cfRule type="cellIs" dxfId="2469" priority="2608" operator="equal">
      <formula>4</formula>
    </cfRule>
    <cfRule type="cellIs" dxfId="2468" priority="2609" operator="equal">
      <formula>3</formula>
    </cfRule>
    <cfRule type="cellIs" dxfId="2467" priority="2610" operator="equal">
      <formula>2</formula>
    </cfRule>
    <cfRule type="cellIs" dxfId="2466" priority="2611" operator="equal">
      <formula>1</formula>
    </cfRule>
  </conditionalFormatting>
  <conditionalFormatting sqref="B42 D42">
    <cfRule type="cellIs" dxfId="2465" priority="2598" operator="equal">
      <formula>4</formula>
    </cfRule>
    <cfRule type="cellIs" dxfId="2464" priority="2599" operator="equal">
      <formula>12</formula>
    </cfRule>
    <cfRule type="cellIs" dxfId="2463" priority="2612" operator="equal">
      <formula>11</formula>
    </cfRule>
    <cfRule type="cellIs" dxfId="2462" priority="2613" operator="equal">
      <formula>10</formula>
    </cfRule>
    <cfRule type="cellIs" dxfId="2461" priority="2614" operator="equal">
      <formula>9</formula>
    </cfRule>
    <cfRule type="cellIs" dxfId="2460" priority="2615" operator="equal">
      <formula>8</formula>
    </cfRule>
    <cfRule type="cellIs" dxfId="2459" priority="2616" operator="equal">
      <formula>7</formula>
    </cfRule>
    <cfRule type="cellIs" dxfId="2458" priority="2617" operator="equal">
      <formula>3</formula>
    </cfRule>
    <cfRule type="cellIs" dxfId="2457" priority="2618" operator="equal">
      <formula>6</formula>
    </cfRule>
    <cfRule type="cellIs" dxfId="2456" priority="2619" operator="equal">
      <formula>5</formula>
    </cfRule>
    <cfRule type="cellIs" dxfId="2455" priority="2620" operator="equal">
      <formula>1</formula>
    </cfRule>
    <cfRule type="cellIs" dxfId="2454" priority="2621" operator="equal">
      <formula>2</formula>
    </cfRule>
  </conditionalFormatting>
  <conditionalFormatting sqref="B43 D43">
    <cfRule type="cellIs" dxfId="2453" priority="2589" operator="equal">
      <formula>16</formula>
    </cfRule>
    <cfRule type="cellIs" dxfId="2452" priority="2590" operator="equal">
      <formula>15</formula>
    </cfRule>
    <cfRule type="cellIs" dxfId="2451" priority="2591" operator="equal">
      <formula>14</formula>
    </cfRule>
    <cfRule type="cellIs" dxfId="2450" priority="2592" operator="equal">
      <formula>13</formula>
    </cfRule>
    <cfRule type="cellIs" dxfId="2449" priority="2597" operator="equal">
      <formula>20</formula>
    </cfRule>
  </conditionalFormatting>
  <conditionalFormatting sqref="B42 D42">
    <cfRule type="cellIs" dxfId="2448" priority="2593" operator="equal">
      <formula>16</formula>
    </cfRule>
    <cfRule type="cellIs" dxfId="2447" priority="2594" operator="equal">
      <formula>15</formula>
    </cfRule>
    <cfRule type="cellIs" dxfId="2446" priority="2595" operator="equal">
      <formula>14</formula>
    </cfRule>
    <cfRule type="cellIs" dxfId="2445" priority="2596" operator="equal">
      <formula>13</formula>
    </cfRule>
  </conditionalFormatting>
  <conditionalFormatting sqref="B42 D42">
    <cfRule type="cellIs" dxfId="2444" priority="2586" operator="equal">
      <formula>19</formula>
    </cfRule>
    <cfRule type="cellIs" dxfId="2443" priority="2587" operator="equal">
      <formula>18</formula>
    </cfRule>
    <cfRule type="cellIs" dxfId="2442" priority="2588" operator="equal">
      <formula>17</formula>
    </cfRule>
  </conditionalFormatting>
  <conditionalFormatting sqref="B43 D43">
    <cfRule type="cellIs" dxfId="2441" priority="2583" operator="equal">
      <formula>19</formula>
    </cfRule>
    <cfRule type="cellIs" dxfId="2440" priority="2584" operator="equal">
      <formula>18</formula>
    </cfRule>
    <cfRule type="cellIs" dxfId="2439" priority="2585" operator="equal">
      <formula>17</formula>
    </cfRule>
  </conditionalFormatting>
  <conditionalFormatting sqref="V30:W30">
    <cfRule type="cellIs" dxfId="2438" priority="2572" operator="equal">
      <formula>4</formula>
    </cfRule>
  </conditionalFormatting>
  <conditionalFormatting sqref="V31:W31">
    <cfRule type="cellIs" dxfId="2437" priority="2560" operator="equal">
      <formula>12</formula>
    </cfRule>
    <cfRule type="cellIs" dxfId="2436" priority="2561" operator="equal">
      <formula>11</formula>
    </cfRule>
    <cfRule type="cellIs" dxfId="2435" priority="2562" operator="equal">
      <formula>10</formula>
    </cfRule>
    <cfRule type="cellIs" dxfId="2434" priority="2563" operator="equal">
      <formula>9</formula>
    </cfRule>
    <cfRule type="cellIs" dxfId="2433" priority="2564" operator="equal">
      <formula>8</formula>
    </cfRule>
    <cfRule type="cellIs" dxfId="2432" priority="2565" operator="equal">
      <formula>7</formula>
    </cfRule>
    <cfRule type="cellIs" dxfId="2431" priority="2566" operator="equal">
      <formula>6</formula>
    </cfRule>
    <cfRule type="cellIs" dxfId="2430" priority="2567" operator="equal">
      <formula>5</formula>
    </cfRule>
    <cfRule type="cellIs" dxfId="2429" priority="2568" operator="equal">
      <formula>4</formula>
    </cfRule>
    <cfRule type="cellIs" dxfId="2428" priority="2569" operator="equal">
      <formula>3</formula>
    </cfRule>
    <cfRule type="cellIs" dxfId="2427" priority="2570" operator="equal">
      <formula>2</formula>
    </cfRule>
    <cfRule type="cellIs" dxfId="2426" priority="2571" operator="equal">
      <formula>1</formula>
    </cfRule>
  </conditionalFormatting>
  <conditionalFormatting sqref="V30:W30">
    <cfRule type="cellIs" dxfId="2425" priority="2558" operator="equal">
      <formula>4</formula>
    </cfRule>
    <cfRule type="cellIs" dxfId="2424" priority="2559" operator="equal">
      <formula>12</formula>
    </cfRule>
    <cfRule type="cellIs" dxfId="2423" priority="2573" operator="equal">
      <formula>11</formula>
    </cfRule>
    <cfRule type="cellIs" dxfId="2422" priority="2574" operator="equal">
      <formula>10</formula>
    </cfRule>
    <cfRule type="cellIs" dxfId="2421" priority="2575" operator="equal">
      <formula>9</formula>
    </cfRule>
    <cfRule type="cellIs" dxfId="2420" priority="2576" operator="equal">
      <formula>8</formula>
    </cfRule>
    <cfRule type="cellIs" dxfId="2419" priority="2577" operator="equal">
      <formula>7</formula>
    </cfRule>
    <cfRule type="cellIs" dxfId="2418" priority="2578" operator="equal">
      <formula>3</formula>
    </cfRule>
    <cfRule type="cellIs" dxfId="2417" priority="2579" operator="equal">
      <formula>6</formula>
    </cfRule>
    <cfRule type="cellIs" dxfId="2416" priority="2580" operator="equal">
      <formula>5</formula>
    </cfRule>
    <cfRule type="cellIs" dxfId="2415" priority="2581" operator="equal">
      <formula>1</formula>
    </cfRule>
    <cfRule type="cellIs" dxfId="2414" priority="2582" operator="equal">
      <formula>2</formula>
    </cfRule>
  </conditionalFormatting>
  <conditionalFormatting sqref="V31:W31">
    <cfRule type="cellIs" dxfId="2413" priority="2549" operator="equal">
      <formula>16</formula>
    </cfRule>
    <cfRule type="cellIs" dxfId="2412" priority="2550" operator="equal">
      <formula>15</formula>
    </cfRule>
    <cfRule type="cellIs" dxfId="2411" priority="2551" operator="equal">
      <formula>14</formula>
    </cfRule>
    <cfRule type="cellIs" dxfId="2410" priority="2552" operator="equal">
      <formula>13</formula>
    </cfRule>
    <cfRule type="cellIs" dxfId="2409" priority="2557" operator="equal">
      <formula>20</formula>
    </cfRule>
  </conditionalFormatting>
  <conditionalFormatting sqref="V30:W30">
    <cfRule type="cellIs" dxfId="2408" priority="2553" operator="equal">
      <formula>16</formula>
    </cfRule>
    <cfRule type="cellIs" dxfId="2407" priority="2554" operator="equal">
      <formula>15</formula>
    </cfRule>
    <cfRule type="cellIs" dxfId="2406" priority="2555" operator="equal">
      <formula>14</formula>
    </cfRule>
    <cfRule type="cellIs" dxfId="2405" priority="2556" operator="equal">
      <formula>13</formula>
    </cfRule>
  </conditionalFormatting>
  <conditionalFormatting sqref="V30:W30">
    <cfRule type="cellIs" dxfId="2404" priority="2546" operator="equal">
      <formula>19</formula>
    </cfRule>
    <cfRule type="cellIs" dxfId="2403" priority="2547" operator="equal">
      <formula>18</formula>
    </cfRule>
    <cfRule type="cellIs" dxfId="2402" priority="2548" operator="equal">
      <formula>17</formula>
    </cfRule>
  </conditionalFormatting>
  <conditionalFormatting sqref="V31:W31">
    <cfRule type="cellIs" dxfId="2401" priority="2543" operator="equal">
      <formula>19</formula>
    </cfRule>
    <cfRule type="cellIs" dxfId="2400" priority="2544" operator="equal">
      <formula>18</formula>
    </cfRule>
    <cfRule type="cellIs" dxfId="2399" priority="2545" operator="equal">
      <formula>17</formula>
    </cfRule>
  </conditionalFormatting>
  <conditionalFormatting sqref="AD30:AE30">
    <cfRule type="cellIs" dxfId="2398" priority="2532" operator="equal">
      <formula>4</formula>
    </cfRule>
  </conditionalFormatting>
  <conditionalFormatting sqref="AD31:AE31">
    <cfRule type="cellIs" dxfId="2397" priority="2520" operator="equal">
      <formula>12</formula>
    </cfRule>
    <cfRule type="cellIs" dxfId="2396" priority="2521" operator="equal">
      <formula>11</formula>
    </cfRule>
    <cfRule type="cellIs" dxfId="2395" priority="2522" operator="equal">
      <formula>10</formula>
    </cfRule>
    <cfRule type="cellIs" dxfId="2394" priority="2523" operator="equal">
      <formula>9</formula>
    </cfRule>
    <cfRule type="cellIs" dxfId="2393" priority="2524" operator="equal">
      <formula>8</formula>
    </cfRule>
    <cfRule type="cellIs" dxfId="2392" priority="2525" operator="equal">
      <formula>7</formula>
    </cfRule>
    <cfRule type="cellIs" dxfId="2391" priority="2526" operator="equal">
      <formula>6</formula>
    </cfRule>
    <cfRule type="cellIs" dxfId="2390" priority="2527" operator="equal">
      <formula>5</formula>
    </cfRule>
    <cfRule type="cellIs" dxfId="2389" priority="2528" operator="equal">
      <formula>4</formula>
    </cfRule>
    <cfRule type="cellIs" dxfId="2388" priority="2529" operator="equal">
      <formula>3</formula>
    </cfRule>
    <cfRule type="cellIs" dxfId="2387" priority="2530" operator="equal">
      <formula>2</formula>
    </cfRule>
    <cfRule type="cellIs" dxfId="2386" priority="2531" operator="equal">
      <formula>1</formula>
    </cfRule>
  </conditionalFormatting>
  <conditionalFormatting sqref="AD30:AE30">
    <cfRule type="cellIs" dxfId="2385" priority="2518" operator="equal">
      <formula>4</formula>
    </cfRule>
    <cfRule type="cellIs" dxfId="2384" priority="2519" operator="equal">
      <formula>12</formula>
    </cfRule>
    <cfRule type="cellIs" dxfId="2383" priority="2533" operator="equal">
      <formula>11</formula>
    </cfRule>
    <cfRule type="cellIs" dxfId="2382" priority="2534" operator="equal">
      <formula>10</formula>
    </cfRule>
    <cfRule type="cellIs" dxfId="2381" priority="2535" operator="equal">
      <formula>9</formula>
    </cfRule>
    <cfRule type="cellIs" dxfId="2380" priority="2536" operator="equal">
      <formula>8</formula>
    </cfRule>
    <cfRule type="cellIs" dxfId="2379" priority="2537" operator="equal">
      <formula>7</formula>
    </cfRule>
    <cfRule type="cellIs" dxfId="2378" priority="2538" operator="equal">
      <formula>3</formula>
    </cfRule>
    <cfRule type="cellIs" dxfId="2377" priority="2539" operator="equal">
      <formula>6</formula>
    </cfRule>
    <cfRule type="cellIs" dxfId="2376" priority="2540" operator="equal">
      <formula>5</formula>
    </cfRule>
    <cfRule type="cellIs" dxfId="2375" priority="2541" operator="equal">
      <formula>1</formula>
    </cfRule>
    <cfRule type="cellIs" dxfId="2374" priority="2542" operator="equal">
      <formula>2</formula>
    </cfRule>
  </conditionalFormatting>
  <conditionalFormatting sqref="AD31:AE31">
    <cfRule type="cellIs" dxfId="2373" priority="2509" operator="equal">
      <formula>16</formula>
    </cfRule>
    <cfRule type="cellIs" dxfId="2372" priority="2510" operator="equal">
      <formula>15</formula>
    </cfRule>
    <cfRule type="cellIs" dxfId="2371" priority="2511" operator="equal">
      <formula>14</formula>
    </cfRule>
    <cfRule type="cellIs" dxfId="2370" priority="2512" operator="equal">
      <formula>13</formula>
    </cfRule>
    <cfRule type="cellIs" dxfId="2369" priority="2517" operator="equal">
      <formula>20</formula>
    </cfRule>
  </conditionalFormatting>
  <conditionalFormatting sqref="AD30:AE30">
    <cfRule type="cellIs" dxfId="2368" priority="2513" operator="equal">
      <formula>16</formula>
    </cfRule>
    <cfRule type="cellIs" dxfId="2367" priority="2514" operator="equal">
      <formula>15</formula>
    </cfRule>
    <cfRule type="cellIs" dxfId="2366" priority="2515" operator="equal">
      <formula>14</formula>
    </cfRule>
    <cfRule type="cellIs" dxfId="2365" priority="2516" operator="equal">
      <formula>13</formula>
    </cfRule>
  </conditionalFormatting>
  <conditionalFormatting sqref="AD30:AE30">
    <cfRule type="cellIs" dxfId="2364" priority="2506" operator="equal">
      <formula>19</formula>
    </cfRule>
    <cfRule type="cellIs" dxfId="2363" priority="2507" operator="equal">
      <formula>18</formula>
    </cfRule>
    <cfRule type="cellIs" dxfId="2362" priority="2508" operator="equal">
      <formula>17</formula>
    </cfRule>
  </conditionalFormatting>
  <conditionalFormatting sqref="AD31:AE31">
    <cfRule type="cellIs" dxfId="2361" priority="2503" operator="equal">
      <formula>19</formula>
    </cfRule>
    <cfRule type="cellIs" dxfId="2360" priority="2504" operator="equal">
      <formula>18</formula>
    </cfRule>
    <cfRule type="cellIs" dxfId="2359" priority="2505" operator="equal">
      <formula>17</formula>
    </cfRule>
  </conditionalFormatting>
  <conditionalFormatting sqref="B33">
    <cfRule type="cellIs" dxfId="2358" priority="2492" operator="equal">
      <formula>4</formula>
    </cfRule>
  </conditionalFormatting>
  <conditionalFormatting sqref="B34">
    <cfRule type="cellIs" dxfId="2357" priority="2480" operator="equal">
      <formula>12</formula>
    </cfRule>
    <cfRule type="cellIs" dxfId="2356" priority="2481" operator="equal">
      <formula>11</formula>
    </cfRule>
    <cfRule type="cellIs" dxfId="2355" priority="2482" operator="equal">
      <formula>10</formula>
    </cfRule>
    <cfRule type="cellIs" dxfId="2354" priority="2483" operator="equal">
      <formula>9</formula>
    </cfRule>
    <cfRule type="cellIs" dxfId="2353" priority="2484" operator="equal">
      <formula>8</formula>
    </cfRule>
    <cfRule type="cellIs" dxfId="2352" priority="2485" operator="equal">
      <formula>7</formula>
    </cfRule>
    <cfRule type="cellIs" dxfId="2351" priority="2486" operator="equal">
      <formula>6</formula>
    </cfRule>
    <cfRule type="cellIs" dxfId="2350" priority="2487" operator="equal">
      <formula>5</formula>
    </cfRule>
    <cfRule type="cellIs" dxfId="2349" priority="2488" operator="equal">
      <formula>4</formula>
    </cfRule>
    <cfRule type="cellIs" dxfId="2348" priority="2489" operator="equal">
      <formula>3</formula>
    </cfRule>
    <cfRule type="cellIs" dxfId="2347" priority="2490" operator="equal">
      <formula>2</formula>
    </cfRule>
    <cfRule type="cellIs" dxfId="2346" priority="2491" operator="equal">
      <formula>1</formula>
    </cfRule>
  </conditionalFormatting>
  <conditionalFormatting sqref="B33">
    <cfRule type="cellIs" dxfId="2345" priority="2478" operator="equal">
      <formula>4</formula>
    </cfRule>
    <cfRule type="cellIs" dxfId="2344" priority="2479" operator="equal">
      <formula>12</formula>
    </cfRule>
    <cfRule type="cellIs" dxfId="2343" priority="2493" operator="equal">
      <formula>11</formula>
    </cfRule>
    <cfRule type="cellIs" dxfId="2342" priority="2494" operator="equal">
      <formula>10</formula>
    </cfRule>
    <cfRule type="cellIs" dxfId="2341" priority="2495" operator="equal">
      <formula>9</formula>
    </cfRule>
    <cfRule type="cellIs" dxfId="2340" priority="2496" operator="equal">
      <formula>8</formula>
    </cfRule>
    <cfRule type="cellIs" dxfId="2339" priority="2497" operator="equal">
      <formula>7</formula>
    </cfRule>
    <cfRule type="cellIs" dxfId="2338" priority="2498" operator="equal">
      <formula>3</formula>
    </cfRule>
    <cfRule type="cellIs" dxfId="2337" priority="2499" operator="equal">
      <formula>6</formula>
    </cfRule>
    <cfRule type="cellIs" dxfId="2336" priority="2500" operator="equal">
      <formula>5</formula>
    </cfRule>
    <cfRule type="cellIs" dxfId="2335" priority="2501" operator="equal">
      <formula>1</formula>
    </cfRule>
    <cfRule type="cellIs" dxfId="2334" priority="2502" operator="equal">
      <formula>2</formula>
    </cfRule>
  </conditionalFormatting>
  <conditionalFormatting sqref="B34">
    <cfRule type="cellIs" dxfId="2333" priority="2469" operator="equal">
      <formula>16</formula>
    </cfRule>
    <cfRule type="cellIs" dxfId="2332" priority="2470" operator="equal">
      <formula>15</formula>
    </cfRule>
    <cfRule type="cellIs" dxfId="2331" priority="2471" operator="equal">
      <formula>14</formula>
    </cfRule>
    <cfRule type="cellIs" dxfId="2330" priority="2472" operator="equal">
      <formula>13</formula>
    </cfRule>
    <cfRule type="cellIs" dxfId="2329" priority="2477" operator="equal">
      <formula>20</formula>
    </cfRule>
  </conditionalFormatting>
  <conditionalFormatting sqref="B33">
    <cfRule type="cellIs" dxfId="2328" priority="2473" operator="equal">
      <formula>16</formula>
    </cfRule>
    <cfRule type="cellIs" dxfId="2327" priority="2474" operator="equal">
      <formula>15</formula>
    </cfRule>
    <cfRule type="cellIs" dxfId="2326" priority="2475" operator="equal">
      <formula>14</formula>
    </cfRule>
    <cfRule type="cellIs" dxfId="2325" priority="2476" operator="equal">
      <formula>13</formula>
    </cfRule>
  </conditionalFormatting>
  <conditionalFormatting sqref="B33">
    <cfRule type="cellIs" dxfId="2324" priority="2466" operator="equal">
      <formula>19</formula>
    </cfRule>
    <cfRule type="cellIs" dxfId="2323" priority="2467" operator="equal">
      <formula>18</formula>
    </cfRule>
    <cfRule type="cellIs" dxfId="2322" priority="2468" operator="equal">
      <formula>17</formula>
    </cfRule>
  </conditionalFormatting>
  <conditionalFormatting sqref="B34">
    <cfRule type="cellIs" dxfId="2321" priority="2463" operator="equal">
      <formula>19</formula>
    </cfRule>
    <cfRule type="cellIs" dxfId="2320" priority="2464" operator="equal">
      <formula>18</formula>
    </cfRule>
    <cfRule type="cellIs" dxfId="2319" priority="2465" operator="equal">
      <formula>17</formula>
    </cfRule>
  </conditionalFormatting>
  <conditionalFormatting sqref="F33:G33 I33">
    <cfRule type="cellIs" dxfId="2318" priority="2452" operator="equal">
      <formula>4</formula>
    </cfRule>
  </conditionalFormatting>
  <conditionalFormatting sqref="F34:G34 I34">
    <cfRule type="cellIs" dxfId="2317" priority="2440" operator="equal">
      <formula>12</formula>
    </cfRule>
    <cfRule type="cellIs" dxfId="2316" priority="2441" operator="equal">
      <formula>11</formula>
    </cfRule>
    <cfRule type="cellIs" dxfId="2315" priority="2442" operator="equal">
      <formula>10</formula>
    </cfRule>
    <cfRule type="cellIs" dxfId="2314" priority="2443" operator="equal">
      <formula>9</formula>
    </cfRule>
    <cfRule type="cellIs" dxfId="2313" priority="2444" operator="equal">
      <formula>8</formula>
    </cfRule>
    <cfRule type="cellIs" dxfId="2312" priority="2445" operator="equal">
      <formula>7</formula>
    </cfRule>
    <cfRule type="cellIs" dxfId="2311" priority="2446" operator="equal">
      <formula>6</formula>
    </cfRule>
    <cfRule type="cellIs" dxfId="2310" priority="2447" operator="equal">
      <formula>5</formula>
    </cfRule>
    <cfRule type="cellIs" dxfId="2309" priority="2448" operator="equal">
      <formula>4</formula>
    </cfRule>
    <cfRule type="cellIs" dxfId="2308" priority="2449" operator="equal">
      <formula>3</formula>
    </cfRule>
    <cfRule type="cellIs" dxfId="2307" priority="2450" operator="equal">
      <formula>2</formula>
    </cfRule>
    <cfRule type="cellIs" dxfId="2306" priority="2451" operator="equal">
      <formula>1</formula>
    </cfRule>
  </conditionalFormatting>
  <conditionalFormatting sqref="F33:G33 I33">
    <cfRule type="cellIs" dxfId="2305" priority="2438" operator="equal">
      <formula>4</formula>
    </cfRule>
    <cfRule type="cellIs" dxfId="2304" priority="2439" operator="equal">
      <formula>12</formula>
    </cfRule>
    <cfRule type="cellIs" dxfId="2303" priority="2453" operator="equal">
      <formula>11</formula>
    </cfRule>
    <cfRule type="cellIs" dxfId="2302" priority="2454" operator="equal">
      <formula>10</formula>
    </cfRule>
    <cfRule type="cellIs" dxfId="2301" priority="2455" operator="equal">
      <formula>9</formula>
    </cfRule>
    <cfRule type="cellIs" dxfId="2300" priority="2456" operator="equal">
      <formula>8</formula>
    </cfRule>
    <cfRule type="cellIs" dxfId="2299" priority="2457" operator="equal">
      <formula>7</formula>
    </cfRule>
    <cfRule type="cellIs" dxfId="2298" priority="2458" operator="equal">
      <formula>3</formula>
    </cfRule>
    <cfRule type="cellIs" dxfId="2297" priority="2459" operator="equal">
      <formula>6</formula>
    </cfRule>
    <cfRule type="cellIs" dxfId="2296" priority="2460" operator="equal">
      <formula>5</formula>
    </cfRule>
    <cfRule type="cellIs" dxfId="2295" priority="2461" operator="equal">
      <formula>1</formula>
    </cfRule>
    <cfRule type="cellIs" dxfId="2294" priority="2462" operator="equal">
      <formula>2</formula>
    </cfRule>
  </conditionalFormatting>
  <conditionalFormatting sqref="F34:G34 I34">
    <cfRule type="cellIs" dxfId="2293" priority="2429" operator="equal">
      <formula>16</formula>
    </cfRule>
    <cfRule type="cellIs" dxfId="2292" priority="2430" operator="equal">
      <formula>15</formula>
    </cfRule>
    <cfRule type="cellIs" dxfId="2291" priority="2431" operator="equal">
      <formula>14</formula>
    </cfRule>
    <cfRule type="cellIs" dxfId="2290" priority="2432" operator="equal">
      <formula>13</formula>
    </cfRule>
    <cfRule type="cellIs" dxfId="2289" priority="2437" operator="equal">
      <formula>20</formula>
    </cfRule>
  </conditionalFormatting>
  <conditionalFormatting sqref="F33:G33 I33">
    <cfRule type="cellIs" dxfId="2288" priority="2433" operator="equal">
      <formula>16</formula>
    </cfRule>
    <cfRule type="cellIs" dxfId="2287" priority="2434" operator="equal">
      <formula>15</formula>
    </cfRule>
    <cfRule type="cellIs" dxfId="2286" priority="2435" operator="equal">
      <formula>14</formula>
    </cfRule>
    <cfRule type="cellIs" dxfId="2285" priority="2436" operator="equal">
      <formula>13</formula>
    </cfRule>
  </conditionalFormatting>
  <conditionalFormatting sqref="F33:G33 I33">
    <cfRule type="cellIs" dxfId="2284" priority="2426" operator="equal">
      <formula>19</formula>
    </cfRule>
    <cfRule type="cellIs" dxfId="2283" priority="2427" operator="equal">
      <formula>18</formula>
    </cfRule>
    <cfRule type="cellIs" dxfId="2282" priority="2428" operator="equal">
      <formula>17</formula>
    </cfRule>
  </conditionalFormatting>
  <conditionalFormatting sqref="F34:G34 I34">
    <cfRule type="cellIs" dxfId="2281" priority="2423" operator="equal">
      <formula>19</formula>
    </cfRule>
    <cfRule type="cellIs" dxfId="2280" priority="2424" operator="equal">
      <formula>18</formula>
    </cfRule>
    <cfRule type="cellIs" dxfId="2279" priority="2425" operator="equal">
      <formula>17</formula>
    </cfRule>
  </conditionalFormatting>
  <conditionalFormatting sqref="H36:M36">
    <cfRule type="cellIs" dxfId="2278" priority="2412" operator="equal">
      <formula>4</formula>
    </cfRule>
  </conditionalFormatting>
  <conditionalFormatting sqref="H37:M37">
    <cfRule type="cellIs" dxfId="2277" priority="2400" operator="equal">
      <formula>12</formula>
    </cfRule>
    <cfRule type="cellIs" dxfId="2276" priority="2401" operator="equal">
      <formula>11</formula>
    </cfRule>
    <cfRule type="cellIs" dxfId="2275" priority="2402" operator="equal">
      <formula>10</formula>
    </cfRule>
    <cfRule type="cellIs" dxfId="2274" priority="2403" operator="equal">
      <formula>9</formula>
    </cfRule>
    <cfRule type="cellIs" dxfId="2273" priority="2404" operator="equal">
      <formula>8</formula>
    </cfRule>
    <cfRule type="cellIs" dxfId="2272" priority="2405" operator="equal">
      <formula>7</formula>
    </cfRule>
    <cfRule type="cellIs" dxfId="2271" priority="2406" operator="equal">
      <formula>6</formula>
    </cfRule>
    <cfRule type="cellIs" dxfId="2270" priority="2407" operator="equal">
      <formula>5</formula>
    </cfRule>
    <cfRule type="cellIs" dxfId="2269" priority="2408" operator="equal">
      <formula>4</formula>
    </cfRule>
    <cfRule type="cellIs" dxfId="2268" priority="2409" operator="equal">
      <formula>3</formula>
    </cfRule>
    <cfRule type="cellIs" dxfId="2267" priority="2410" operator="equal">
      <formula>2</formula>
    </cfRule>
    <cfRule type="cellIs" dxfId="2266" priority="2411" operator="equal">
      <formula>1</formula>
    </cfRule>
  </conditionalFormatting>
  <conditionalFormatting sqref="H36:M36">
    <cfRule type="cellIs" dxfId="2265" priority="2398" operator="equal">
      <formula>4</formula>
    </cfRule>
    <cfRule type="cellIs" dxfId="2264" priority="2399" operator="equal">
      <formula>12</formula>
    </cfRule>
    <cfRule type="cellIs" dxfId="2263" priority="2413" operator="equal">
      <formula>11</formula>
    </cfRule>
    <cfRule type="cellIs" dxfId="2262" priority="2414" operator="equal">
      <formula>10</formula>
    </cfRule>
    <cfRule type="cellIs" dxfId="2261" priority="2415" operator="equal">
      <formula>9</formula>
    </cfRule>
    <cfRule type="cellIs" dxfId="2260" priority="2416" operator="equal">
      <formula>8</formula>
    </cfRule>
    <cfRule type="cellIs" dxfId="2259" priority="2417" operator="equal">
      <formula>7</formula>
    </cfRule>
    <cfRule type="cellIs" dxfId="2258" priority="2418" operator="equal">
      <formula>3</formula>
    </cfRule>
    <cfRule type="cellIs" dxfId="2257" priority="2419" operator="equal">
      <formula>6</formula>
    </cfRule>
    <cfRule type="cellIs" dxfId="2256" priority="2420" operator="equal">
      <formula>5</formula>
    </cfRule>
    <cfRule type="cellIs" dxfId="2255" priority="2421" operator="equal">
      <formula>1</formula>
    </cfRule>
    <cfRule type="cellIs" dxfId="2254" priority="2422" operator="equal">
      <formula>2</formula>
    </cfRule>
  </conditionalFormatting>
  <conditionalFormatting sqref="H37:M37">
    <cfRule type="cellIs" dxfId="2253" priority="2389" operator="equal">
      <formula>16</formula>
    </cfRule>
    <cfRule type="cellIs" dxfId="2252" priority="2390" operator="equal">
      <formula>15</formula>
    </cfRule>
    <cfRule type="cellIs" dxfId="2251" priority="2391" operator="equal">
      <formula>14</formula>
    </cfRule>
    <cfRule type="cellIs" dxfId="2250" priority="2392" operator="equal">
      <formula>13</formula>
    </cfRule>
    <cfRule type="cellIs" dxfId="2249" priority="2397" operator="equal">
      <formula>20</formula>
    </cfRule>
  </conditionalFormatting>
  <conditionalFormatting sqref="H36:M36">
    <cfRule type="cellIs" dxfId="2248" priority="2393" operator="equal">
      <formula>16</formula>
    </cfRule>
    <cfRule type="cellIs" dxfId="2247" priority="2394" operator="equal">
      <formula>15</formula>
    </cfRule>
    <cfRule type="cellIs" dxfId="2246" priority="2395" operator="equal">
      <formula>14</formula>
    </cfRule>
    <cfRule type="cellIs" dxfId="2245" priority="2396" operator="equal">
      <formula>13</formula>
    </cfRule>
  </conditionalFormatting>
  <conditionalFormatting sqref="H36:M36">
    <cfRule type="cellIs" dxfId="2244" priority="2386" operator="equal">
      <formula>19</formula>
    </cfRule>
    <cfRule type="cellIs" dxfId="2243" priority="2387" operator="equal">
      <formula>18</formula>
    </cfRule>
    <cfRule type="cellIs" dxfId="2242" priority="2388" operator="equal">
      <formula>17</formula>
    </cfRule>
  </conditionalFormatting>
  <conditionalFormatting sqref="H37:M37">
    <cfRule type="cellIs" dxfId="2241" priority="2383" operator="equal">
      <formula>19</formula>
    </cfRule>
    <cfRule type="cellIs" dxfId="2240" priority="2384" operator="equal">
      <formula>18</formula>
    </cfRule>
    <cfRule type="cellIs" dxfId="2239" priority="2385" operator="equal">
      <formula>17</formula>
    </cfRule>
  </conditionalFormatting>
  <conditionalFormatting sqref="R36:T36">
    <cfRule type="cellIs" dxfId="2238" priority="2372" operator="equal">
      <formula>4</formula>
    </cfRule>
  </conditionalFormatting>
  <conditionalFormatting sqref="Q37:T37">
    <cfRule type="cellIs" dxfId="2237" priority="2360" operator="equal">
      <formula>12</formula>
    </cfRule>
    <cfRule type="cellIs" dxfId="2236" priority="2361" operator="equal">
      <formula>11</formula>
    </cfRule>
    <cfRule type="cellIs" dxfId="2235" priority="2362" operator="equal">
      <formula>10</formula>
    </cfRule>
    <cfRule type="cellIs" dxfId="2234" priority="2363" operator="equal">
      <formula>9</formula>
    </cfRule>
    <cfRule type="cellIs" dxfId="2233" priority="2364" operator="equal">
      <formula>8</formula>
    </cfRule>
    <cfRule type="cellIs" dxfId="2232" priority="2365" operator="equal">
      <formula>7</formula>
    </cfRule>
    <cfRule type="cellIs" dxfId="2231" priority="2366" operator="equal">
      <formula>6</formula>
    </cfRule>
    <cfRule type="cellIs" dxfId="2230" priority="2367" operator="equal">
      <formula>5</formula>
    </cfRule>
    <cfRule type="cellIs" dxfId="2229" priority="2368" operator="equal">
      <formula>4</formula>
    </cfRule>
    <cfRule type="cellIs" dxfId="2228" priority="2369" operator="equal">
      <formula>3</formula>
    </cfRule>
    <cfRule type="cellIs" dxfId="2227" priority="2370" operator="equal">
      <formula>2</formula>
    </cfRule>
    <cfRule type="cellIs" dxfId="2226" priority="2371" operator="equal">
      <formula>1</formula>
    </cfRule>
  </conditionalFormatting>
  <conditionalFormatting sqref="R36:T36">
    <cfRule type="cellIs" dxfId="2225" priority="2358" operator="equal">
      <formula>4</formula>
    </cfRule>
    <cfRule type="cellIs" dxfId="2224" priority="2359" operator="equal">
      <formula>12</formula>
    </cfRule>
    <cfRule type="cellIs" dxfId="2223" priority="2373" operator="equal">
      <formula>11</formula>
    </cfRule>
    <cfRule type="cellIs" dxfId="2222" priority="2374" operator="equal">
      <formula>10</formula>
    </cfRule>
    <cfRule type="cellIs" dxfId="2221" priority="2375" operator="equal">
      <formula>9</formula>
    </cfRule>
    <cfRule type="cellIs" dxfId="2220" priority="2376" operator="equal">
      <formula>8</formula>
    </cfRule>
    <cfRule type="cellIs" dxfId="2219" priority="2377" operator="equal">
      <formula>7</formula>
    </cfRule>
    <cfRule type="cellIs" dxfId="2218" priority="2378" operator="equal">
      <formula>3</formula>
    </cfRule>
    <cfRule type="cellIs" dxfId="2217" priority="2379" operator="equal">
      <formula>6</formula>
    </cfRule>
    <cfRule type="cellIs" dxfId="2216" priority="2380" operator="equal">
      <formula>5</formula>
    </cfRule>
    <cfRule type="cellIs" dxfId="2215" priority="2381" operator="equal">
      <formula>1</formula>
    </cfRule>
    <cfRule type="cellIs" dxfId="2214" priority="2382" operator="equal">
      <formula>2</formula>
    </cfRule>
  </conditionalFormatting>
  <conditionalFormatting sqref="Q37:T37">
    <cfRule type="cellIs" dxfId="2213" priority="2349" operator="equal">
      <formula>16</formula>
    </cfRule>
    <cfRule type="cellIs" dxfId="2212" priority="2350" operator="equal">
      <formula>15</formula>
    </cfRule>
    <cfRule type="cellIs" dxfId="2211" priority="2351" operator="equal">
      <formula>14</formula>
    </cfRule>
    <cfRule type="cellIs" dxfId="2210" priority="2352" operator="equal">
      <formula>13</formula>
    </cfRule>
    <cfRule type="cellIs" dxfId="2209" priority="2357" operator="equal">
      <formula>20</formula>
    </cfRule>
  </conditionalFormatting>
  <conditionalFormatting sqref="R36:T36">
    <cfRule type="cellIs" dxfId="2208" priority="2353" operator="equal">
      <formula>16</formula>
    </cfRule>
    <cfRule type="cellIs" dxfId="2207" priority="2354" operator="equal">
      <formula>15</formula>
    </cfRule>
    <cfRule type="cellIs" dxfId="2206" priority="2355" operator="equal">
      <formula>14</formula>
    </cfRule>
    <cfRule type="cellIs" dxfId="2205" priority="2356" operator="equal">
      <formula>13</formula>
    </cfRule>
  </conditionalFormatting>
  <conditionalFormatting sqref="R36:T36">
    <cfRule type="cellIs" dxfId="2204" priority="2346" operator="equal">
      <formula>19</formula>
    </cfRule>
    <cfRule type="cellIs" dxfId="2203" priority="2347" operator="equal">
      <formula>18</formula>
    </cfRule>
    <cfRule type="cellIs" dxfId="2202" priority="2348" operator="equal">
      <formula>17</formula>
    </cfRule>
  </conditionalFormatting>
  <conditionalFormatting sqref="Q37:T37">
    <cfRule type="cellIs" dxfId="2201" priority="2343" operator="equal">
      <formula>19</formula>
    </cfRule>
    <cfRule type="cellIs" dxfId="2200" priority="2344" operator="equal">
      <formula>18</formula>
    </cfRule>
    <cfRule type="cellIs" dxfId="2199" priority="2345" operator="equal">
      <formula>17</formula>
    </cfRule>
  </conditionalFormatting>
  <conditionalFormatting sqref="AE33:AF33">
    <cfRule type="cellIs" dxfId="2198" priority="2332" operator="equal">
      <formula>4</formula>
    </cfRule>
  </conditionalFormatting>
  <conditionalFormatting sqref="AE34:AF34">
    <cfRule type="cellIs" dxfId="2197" priority="2320" operator="equal">
      <formula>12</formula>
    </cfRule>
    <cfRule type="cellIs" dxfId="2196" priority="2321" operator="equal">
      <formula>11</formula>
    </cfRule>
    <cfRule type="cellIs" dxfId="2195" priority="2322" operator="equal">
      <formula>10</formula>
    </cfRule>
    <cfRule type="cellIs" dxfId="2194" priority="2323" operator="equal">
      <formula>9</formula>
    </cfRule>
    <cfRule type="cellIs" dxfId="2193" priority="2324" operator="equal">
      <formula>8</formula>
    </cfRule>
    <cfRule type="cellIs" dxfId="2192" priority="2325" operator="equal">
      <formula>7</formula>
    </cfRule>
    <cfRule type="cellIs" dxfId="2191" priority="2326" operator="equal">
      <formula>6</formula>
    </cfRule>
    <cfRule type="cellIs" dxfId="2190" priority="2327" operator="equal">
      <formula>5</formula>
    </cfRule>
    <cfRule type="cellIs" dxfId="2189" priority="2328" operator="equal">
      <formula>4</formula>
    </cfRule>
    <cfRule type="cellIs" dxfId="2188" priority="2329" operator="equal">
      <formula>3</formula>
    </cfRule>
    <cfRule type="cellIs" dxfId="2187" priority="2330" operator="equal">
      <formula>2</formula>
    </cfRule>
    <cfRule type="cellIs" dxfId="2186" priority="2331" operator="equal">
      <formula>1</formula>
    </cfRule>
  </conditionalFormatting>
  <conditionalFormatting sqref="AE33:AF33">
    <cfRule type="cellIs" dxfId="2185" priority="2318" operator="equal">
      <formula>4</formula>
    </cfRule>
    <cfRule type="cellIs" dxfId="2184" priority="2319" operator="equal">
      <formula>12</formula>
    </cfRule>
    <cfRule type="cellIs" dxfId="2183" priority="2333" operator="equal">
      <formula>11</formula>
    </cfRule>
    <cfRule type="cellIs" dxfId="2182" priority="2334" operator="equal">
      <formula>10</formula>
    </cfRule>
    <cfRule type="cellIs" dxfId="2181" priority="2335" operator="equal">
      <formula>9</formula>
    </cfRule>
    <cfRule type="cellIs" dxfId="2180" priority="2336" operator="equal">
      <formula>8</formula>
    </cfRule>
    <cfRule type="cellIs" dxfId="2179" priority="2337" operator="equal">
      <formula>7</formula>
    </cfRule>
    <cfRule type="cellIs" dxfId="2178" priority="2338" operator="equal">
      <formula>3</formula>
    </cfRule>
    <cfRule type="cellIs" dxfId="2177" priority="2339" operator="equal">
      <formula>6</formula>
    </cfRule>
    <cfRule type="cellIs" dxfId="2176" priority="2340" operator="equal">
      <formula>5</formula>
    </cfRule>
    <cfRule type="cellIs" dxfId="2175" priority="2341" operator="equal">
      <formula>1</formula>
    </cfRule>
    <cfRule type="cellIs" dxfId="2174" priority="2342" operator="equal">
      <formula>2</formula>
    </cfRule>
  </conditionalFormatting>
  <conditionalFormatting sqref="AE34:AF34">
    <cfRule type="cellIs" dxfId="2173" priority="2309" operator="equal">
      <formula>16</formula>
    </cfRule>
    <cfRule type="cellIs" dxfId="2172" priority="2310" operator="equal">
      <formula>15</formula>
    </cfRule>
    <cfRule type="cellIs" dxfId="2171" priority="2311" operator="equal">
      <formula>14</formula>
    </cfRule>
    <cfRule type="cellIs" dxfId="2170" priority="2312" operator="equal">
      <formula>13</formula>
    </cfRule>
    <cfRule type="cellIs" dxfId="2169" priority="2317" operator="equal">
      <formula>20</formula>
    </cfRule>
  </conditionalFormatting>
  <conditionalFormatting sqref="AE33:AF33">
    <cfRule type="cellIs" dxfId="2168" priority="2313" operator="equal">
      <formula>16</formula>
    </cfRule>
    <cfRule type="cellIs" dxfId="2167" priority="2314" operator="equal">
      <formula>15</formula>
    </cfRule>
    <cfRule type="cellIs" dxfId="2166" priority="2315" operator="equal">
      <formula>14</formula>
    </cfRule>
    <cfRule type="cellIs" dxfId="2165" priority="2316" operator="equal">
      <formula>13</formula>
    </cfRule>
  </conditionalFormatting>
  <conditionalFormatting sqref="AE33:AF33">
    <cfRule type="cellIs" dxfId="2164" priority="2306" operator="equal">
      <formula>19</formula>
    </cfRule>
    <cfRule type="cellIs" dxfId="2163" priority="2307" operator="equal">
      <formula>18</formula>
    </cfRule>
    <cfRule type="cellIs" dxfId="2162" priority="2308" operator="equal">
      <formula>17</formula>
    </cfRule>
  </conditionalFormatting>
  <conditionalFormatting sqref="AE34:AF34">
    <cfRule type="cellIs" dxfId="2161" priority="2303" operator="equal">
      <formula>19</formula>
    </cfRule>
    <cfRule type="cellIs" dxfId="2160" priority="2304" operator="equal">
      <formula>18</formula>
    </cfRule>
    <cfRule type="cellIs" dxfId="2159" priority="2305" operator="equal">
      <formula>17</formula>
    </cfRule>
  </conditionalFormatting>
  <conditionalFormatting sqref="AC37:AE37">
    <cfRule type="cellIs" dxfId="2158" priority="2281" operator="equal">
      <formula>12</formula>
    </cfRule>
    <cfRule type="cellIs" dxfId="2157" priority="2282" operator="equal">
      <formula>11</formula>
    </cfRule>
    <cfRule type="cellIs" dxfId="2156" priority="2283" operator="equal">
      <formula>10</formula>
    </cfRule>
    <cfRule type="cellIs" dxfId="2155" priority="2284" operator="equal">
      <formula>9</formula>
    </cfRule>
    <cfRule type="cellIs" dxfId="2154" priority="2285" operator="equal">
      <formula>8</formula>
    </cfRule>
    <cfRule type="cellIs" dxfId="2153" priority="2286" operator="equal">
      <formula>7</formula>
    </cfRule>
    <cfRule type="cellIs" dxfId="2152" priority="2287" operator="equal">
      <formula>6</formula>
    </cfRule>
    <cfRule type="cellIs" dxfId="2151" priority="2288" operator="equal">
      <formula>5</formula>
    </cfRule>
    <cfRule type="cellIs" dxfId="2150" priority="2289" operator="equal">
      <formula>4</formula>
    </cfRule>
    <cfRule type="cellIs" dxfId="2149" priority="2290" operator="equal">
      <formula>3</formula>
    </cfRule>
    <cfRule type="cellIs" dxfId="2148" priority="2291" operator="equal">
      <formula>2</formula>
    </cfRule>
    <cfRule type="cellIs" dxfId="2147" priority="2292" operator="equal">
      <formula>1</formula>
    </cfRule>
  </conditionalFormatting>
  <conditionalFormatting sqref="AC36:AE36">
    <cfRule type="cellIs" dxfId="2146" priority="2279" operator="equal">
      <formula>4</formula>
    </cfRule>
    <cfRule type="cellIs" dxfId="2145" priority="2280" operator="equal">
      <formula>12</formula>
    </cfRule>
    <cfRule type="cellIs" dxfId="2144" priority="2293" operator="equal">
      <formula>11</formula>
    </cfRule>
    <cfRule type="cellIs" dxfId="2143" priority="2294" operator="equal">
      <formula>10</formula>
    </cfRule>
    <cfRule type="cellIs" dxfId="2142" priority="2295" operator="equal">
      <formula>9</formula>
    </cfRule>
    <cfRule type="cellIs" dxfId="2141" priority="2296" operator="equal">
      <formula>8</formula>
    </cfRule>
    <cfRule type="cellIs" dxfId="2140" priority="2297" operator="equal">
      <formula>7</formula>
    </cfRule>
    <cfRule type="cellIs" dxfId="2139" priority="2298" operator="equal">
      <formula>3</formula>
    </cfRule>
    <cfRule type="cellIs" dxfId="2138" priority="2299" operator="equal">
      <formula>6</formula>
    </cfRule>
    <cfRule type="cellIs" dxfId="2137" priority="2300" operator="equal">
      <formula>5</formula>
    </cfRule>
    <cfRule type="cellIs" dxfId="2136" priority="2301" operator="equal">
      <formula>1</formula>
    </cfRule>
    <cfRule type="cellIs" dxfId="2135" priority="2302" operator="equal">
      <formula>2</formula>
    </cfRule>
  </conditionalFormatting>
  <conditionalFormatting sqref="AC37:AE37">
    <cfRule type="cellIs" dxfId="2134" priority="2270" operator="equal">
      <formula>16</formula>
    </cfRule>
    <cfRule type="cellIs" dxfId="2133" priority="2271" operator="equal">
      <formula>15</formula>
    </cfRule>
    <cfRule type="cellIs" dxfId="2132" priority="2272" operator="equal">
      <formula>14</formula>
    </cfRule>
    <cfRule type="cellIs" dxfId="2131" priority="2273" operator="equal">
      <formula>13</formula>
    </cfRule>
    <cfRule type="cellIs" dxfId="2130" priority="2278" operator="equal">
      <formula>20</formula>
    </cfRule>
  </conditionalFormatting>
  <conditionalFormatting sqref="AC36:AE36">
    <cfRule type="cellIs" dxfId="2129" priority="2274" operator="equal">
      <formula>16</formula>
    </cfRule>
    <cfRule type="cellIs" dxfId="2128" priority="2275" operator="equal">
      <formula>15</formula>
    </cfRule>
    <cfRule type="cellIs" dxfId="2127" priority="2276" operator="equal">
      <formula>14</formula>
    </cfRule>
    <cfRule type="cellIs" dxfId="2126" priority="2277" operator="equal">
      <formula>13</formula>
    </cfRule>
  </conditionalFormatting>
  <conditionalFormatting sqref="AC36:AE36">
    <cfRule type="cellIs" dxfId="2125" priority="2267" operator="equal">
      <formula>19</formula>
    </cfRule>
    <cfRule type="cellIs" dxfId="2124" priority="2268" operator="equal">
      <formula>18</formula>
    </cfRule>
    <cfRule type="cellIs" dxfId="2123" priority="2269" operator="equal">
      <formula>17</formula>
    </cfRule>
  </conditionalFormatting>
  <conditionalFormatting sqref="AC37:AE37">
    <cfRule type="cellIs" dxfId="2122" priority="2264" operator="equal">
      <formula>19</formula>
    </cfRule>
    <cfRule type="cellIs" dxfId="2121" priority="2265" operator="equal">
      <formula>18</formula>
    </cfRule>
    <cfRule type="cellIs" dxfId="2120" priority="2266" operator="equal">
      <formula>17</formula>
    </cfRule>
  </conditionalFormatting>
  <conditionalFormatting sqref="D40:R40">
    <cfRule type="cellIs" dxfId="2119" priority="2242" operator="equal">
      <formula>12</formula>
    </cfRule>
    <cfRule type="cellIs" dxfId="2118" priority="2243" operator="equal">
      <formula>11</formula>
    </cfRule>
    <cfRule type="cellIs" dxfId="2117" priority="2244" operator="equal">
      <formula>10</formula>
    </cfRule>
    <cfRule type="cellIs" dxfId="2116" priority="2245" operator="equal">
      <formula>9</formula>
    </cfRule>
    <cfRule type="cellIs" dxfId="2115" priority="2246" operator="equal">
      <formula>8</formula>
    </cfRule>
    <cfRule type="cellIs" dxfId="2114" priority="2247" operator="equal">
      <formula>7</formula>
    </cfRule>
    <cfRule type="cellIs" dxfId="2113" priority="2248" operator="equal">
      <formula>6</formula>
    </cfRule>
    <cfRule type="cellIs" dxfId="2112" priority="2249" operator="equal">
      <formula>5</formula>
    </cfRule>
    <cfRule type="cellIs" dxfId="2111" priority="2250" operator="equal">
      <formula>4</formula>
    </cfRule>
    <cfRule type="cellIs" dxfId="2110" priority="2251" operator="equal">
      <formula>3</formula>
    </cfRule>
    <cfRule type="cellIs" dxfId="2109" priority="2252" operator="equal">
      <formula>2</formula>
    </cfRule>
    <cfRule type="cellIs" dxfId="2108" priority="2253" operator="equal">
      <formula>1</formula>
    </cfRule>
  </conditionalFormatting>
  <conditionalFormatting sqref="D39:R39">
    <cfRule type="cellIs" dxfId="2107" priority="2240" operator="equal">
      <formula>4</formula>
    </cfRule>
    <cfRule type="cellIs" dxfId="2106" priority="2241" operator="equal">
      <formula>12</formula>
    </cfRule>
    <cfRule type="cellIs" dxfId="2105" priority="2254" operator="equal">
      <formula>11</formula>
    </cfRule>
    <cfRule type="cellIs" dxfId="2104" priority="2255" operator="equal">
      <formula>10</formula>
    </cfRule>
    <cfRule type="cellIs" dxfId="2103" priority="2256" operator="equal">
      <formula>9</formula>
    </cfRule>
    <cfRule type="cellIs" dxfId="2102" priority="2257" operator="equal">
      <formula>8</formula>
    </cfRule>
    <cfRule type="cellIs" dxfId="2101" priority="2258" operator="equal">
      <formula>7</formula>
    </cfRule>
    <cfRule type="cellIs" dxfId="2100" priority="2259" operator="equal">
      <formula>3</formula>
    </cfRule>
    <cfRule type="cellIs" dxfId="2099" priority="2260" operator="equal">
      <formula>6</formula>
    </cfRule>
    <cfRule type="cellIs" dxfId="2098" priority="2261" operator="equal">
      <formula>5</formula>
    </cfRule>
    <cfRule type="cellIs" dxfId="2097" priority="2262" operator="equal">
      <formula>1</formula>
    </cfRule>
    <cfRule type="cellIs" dxfId="2096" priority="2263" operator="equal">
      <formula>2</formula>
    </cfRule>
  </conditionalFormatting>
  <conditionalFormatting sqref="D40:R40">
    <cfRule type="cellIs" dxfId="2095" priority="2231" operator="equal">
      <formula>16</formula>
    </cfRule>
    <cfRule type="cellIs" dxfId="2094" priority="2232" operator="equal">
      <formula>15</formula>
    </cfRule>
    <cfRule type="cellIs" dxfId="2093" priority="2233" operator="equal">
      <formula>14</formula>
    </cfRule>
    <cfRule type="cellIs" dxfId="2092" priority="2234" operator="equal">
      <formula>13</formula>
    </cfRule>
    <cfRule type="cellIs" dxfId="2091" priority="2239" operator="equal">
      <formula>20</formula>
    </cfRule>
  </conditionalFormatting>
  <conditionalFormatting sqref="D39:R39">
    <cfRule type="cellIs" dxfId="2090" priority="2235" operator="equal">
      <formula>16</formula>
    </cfRule>
    <cfRule type="cellIs" dxfId="2089" priority="2236" operator="equal">
      <formula>15</formula>
    </cfRule>
    <cfRule type="cellIs" dxfId="2088" priority="2237" operator="equal">
      <formula>14</formula>
    </cfRule>
    <cfRule type="cellIs" dxfId="2087" priority="2238" operator="equal">
      <formula>13</formula>
    </cfRule>
  </conditionalFormatting>
  <conditionalFormatting sqref="D39:R39">
    <cfRule type="cellIs" dxfId="2086" priority="2228" operator="equal">
      <formula>19</formula>
    </cfRule>
    <cfRule type="cellIs" dxfId="2085" priority="2229" operator="equal">
      <formula>18</formula>
    </cfRule>
    <cfRule type="cellIs" dxfId="2084" priority="2230" operator="equal">
      <formula>17</formula>
    </cfRule>
  </conditionalFormatting>
  <conditionalFormatting sqref="D40:R40">
    <cfRule type="cellIs" dxfId="2083" priority="2225" operator="equal">
      <formula>19</formula>
    </cfRule>
    <cfRule type="cellIs" dxfId="2082" priority="2226" operator="equal">
      <formula>18</formula>
    </cfRule>
    <cfRule type="cellIs" dxfId="2081" priority="2227" operator="equal">
      <formula>17</formula>
    </cfRule>
  </conditionalFormatting>
  <conditionalFormatting sqref="B40:C40">
    <cfRule type="cellIs" dxfId="2080" priority="2203" operator="equal">
      <formula>12</formula>
    </cfRule>
    <cfRule type="cellIs" dxfId="2079" priority="2204" operator="equal">
      <formula>11</formula>
    </cfRule>
    <cfRule type="cellIs" dxfId="2078" priority="2205" operator="equal">
      <formula>10</formula>
    </cfRule>
    <cfRule type="cellIs" dxfId="2077" priority="2206" operator="equal">
      <formula>9</formula>
    </cfRule>
    <cfRule type="cellIs" dxfId="2076" priority="2207" operator="equal">
      <formula>8</formula>
    </cfRule>
    <cfRule type="cellIs" dxfId="2075" priority="2208" operator="equal">
      <formula>7</formula>
    </cfRule>
    <cfRule type="cellIs" dxfId="2074" priority="2209" operator="equal">
      <formula>6</formula>
    </cfRule>
    <cfRule type="cellIs" dxfId="2073" priority="2210" operator="equal">
      <formula>5</formula>
    </cfRule>
    <cfRule type="cellIs" dxfId="2072" priority="2211" operator="equal">
      <formula>4</formula>
    </cfRule>
    <cfRule type="cellIs" dxfId="2071" priority="2212" operator="equal">
      <formula>3</formula>
    </cfRule>
    <cfRule type="cellIs" dxfId="2070" priority="2213" operator="equal">
      <formula>2</formula>
    </cfRule>
    <cfRule type="cellIs" dxfId="2069" priority="2214" operator="equal">
      <formula>1</formula>
    </cfRule>
  </conditionalFormatting>
  <conditionalFormatting sqref="B39:C39">
    <cfRule type="cellIs" dxfId="2068" priority="2201" operator="equal">
      <formula>4</formula>
    </cfRule>
    <cfRule type="cellIs" dxfId="2067" priority="2202" operator="equal">
      <formula>12</formula>
    </cfRule>
    <cfRule type="cellIs" dxfId="2066" priority="2215" operator="equal">
      <formula>11</formula>
    </cfRule>
    <cfRule type="cellIs" dxfId="2065" priority="2216" operator="equal">
      <formula>10</formula>
    </cfRule>
    <cfRule type="cellIs" dxfId="2064" priority="2217" operator="equal">
      <formula>9</formula>
    </cfRule>
    <cfRule type="cellIs" dxfId="2063" priority="2218" operator="equal">
      <formula>8</formula>
    </cfRule>
    <cfRule type="cellIs" dxfId="2062" priority="2219" operator="equal">
      <formula>7</formula>
    </cfRule>
    <cfRule type="cellIs" dxfId="2061" priority="2220" operator="equal">
      <formula>3</formula>
    </cfRule>
    <cfRule type="cellIs" dxfId="2060" priority="2221" operator="equal">
      <formula>6</formula>
    </cfRule>
    <cfRule type="cellIs" dxfId="2059" priority="2222" operator="equal">
      <formula>5</formula>
    </cfRule>
    <cfRule type="cellIs" dxfId="2058" priority="2223" operator="equal">
      <formula>1</formula>
    </cfRule>
    <cfRule type="cellIs" dxfId="2057" priority="2224" operator="equal">
      <formula>2</formula>
    </cfRule>
  </conditionalFormatting>
  <conditionalFormatting sqref="B40:C40">
    <cfRule type="cellIs" dxfId="2056" priority="2192" operator="equal">
      <formula>16</formula>
    </cfRule>
    <cfRule type="cellIs" dxfId="2055" priority="2193" operator="equal">
      <formula>15</formula>
    </cfRule>
    <cfRule type="cellIs" dxfId="2054" priority="2194" operator="equal">
      <formula>14</formula>
    </cfRule>
    <cfRule type="cellIs" dxfId="2053" priority="2195" operator="equal">
      <formula>13</formula>
    </cfRule>
    <cfRule type="cellIs" dxfId="2052" priority="2200" operator="equal">
      <formula>20</formula>
    </cfRule>
  </conditionalFormatting>
  <conditionalFormatting sqref="B39:C39">
    <cfRule type="cellIs" dxfId="2051" priority="2196" operator="equal">
      <formula>16</formula>
    </cfRule>
    <cfRule type="cellIs" dxfId="2050" priority="2197" operator="equal">
      <formula>15</formula>
    </cfRule>
    <cfRule type="cellIs" dxfId="2049" priority="2198" operator="equal">
      <formula>14</formula>
    </cfRule>
    <cfRule type="cellIs" dxfId="2048" priority="2199" operator="equal">
      <formula>13</formula>
    </cfRule>
  </conditionalFormatting>
  <conditionalFormatting sqref="B39:C39">
    <cfRule type="cellIs" dxfId="2047" priority="2189" operator="equal">
      <formula>19</formula>
    </cfRule>
    <cfRule type="cellIs" dxfId="2046" priority="2190" operator="equal">
      <formula>18</formula>
    </cfRule>
    <cfRule type="cellIs" dxfId="2045" priority="2191" operator="equal">
      <formula>17</formula>
    </cfRule>
  </conditionalFormatting>
  <conditionalFormatting sqref="B40:C40">
    <cfRule type="cellIs" dxfId="2044" priority="2186" operator="equal">
      <formula>19</formula>
    </cfRule>
    <cfRule type="cellIs" dxfId="2043" priority="2187" operator="equal">
      <formula>18</formula>
    </cfRule>
    <cfRule type="cellIs" dxfId="2042" priority="2188" operator="equal">
      <formula>17</formula>
    </cfRule>
  </conditionalFormatting>
  <conditionalFormatting sqref="F43:H43 M43:O43 T43:V43 AA43:AC43">
    <cfRule type="cellIs" dxfId="2041" priority="2164" operator="equal">
      <formula>12</formula>
    </cfRule>
    <cfRule type="cellIs" dxfId="2040" priority="2165" operator="equal">
      <formula>11</formula>
    </cfRule>
    <cfRule type="cellIs" dxfId="2039" priority="2166" operator="equal">
      <formula>10</formula>
    </cfRule>
    <cfRule type="cellIs" dxfId="2038" priority="2167" operator="equal">
      <formula>9</formula>
    </cfRule>
    <cfRule type="cellIs" dxfId="2037" priority="2168" operator="equal">
      <formula>8</formula>
    </cfRule>
    <cfRule type="cellIs" dxfId="2036" priority="2169" operator="equal">
      <formula>7</formula>
    </cfRule>
    <cfRule type="cellIs" dxfId="2035" priority="2170" operator="equal">
      <formula>6</formula>
    </cfRule>
    <cfRule type="cellIs" dxfId="2034" priority="2171" operator="equal">
      <formula>5</formula>
    </cfRule>
    <cfRule type="cellIs" dxfId="2033" priority="2172" operator="equal">
      <formula>4</formula>
    </cfRule>
    <cfRule type="cellIs" dxfId="2032" priority="2173" operator="equal">
      <formula>3</formula>
    </cfRule>
    <cfRule type="cellIs" dxfId="2031" priority="2174" operator="equal">
      <formula>2</formula>
    </cfRule>
    <cfRule type="cellIs" dxfId="2030" priority="2175" operator="equal">
      <formula>1</formula>
    </cfRule>
  </conditionalFormatting>
  <conditionalFormatting sqref="F42:H42 M42:O42 T42:V42 AA42:AC42">
    <cfRule type="cellIs" dxfId="2029" priority="2163" operator="equal">
      <formula>4</formula>
    </cfRule>
  </conditionalFormatting>
  <conditionalFormatting sqref="F42:H42 M42:O42 T42:V42 AA42:AC42">
    <cfRule type="cellIs" dxfId="2028" priority="2161" operator="equal">
      <formula>4</formula>
    </cfRule>
    <cfRule type="cellIs" dxfId="2027" priority="2162" operator="equal">
      <formula>12</formula>
    </cfRule>
    <cfRule type="cellIs" dxfId="2026" priority="2176" operator="equal">
      <formula>11</formula>
    </cfRule>
    <cfRule type="cellIs" dxfId="2025" priority="2177" operator="equal">
      <formula>10</formula>
    </cfRule>
    <cfRule type="cellIs" dxfId="2024" priority="2178" operator="equal">
      <formula>9</formula>
    </cfRule>
    <cfRule type="cellIs" dxfId="2023" priority="2179" operator="equal">
      <formula>8</formula>
    </cfRule>
    <cfRule type="cellIs" dxfId="2022" priority="2180" operator="equal">
      <formula>7</formula>
    </cfRule>
    <cfRule type="cellIs" dxfId="2021" priority="2181" operator="equal">
      <formula>3</formula>
    </cfRule>
    <cfRule type="cellIs" dxfId="2020" priority="2182" operator="equal">
      <formula>6</formula>
    </cfRule>
    <cfRule type="cellIs" dxfId="2019" priority="2183" operator="equal">
      <formula>5</formula>
    </cfRule>
    <cfRule type="cellIs" dxfId="2018" priority="2184" operator="equal">
      <formula>1</formula>
    </cfRule>
    <cfRule type="cellIs" dxfId="2017" priority="2185" operator="equal">
      <formula>2</formula>
    </cfRule>
  </conditionalFormatting>
  <conditionalFormatting sqref="F43:H43 M43:O43 T43:V43 AA43:AC43">
    <cfRule type="cellIs" dxfId="2016" priority="2152" operator="equal">
      <formula>16</formula>
    </cfRule>
    <cfRule type="cellIs" dxfId="2015" priority="2153" operator="equal">
      <formula>15</formula>
    </cfRule>
    <cfRule type="cellIs" dxfId="2014" priority="2154" operator="equal">
      <formula>14</formula>
    </cfRule>
    <cfRule type="cellIs" dxfId="2013" priority="2155" operator="equal">
      <formula>13</formula>
    </cfRule>
    <cfRule type="cellIs" dxfId="2012" priority="2160" operator="equal">
      <formula>20</formula>
    </cfRule>
  </conditionalFormatting>
  <conditionalFormatting sqref="F42:H42 M42:O42 T42:V42 AA42:AC42">
    <cfRule type="cellIs" dxfId="2011" priority="2156" operator="equal">
      <formula>16</formula>
    </cfRule>
    <cfRule type="cellIs" dxfId="2010" priority="2157" operator="equal">
      <formula>15</formula>
    </cfRule>
    <cfRule type="cellIs" dxfId="2009" priority="2158" operator="equal">
      <formula>14</formula>
    </cfRule>
    <cfRule type="cellIs" dxfId="2008" priority="2159" operator="equal">
      <formula>13</formula>
    </cfRule>
  </conditionalFormatting>
  <conditionalFormatting sqref="F42:H42 M42:O42 T42:V42 AA42:AC42">
    <cfRule type="cellIs" dxfId="2007" priority="2149" operator="equal">
      <formula>19</formula>
    </cfRule>
    <cfRule type="cellIs" dxfId="2006" priority="2150" operator="equal">
      <formula>18</formula>
    </cfRule>
    <cfRule type="cellIs" dxfId="2005" priority="2151" operator="equal">
      <formula>17</formula>
    </cfRule>
  </conditionalFormatting>
  <conditionalFormatting sqref="F43:H43 M43:O43 T43:V43 AA43:AC43">
    <cfRule type="cellIs" dxfId="2004" priority="2146" operator="equal">
      <formula>19</formula>
    </cfRule>
    <cfRule type="cellIs" dxfId="2003" priority="2147" operator="equal">
      <formula>18</formula>
    </cfRule>
    <cfRule type="cellIs" dxfId="2002" priority="2148" operator="equal">
      <formula>17</formula>
    </cfRule>
  </conditionalFormatting>
  <conditionalFormatting sqref="X73">
    <cfRule type="cellIs" dxfId="2001" priority="2108" operator="equal">
      <formula>17</formula>
    </cfRule>
  </conditionalFormatting>
  <conditionalFormatting sqref="X72">
    <cfRule type="cellIs" dxfId="2000" priority="2135" operator="equal">
      <formula>4</formula>
    </cfRule>
  </conditionalFormatting>
  <conditionalFormatting sqref="X72">
    <cfRule type="cellIs" dxfId="1999" priority="2134" operator="equal">
      <formula>4</formula>
    </cfRule>
  </conditionalFormatting>
  <conditionalFormatting sqref="X73">
    <cfRule type="cellIs" dxfId="1998" priority="2122" operator="equal">
      <formula>12</formula>
    </cfRule>
    <cfRule type="cellIs" dxfId="1997" priority="2123" operator="equal">
      <formula>11</formula>
    </cfRule>
    <cfRule type="cellIs" dxfId="1996" priority="2124" operator="equal">
      <formula>10</formula>
    </cfRule>
    <cfRule type="cellIs" dxfId="1995" priority="2125" operator="equal">
      <formula>9</formula>
    </cfRule>
    <cfRule type="cellIs" dxfId="1994" priority="2126" operator="equal">
      <formula>8</formula>
    </cfRule>
    <cfRule type="cellIs" dxfId="1993" priority="2127" operator="equal">
      <formula>7</formula>
    </cfRule>
    <cfRule type="cellIs" dxfId="1992" priority="2128" operator="equal">
      <formula>6</formula>
    </cfRule>
    <cfRule type="cellIs" dxfId="1991" priority="2129" operator="equal">
      <formula>5</formula>
    </cfRule>
    <cfRule type="cellIs" dxfId="1990" priority="2130" operator="equal">
      <formula>4</formula>
    </cfRule>
    <cfRule type="cellIs" dxfId="1989" priority="2131" operator="equal">
      <formula>3</formula>
    </cfRule>
    <cfRule type="cellIs" dxfId="1988" priority="2132" operator="equal">
      <formula>2</formula>
    </cfRule>
    <cfRule type="cellIs" dxfId="1987" priority="2133" operator="equal">
      <formula>1</formula>
    </cfRule>
  </conditionalFormatting>
  <conditionalFormatting sqref="X72">
    <cfRule type="cellIs" dxfId="1986" priority="2120" operator="equal">
      <formula>12</formula>
    </cfRule>
  </conditionalFormatting>
  <conditionalFormatting sqref="X72">
    <cfRule type="cellIs" dxfId="1985" priority="2119" operator="equal">
      <formula>4</formula>
    </cfRule>
    <cfRule type="cellIs" dxfId="1984" priority="2121" operator="equal">
      <formula>12</formula>
    </cfRule>
    <cfRule type="cellIs" dxfId="1983" priority="2136" operator="equal">
      <formula>11</formula>
    </cfRule>
    <cfRule type="cellIs" dxfId="1982" priority="2137" operator="equal">
      <formula>10</formula>
    </cfRule>
    <cfRule type="cellIs" dxfId="1981" priority="2138" operator="equal">
      <formula>9</formula>
    </cfRule>
    <cfRule type="cellIs" dxfId="1980" priority="2139" operator="equal">
      <formula>8</formula>
    </cfRule>
    <cfRule type="cellIs" dxfId="1979" priority="2140" operator="equal">
      <formula>7</formula>
    </cfRule>
    <cfRule type="cellIs" dxfId="1978" priority="2141" operator="equal">
      <formula>3</formula>
    </cfRule>
    <cfRule type="cellIs" dxfId="1977" priority="2142" operator="equal">
      <formula>6</formula>
    </cfRule>
    <cfRule type="cellIs" dxfId="1976" priority="2143" operator="equal">
      <formula>5</formula>
    </cfRule>
    <cfRule type="cellIs" dxfId="1975" priority="2144" operator="equal">
      <formula>1</formula>
    </cfRule>
    <cfRule type="cellIs" dxfId="1974" priority="2145" operator="equal">
      <formula>2</formula>
    </cfRule>
  </conditionalFormatting>
  <conditionalFormatting sqref="X73">
    <cfRule type="cellIs" dxfId="1973" priority="2110" operator="equal">
      <formula>16</formula>
    </cfRule>
    <cfRule type="cellIs" dxfId="1972" priority="2111" operator="equal">
      <formula>15</formula>
    </cfRule>
    <cfRule type="cellIs" dxfId="1971" priority="2112" operator="equal">
      <formula>14</formula>
    </cfRule>
    <cfRule type="cellIs" dxfId="1970" priority="2113" operator="equal">
      <formula>13</formula>
    </cfRule>
    <cfRule type="cellIs" dxfId="1969" priority="2118" operator="equal">
      <formula>20</formula>
    </cfRule>
  </conditionalFormatting>
  <conditionalFormatting sqref="X72">
    <cfRule type="cellIs" dxfId="1968" priority="2114" operator="equal">
      <formula>16</formula>
    </cfRule>
    <cfRule type="cellIs" dxfId="1967" priority="2115" operator="equal">
      <formula>15</formula>
    </cfRule>
    <cfRule type="cellIs" dxfId="1966" priority="2116" operator="equal">
      <formula>14</formula>
    </cfRule>
    <cfRule type="cellIs" dxfId="1965" priority="2117" operator="equal">
      <formula>13</formula>
    </cfRule>
  </conditionalFormatting>
  <conditionalFormatting sqref="X72">
    <cfRule type="cellIs" dxfId="1964" priority="2109" operator="equal">
      <formula>17</formula>
    </cfRule>
  </conditionalFormatting>
  <conditionalFormatting sqref="B41">
    <cfRule type="expression" dxfId="1963" priority="2107">
      <formula>OR(TEXT(B41,"jjj")="ven",TEXT(B41,"jjj")="sam",TEXT(B41,"jjj")="dim")</formula>
    </cfRule>
  </conditionalFormatting>
  <conditionalFormatting sqref="B35">
    <cfRule type="expression" dxfId="1962" priority="2106">
      <formula>OR(TEXT(B35,"jjj")="ven",TEXT(B35,"jjj")="sam",TEXT(B35,"jjj")="dim")</formula>
    </cfRule>
  </conditionalFormatting>
  <conditionalFormatting sqref="L38:Q38">
    <cfRule type="expression" dxfId="1961" priority="2105">
      <formula>OR(TEXT(L38,"jjj")="ven",TEXT(L38,"jjj")="sam",TEXT(L38,"jjj")="dim")</formula>
    </cfRule>
  </conditionalFormatting>
  <conditionalFormatting sqref="C8:AC8">
    <cfRule type="expression" dxfId="1960" priority="2104">
      <formula>OR(TEXT(C8,"jjj")="ven",TEXT(C8,"jjj")="sam",TEXT(C8,"jjj")="dim")</formula>
    </cfRule>
  </conditionalFormatting>
  <conditionalFormatting sqref="B8">
    <cfRule type="expression" dxfId="1959" priority="2103">
      <formula>OR(TEXT(B8,"jjj")="ven",TEXT(B8,"jjj")="sam",TEXT(B8,"jjj")="dim")</formula>
    </cfRule>
  </conditionalFormatting>
  <conditionalFormatting sqref="O16:R16 V16:X16">
    <cfRule type="cellIs" dxfId="1958" priority="2081" operator="equal">
      <formula>12</formula>
    </cfRule>
    <cfRule type="cellIs" dxfId="1957" priority="2082" operator="equal">
      <formula>11</formula>
    </cfRule>
    <cfRule type="cellIs" dxfId="1956" priority="2083" operator="equal">
      <formula>10</formula>
    </cfRule>
    <cfRule type="cellIs" dxfId="1955" priority="2084" operator="equal">
      <formula>9</formula>
    </cfRule>
    <cfRule type="cellIs" dxfId="1954" priority="2085" operator="equal">
      <formula>8</formula>
    </cfRule>
    <cfRule type="cellIs" dxfId="1953" priority="2086" operator="equal">
      <formula>7</formula>
    </cfRule>
    <cfRule type="cellIs" dxfId="1952" priority="2087" operator="equal">
      <formula>6</formula>
    </cfRule>
    <cfRule type="cellIs" dxfId="1951" priority="2088" operator="equal">
      <formula>5</formula>
    </cfRule>
    <cfRule type="cellIs" dxfId="1950" priority="2089" operator="equal">
      <formula>4</formula>
    </cfRule>
    <cfRule type="cellIs" dxfId="1949" priority="2090" operator="equal">
      <formula>3</formula>
    </cfRule>
    <cfRule type="cellIs" dxfId="1948" priority="2091" operator="equal">
      <formula>2</formula>
    </cfRule>
    <cfRule type="cellIs" dxfId="1947" priority="2092" operator="equal">
      <formula>1</formula>
    </cfRule>
  </conditionalFormatting>
  <conditionalFormatting sqref="O15:R15 V15:X15">
    <cfRule type="cellIs" dxfId="1946" priority="2079" operator="equal">
      <formula>4</formula>
    </cfRule>
    <cfRule type="cellIs" dxfId="1945" priority="2080" operator="equal">
      <formula>12</formula>
    </cfRule>
    <cfRule type="cellIs" dxfId="1944" priority="2093" operator="equal">
      <formula>11</formula>
    </cfRule>
    <cfRule type="cellIs" dxfId="1943" priority="2094" operator="equal">
      <formula>10</formula>
    </cfRule>
    <cfRule type="cellIs" dxfId="1942" priority="2095" operator="equal">
      <formula>9</formula>
    </cfRule>
    <cfRule type="cellIs" dxfId="1941" priority="2096" operator="equal">
      <formula>8</formula>
    </cfRule>
    <cfRule type="cellIs" dxfId="1940" priority="2097" operator="equal">
      <formula>7</formula>
    </cfRule>
    <cfRule type="cellIs" dxfId="1939" priority="2098" operator="equal">
      <formula>3</formula>
    </cfRule>
    <cfRule type="cellIs" dxfId="1938" priority="2099" operator="equal">
      <formula>6</formula>
    </cfRule>
    <cfRule type="cellIs" dxfId="1937" priority="2100" operator="equal">
      <formula>5</formula>
    </cfRule>
    <cfRule type="cellIs" dxfId="1936" priority="2101" operator="equal">
      <formula>1</formula>
    </cfRule>
    <cfRule type="cellIs" dxfId="1935" priority="2102" operator="equal">
      <formula>2</formula>
    </cfRule>
  </conditionalFormatting>
  <conditionalFormatting sqref="O16:R16 V16:X16">
    <cfRule type="cellIs" dxfId="1934" priority="2070" operator="equal">
      <formula>16</formula>
    </cfRule>
    <cfRule type="cellIs" dxfId="1933" priority="2071" operator="equal">
      <formula>15</formula>
    </cfRule>
    <cfRule type="cellIs" dxfId="1932" priority="2072" operator="equal">
      <formula>14</formula>
    </cfRule>
    <cfRule type="cellIs" dxfId="1931" priority="2073" operator="equal">
      <formula>13</formula>
    </cfRule>
    <cfRule type="cellIs" dxfId="1930" priority="2078" operator="equal">
      <formula>20</formula>
    </cfRule>
  </conditionalFormatting>
  <conditionalFormatting sqref="O15:R15 V15:X15">
    <cfRule type="cellIs" dxfId="1929" priority="2074" operator="equal">
      <formula>16</formula>
    </cfRule>
    <cfRule type="cellIs" dxfId="1928" priority="2075" operator="equal">
      <formula>15</formula>
    </cfRule>
    <cfRule type="cellIs" dxfId="1927" priority="2076" operator="equal">
      <formula>14</formula>
    </cfRule>
    <cfRule type="cellIs" dxfId="1926" priority="2077" operator="equal">
      <formula>13</formula>
    </cfRule>
  </conditionalFormatting>
  <conditionalFormatting sqref="O15:R15 V15:X15">
    <cfRule type="cellIs" dxfId="1925" priority="2067" operator="equal">
      <formula>19</formula>
    </cfRule>
    <cfRule type="cellIs" dxfId="1924" priority="2068" operator="equal">
      <formula>18</formula>
    </cfRule>
    <cfRule type="cellIs" dxfId="1923" priority="2069" operator="equal">
      <formula>17</formula>
    </cfRule>
  </conditionalFormatting>
  <conditionalFormatting sqref="O16:R16 V16:X16">
    <cfRule type="cellIs" dxfId="1922" priority="2064" operator="equal">
      <formula>19</formula>
    </cfRule>
    <cfRule type="cellIs" dxfId="1921" priority="2065" operator="equal">
      <formula>18</formula>
    </cfRule>
    <cfRule type="cellIs" dxfId="1920" priority="2066" operator="equal">
      <formula>17</formula>
    </cfRule>
  </conditionalFormatting>
  <conditionalFormatting sqref="M21">
    <cfRule type="cellIs" dxfId="1919" priority="1975" operator="equal">
      <formula>4</formula>
    </cfRule>
  </conditionalFormatting>
  <conditionalFormatting sqref="M22">
    <cfRule type="cellIs" dxfId="1918" priority="1963" operator="equal">
      <formula>12</formula>
    </cfRule>
    <cfRule type="cellIs" dxfId="1917" priority="1964" operator="equal">
      <formula>11</formula>
    </cfRule>
    <cfRule type="cellIs" dxfId="1916" priority="1965" operator="equal">
      <formula>10</formula>
    </cfRule>
    <cfRule type="cellIs" dxfId="1915" priority="1966" operator="equal">
      <formula>9</formula>
    </cfRule>
    <cfRule type="cellIs" dxfId="1914" priority="1967" operator="equal">
      <formula>8</formula>
    </cfRule>
    <cfRule type="cellIs" dxfId="1913" priority="1968" operator="equal">
      <formula>7</formula>
    </cfRule>
    <cfRule type="cellIs" dxfId="1912" priority="1969" operator="equal">
      <formula>6</formula>
    </cfRule>
    <cfRule type="cellIs" dxfId="1911" priority="1970" operator="equal">
      <formula>5</formula>
    </cfRule>
    <cfRule type="cellIs" dxfId="1910" priority="1971" operator="equal">
      <formula>4</formula>
    </cfRule>
    <cfRule type="cellIs" dxfId="1909" priority="1972" operator="equal">
      <formula>3</formula>
    </cfRule>
    <cfRule type="cellIs" dxfId="1908" priority="1973" operator="equal">
      <formula>2</formula>
    </cfRule>
    <cfRule type="cellIs" dxfId="1907" priority="1974" operator="equal">
      <formula>1</formula>
    </cfRule>
  </conditionalFormatting>
  <conditionalFormatting sqref="M21">
    <cfRule type="cellIs" dxfId="1906" priority="1961" operator="equal">
      <formula>4</formula>
    </cfRule>
    <cfRule type="cellIs" dxfId="1905" priority="1962" operator="equal">
      <formula>12</formula>
    </cfRule>
    <cfRule type="cellIs" dxfId="1904" priority="1976" operator="equal">
      <formula>11</formula>
    </cfRule>
    <cfRule type="cellIs" dxfId="1903" priority="1977" operator="equal">
      <formula>10</formula>
    </cfRule>
    <cfRule type="cellIs" dxfId="1902" priority="1978" operator="equal">
      <formula>9</formula>
    </cfRule>
    <cfRule type="cellIs" dxfId="1901" priority="1979" operator="equal">
      <formula>8</formula>
    </cfRule>
    <cfRule type="cellIs" dxfId="1900" priority="1980" operator="equal">
      <formula>7</formula>
    </cfRule>
    <cfRule type="cellIs" dxfId="1899" priority="1981" operator="equal">
      <formula>3</formula>
    </cfRule>
    <cfRule type="cellIs" dxfId="1898" priority="1982" operator="equal">
      <formula>6</formula>
    </cfRule>
    <cfRule type="cellIs" dxfId="1897" priority="1983" operator="equal">
      <formula>5</formula>
    </cfRule>
    <cfRule type="cellIs" dxfId="1896" priority="1984" operator="equal">
      <formula>1</formula>
    </cfRule>
    <cfRule type="cellIs" dxfId="1895" priority="1985" operator="equal">
      <formula>2</formula>
    </cfRule>
  </conditionalFormatting>
  <conditionalFormatting sqref="M22">
    <cfRule type="cellIs" dxfId="1894" priority="1952" operator="equal">
      <formula>16</formula>
    </cfRule>
    <cfRule type="cellIs" dxfId="1893" priority="1953" operator="equal">
      <formula>15</formula>
    </cfRule>
    <cfRule type="cellIs" dxfId="1892" priority="1954" operator="equal">
      <formula>14</formula>
    </cfRule>
    <cfRule type="cellIs" dxfId="1891" priority="1955" operator="equal">
      <formula>13</formula>
    </cfRule>
    <cfRule type="cellIs" dxfId="1890" priority="1960" operator="equal">
      <formula>20</formula>
    </cfRule>
  </conditionalFormatting>
  <conditionalFormatting sqref="M21">
    <cfRule type="cellIs" dxfId="1889" priority="1956" operator="equal">
      <formula>16</formula>
    </cfRule>
    <cfRule type="cellIs" dxfId="1888" priority="1957" operator="equal">
      <formula>15</formula>
    </cfRule>
    <cfRule type="cellIs" dxfId="1887" priority="1958" operator="equal">
      <formula>14</formula>
    </cfRule>
    <cfRule type="cellIs" dxfId="1886" priority="1959" operator="equal">
      <formula>13</formula>
    </cfRule>
  </conditionalFormatting>
  <conditionalFormatting sqref="M21">
    <cfRule type="cellIs" dxfId="1885" priority="1949" operator="equal">
      <formula>19</formula>
    </cfRule>
    <cfRule type="cellIs" dxfId="1884" priority="1950" operator="equal">
      <formula>18</formula>
    </cfRule>
    <cfRule type="cellIs" dxfId="1883" priority="1951" operator="equal">
      <formula>17</formula>
    </cfRule>
  </conditionalFormatting>
  <conditionalFormatting sqref="M22">
    <cfRule type="cellIs" dxfId="1882" priority="1946" operator="equal">
      <formula>19</formula>
    </cfRule>
    <cfRule type="cellIs" dxfId="1881" priority="1947" operator="equal">
      <formula>18</formula>
    </cfRule>
    <cfRule type="cellIs" dxfId="1880" priority="1948" operator="equal">
      <formula>17</formula>
    </cfRule>
  </conditionalFormatting>
  <conditionalFormatting sqref="B25">
    <cfRule type="cellIs" dxfId="1879" priority="1924" operator="equal">
      <formula>12</formula>
    </cfRule>
    <cfRule type="cellIs" dxfId="1878" priority="1925" operator="equal">
      <formula>11</formula>
    </cfRule>
    <cfRule type="cellIs" dxfId="1877" priority="1926" operator="equal">
      <formula>10</formula>
    </cfRule>
    <cfRule type="cellIs" dxfId="1876" priority="1927" operator="equal">
      <formula>9</formula>
    </cfRule>
    <cfRule type="cellIs" dxfId="1875" priority="1928" operator="equal">
      <formula>8</formula>
    </cfRule>
    <cfRule type="cellIs" dxfId="1874" priority="1929" operator="equal">
      <formula>7</formula>
    </cfRule>
    <cfRule type="cellIs" dxfId="1873" priority="1930" operator="equal">
      <formula>6</formula>
    </cfRule>
    <cfRule type="cellIs" dxfId="1872" priority="1931" operator="equal">
      <formula>5</formula>
    </cfRule>
    <cfRule type="cellIs" dxfId="1871" priority="1932" operator="equal">
      <formula>4</formula>
    </cfRule>
    <cfRule type="cellIs" dxfId="1870" priority="1933" operator="equal">
      <formula>3</formula>
    </cfRule>
    <cfRule type="cellIs" dxfId="1869" priority="1934" operator="equal">
      <formula>2</formula>
    </cfRule>
    <cfRule type="cellIs" dxfId="1868" priority="1935" operator="equal">
      <formula>1</formula>
    </cfRule>
  </conditionalFormatting>
  <conditionalFormatting sqref="B24">
    <cfRule type="cellIs" dxfId="1867" priority="1922" operator="equal">
      <formula>4</formula>
    </cfRule>
    <cfRule type="cellIs" dxfId="1866" priority="1923" operator="equal">
      <formula>12</formula>
    </cfRule>
    <cfRule type="cellIs" dxfId="1865" priority="1936" operator="equal">
      <formula>11</formula>
    </cfRule>
    <cfRule type="cellIs" dxfId="1864" priority="1937" operator="equal">
      <formula>10</formula>
    </cfRule>
    <cfRule type="cellIs" dxfId="1863" priority="1938" operator="equal">
      <formula>9</formula>
    </cfRule>
    <cfRule type="cellIs" dxfId="1862" priority="1939" operator="equal">
      <formula>8</formula>
    </cfRule>
    <cfRule type="cellIs" dxfId="1861" priority="1940" operator="equal">
      <formula>7</formula>
    </cfRule>
    <cfRule type="cellIs" dxfId="1860" priority="1941" operator="equal">
      <formula>3</formula>
    </cfRule>
    <cfRule type="cellIs" dxfId="1859" priority="1942" operator="equal">
      <formula>6</formula>
    </cfRule>
    <cfRule type="cellIs" dxfId="1858" priority="1943" operator="equal">
      <formula>5</formula>
    </cfRule>
    <cfRule type="cellIs" dxfId="1857" priority="1944" operator="equal">
      <formula>1</formula>
    </cfRule>
    <cfRule type="cellIs" dxfId="1856" priority="1945" operator="equal">
      <formula>2</formula>
    </cfRule>
  </conditionalFormatting>
  <conditionalFormatting sqref="B25">
    <cfRule type="cellIs" dxfId="1855" priority="1913" operator="equal">
      <formula>16</formula>
    </cfRule>
    <cfRule type="cellIs" dxfId="1854" priority="1914" operator="equal">
      <formula>15</formula>
    </cfRule>
    <cfRule type="cellIs" dxfId="1853" priority="1915" operator="equal">
      <formula>14</formula>
    </cfRule>
    <cfRule type="cellIs" dxfId="1852" priority="1916" operator="equal">
      <formula>13</formula>
    </cfRule>
    <cfRule type="cellIs" dxfId="1851" priority="1921" operator="equal">
      <formula>20</formula>
    </cfRule>
  </conditionalFormatting>
  <conditionalFormatting sqref="B24">
    <cfRule type="cellIs" dxfId="1850" priority="1917" operator="equal">
      <formula>16</formula>
    </cfRule>
    <cfRule type="cellIs" dxfId="1849" priority="1918" operator="equal">
      <formula>15</formula>
    </cfRule>
    <cfRule type="cellIs" dxfId="1848" priority="1919" operator="equal">
      <formula>14</formula>
    </cfRule>
    <cfRule type="cellIs" dxfId="1847" priority="1920" operator="equal">
      <formula>13</formula>
    </cfRule>
  </conditionalFormatting>
  <conditionalFormatting sqref="B24">
    <cfRule type="cellIs" dxfId="1846" priority="1910" operator="equal">
      <formula>19</formula>
    </cfRule>
    <cfRule type="cellIs" dxfId="1845" priority="1911" operator="equal">
      <formula>18</formula>
    </cfRule>
    <cfRule type="cellIs" dxfId="1844" priority="1912" operator="equal">
      <formula>17</formula>
    </cfRule>
  </conditionalFormatting>
  <conditionalFormatting sqref="B25">
    <cfRule type="cellIs" dxfId="1843" priority="1907" operator="equal">
      <formula>19</formula>
    </cfRule>
    <cfRule type="cellIs" dxfId="1842" priority="1908" operator="equal">
      <formula>18</formula>
    </cfRule>
    <cfRule type="cellIs" dxfId="1841" priority="1909" operator="equal">
      <formula>17</formula>
    </cfRule>
  </conditionalFormatting>
  <conditionalFormatting sqref="H34">
    <cfRule type="cellIs" dxfId="1840" priority="1885" operator="equal">
      <formula>12</formula>
    </cfRule>
    <cfRule type="cellIs" dxfId="1839" priority="1886" operator="equal">
      <formula>11</formula>
    </cfRule>
    <cfRule type="cellIs" dxfId="1838" priority="1887" operator="equal">
      <formula>10</formula>
    </cfRule>
    <cfRule type="cellIs" dxfId="1837" priority="1888" operator="equal">
      <formula>9</formula>
    </cfRule>
    <cfRule type="cellIs" dxfId="1836" priority="1889" operator="equal">
      <formula>8</formula>
    </cfRule>
    <cfRule type="cellIs" dxfId="1835" priority="1890" operator="equal">
      <formula>7</formula>
    </cfRule>
    <cfRule type="cellIs" dxfId="1834" priority="1891" operator="equal">
      <formula>6</formula>
    </cfRule>
    <cfRule type="cellIs" dxfId="1833" priority="1892" operator="equal">
      <formula>5</formula>
    </cfRule>
    <cfRule type="cellIs" dxfId="1832" priority="1893" operator="equal">
      <formula>4</formula>
    </cfRule>
    <cfRule type="cellIs" dxfId="1831" priority="1894" operator="equal">
      <formula>3</formula>
    </cfRule>
    <cfRule type="cellIs" dxfId="1830" priority="1895" operator="equal">
      <formula>2</formula>
    </cfRule>
    <cfRule type="cellIs" dxfId="1829" priority="1896" operator="equal">
      <formula>1</formula>
    </cfRule>
  </conditionalFormatting>
  <conditionalFormatting sqref="H33">
    <cfRule type="cellIs" dxfId="1828" priority="1883" operator="equal">
      <formula>4</formula>
    </cfRule>
    <cfRule type="cellIs" dxfId="1827" priority="1884" operator="equal">
      <formula>12</formula>
    </cfRule>
    <cfRule type="cellIs" dxfId="1826" priority="1897" operator="equal">
      <formula>11</formula>
    </cfRule>
    <cfRule type="cellIs" dxfId="1825" priority="1898" operator="equal">
      <formula>10</formula>
    </cfRule>
    <cfRule type="cellIs" dxfId="1824" priority="1899" operator="equal">
      <formula>9</formula>
    </cfRule>
    <cfRule type="cellIs" dxfId="1823" priority="1900" operator="equal">
      <formula>8</formula>
    </cfRule>
    <cfRule type="cellIs" dxfId="1822" priority="1901" operator="equal">
      <formula>7</formula>
    </cfRule>
    <cfRule type="cellIs" dxfId="1821" priority="1902" operator="equal">
      <formula>3</formula>
    </cfRule>
    <cfRule type="cellIs" dxfId="1820" priority="1903" operator="equal">
      <formula>6</formula>
    </cfRule>
    <cfRule type="cellIs" dxfId="1819" priority="1904" operator="equal">
      <formula>5</formula>
    </cfRule>
    <cfRule type="cellIs" dxfId="1818" priority="1905" operator="equal">
      <formula>1</formula>
    </cfRule>
    <cfRule type="cellIs" dxfId="1817" priority="1906" operator="equal">
      <formula>2</formula>
    </cfRule>
  </conditionalFormatting>
  <conditionalFormatting sqref="H34">
    <cfRule type="cellIs" dxfId="1816" priority="1874" operator="equal">
      <formula>16</formula>
    </cfRule>
    <cfRule type="cellIs" dxfId="1815" priority="1875" operator="equal">
      <formula>15</formula>
    </cfRule>
    <cfRule type="cellIs" dxfId="1814" priority="1876" operator="equal">
      <formula>14</formula>
    </cfRule>
    <cfRule type="cellIs" dxfId="1813" priority="1877" operator="equal">
      <formula>13</formula>
    </cfRule>
    <cfRule type="cellIs" dxfId="1812" priority="1882" operator="equal">
      <formula>20</formula>
    </cfRule>
  </conditionalFormatting>
  <conditionalFormatting sqref="H33">
    <cfRule type="cellIs" dxfId="1811" priority="1878" operator="equal">
      <formula>16</formula>
    </cfRule>
    <cfRule type="cellIs" dxfId="1810" priority="1879" operator="equal">
      <formula>15</formula>
    </cfRule>
    <cfRule type="cellIs" dxfId="1809" priority="1880" operator="equal">
      <formula>14</formula>
    </cfRule>
    <cfRule type="cellIs" dxfId="1808" priority="1881" operator="equal">
      <formula>13</formula>
    </cfRule>
  </conditionalFormatting>
  <conditionalFormatting sqref="H33">
    <cfRule type="cellIs" dxfId="1807" priority="1871" operator="equal">
      <formula>19</formula>
    </cfRule>
    <cfRule type="cellIs" dxfId="1806" priority="1872" operator="equal">
      <formula>18</formula>
    </cfRule>
    <cfRule type="cellIs" dxfId="1805" priority="1873" operator="equal">
      <formula>17</formula>
    </cfRule>
  </conditionalFormatting>
  <conditionalFormatting sqref="H34">
    <cfRule type="cellIs" dxfId="1804" priority="1868" operator="equal">
      <formula>19</formula>
    </cfRule>
    <cfRule type="cellIs" dxfId="1803" priority="1869" operator="equal">
      <formula>18</formula>
    </cfRule>
    <cfRule type="cellIs" dxfId="1802" priority="1870" operator="equal">
      <formula>17</formula>
    </cfRule>
  </conditionalFormatting>
  <conditionalFormatting sqref="D37">
    <cfRule type="cellIs" dxfId="1801" priority="1846" operator="equal">
      <formula>12</formula>
    </cfRule>
    <cfRule type="cellIs" dxfId="1800" priority="1847" operator="equal">
      <formula>11</formula>
    </cfRule>
    <cfRule type="cellIs" dxfId="1799" priority="1848" operator="equal">
      <formula>10</formula>
    </cfRule>
    <cfRule type="cellIs" dxfId="1798" priority="1849" operator="equal">
      <formula>9</formula>
    </cfRule>
    <cfRule type="cellIs" dxfId="1797" priority="1850" operator="equal">
      <formula>8</formula>
    </cfRule>
    <cfRule type="cellIs" dxfId="1796" priority="1851" operator="equal">
      <formula>7</formula>
    </cfRule>
    <cfRule type="cellIs" dxfId="1795" priority="1852" operator="equal">
      <formula>6</formula>
    </cfRule>
    <cfRule type="cellIs" dxfId="1794" priority="1853" operator="equal">
      <formula>5</formula>
    </cfRule>
    <cfRule type="cellIs" dxfId="1793" priority="1854" operator="equal">
      <formula>4</formula>
    </cfRule>
    <cfRule type="cellIs" dxfId="1792" priority="1855" operator="equal">
      <formula>3</formula>
    </cfRule>
    <cfRule type="cellIs" dxfId="1791" priority="1856" operator="equal">
      <formula>2</formula>
    </cfRule>
    <cfRule type="cellIs" dxfId="1790" priority="1857" operator="equal">
      <formula>1</formula>
    </cfRule>
  </conditionalFormatting>
  <conditionalFormatting sqref="D36">
    <cfRule type="cellIs" dxfId="1789" priority="1844" operator="equal">
      <formula>4</formula>
    </cfRule>
    <cfRule type="cellIs" dxfId="1788" priority="1845" operator="equal">
      <formula>12</formula>
    </cfRule>
    <cfRule type="cellIs" dxfId="1787" priority="1858" operator="equal">
      <formula>11</formula>
    </cfRule>
    <cfRule type="cellIs" dxfId="1786" priority="1859" operator="equal">
      <formula>10</formula>
    </cfRule>
    <cfRule type="cellIs" dxfId="1785" priority="1860" operator="equal">
      <formula>9</formula>
    </cfRule>
    <cfRule type="cellIs" dxfId="1784" priority="1861" operator="equal">
      <formula>8</formula>
    </cfRule>
    <cfRule type="cellIs" dxfId="1783" priority="1862" operator="equal">
      <formula>7</formula>
    </cfRule>
    <cfRule type="cellIs" dxfId="1782" priority="1863" operator="equal">
      <formula>3</formula>
    </cfRule>
    <cfRule type="cellIs" dxfId="1781" priority="1864" operator="equal">
      <formula>6</formula>
    </cfRule>
    <cfRule type="cellIs" dxfId="1780" priority="1865" operator="equal">
      <formula>5</formula>
    </cfRule>
    <cfRule type="cellIs" dxfId="1779" priority="1866" operator="equal">
      <formula>1</formula>
    </cfRule>
    <cfRule type="cellIs" dxfId="1778" priority="1867" operator="equal">
      <formula>2</formula>
    </cfRule>
  </conditionalFormatting>
  <conditionalFormatting sqref="D37">
    <cfRule type="cellIs" dxfId="1777" priority="1835" operator="equal">
      <formula>16</formula>
    </cfRule>
    <cfRule type="cellIs" dxfId="1776" priority="1836" operator="equal">
      <formula>15</formula>
    </cfRule>
    <cfRule type="cellIs" dxfId="1775" priority="1837" operator="equal">
      <formula>14</formula>
    </cfRule>
    <cfRule type="cellIs" dxfId="1774" priority="1838" operator="equal">
      <formula>13</formula>
    </cfRule>
    <cfRule type="cellIs" dxfId="1773" priority="1843" operator="equal">
      <formula>20</formula>
    </cfRule>
  </conditionalFormatting>
  <conditionalFormatting sqref="D36">
    <cfRule type="cellIs" dxfId="1772" priority="1839" operator="equal">
      <formula>16</formula>
    </cfRule>
    <cfRule type="cellIs" dxfId="1771" priority="1840" operator="equal">
      <formula>15</formula>
    </cfRule>
    <cfRule type="cellIs" dxfId="1770" priority="1841" operator="equal">
      <formula>14</formula>
    </cfRule>
    <cfRule type="cellIs" dxfId="1769" priority="1842" operator="equal">
      <formula>13</formula>
    </cfRule>
  </conditionalFormatting>
  <conditionalFormatting sqref="D36">
    <cfRule type="cellIs" dxfId="1768" priority="1832" operator="equal">
      <formula>19</formula>
    </cfRule>
    <cfRule type="cellIs" dxfId="1767" priority="1833" operator="equal">
      <formula>18</formula>
    </cfRule>
    <cfRule type="cellIs" dxfId="1766" priority="1834" operator="equal">
      <formula>17</formula>
    </cfRule>
  </conditionalFormatting>
  <conditionalFormatting sqref="D37">
    <cfRule type="cellIs" dxfId="1765" priority="1829" operator="equal">
      <formula>19</formula>
    </cfRule>
    <cfRule type="cellIs" dxfId="1764" priority="1830" operator="equal">
      <formula>18</formula>
    </cfRule>
    <cfRule type="cellIs" dxfId="1763" priority="1831" operator="equal">
      <formula>17</formula>
    </cfRule>
  </conditionalFormatting>
  <conditionalFormatting sqref="C43">
    <cfRule type="cellIs" dxfId="1762" priority="1807" operator="equal">
      <formula>12</formula>
    </cfRule>
    <cfRule type="cellIs" dxfId="1761" priority="1808" operator="equal">
      <formula>11</formula>
    </cfRule>
    <cfRule type="cellIs" dxfId="1760" priority="1809" operator="equal">
      <formula>10</formula>
    </cfRule>
    <cfRule type="cellIs" dxfId="1759" priority="1810" operator="equal">
      <formula>9</formula>
    </cfRule>
    <cfRule type="cellIs" dxfId="1758" priority="1811" operator="equal">
      <formula>8</formula>
    </cfRule>
    <cfRule type="cellIs" dxfId="1757" priority="1812" operator="equal">
      <formula>7</formula>
    </cfRule>
    <cfRule type="cellIs" dxfId="1756" priority="1813" operator="equal">
      <formula>6</formula>
    </cfRule>
    <cfRule type="cellIs" dxfId="1755" priority="1814" operator="equal">
      <formula>5</formula>
    </cfRule>
    <cfRule type="cellIs" dxfId="1754" priority="1815" operator="equal">
      <formula>4</formula>
    </cfRule>
    <cfRule type="cellIs" dxfId="1753" priority="1816" operator="equal">
      <formula>3</formula>
    </cfRule>
    <cfRule type="cellIs" dxfId="1752" priority="1817" operator="equal">
      <formula>2</formula>
    </cfRule>
    <cfRule type="cellIs" dxfId="1751" priority="1818" operator="equal">
      <formula>1</formula>
    </cfRule>
  </conditionalFormatting>
  <conditionalFormatting sqref="C42">
    <cfRule type="cellIs" dxfId="1750" priority="1805" operator="equal">
      <formula>4</formula>
    </cfRule>
    <cfRule type="cellIs" dxfId="1749" priority="1806" operator="equal">
      <formula>12</formula>
    </cfRule>
    <cfRule type="cellIs" dxfId="1748" priority="1819" operator="equal">
      <formula>11</formula>
    </cfRule>
    <cfRule type="cellIs" dxfId="1747" priority="1820" operator="equal">
      <formula>10</formula>
    </cfRule>
    <cfRule type="cellIs" dxfId="1746" priority="1821" operator="equal">
      <formula>9</formula>
    </cfRule>
    <cfRule type="cellIs" dxfId="1745" priority="1822" operator="equal">
      <formula>8</formula>
    </cfRule>
    <cfRule type="cellIs" dxfId="1744" priority="1823" operator="equal">
      <formula>7</formula>
    </cfRule>
    <cfRule type="cellIs" dxfId="1743" priority="1824" operator="equal">
      <formula>3</formula>
    </cfRule>
    <cfRule type="cellIs" dxfId="1742" priority="1825" operator="equal">
      <formula>6</formula>
    </cfRule>
    <cfRule type="cellIs" dxfId="1741" priority="1826" operator="equal">
      <formula>5</formula>
    </cfRule>
    <cfRule type="cellIs" dxfId="1740" priority="1827" operator="equal">
      <formula>1</formula>
    </cfRule>
    <cfRule type="cellIs" dxfId="1739" priority="1828" operator="equal">
      <formula>2</formula>
    </cfRule>
  </conditionalFormatting>
  <conditionalFormatting sqref="C43">
    <cfRule type="cellIs" dxfId="1738" priority="1796" operator="equal">
      <formula>16</formula>
    </cfRule>
    <cfRule type="cellIs" dxfId="1737" priority="1797" operator="equal">
      <formula>15</formula>
    </cfRule>
    <cfRule type="cellIs" dxfId="1736" priority="1798" operator="equal">
      <formula>14</formula>
    </cfRule>
    <cfRule type="cellIs" dxfId="1735" priority="1799" operator="equal">
      <formula>13</formula>
    </cfRule>
    <cfRule type="cellIs" dxfId="1734" priority="1804" operator="equal">
      <formula>20</formula>
    </cfRule>
  </conditionalFormatting>
  <conditionalFormatting sqref="C42">
    <cfRule type="cellIs" dxfId="1733" priority="1800" operator="equal">
      <formula>16</formula>
    </cfRule>
    <cfRule type="cellIs" dxfId="1732" priority="1801" operator="equal">
      <formula>15</formula>
    </cfRule>
    <cfRule type="cellIs" dxfId="1731" priority="1802" operator="equal">
      <formula>14</formula>
    </cfRule>
    <cfRule type="cellIs" dxfId="1730" priority="1803" operator="equal">
      <formula>13</formula>
    </cfRule>
  </conditionalFormatting>
  <conditionalFormatting sqref="C42">
    <cfRule type="cellIs" dxfId="1729" priority="1793" operator="equal">
      <formula>19</formula>
    </cfRule>
    <cfRule type="cellIs" dxfId="1728" priority="1794" operator="equal">
      <formula>18</formula>
    </cfRule>
    <cfRule type="cellIs" dxfId="1727" priority="1795" operator="equal">
      <formula>17</formula>
    </cfRule>
  </conditionalFormatting>
  <conditionalFormatting sqref="C43">
    <cfRule type="cellIs" dxfId="1726" priority="1790" operator="equal">
      <formula>19</formula>
    </cfRule>
    <cfRule type="cellIs" dxfId="1725" priority="1791" operator="equal">
      <formula>18</formula>
    </cfRule>
    <cfRule type="cellIs" dxfId="1724" priority="1792" operator="equal">
      <formula>17</formula>
    </cfRule>
  </conditionalFormatting>
  <conditionalFormatting sqref="Y33">
    <cfRule type="cellIs" dxfId="1723" priority="1779" operator="equal">
      <formula>4</formula>
    </cfRule>
  </conditionalFormatting>
  <conditionalFormatting sqref="Y34">
    <cfRule type="cellIs" dxfId="1722" priority="1767" operator="equal">
      <formula>12</formula>
    </cfRule>
    <cfRule type="cellIs" dxfId="1721" priority="1768" operator="equal">
      <formula>11</formula>
    </cfRule>
    <cfRule type="cellIs" dxfId="1720" priority="1769" operator="equal">
      <formula>10</formula>
    </cfRule>
    <cfRule type="cellIs" dxfId="1719" priority="1770" operator="equal">
      <formula>9</formula>
    </cfRule>
    <cfRule type="cellIs" dxfId="1718" priority="1771" operator="equal">
      <formula>8</formula>
    </cfRule>
    <cfRule type="cellIs" dxfId="1717" priority="1772" operator="equal">
      <formula>7</formula>
    </cfRule>
    <cfRule type="cellIs" dxfId="1716" priority="1773" operator="equal">
      <formula>6</formula>
    </cfRule>
    <cfRule type="cellIs" dxfId="1715" priority="1774" operator="equal">
      <formula>5</formula>
    </cfRule>
    <cfRule type="cellIs" dxfId="1714" priority="1775" operator="equal">
      <formula>4</formula>
    </cfRule>
    <cfRule type="cellIs" dxfId="1713" priority="1776" operator="equal">
      <formula>3</formula>
    </cfRule>
    <cfRule type="cellIs" dxfId="1712" priority="1777" operator="equal">
      <formula>2</formula>
    </cfRule>
    <cfRule type="cellIs" dxfId="1711" priority="1778" operator="equal">
      <formula>1</formula>
    </cfRule>
  </conditionalFormatting>
  <conditionalFormatting sqref="Y33">
    <cfRule type="cellIs" dxfId="1710" priority="1765" operator="equal">
      <formula>4</formula>
    </cfRule>
    <cfRule type="cellIs" dxfId="1709" priority="1766" operator="equal">
      <formula>12</formula>
    </cfRule>
    <cfRule type="cellIs" dxfId="1708" priority="1780" operator="equal">
      <formula>11</formula>
    </cfRule>
    <cfRule type="cellIs" dxfId="1707" priority="1781" operator="equal">
      <formula>10</formula>
    </cfRule>
    <cfRule type="cellIs" dxfId="1706" priority="1782" operator="equal">
      <formula>9</formula>
    </cfRule>
    <cfRule type="cellIs" dxfId="1705" priority="1783" operator="equal">
      <formula>8</formula>
    </cfRule>
    <cfRule type="cellIs" dxfId="1704" priority="1784" operator="equal">
      <formula>7</formula>
    </cfRule>
    <cfRule type="cellIs" dxfId="1703" priority="1785" operator="equal">
      <formula>3</formula>
    </cfRule>
    <cfRule type="cellIs" dxfId="1702" priority="1786" operator="equal">
      <formula>6</formula>
    </cfRule>
    <cfRule type="cellIs" dxfId="1701" priority="1787" operator="equal">
      <formula>5</formula>
    </cfRule>
    <cfRule type="cellIs" dxfId="1700" priority="1788" operator="equal">
      <formula>1</formula>
    </cfRule>
    <cfRule type="cellIs" dxfId="1699" priority="1789" operator="equal">
      <formula>2</formula>
    </cfRule>
  </conditionalFormatting>
  <conditionalFormatting sqref="Y34">
    <cfRule type="cellIs" dxfId="1698" priority="1756" operator="equal">
      <formula>16</formula>
    </cfRule>
    <cfRule type="cellIs" dxfId="1697" priority="1757" operator="equal">
      <formula>15</formula>
    </cfRule>
    <cfRule type="cellIs" dxfId="1696" priority="1758" operator="equal">
      <formula>14</formula>
    </cfRule>
    <cfRule type="cellIs" dxfId="1695" priority="1759" operator="equal">
      <formula>13</formula>
    </cfRule>
    <cfRule type="cellIs" dxfId="1694" priority="1764" operator="equal">
      <formula>20</formula>
    </cfRule>
  </conditionalFormatting>
  <conditionalFormatting sqref="Y33">
    <cfRule type="cellIs" dxfId="1693" priority="1760" operator="equal">
      <formula>16</formula>
    </cfRule>
    <cfRule type="cellIs" dxfId="1692" priority="1761" operator="equal">
      <formula>15</formula>
    </cfRule>
    <cfRule type="cellIs" dxfId="1691" priority="1762" operator="equal">
      <formula>14</formula>
    </cfRule>
    <cfRule type="cellIs" dxfId="1690" priority="1763" operator="equal">
      <formula>13</formula>
    </cfRule>
  </conditionalFormatting>
  <conditionalFormatting sqref="Y33">
    <cfRule type="cellIs" dxfId="1689" priority="1753" operator="equal">
      <formula>19</formula>
    </cfRule>
    <cfRule type="cellIs" dxfId="1688" priority="1754" operator="equal">
      <formula>18</formula>
    </cfRule>
    <cfRule type="cellIs" dxfId="1687" priority="1755" operator="equal">
      <formula>17</formula>
    </cfRule>
  </conditionalFormatting>
  <conditionalFormatting sqref="Y34">
    <cfRule type="cellIs" dxfId="1686" priority="1750" operator="equal">
      <formula>19</formula>
    </cfRule>
    <cfRule type="cellIs" dxfId="1685" priority="1751" operator="equal">
      <formula>18</formula>
    </cfRule>
    <cfRule type="cellIs" dxfId="1684" priority="1752" operator="equal">
      <formula>17</formula>
    </cfRule>
  </conditionalFormatting>
  <conditionalFormatting sqref="I10:J10">
    <cfRule type="cellIs" dxfId="1683" priority="1738" operator="equal">
      <formula>12</formula>
    </cfRule>
    <cfRule type="cellIs" dxfId="1682" priority="1739" operator="equal">
      <formula>11</formula>
    </cfRule>
    <cfRule type="cellIs" dxfId="1681" priority="1740" operator="equal">
      <formula>10</formula>
    </cfRule>
    <cfRule type="cellIs" dxfId="1680" priority="1741" operator="equal">
      <formula>9</formula>
    </cfRule>
    <cfRule type="cellIs" dxfId="1679" priority="1742" operator="equal">
      <formula>8</formula>
    </cfRule>
    <cfRule type="cellIs" dxfId="1678" priority="1743" operator="equal">
      <formula>7</formula>
    </cfRule>
    <cfRule type="cellIs" dxfId="1677" priority="1744" operator="equal">
      <formula>6</formula>
    </cfRule>
    <cfRule type="cellIs" dxfId="1676" priority="1745" operator="equal">
      <formula>5</formula>
    </cfRule>
    <cfRule type="cellIs" dxfId="1675" priority="1746" operator="equal">
      <formula>4</formula>
    </cfRule>
    <cfRule type="cellIs" dxfId="1674" priority="1747" operator="equal">
      <formula>3</formula>
    </cfRule>
    <cfRule type="cellIs" dxfId="1673" priority="1748" operator="equal">
      <formula>2</formula>
    </cfRule>
    <cfRule type="cellIs" dxfId="1672" priority="1749" operator="equal">
      <formula>1</formula>
    </cfRule>
  </conditionalFormatting>
  <conditionalFormatting sqref="I10:J10">
    <cfRule type="cellIs" dxfId="1671" priority="1733" operator="equal">
      <formula>16</formula>
    </cfRule>
    <cfRule type="cellIs" dxfId="1670" priority="1734" operator="equal">
      <formula>15</formula>
    </cfRule>
    <cfRule type="cellIs" dxfId="1669" priority="1735" operator="equal">
      <formula>14</formula>
    </cfRule>
    <cfRule type="cellIs" dxfId="1668" priority="1736" operator="equal">
      <formula>13</formula>
    </cfRule>
    <cfRule type="cellIs" dxfId="1667" priority="1737" operator="equal">
      <formula>20</formula>
    </cfRule>
  </conditionalFormatting>
  <conditionalFormatting sqref="I10:J10">
    <cfRule type="cellIs" dxfId="1666" priority="1730" operator="equal">
      <formula>19</formula>
    </cfRule>
    <cfRule type="cellIs" dxfId="1665" priority="1731" operator="equal">
      <formula>18</formula>
    </cfRule>
    <cfRule type="cellIs" dxfId="1664" priority="1732" operator="equal">
      <formula>17</formula>
    </cfRule>
  </conditionalFormatting>
  <conditionalFormatting sqref="N10:Q10">
    <cfRule type="cellIs" dxfId="1663" priority="1648" operator="equal">
      <formula>12</formula>
    </cfRule>
    <cfRule type="cellIs" dxfId="1662" priority="1649" operator="equal">
      <formula>11</formula>
    </cfRule>
    <cfRule type="cellIs" dxfId="1661" priority="1650" operator="equal">
      <formula>10</formula>
    </cfRule>
    <cfRule type="cellIs" dxfId="1660" priority="1651" operator="equal">
      <formula>9</formula>
    </cfRule>
    <cfRule type="cellIs" dxfId="1659" priority="1652" operator="equal">
      <formula>8</formula>
    </cfRule>
    <cfRule type="cellIs" dxfId="1658" priority="1653" operator="equal">
      <formula>7</formula>
    </cfRule>
    <cfRule type="cellIs" dxfId="1657" priority="1654" operator="equal">
      <formula>6</formula>
    </cfRule>
    <cfRule type="cellIs" dxfId="1656" priority="1655" operator="equal">
      <formula>5</formula>
    </cfRule>
    <cfRule type="cellIs" dxfId="1655" priority="1656" operator="equal">
      <formula>4</formula>
    </cfRule>
    <cfRule type="cellIs" dxfId="1654" priority="1657" operator="equal">
      <formula>3</formula>
    </cfRule>
    <cfRule type="cellIs" dxfId="1653" priority="1658" operator="equal">
      <formula>2</formula>
    </cfRule>
    <cfRule type="cellIs" dxfId="1652" priority="1659" operator="equal">
      <formula>1</formula>
    </cfRule>
  </conditionalFormatting>
  <conditionalFormatting sqref="N9:Q9">
    <cfRule type="cellIs" dxfId="1651" priority="1646" operator="equal">
      <formula>4</formula>
    </cfRule>
    <cfRule type="cellIs" dxfId="1650" priority="1647" operator="equal">
      <formula>12</formula>
    </cfRule>
    <cfRule type="cellIs" dxfId="1649" priority="1660" operator="equal">
      <formula>11</formula>
    </cfRule>
    <cfRule type="cellIs" dxfId="1648" priority="1661" operator="equal">
      <formula>10</formula>
    </cfRule>
    <cfRule type="cellIs" dxfId="1647" priority="1662" operator="equal">
      <formula>9</formula>
    </cfRule>
    <cfRule type="cellIs" dxfId="1646" priority="1663" operator="equal">
      <formula>8</formula>
    </cfRule>
    <cfRule type="cellIs" dxfId="1645" priority="1664" operator="equal">
      <formula>7</formula>
    </cfRule>
    <cfRule type="cellIs" dxfId="1644" priority="1665" operator="equal">
      <formula>3</formula>
    </cfRule>
    <cfRule type="cellIs" dxfId="1643" priority="1666" operator="equal">
      <formula>6</formula>
    </cfRule>
    <cfRule type="cellIs" dxfId="1642" priority="1667" operator="equal">
      <formula>5</formula>
    </cfRule>
    <cfRule type="cellIs" dxfId="1641" priority="1668" operator="equal">
      <formula>1</formula>
    </cfRule>
    <cfRule type="cellIs" dxfId="1640" priority="1669" operator="equal">
      <formula>2</formula>
    </cfRule>
  </conditionalFormatting>
  <conditionalFormatting sqref="N10:Q10">
    <cfRule type="cellIs" dxfId="1639" priority="1637" operator="equal">
      <formula>16</formula>
    </cfRule>
    <cfRule type="cellIs" dxfId="1638" priority="1638" operator="equal">
      <formula>15</formula>
    </cfRule>
    <cfRule type="cellIs" dxfId="1637" priority="1639" operator="equal">
      <formula>14</formula>
    </cfRule>
    <cfRule type="cellIs" dxfId="1636" priority="1640" operator="equal">
      <formula>13</formula>
    </cfRule>
    <cfRule type="cellIs" dxfId="1635" priority="1645" operator="equal">
      <formula>20</formula>
    </cfRule>
  </conditionalFormatting>
  <conditionalFormatting sqref="N9:Q9">
    <cfRule type="cellIs" dxfId="1634" priority="1641" operator="equal">
      <formula>16</formula>
    </cfRule>
    <cfRule type="cellIs" dxfId="1633" priority="1642" operator="equal">
      <formula>15</formula>
    </cfRule>
    <cfRule type="cellIs" dxfId="1632" priority="1643" operator="equal">
      <formula>14</formula>
    </cfRule>
    <cfRule type="cellIs" dxfId="1631" priority="1644" operator="equal">
      <formula>13</formula>
    </cfRule>
  </conditionalFormatting>
  <conditionalFormatting sqref="N9:Q9">
    <cfRule type="cellIs" dxfId="1630" priority="1634" operator="equal">
      <formula>19</formula>
    </cfRule>
    <cfRule type="cellIs" dxfId="1629" priority="1635" operator="equal">
      <formula>18</formula>
    </cfRule>
    <cfRule type="cellIs" dxfId="1628" priority="1636" operator="equal">
      <formula>17</formula>
    </cfRule>
  </conditionalFormatting>
  <conditionalFormatting sqref="N10:Q10">
    <cfRule type="cellIs" dxfId="1627" priority="1631" operator="equal">
      <formula>19</formula>
    </cfRule>
    <cfRule type="cellIs" dxfId="1626" priority="1632" operator="equal">
      <formula>18</formula>
    </cfRule>
    <cfRule type="cellIs" dxfId="1625" priority="1633" operator="equal">
      <formula>17</formula>
    </cfRule>
  </conditionalFormatting>
  <conditionalFormatting sqref="D16:G16">
    <cfRule type="cellIs" dxfId="1624" priority="1609" operator="equal">
      <formula>12</formula>
    </cfRule>
    <cfRule type="cellIs" dxfId="1623" priority="1610" operator="equal">
      <formula>11</formula>
    </cfRule>
    <cfRule type="cellIs" dxfId="1622" priority="1611" operator="equal">
      <formula>10</formula>
    </cfRule>
    <cfRule type="cellIs" dxfId="1621" priority="1612" operator="equal">
      <formula>9</formula>
    </cfRule>
    <cfRule type="cellIs" dxfId="1620" priority="1613" operator="equal">
      <formula>8</formula>
    </cfRule>
    <cfRule type="cellIs" dxfId="1619" priority="1614" operator="equal">
      <formula>7</formula>
    </cfRule>
    <cfRule type="cellIs" dxfId="1618" priority="1615" operator="equal">
      <formula>6</formula>
    </cfRule>
    <cfRule type="cellIs" dxfId="1617" priority="1616" operator="equal">
      <formula>5</formula>
    </cfRule>
    <cfRule type="cellIs" dxfId="1616" priority="1617" operator="equal">
      <formula>4</formula>
    </cfRule>
    <cfRule type="cellIs" dxfId="1615" priority="1618" operator="equal">
      <formula>3</formula>
    </cfRule>
    <cfRule type="cellIs" dxfId="1614" priority="1619" operator="equal">
      <formula>2</formula>
    </cfRule>
    <cfRule type="cellIs" dxfId="1613" priority="1620" operator="equal">
      <formula>1</formula>
    </cfRule>
  </conditionalFormatting>
  <conditionalFormatting sqref="D15:G15">
    <cfRule type="cellIs" dxfId="1612" priority="1607" operator="equal">
      <formula>4</formula>
    </cfRule>
    <cfRule type="cellIs" dxfId="1611" priority="1608" operator="equal">
      <formula>12</formula>
    </cfRule>
    <cfRule type="cellIs" dxfId="1610" priority="1621" operator="equal">
      <formula>11</formula>
    </cfRule>
    <cfRule type="cellIs" dxfId="1609" priority="1622" operator="equal">
      <formula>10</formula>
    </cfRule>
    <cfRule type="cellIs" dxfId="1608" priority="1623" operator="equal">
      <formula>9</formula>
    </cfRule>
    <cfRule type="cellIs" dxfId="1607" priority="1624" operator="equal">
      <formula>8</formula>
    </cfRule>
    <cfRule type="cellIs" dxfId="1606" priority="1625" operator="equal">
      <formula>7</formula>
    </cfRule>
    <cfRule type="cellIs" dxfId="1605" priority="1626" operator="equal">
      <formula>3</formula>
    </cfRule>
    <cfRule type="cellIs" dxfId="1604" priority="1627" operator="equal">
      <formula>6</formula>
    </cfRule>
    <cfRule type="cellIs" dxfId="1603" priority="1628" operator="equal">
      <formula>5</formula>
    </cfRule>
    <cfRule type="cellIs" dxfId="1602" priority="1629" operator="equal">
      <formula>1</formula>
    </cfRule>
    <cfRule type="cellIs" dxfId="1601" priority="1630" operator="equal">
      <formula>2</formula>
    </cfRule>
  </conditionalFormatting>
  <conditionalFormatting sqref="D16:G16">
    <cfRule type="cellIs" dxfId="1600" priority="1598" operator="equal">
      <formula>16</formula>
    </cfRule>
    <cfRule type="cellIs" dxfId="1599" priority="1599" operator="equal">
      <formula>15</formula>
    </cfRule>
    <cfRule type="cellIs" dxfId="1598" priority="1600" operator="equal">
      <formula>14</formula>
    </cfRule>
    <cfRule type="cellIs" dxfId="1597" priority="1601" operator="equal">
      <formula>13</formula>
    </cfRule>
    <cfRule type="cellIs" dxfId="1596" priority="1606" operator="equal">
      <formula>20</formula>
    </cfRule>
  </conditionalFormatting>
  <conditionalFormatting sqref="D15:G15">
    <cfRule type="cellIs" dxfId="1595" priority="1602" operator="equal">
      <formula>16</formula>
    </cfRule>
    <cfRule type="cellIs" dxfId="1594" priority="1603" operator="equal">
      <formula>15</formula>
    </cfRule>
    <cfRule type="cellIs" dxfId="1593" priority="1604" operator="equal">
      <formula>14</formula>
    </cfRule>
    <cfRule type="cellIs" dxfId="1592" priority="1605" operator="equal">
      <formula>13</formula>
    </cfRule>
  </conditionalFormatting>
  <conditionalFormatting sqref="D15:G15">
    <cfRule type="cellIs" dxfId="1591" priority="1595" operator="equal">
      <formula>19</formula>
    </cfRule>
    <cfRule type="cellIs" dxfId="1590" priority="1596" operator="equal">
      <formula>18</formula>
    </cfRule>
    <cfRule type="cellIs" dxfId="1589" priority="1597" operator="equal">
      <formula>17</formula>
    </cfRule>
  </conditionalFormatting>
  <conditionalFormatting sqref="D16:G16">
    <cfRule type="cellIs" dxfId="1588" priority="1592" operator="equal">
      <formula>19</formula>
    </cfRule>
    <cfRule type="cellIs" dxfId="1587" priority="1593" operator="equal">
      <formula>18</formula>
    </cfRule>
    <cfRule type="cellIs" dxfId="1586" priority="1594" operator="equal">
      <formula>17</formula>
    </cfRule>
  </conditionalFormatting>
  <conditionalFormatting sqref="K16:N16">
    <cfRule type="cellIs" dxfId="1585" priority="1570" operator="equal">
      <formula>12</formula>
    </cfRule>
    <cfRule type="cellIs" dxfId="1584" priority="1571" operator="equal">
      <formula>11</formula>
    </cfRule>
    <cfRule type="cellIs" dxfId="1583" priority="1572" operator="equal">
      <formula>10</formula>
    </cfRule>
    <cfRule type="cellIs" dxfId="1582" priority="1573" operator="equal">
      <formula>9</formula>
    </cfRule>
    <cfRule type="cellIs" dxfId="1581" priority="1574" operator="equal">
      <formula>8</formula>
    </cfRule>
    <cfRule type="cellIs" dxfId="1580" priority="1575" operator="equal">
      <formula>7</formula>
    </cfRule>
    <cfRule type="cellIs" dxfId="1579" priority="1576" operator="equal">
      <formula>6</formula>
    </cfRule>
    <cfRule type="cellIs" dxfId="1578" priority="1577" operator="equal">
      <formula>5</formula>
    </cfRule>
    <cfRule type="cellIs" dxfId="1577" priority="1578" operator="equal">
      <formula>4</formula>
    </cfRule>
    <cfRule type="cellIs" dxfId="1576" priority="1579" operator="equal">
      <formula>3</formula>
    </cfRule>
    <cfRule type="cellIs" dxfId="1575" priority="1580" operator="equal">
      <formula>2</formula>
    </cfRule>
    <cfRule type="cellIs" dxfId="1574" priority="1581" operator="equal">
      <formula>1</formula>
    </cfRule>
  </conditionalFormatting>
  <conditionalFormatting sqref="K15:N15">
    <cfRule type="cellIs" dxfId="1573" priority="1568" operator="equal">
      <formula>4</formula>
    </cfRule>
    <cfRule type="cellIs" dxfId="1572" priority="1569" operator="equal">
      <formula>12</formula>
    </cfRule>
    <cfRule type="cellIs" dxfId="1571" priority="1582" operator="equal">
      <formula>11</formula>
    </cfRule>
    <cfRule type="cellIs" dxfId="1570" priority="1583" operator="equal">
      <formula>10</formula>
    </cfRule>
    <cfRule type="cellIs" dxfId="1569" priority="1584" operator="equal">
      <formula>9</formula>
    </cfRule>
    <cfRule type="cellIs" dxfId="1568" priority="1585" operator="equal">
      <formula>8</formula>
    </cfRule>
    <cfRule type="cellIs" dxfId="1567" priority="1586" operator="equal">
      <formula>7</formula>
    </cfRule>
    <cfRule type="cellIs" dxfId="1566" priority="1587" operator="equal">
      <formula>3</formula>
    </cfRule>
    <cfRule type="cellIs" dxfId="1565" priority="1588" operator="equal">
      <formula>6</formula>
    </cfRule>
    <cfRule type="cellIs" dxfId="1564" priority="1589" operator="equal">
      <formula>5</formula>
    </cfRule>
    <cfRule type="cellIs" dxfId="1563" priority="1590" operator="equal">
      <formula>1</formula>
    </cfRule>
    <cfRule type="cellIs" dxfId="1562" priority="1591" operator="equal">
      <formula>2</formula>
    </cfRule>
  </conditionalFormatting>
  <conditionalFormatting sqref="K16:N16">
    <cfRule type="cellIs" dxfId="1561" priority="1559" operator="equal">
      <formula>16</formula>
    </cfRule>
    <cfRule type="cellIs" dxfId="1560" priority="1560" operator="equal">
      <formula>15</formula>
    </cfRule>
    <cfRule type="cellIs" dxfId="1559" priority="1561" operator="equal">
      <formula>14</formula>
    </cfRule>
    <cfRule type="cellIs" dxfId="1558" priority="1562" operator="equal">
      <formula>13</formula>
    </cfRule>
    <cfRule type="cellIs" dxfId="1557" priority="1567" operator="equal">
      <formula>20</formula>
    </cfRule>
  </conditionalFormatting>
  <conditionalFormatting sqref="K15:N15">
    <cfRule type="cellIs" dxfId="1556" priority="1563" operator="equal">
      <formula>16</formula>
    </cfRule>
    <cfRule type="cellIs" dxfId="1555" priority="1564" operator="equal">
      <formula>15</formula>
    </cfRule>
    <cfRule type="cellIs" dxfId="1554" priority="1565" operator="equal">
      <formula>14</formula>
    </cfRule>
    <cfRule type="cellIs" dxfId="1553" priority="1566" operator="equal">
      <formula>13</formula>
    </cfRule>
  </conditionalFormatting>
  <conditionalFormatting sqref="K15:N15">
    <cfRule type="cellIs" dxfId="1552" priority="1556" operator="equal">
      <formula>19</formula>
    </cfRule>
    <cfRule type="cellIs" dxfId="1551" priority="1557" operator="equal">
      <formula>18</formula>
    </cfRule>
    <cfRule type="cellIs" dxfId="1550" priority="1558" operator="equal">
      <formula>17</formula>
    </cfRule>
  </conditionalFormatting>
  <conditionalFormatting sqref="K16:N16">
    <cfRule type="cellIs" dxfId="1549" priority="1553" operator="equal">
      <formula>19</formula>
    </cfRule>
    <cfRule type="cellIs" dxfId="1548" priority="1554" operator="equal">
      <formula>18</formula>
    </cfRule>
    <cfRule type="cellIs" dxfId="1547" priority="1555" operator="equal">
      <formula>17</formula>
    </cfRule>
  </conditionalFormatting>
  <conditionalFormatting sqref="H6:I6">
    <cfRule type="cellIs" dxfId="1546" priority="1542" operator="equal">
      <formula>4</formula>
    </cfRule>
  </conditionalFormatting>
  <conditionalFormatting sqref="H7:I7">
    <cfRule type="cellIs" dxfId="1545" priority="1530" operator="equal">
      <formula>12</formula>
    </cfRule>
    <cfRule type="cellIs" dxfId="1544" priority="1531" operator="equal">
      <formula>11</formula>
    </cfRule>
    <cfRule type="cellIs" dxfId="1543" priority="1532" operator="equal">
      <formula>10</formula>
    </cfRule>
    <cfRule type="cellIs" dxfId="1542" priority="1533" operator="equal">
      <formula>9</formula>
    </cfRule>
    <cfRule type="cellIs" dxfId="1541" priority="1534" operator="equal">
      <formula>8</formula>
    </cfRule>
    <cfRule type="cellIs" dxfId="1540" priority="1535" operator="equal">
      <formula>7</formula>
    </cfRule>
    <cfRule type="cellIs" dxfId="1539" priority="1536" operator="equal">
      <formula>6</formula>
    </cfRule>
    <cfRule type="cellIs" dxfId="1538" priority="1537" operator="equal">
      <formula>5</formula>
    </cfRule>
    <cfRule type="cellIs" dxfId="1537" priority="1538" operator="equal">
      <formula>4</formula>
    </cfRule>
    <cfRule type="cellIs" dxfId="1536" priority="1539" operator="equal">
      <formula>3</formula>
    </cfRule>
    <cfRule type="cellIs" dxfId="1535" priority="1540" operator="equal">
      <formula>2</formula>
    </cfRule>
    <cfRule type="cellIs" dxfId="1534" priority="1541" operator="equal">
      <formula>1</formula>
    </cfRule>
  </conditionalFormatting>
  <conditionalFormatting sqref="H6:I6">
    <cfRule type="cellIs" dxfId="1533" priority="1528" operator="equal">
      <formula>4</formula>
    </cfRule>
    <cfRule type="cellIs" dxfId="1532" priority="1529" operator="equal">
      <formula>12</formula>
    </cfRule>
    <cfRule type="cellIs" dxfId="1531" priority="1543" operator="equal">
      <formula>11</formula>
    </cfRule>
    <cfRule type="cellIs" dxfId="1530" priority="1544" operator="equal">
      <formula>10</formula>
    </cfRule>
    <cfRule type="cellIs" dxfId="1529" priority="1545" operator="equal">
      <formula>9</formula>
    </cfRule>
    <cfRule type="cellIs" dxfId="1528" priority="1546" operator="equal">
      <formula>8</formula>
    </cfRule>
    <cfRule type="cellIs" dxfId="1527" priority="1547" operator="equal">
      <formula>7</formula>
    </cfRule>
    <cfRule type="cellIs" dxfId="1526" priority="1548" operator="equal">
      <formula>3</formula>
    </cfRule>
    <cfRule type="cellIs" dxfId="1525" priority="1549" operator="equal">
      <formula>6</formula>
    </cfRule>
    <cfRule type="cellIs" dxfId="1524" priority="1550" operator="equal">
      <formula>5</formula>
    </cfRule>
    <cfRule type="cellIs" dxfId="1523" priority="1551" operator="equal">
      <formula>1</formula>
    </cfRule>
    <cfRule type="cellIs" dxfId="1522" priority="1552" operator="equal">
      <formula>2</formula>
    </cfRule>
  </conditionalFormatting>
  <conditionalFormatting sqref="H7:I7">
    <cfRule type="cellIs" dxfId="1521" priority="1519" operator="equal">
      <formula>16</formula>
    </cfRule>
    <cfRule type="cellIs" dxfId="1520" priority="1520" operator="equal">
      <formula>15</formula>
    </cfRule>
    <cfRule type="cellIs" dxfId="1519" priority="1521" operator="equal">
      <formula>14</formula>
    </cfRule>
    <cfRule type="cellIs" dxfId="1518" priority="1522" operator="equal">
      <formula>13</formula>
    </cfRule>
    <cfRule type="cellIs" dxfId="1517" priority="1527" operator="equal">
      <formula>20</formula>
    </cfRule>
  </conditionalFormatting>
  <conditionalFormatting sqref="H6:I6">
    <cfRule type="cellIs" dxfId="1516" priority="1523" operator="equal">
      <formula>16</formula>
    </cfRule>
    <cfRule type="cellIs" dxfId="1515" priority="1524" operator="equal">
      <formula>15</formula>
    </cfRule>
    <cfRule type="cellIs" dxfId="1514" priority="1525" operator="equal">
      <formula>14</formula>
    </cfRule>
    <cfRule type="cellIs" dxfId="1513" priority="1526" operator="equal">
      <formula>13</formula>
    </cfRule>
  </conditionalFormatting>
  <conditionalFormatting sqref="H6:I6">
    <cfRule type="cellIs" dxfId="1512" priority="1516" operator="equal">
      <formula>19</formula>
    </cfRule>
    <cfRule type="cellIs" dxfId="1511" priority="1517" operator="equal">
      <formula>18</formula>
    </cfRule>
    <cfRule type="cellIs" dxfId="1510" priority="1518" operator="equal">
      <formula>17</formula>
    </cfRule>
  </conditionalFormatting>
  <conditionalFormatting sqref="H7:I7">
    <cfRule type="cellIs" dxfId="1509" priority="1513" operator="equal">
      <formula>19</formula>
    </cfRule>
    <cfRule type="cellIs" dxfId="1508" priority="1514" operator="equal">
      <formula>18</formula>
    </cfRule>
    <cfRule type="cellIs" dxfId="1507" priority="1515" operator="equal">
      <formula>17</formula>
    </cfRule>
  </conditionalFormatting>
  <conditionalFormatting sqref="N6:P6">
    <cfRule type="cellIs" dxfId="1506" priority="1502" operator="equal">
      <formula>4</formula>
    </cfRule>
  </conditionalFormatting>
  <conditionalFormatting sqref="N7:P7">
    <cfRule type="cellIs" dxfId="1505" priority="1490" operator="equal">
      <formula>12</formula>
    </cfRule>
    <cfRule type="cellIs" dxfId="1504" priority="1491" operator="equal">
      <formula>11</formula>
    </cfRule>
    <cfRule type="cellIs" dxfId="1503" priority="1492" operator="equal">
      <formula>10</formula>
    </cfRule>
    <cfRule type="cellIs" dxfId="1502" priority="1493" operator="equal">
      <formula>9</formula>
    </cfRule>
    <cfRule type="cellIs" dxfId="1501" priority="1494" operator="equal">
      <formula>8</formula>
    </cfRule>
    <cfRule type="cellIs" dxfId="1500" priority="1495" operator="equal">
      <formula>7</formula>
    </cfRule>
    <cfRule type="cellIs" dxfId="1499" priority="1496" operator="equal">
      <formula>6</formula>
    </cfRule>
    <cfRule type="cellIs" dxfId="1498" priority="1497" operator="equal">
      <formula>5</formula>
    </cfRule>
    <cfRule type="cellIs" dxfId="1497" priority="1498" operator="equal">
      <formula>4</formula>
    </cfRule>
    <cfRule type="cellIs" dxfId="1496" priority="1499" operator="equal">
      <formula>3</formula>
    </cfRule>
    <cfRule type="cellIs" dxfId="1495" priority="1500" operator="equal">
      <formula>2</formula>
    </cfRule>
    <cfRule type="cellIs" dxfId="1494" priority="1501" operator="equal">
      <formula>1</formula>
    </cfRule>
  </conditionalFormatting>
  <conditionalFormatting sqref="N6:P6">
    <cfRule type="cellIs" dxfId="1493" priority="1488" operator="equal">
      <formula>4</formula>
    </cfRule>
    <cfRule type="cellIs" dxfId="1492" priority="1489" operator="equal">
      <formula>12</formula>
    </cfRule>
    <cfRule type="cellIs" dxfId="1491" priority="1503" operator="equal">
      <formula>11</formula>
    </cfRule>
    <cfRule type="cellIs" dxfId="1490" priority="1504" operator="equal">
      <formula>10</formula>
    </cfRule>
    <cfRule type="cellIs" dxfId="1489" priority="1505" operator="equal">
      <formula>9</formula>
    </cfRule>
    <cfRule type="cellIs" dxfId="1488" priority="1506" operator="equal">
      <formula>8</formula>
    </cfRule>
    <cfRule type="cellIs" dxfId="1487" priority="1507" operator="equal">
      <formula>7</formula>
    </cfRule>
    <cfRule type="cellIs" dxfId="1486" priority="1508" operator="equal">
      <formula>3</formula>
    </cfRule>
    <cfRule type="cellIs" dxfId="1485" priority="1509" operator="equal">
      <formula>6</formula>
    </cfRule>
    <cfRule type="cellIs" dxfId="1484" priority="1510" operator="equal">
      <formula>5</formula>
    </cfRule>
    <cfRule type="cellIs" dxfId="1483" priority="1511" operator="equal">
      <formula>1</formula>
    </cfRule>
    <cfRule type="cellIs" dxfId="1482" priority="1512" operator="equal">
      <formula>2</formula>
    </cfRule>
  </conditionalFormatting>
  <conditionalFormatting sqref="N7:P7">
    <cfRule type="cellIs" dxfId="1481" priority="1479" operator="equal">
      <formula>16</formula>
    </cfRule>
    <cfRule type="cellIs" dxfId="1480" priority="1480" operator="equal">
      <formula>15</formula>
    </cfRule>
    <cfRule type="cellIs" dxfId="1479" priority="1481" operator="equal">
      <formula>14</formula>
    </cfRule>
    <cfRule type="cellIs" dxfId="1478" priority="1482" operator="equal">
      <formula>13</formula>
    </cfRule>
    <cfRule type="cellIs" dxfId="1477" priority="1487" operator="equal">
      <formula>20</formula>
    </cfRule>
  </conditionalFormatting>
  <conditionalFormatting sqref="N6:P6">
    <cfRule type="cellIs" dxfId="1476" priority="1483" operator="equal">
      <formula>16</formula>
    </cfRule>
    <cfRule type="cellIs" dxfId="1475" priority="1484" operator="equal">
      <formula>15</formula>
    </cfRule>
    <cfRule type="cellIs" dxfId="1474" priority="1485" operator="equal">
      <formula>14</formula>
    </cfRule>
    <cfRule type="cellIs" dxfId="1473" priority="1486" operator="equal">
      <formula>13</formula>
    </cfRule>
  </conditionalFormatting>
  <conditionalFormatting sqref="N6:P6">
    <cfRule type="cellIs" dxfId="1472" priority="1476" operator="equal">
      <formula>19</formula>
    </cfRule>
    <cfRule type="cellIs" dxfId="1471" priority="1477" operator="equal">
      <formula>18</formula>
    </cfRule>
    <cfRule type="cellIs" dxfId="1470" priority="1478" operator="equal">
      <formula>17</formula>
    </cfRule>
  </conditionalFormatting>
  <conditionalFormatting sqref="N7:P7">
    <cfRule type="cellIs" dxfId="1469" priority="1473" operator="equal">
      <formula>19</formula>
    </cfRule>
    <cfRule type="cellIs" dxfId="1468" priority="1474" operator="equal">
      <formula>18</formula>
    </cfRule>
    <cfRule type="cellIs" dxfId="1467" priority="1475" operator="equal">
      <formula>17</formula>
    </cfRule>
  </conditionalFormatting>
  <conditionalFormatting sqref="U6:W6">
    <cfRule type="cellIs" dxfId="1466" priority="1462" operator="equal">
      <formula>4</formula>
    </cfRule>
  </conditionalFormatting>
  <conditionalFormatting sqref="U7:W7">
    <cfRule type="cellIs" dxfId="1465" priority="1450" operator="equal">
      <formula>12</formula>
    </cfRule>
    <cfRule type="cellIs" dxfId="1464" priority="1451" operator="equal">
      <formula>11</formula>
    </cfRule>
    <cfRule type="cellIs" dxfId="1463" priority="1452" operator="equal">
      <formula>10</formula>
    </cfRule>
    <cfRule type="cellIs" dxfId="1462" priority="1453" operator="equal">
      <formula>9</formula>
    </cfRule>
    <cfRule type="cellIs" dxfId="1461" priority="1454" operator="equal">
      <formula>8</formula>
    </cfRule>
    <cfRule type="cellIs" dxfId="1460" priority="1455" operator="equal">
      <formula>7</formula>
    </cfRule>
    <cfRule type="cellIs" dxfId="1459" priority="1456" operator="equal">
      <formula>6</formula>
    </cfRule>
    <cfRule type="cellIs" dxfId="1458" priority="1457" operator="equal">
      <formula>5</formula>
    </cfRule>
    <cfRule type="cellIs" dxfId="1457" priority="1458" operator="equal">
      <formula>4</formula>
    </cfRule>
    <cfRule type="cellIs" dxfId="1456" priority="1459" operator="equal">
      <formula>3</formula>
    </cfRule>
    <cfRule type="cellIs" dxfId="1455" priority="1460" operator="equal">
      <formula>2</formula>
    </cfRule>
    <cfRule type="cellIs" dxfId="1454" priority="1461" operator="equal">
      <formula>1</formula>
    </cfRule>
  </conditionalFormatting>
  <conditionalFormatting sqref="U6:W6">
    <cfRule type="cellIs" dxfId="1453" priority="1448" operator="equal">
      <formula>4</formula>
    </cfRule>
    <cfRule type="cellIs" dxfId="1452" priority="1449" operator="equal">
      <formula>12</formula>
    </cfRule>
    <cfRule type="cellIs" dxfId="1451" priority="1463" operator="equal">
      <formula>11</formula>
    </cfRule>
    <cfRule type="cellIs" dxfId="1450" priority="1464" operator="equal">
      <formula>10</formula>
    </cfRule>
    <cfRule type="cellIs" dxfId="1449" priority="1465" operator="equal">
      <formula>9</formula>
    </cfRule>
    <cfRule type="cellIs" dxfId="1448" priority="1466" operator="equal">
      <formula>8</formula>
    </cfRule>
    <cfRule type="cellIs" dxfId="1447" priority="1467" operator="equal">
      <formula>7</formula>
    </cfRule>
    <cfRule type="cellIs" dxfId="1446" priority="1468" operator="equal">
      <formula>3</formula>
    </cfRule>
    <cfRule type="cellIs" dxfId="1445" priority="1469" operator="equal">
      <formula>6</formula>
    </cfRule>
    <cfRule type="cellIs" dxfId="1444" priority="1470" operator="equal">
      <formula>5</formula>
    </cfRule>
    <cfRule type="cellIs" dxfId="1443" priority="1471" operator="equal">
      <formula>1</formula>
    </cfRule>
    <cfRule type="cellIs" dxfId="1442" priority="1472" operator="equal">
      <formula>2</formula>
    </cfRule>
  </conditionalFormatting>
  <conditionalFormatting sqref="U7:W7">
    <cfRule type="cellIs" dxfId="1441" priority="1439" operator="equal">
      <formula>16</formula>
    </cfRule>
    <cfRule type="cellIs" dxfId="1440" priority="1440" operator="equal">
      <formula>15</formula>
    </cfRule>
    <cfRule type="cellIs" dxfId="1439" priority="1441" operator="equal">
      <formula>14</formula>
    </cfRule>
    <cfRule type="cellIs" dxfId="1438" priority="1442" operator="equal">
      <formula>13</formula>
    </cfRule>
    <cfRule type="cellIs" dxfId="1437" priority="1447" operator="equal">
      <formula>20</formula>
    </cfRule>
  </conditionalFormatting>
  <conditionalFormatting sqref="U6:W6">
    <cfRule type="cellIs" dxfId="1436" priority="1443" operator="equal">
      <formula>16</formula>
    </cfRule>
    <cfRule type="cellIs" dxfId="1435" priority="1444" operator="equal">
      <formula>15</formula>
    </cfRule>
    <cfRule type="cellIs" dxfId="1434" priority="1445" operator="equal">
      <formula>14</formula>
    </cfRule>
    <cfRule type="cellIs" dxfId="1433" priority="1446" operator="equal">
      <formula>13</formula>
    </cfRule>
  </conditionalFormatting>
  <conditionalFormatting sqref="U6:W6">
    <cfRule type="cellIs" dxfId="1432" priority="1436" operator="equal">
      <formula>19</formula>
    </cfRule>
    <cfRule type="cellIs" dxfId="1431" priority="1437" operator="equal">
      <formula>18</formula>
    </cfRule>
    <cfRule type="cellIs" dxfId="1430" priority="1438" operator="equal">
      <formula>17</formula>
    </cfRule>
  </conditionalFormatting>
  <conditionalFormatting sqref="U7:W7">
    <cfRule type="cellIs" dxfId="1429" priority="1433" operator="equal">
      <formula>19</formula>
    </cfRule>
    <cfRule type="cellIs" dxfId="1428" priority="1434" operator="equal">
      <formula>18</formula>
    </cfRule>
    <cfRule type="cellIs" dxfId="1427" priority="1435" operator="equal">
      <formula>17</formula>
    </cfRule>
  </conditionalFormatting>
  <conditionalFormatting sqref="AB6:AD6">
    <cfRule type="cellIs" dxfId="1426" priority="1422" operator="equal">
      <formula>4</formula>
    </cfRule>
  </conditionalFormatting>
  <conditionalFormatting sqref="AB7:AD7">
    <cfRule type="cellIs" dxfId="1425" priority="1410" operator="equal">
      <formula>12</formula>
    </cfRule>
    <cfRule type="cellIs" dxfId="1424" priority="1411" operator="equal">
      <formula>11</formula>
    </cfRule>
    <cfRule type="cellIs" dxfId="1423" priority="1412" operator="equal">
      <formula>10</formula>
    </cfRule>
    <cfRule type="cellIs" dxfId="1422" priority="1413" operator="equal">
      <formula>9</formula>
    </cfRule>
    <cfRule type="cellIs" dxfId="1421" priority="1414" operator="equal">
      <formula>8</formula>
    </cfRule>
    <cfRule type="cellIs" dxfId="1420" priority="1415" operator="equal">
      <formula>7</formula>
    </cfRule>
    <cfRule type="cellIs" dxfId="1419" priority="1416" operator="equal">
      <formula>6</formula>
    </cfRule>
    <cfRule type="cellIs" dxfId="1418" priority="1417" operator="equal">
      <formula>5</formula>
    </cfRule>
    <cfRule type="cellIs" dxfId="1417" priority="1418" operator="equal">
      <formula>4</formula>
    </cfRule>
    <cfRule type="cellIs" dxfId="1416" priority="1419" operator="equal">
      <formula>3</formula>
    </cfRule>
    <cfRule type="cellIs" dxfId="1415" priority="1420" operator="equal">
      <formula>2</formula>
    </cfRule>
    <cfRule type="cellIs" dxfId="1414" priority="1421" operator="equal">
      <formula>1</formula>
    </cfRule>
  </conditionalFormatting>
  <conditionalFormatting sqref="AB6:AD6">
    <cfRule type="cellIs" dxfId="1413" priority="1408" operator="equal">
      <formula>4</formula>
    </cfRule>
    <cfRule type="cellIs" dxfId="1412" priority="1409" operator="equal">
      <formula>12</formula>
    </cfRule>
    <cfRule type="cellIs" dxfId="1411" priority="1423" operator="equal">
      <formula>11</formula>
    </cfRule>
    <cfRule type="cellIs" dxfId="1410" priority="1424" operator="equal">
      <formula>10</formula>
    </cfRule>
    <cfRule type="cellIs" dxfId="1409" priority="1425" operator="equal">
      <formula>9</formula>
    </cfRule>
    <cfRule type="cellIs" dxfId="1408" priority="1426" operator="equal">
      <formula>8</formula>
    </cfRule>
    <cfRule type="cellIs" dxfId="1407" priority="1427" operator="equal">
      <formula>7</formula>
    </cfRule>
    <cfRule type="cellIs" dxfId="1406" priority="1428" operator="equal">
      <formula>3</formula>
    </cfRule>
    <cfRule type="cellIs" dxfId="1405" priority="1429" operator="equal">
      <formula>6</formula>
    </cfRule>
    <cfRule type="cellIs" dxfId="1404" priority="1430" operator="equal">
      <formula>5</formula>
    </cfRule>
    <cfRule type="cellIs" dxfId="1403" priority="1431" operator="equal">
      <formula>1</formula>
    </cfRule>
    <cfRule type="cellIs" dxfId="1402" priority="1432" operator="equal">
      <formula>2</formula>
    </cfRule>
  </conditionalFormatting>
  <conditionalFormatting sqref="AB7:AD7">
    <cfRule type="cellIs" dxfId="1401" priority="1399" operator="equal">
      <formula>16</formula>
    </cfRule>
    <cfRule type="cellIs" dxfId="1400" priority="1400" operator="equal">
      <formula>15</formula>
    </cfRule>
    <cfRule type="cellIs" dxfId="1399" priority="1401" operator="equal">
      <formula>14</formula>
    </cfRule>
    <cfRule type="cellIs" dxfId="1398" priority="1402" operator="equal">
      <formula>13</formula>
    </cfRule>
    <cfRule type="cellIs" dxfId="1397" priority="1407" operator="equal">
      <formula>20</formula>
    </cfRule>
  </conditionalFormatting>
  <conditionalFormatting sqref="AB6:AD6">
    <cfRule type="cellIs" dxfId="1396" priority="1403" operator="equal">
      <formula>16</formula>
    </cfRule>
    <cfRule type="cellIs" dxfId="1395" priority="1404" operator="equal">
      <formula>15</formula>
    </cfRule>
    <cfRule type="cellIs" dxfId="1394" priority="1405" operator="equal">
      <formula>14</formula>
    </cfRule>
    <cfRule type="cellIs" dxfId="1393" priority="1406" operator="equal">
      <formula>13</formula>
    </cfRule>
  </conditionalFormatting>
  <conditionalFormatting sqref="AB6:AD6">
    <cfRule type="cellIs" dxfId="1392" priority="1396" operator="equal">
      <formula>19</formula>
    </cfRule>
    <cfRule type="cellIs" dxfId="1391" priority="1397" operator="equal">
      <formula>18</formula>
    </cfRule>
    <cfRule type="cellIs" dxfId="1390" priority="1398" operator="equal">
      <formula>17</formula>
    </cfRule>
  </conditionalFormatting>
  <conditionalFormatting sqref="AB7:AD7">
    <cfRule type="cellIs" dxfId="1389" priority="1393" operator="equal">
      <formula>19</formula>
    </cfRule>
    <cfRule type="cellIs" dxfId="1388" priority="1394" operator="equal">
      <formula>18</formula>
    </cfRule>
    <cfRule type="cellIs" dxfId="1387" priority="1395" operator="equal">
      <formula>17</formula>
    </cfRule>
  </conditionalFormatting>
  <conditionalFormatting sqref="D9:F9">
    <cfRule type="cellIs" dxfId="1386" priority="1382" operator="equal">
      <formula>4</formula>
    </cfRule>
  </conditionalFormatting>
  <conditionalFormatting sqref="D10:F10">
    <cfRule type="cellIs" dxfId="1385" priority="1370" operator="equal">
      <formula>12</formula>
    </cfRule>
    <cfRule type="cellIs" dxfId="1384" priority="1371" operator="equal">
      <formula>11</formula>
    </cfRule>
    <cfRule type="cellIs" dxfId="1383" priority="1372" operator="equal">
      <formula>10</formula>
    </cfRule>
    <cfRule type="cellIs" dxfId="1382" priority="1373" operator="equal">
      <formula>9</formula>
    </cfRule>
    <cfRule type="cellIs" dxfId="1381" priority="1374" operator="equal">
      <formula>8</formula>
    </cfRule>
    <cfRule type="cellIs" dxfId="1380" priority="1375" operator="equal">
      <formula>7</formula>
    </cfRule>
    <cfRule type="cellIs" dxfId="1379" priority="1376" operator="equal">
      <formula>6</formula>
    </cfRule>
    <cfRule type="cellIs" dxfId="1378" priority="1377" operator="equal">
      <formula>5</formula>
    </cfRule>
    <cfRule type="cellIs" dxfId="1377" priority="1378" operator="equal">
      <formula>4</formula>
    </cfRule>
    <cfRule type="cellIs" dxfId="1376" priority="1379" operator="equal">
      <formula>3</formula>
    </cfRule>
    <cfRule type="cellIs" dxfId="1375" priority="1380" operator="equal">
      <formula>2</formula>
    </cfRule>
    <cfRule type="cellIs" dxfId="1374" priority="1381" operator="equal">
      <formula>1</formula>
    </cfRule>
  </conditionalFormatting>
  <conditionalFormatting sqref="D9:F9">
    <cfRule type="cellIs" dxfId="1373" priority="1368" operator="equal">
      <formula>4</formula>
    </cfRule>
    <cfRule type="cellIs" dxfId="1372" priority="1369" operator="equal">
      <formula>12</formula>
    </cfRule>
    <cfRule type="cellIs" dxfId="1371" priority="1383" operator="equal">
      <formula>11</formula>
    </cfRule>
    <cfRule type="cellIs" dxfId="1370" priority="1384" operator="equal">
      <formula>10</formula>
    </cfRule>
    <cfRule type="cellIs" dxfId="1369" priority="1385" operator="equal">
      <formula>9</formula>
    </cfRule>
    <cfRule type="cellIs" dxfId="1368" priority="1386" operator="equal">
      <formula>8</formula>
    </cfRule>
    <cfRule type="cellIs" dxfId="1367" priority="1387" operator="equal">
      <formula>7</formula>
    </cfRule>
    <cfRule type="cellIs" dxfId="1366" priority="1388" operator="equal">
      <formula>3</formula>
    </cfRule>
    <cfRule type="cellIs" dxfId="1365" priority="1389" operator="equal">
      <formula>6</formula>
    </cfRule>
    <cfRule type="cellIs" dxfId="1364" priority="1390" operator="equal">
      <formula>5</formula>
    </cfRule>
    <cfRule type="cellIs" dxfId="1363" priority="1391" operator="equal">
      <formula>1</formula>
    </cfRule>
    <cfRule type="cellIs" dxfId="1362" priority="1392" operator="equal">
      <formula>2</formula>
    </cfRule>
  </conditionalFormatting>
  <conditionalFormatting sqref="D10:F10">
    <cfRule type="cellIs" dxfId="1361" priority="1359" operator="equal">
      <formula>16</formula>
    </cfRule>
    <cfRule type="cellIs" dxfId="1360" priority="1360" operator="equal">
      <formula>15</formula>
    </cfRule>
    <cfRule type="cellIs" dxfId="1359" priority="1361" operator="equal">
      <formula>14</formula>
    </cfRule>
    <cfRule type="cellIs" dxfId="1358" priority="1362" operator="equal">
      <formula>13</formula>
    </cfRule>
    <cfRule type="cellIs" dxfId="1357" priority="1367" operator="equal">
      <formula>20</formula>
    </cfRule>
  </conditionalFormatting>
  <conditionalFormatting sqref="D9:F9">
    <cfRule type="cellIs" dxfId="1356" priority="1363" operator="equal">
      <formula>16</formula>
    </cfRule>
    <cfRule type="cellIs" dxfId="1355" priority="1364" operator="equal">
      <formula>15</formula>
    </cfRule>
    <cfRule type="cellIs" dxfId="1354" priority="1365" operator="equal">
      <formula>14</formula>
    </cfRule>
    <cfRule type="cellIs" dxfId="1353" priority="1366" operator="equal">
      <formula>13</formula>
    </cfRule>
  </conditionalFormatting>
  <conditionalFormatting sqref="D9:F9">
    <cfRule type="cellIs" dxfId="1352" priority="1356" operator="equal">
      <formula>19</formula>
    </cfRule>
    <cfRule type="cellIs" dxfId="1351" priority="1357" operator="equal">
      <formula>18</formula>
    </cfRule>
    <cfRule type="cellIs" dxfId="1350" priority="1358" operator="equal">
      <formula>17</formula>
    </cfRule>
  </conditionalFormatting>
  <conditionalFormatting sqref="D10:F10">
    <cfRule type="cellIs" dxfId="1349" priority="1353" operator="equal">
      <formula>19</formula>
    </cfRule>
    <cfRule type="cellIs" dxfId="1348" priority="1354" operator="equal">
      <formula>18</formula>
    </cfRule>
    <cfRule type="cellIs" dxfId="1347" priority="1355" operator="equal">
      <formula>17</formula>
    </cfRule>
  </conditionalFormatting>
  <conditionalFormatting sqref="K9:M9">
    <cfRule type="cellIs" dxfId="1346" priority="1342" operator="equal">
      <formula>4</formula>
    </cfRule>
  </conditionalFormatting>
  <conditionalFormatting sqref="K10:M10">
    <cfRule type="cellIs" dxfId="1345" priority="1330" operator="equal">
      <formula>12</formula>
    </cfRule>
    <cfRule type="cellIs" dxfId="1344" priority="1331" operator="equal">
      <formula>11</formula>
    </cfRule>
    <cfRule type="cellIs" dxfId="1343" priority="1332" operator="equal">
      <formula>10</formula>
    </cfRule>
    <cfRule type="cellIs" dxfId="1342" priority="1333" operator="equal">
      <formula>9</formula>
    </cfRule>
    <cfRule type="cellIs" dxfId="1341" priority="1334" operator="equal">
      <formula>8</formula>
    </cfRule>
    <cfRule type="cellIs" dxfId="1340" priority="1335" operator="equal">
      <formula>7</formula>
    </cfRule>
    <cfRule type="cellIs" dxfId="1339" priority="1336" operator="equal">
      <formula>6</formula>
    </cfRule>
    <cfRule type="cellIs" dxfId="1338" priority="1337" operator="equal">
      <formula>5</formula>
    </cfRule>
    <cfRule type="cellIs" dxfId="1337" priority="1338" operator="equal">
      <formula>4</formula>
    </cfRule>
    <cfRule type="cellIs" dxfId="1336" priority="1339" operator="equal">
      <formula>3</formula>
    </cfRule>
    <cfRule type="cellIs" dxfId="1335" priority="1340" operator="equal">
      <formula>2</formula>
    </cfRule>
    <cfRule type="cellIs" dxfId="1334" priority="1341" operator="equal">
      <formula>1</formula>
    </cfRule>
  </conditionalFormatting>
  <conditionalFormatting sqref="K9:M9">
    <cfRule type="cellIs" dxfId="1333" priority="1328" operator="equal">
      <formula>4</formula>
    </cfRule>
    <cfRule type="cellIs" dxfId="1332" priority="1329" operator="equal">
      <formula>12</formula>
    </cfRule>
    <cfRule type="cellIs" dxfId="1331" priority="1343" operator="equal">
      <formula>11</formula>
    </cfRule>
    <cfRule type="cellIs" dxfId="1330" priority="1344" operator="equal">
      <formula>10</formula>
    </cfRule>
    <cfRule type="cellIs" dxfId="1329" priority="1345" operator="equal">
      <formula>9</formula>
    </cfRule>
    <cfRule type="cellIs" dxfId="1328" priority="1346" operator="equal">
      <formula>8</formula>
    </cfRule>
    <cfRule type="cellIs" dxfId="1327" priority="1347" operator="equal">
      <formula>7</formula>
    </cfRule>
    <cfRule type="cellIs" dxfId="1326" priority="1348" operator="equal">
      <formula>3</formula>
    </cfRule>
    <cfRule type="cellIs" dxfId="1325" priority="1349" operator="equal">
      <formula>6</formula>
    </cfRule>
    <cfRule type="cellIs" dxfId="1324" priority="1350" operator="equal">
      <formula>5</formula>
    </cfRule>
    <cfRule type="cellIs" dxfId="1323" priority="1351" operator="equal">
      <formula>1</formula>
    </cfRule>
    <cfRule type="cellIs" dxfId="1322" priority="1352" operator="equal">
      <formula>2</formula>
    </cfRule>
  </conditionalFormatting>
  <conditionalFormatting sqref="K10:M10">
    <cfRule type="cellIs" dxfId="1321" priority="1319" operator="equal">
      <formula>16</formula>
    </cfRule>
    <cfRule type="cellIs" dxfId="1320" priority="1320" operator="equal">
      <formula>15</formula>
    </cfRule>
    <cfRule type="cellIs" dxfId="1319" priority="1321" operator="equal">
      <formula>14</formula>
    </cfRule>
    <cfRule type="cellIs" dxfId="1318" priority="1322" operator="equal">
      <formula>13</formula>
    </cfRule>
    <cfRule type="cellIs" dxfId="1317" priority="1327" operator="equal">
      <formula>20</formula>
    </cfRule>
  </conditionalFormatting>
  <conditionalFormatting sqref="K9:M9">
    <cfRule type="cellIs" dxfId="1316" priority="1323" operator="equal">
      <formula>16</formula>
    </cfRule>
    <cfRule type="cellIs" dxfId="1315" priority="1324" operator="equal">
      <formula>15</formula>
    </cfRule>
    <cfRule type="cellIs" dxfId="1314" priority="1325" operator="equal">
      <formula>14</formula>
    </cfRule>
    <cfRule type="cellIs" dxfId="1313" priority="1326" operator="equal">
      <formula>13</formula>
    </cfRule>
  </conditionalFormatting>
  <conditionalFormatting sqref="K9:M9">
    <cfRule type="cellIs" dxfId="1312" priority="1316" operator="equal">
      <formula>19</formula>
    </cfRule>
    <cfRule type="cellIs" dxfId="1311" priority="1317" operator="equal">
      <formula>18</formula>
    </cfRule>
    <cfRule type="cellIs" dxfId="1310" priority="1318" operator="equal">
      <formula>17</formula>
    </cfRule>
  </conditionalFormatting>
  <conditionalFormatting sqref="K10:M10">
    <cfRule type="cellIs" dxfId="1309" priority="1313" operator="equal">
      <formula>19</formula>
    </cfRule>
    <cfRule type="cellIs" dxfId="1308" priority="1314" operator="equal">
      <formula>18</formula>
    </cfRule>
    <cfRule type="cellIs" dxfId="1307" priority="1315" operator="equal">
      <formula>17</formula>
    </cfRule>
  </conditionalFormatting>
  <conditionalFormatting sqref="R9:T9">
    <cfRule type="cellIs" dxfId="1306" priority="1302" operator="equal">
      <formula>4</formula>
    </cfRule>
  </conditionalFormatting>
  <conditionalFormatting sqref="R10:T10">
    <cfRule type="cellIs" dxfId="1305" priority="1290" operator="equal">
      <formula>12</formula>
    </cfRule>
    <cfRule type="cellIs" dxfId="1304" priority="1291" operator="equal">
      <formula>11</formula>
    </cfRule>
    <cfRule type="cellIs" dxfId="1303" priority="1292" operator="equal">
      <formula>10</formula>
    </cfRule>
    <cfRule type="cellIs" dxfId="1302" priority="1293" operator="equal">
      <formula>9</formula>
    </cfRule>
    <cfRule type="cellIs" dxfId="1301" priority="1294" operator="equal">
      <formula>8</formula>
    </cfRule>
    <cfRule type="cellIs" dxfId="1300" priority="1295" operator="equal">
      <formula>7</formula>
    </cfRule>
    <cfRule type="cellIs" dxfId="1299" priority="1296" operator="equal">
      <formula>6</formula>
    </cfRule>
    <cfRule type="cellIs" dxfId="1298" priority="1297" operator="equal">
      <formula>5</formula>
    </cfRule>
    <cfRule type="cellIs" dxfId="1297" priority="1298" operator="equal">
      <formula>4</formula>
    </cfRule>
    <cfRule type="cellIs" dxfId="1296" priority="1299" operator="equal">
      <formula>3</formula>
    </cfRule>
    <cfRule type="cellIs" dxfId="1295" priority="1300" operator="equal">
      <formula>2</formula>
    </cfRule>
    <cfRule type="cellIs" dxfId="1294" priority="1301" operator="equal">
      <formula>1</formula>
    </cfRule>
  </conditionalFormatting>
  <conditionalFormatting sqref="R9:T9">
    <cfRule type="cellIs" dxfId="1293" priority="1288" operator="equal">
      <formula>4</formula>
    </cfRule>
    <cfRule type="cellIs" dxfId="1292" priority="1289" operator="equal">
      <formula>12</formula>
    </cfRule>
    <cfRule type="cellIs" dxfId="1291" priority="1303" operator="equal">
      <formula>11</formula>
    </cfRule>
    <cfRule type="cellIs" dxfId="1290" priority="1304" operator="equal">
      <formula>10</formula>
    </cfRule>
    <cfRule type="cellIs" dxfId="1289" priority="1305" operator="equal">
      <formula>9</formula>
    </cfRule>
    <cfRule type="cellIs" dxfId="1288" priority="1306" operator="equal">
      <formula>8</formula>
    </cfRule>
    <cfRule type="cellIs" dxfId="1287" priority="1307" operator="equal">
      <formula>7</formula>
    </cfRule>
    <cfRule type="cellIs" dxfId="1286" priority="1308" operator="equal">
      <formula>3</formula>
    </cfRule>
    <cfRule type="cellIs" dxfId="1285" priority="1309" operator="equal">
      <formula>6</formula>
    </cfRule>
    <cfRule type="cellIs" dxfId="1284" priority="1310" operator="equal">
      <formula>5</formula>
    </cfRule>
    <cfRule type="cellIs" dxfId="1283" priority="1311" operator="equal">
      <formula>1</formula>
    </cfRule>
    <cfRule type="cellIs" dxfId="1282" priority="1312" operator="equal">
      <formula>2</formula>
    </cfRule>
  </conditionalFormatting>
  <conditionalFormatting sqref="R10:T10">
    <cfRule type="cellIs" dxfId="1281" priority="1279" operator="equal">
      <formula>16</formula>
    </cfRule>
    <cfRule type="cellIs" dxfId="1280" priority="1280" operator="equal">
      <formula>15</formula>
    </cfRule>
    <cfRule type="cellIs" dxfId="1279" priority="1281" operator="equal">
      <formula>14</formula>
    </cfRule>
    <cfRule type="cellIs" dxfId="1278" priority="1282" operator="equal">
      <formula>13</formula>
    </cfRule>
    <cfRule type="cellIs" dxfId="1277" priority="1287" operator="equal">
      <formula>20</formula>
    </cfRule>
  </conditionalFormatting>
  <conditionalFormatting sqref="R9:T9">
    <cfRule type="cellIs" dxfId="1276" priority="1283" operator="equal">
      <formula>16</formula>
    </cfRule>
    <cfRule type="cellIs" dxfId="1275" priority="1284" operator="equal">
      <formula>15</formula>
    </cfRule>
    <cfRule type="cellIs" dxfId="1274" priority="1285" operator="equal">
      <formula>14</formula>
    </cfRule>
    <cfRule type="cellIs" dxfId="1273" priority="1286" operator="equal">
      <formula>13</formula>
    </cfRule>
  </conditionalFormatting>
  <conditionalFormatting sqref="R9:T9">
    <cfRule type="cellIs" dxfId="1272" priority="1276" operator="equal">
      <formula>19</formula>
    </cfRule>
    <cfRule type="cellIs" dxfId="1271" priority="1277" operator="equal">
      <formula>18</formula>
    </cfRule>
    <cfRule type="cellIs" dxfId="1270" priority="1278" operator="equal">
      <formula>17</formula>
    </cfRule>
  </conditionalFormatting>
  <conditionalFormatting sqref="R10:T10">
    <cfRule type="cellIs" dxfId="1269" priority="1273" operator="equal">
      <formula>19</formula>
    </cfRule>
    <cfRule type="cellIs" dxfId="1268" priority="1274" operator="equal">
      <formula>18</formula>
    </cfRule>
    <cfRule type="cellIs" dxfId="1267" priority="1275" operator="equal">
      <formula>17</formula>
    </cfRule>
  </conditionalFormatting>
  <conditionalFormatting sqref="Y9:AA9">
    <cfRule type="cellIs" dxfId="1266" priority="1262" operator="equal">
      <formula>4</formula>
    </cfRule>
  </conditionalFormatting>
  <conditionalFormatting sqref="Y10:AA10">
    <cfRule type="cellIs" dxfId="1265" priority="1250" operator="equal">
      <formula>12</formula>
    </cfRule>
    <cfRule type="cellIs" dxfId="1264" priority="1251" operator="equal">
      <formula>11</formula>
    </cfRule>
    <cfRule type="cellIs" dxfId="1263" priority="1252" operator="equal">
      <formula>10</formula>
    </cfRule>
    <cfRule type="cellIs" dxfId="1262" priority="1253" operator="equal">
      <formula>9</formula>
    </cfRule>
    <cfRule type="cellIs" dxfId="1261" priority="1254" operator="equal">
      <formula>8</formula>
    </cfRule>
    <cfRule type="cellIs" dxfId="1260" priority="1255" operator="equal">
      <formula>7</formula>
    </cfRule>
    <cfRule type="cellIs" dxfId="1259" priority="1256" operator="equal">
      <formula>6</formula>
    </cfRule>
    <cfRule type="cellIs" dxfId="1258" priority="1257" operator="equal">
      <formula>5</formula>
    </cfRule>
    <cfRule type="cellIs" dxfId="1257" priority="1258" operator="equal">
      <formula>4</formula>
    </cfRule>
    <cfRule type="cellIs" dxfId="1256" priority="1259" operator="equal">
      <formula>3</formula>
    </cfRule>
    <cfRule type="cellIs" dxfId="1255" priority="1260" operator="equal">
      <formula>2</formula>
    </cfRule>
    <cfRule type="cellIs" dxfId="1254" priority="1261" operator="equal">
      <formula>1</formula>
    </cfRule>
  </conditionalFormatting>
  <conditionalFormatting sqref="Y9:AA9">
    <cfRule type="cellIs" dxfId="1253" priority="1248" operator="equal">
      <formula>4</formula>
    </cfRule>
    <cfRule type="cellIs" dxfId="1252" priority="1249" operator="equal">
      <formula>12</formula>
    </cfRule>
    <cfRule type="cellIs" dxfId="1251" priority="1263" operator="equal">
      <formula>11</formula>
    </cfRule>
    <cfRule type="cellIs" dxfId="1250" priority="1264" operator="equal">
      <formula>10</formula>
    </cfRule>
    <cfRule type="cellIs" dxfId="1249" priority="1265" operator="equal">
      <formula>9</formula>
    </cfRule>
    <cfRule type="cellIs" dxfId="1248" priority="1266" operator="equal">
      <formula>8</formula>
    </cfRule>
    <cfRule type="cellIs" dxfId="1247" priority="1267" operator="equal">
      <formula>7</formula>
    </cfRule>
    <cfRule type="cellIs" dxfId="1246" priority="1268" operator="equal">
      <formula>3</formula>
    </cfRule>
    <cfRule type="cellIs" dxfId="1245" priority="1269" operator="equal">
      <formula>6</formula>
    </cfRule>
    <cfRule type="cellIs" dxfId="1244" priority="1270" operator="equal">
      <formula>5</formula>
    </cfRule>
    <cfRule type="cellIs" dxfId="1243" priority="1271" operator="equal">
      <formula>1</formula>
    </cfRule>
    <cfRule type="cellIs" dxfId="1242" priority="1272" operator="equal">
      <formula>2</formula>
    </cfRule>
  </conditionalFormatting>
  <conditionalFormatting sqref="Y10:AA10">
    <cfRule type="cellIs" dxfId="1241" priority="1239" operator="equal">
      <formula>16</formula>
    </cfRule>
    <cfRule type="cellIs" dxfId="1240" priority="1240" operator="equal">
      <formula>15</formula>
    </cfRule>
    <cfRule type="cellIs" dxfId="1239" priority="1241" operator="equal">
      <formula>14</formula>
    </cfRule>
    <cfRule type="cellIs" dxfId="1238" priority="1242" operator="equal">
      <formula>13</formula>
    </cfRule>
    <cfRule type="cellIs" dxfId="1237" priority="1247" operator="equal">
      <formula>20</formula>
    </cfRule>
  </conditionalFormatting>
  <conditionalFormatting sqref="Y9:AA9">
    <cfRule type="cellIs" dxfId="1236" priority="1243" operator="equal">
      <formula>16</formula>
    </cfRule>
    <cfRule type="cellIs" dxfId="1235" priority="1244" operator="equal">
      <formula>15</formula>
    </cfRule>
    <cfRule type="cellIs" dxfId="1234" priority="1245" operator="equal">
      <formula>14</formula>
    </cfRule>
    <cfRule type="cellIs" dxfId="1233" priority="1246" operator="equal">
      <formula>13</formula>
    </cfRule>
  </conditionalFormatting>
  <conditionalFormatting sqref="Y9:AA9">
    <cfRule type="cellIs" dxfId="1232" priority="1236" operator="equal">
      <formula>19</formula>
    </cfRule>
    <cfRule type="cellIs" dxfId="1231" priority="1237" operator="equal">
      <formula>18</formula>
    </cfRule>
    <cfRule type="cellIs" dxfId="1230" priority="1238" operator="equal">
      <formula>17</formula>
    </cfRule>
  </conditionalFormatting>
  <conditionalFormatting sqref="Y10:AA10">
    <cfRule type="cellIs" dxfId="1229" priority="1233" operator="equal">
      <formula>19</formula>
    </cfRule>
    <cfRule type="cellIs" dxfId="1228" priority="1234" operator="equal">
      <formula>18</formula>
    </cfRule>
    <cfRule type="cellIs" dxfId="1227" priority="1235" operator="equal">
      <formula>17</formula>
    </cfRule>
  </conditionalFormatting>
  <conditionalFormatting sqref="U10:X10">
    <cfRule type="cellIs" dxfId="1226" priority="1192" operator="equal">
      <formula>12</formula>
    </cfRule>
    <cfRule type="cellIs" dxfId="1225" priority="1193" operator="equal">
      <formula>11</formula>
    </cfRule>
    <cfRule type="cellIs" dxfId="1224" priority="1194" operator="equal">
      <formula>10</formula>
    </cfRule>
    <cfRule type="cellIs" dxfId="1223" priority="1195" operator="equal">
      <formula>9</formula>
    </cfRule>
    <cfRule type="cellIs" dxfId="1222" priority="1196" operator="equal">
      <formula>8</formula>
    </cfRule>
    <cfRule type="cellIs" dxfId="1221" priority="1197" operator="equal">
      <formula>7</formula>
    </cfRule>
    <cfRule type="cellIs" dxfId="1220" priority="1198" operator="equal">
      <formula>6</formula>
    </cfRule>
    <cfRule type="cellIs" dxfId="1219" priority="1199" operator="equal">
      <formula>5</formula>
    </cfRule>
    <cfRule type="cellIs" dxfId="1218" priority="1200" operator="equal">
      <formula>4</formula>
    </cfRule>
    <cfRule type="cellIs" dxfId="1217" priority="1201" operator="equal">
      <formula>3</formula>
    </cfRule>
    <cfRule type="cellIs" dxfId="1216" priority="1202" operator="equal">
      <formula>2</formula>
    </cfRule>
    <cfRule type="cellIs" dxfId="1215" priority="1203" operator="equal">
      <formula>1</formula>
    </cfRule>
  </conditionalFormatting>
  <conditionalFormatting sqref="U9:X9">
    <cfRule type="cellIs" dxfId="1214" priority="1190" operator="equal">
      <formula>4</formula>
    </cfRule>
    <cfRule type="cellIs" dxfId="1213" priority="1191" operator="equal">
      <formula>12</formula>
    </cfRule>
    <cfRule type="cellIs" dxfId="1212" priority="1204" operator="equal">
      <formula>11</formula>
    </cfRule>
    <cfRule type="cellIs" dxfId="1211" priority="1205" operator="equal">
      <formula>10</formula>
    </cfRule>
    <cfRule type="cellIs" dxfId="1210" priority="1206" operator="equal">
      <formula>9</formula>
    </cfRule>
    <cfRule type="cellIs" dxfId="1209" priority="1207" operator="equal">
      <formula>8</formula>
    </cfRule>
    <cfRule type="cellIs" dxfId="1208" priority="1208" operator="equal">
      <formula>7</formula>
    </cfRule>
    <cfRule type="cellIs" dxfId="1207" priority="1209" operator="equal">
      <formula>3</formula>
    </cfRule>
    <cfRule type="cellIs" dxfId="1206" priority="1210" operator="equal">
      <formula>6</formula>
    </cfRule>
    <cfRule type="cellIs" dxfId="1205" priority="1211" operator="equal">
      <formula>5</formula>
    </cfRule>
    <cfRule type="cellIs" dxfId="1204" priority="1212" operator="equal">
      <formula>1</formula>
    </cfRule>
    <cfRule type="cellIs" dxfId="1203" priority="1213" operator="equal">
      <formula>2</formula>
    </cfRule>
  </conditionalFormatting>
  <conditionalFormatting sqref="U10:X10">
    <cfRule type="cellIs" dxfId="1202" priority="1181" operator="equal">
      <formula>16</formula>
    </cfRule>
    <cfRule type="cellIs" dxfId="1201" priority="1182" operator="equal">
      <formula>15</formula>
    </cfRule>
    <cfRule type="cellIs" dxfId="1200" priority="1183" operator="equal">
      <formula>14</formula>
    </cfRule>
    <cfRule type="cellIs" dxfId="1199" priority="1184" operator="equal">
      <formula>13</formula>
    </cfRule>
    <cfRule type="cellIs" dxfId="1198" priority="1189" operator="equal">
      <formula>20</formula>
    </cfRule>
  </conditionalFormatting>
  <conditionalFormatting sqref="U9:X9">
    <cfRule type="cellIs" dxfId="1197" priority="1185" operator="equal">
      <formula>16</formula>
    </cfRule>
    <cfRule type="cellIs" dxfId="1196" priority="1186" operator="equal">
      <formula>15</formula>
    </cfRule>
    <cfRule type="cellIs" dxfId="1195" priority="1187" operator="equal">
      <formula>14</formula>
    </cfRule>
    <cfRule type="cellIs" dxfId="1194" priority="1188" operator="equal">
      <formula>13</formula>
    </cfRule>
  </conditionalFormatting>
  <conditionalFormatting sqref="U9:X9">
    <cfRule type="cellIs" dxfId="1193" priority="1178" operator="equal">
      <formula>19</formula>
    </cfRule>
    <cfRule type="cellIs" dxfId="1192" priority="1179" operator="equal">
      <formula>18</formula>
    </cfRule>
    <cfRule type="cellIs" dxfId="1191" priority="1180" operator="equal">
      <formula>17</formula>
    </cfRule>
  </conditionalFormatting>
  <conditionalFormatting sqref="U10:X10">
    <cfRule type="cellIs" dxfId="1190" priority="1175" operator="equal">
      <formula>19</formula>
    </cfRule>
    <cfRule type="cellIs" dxfId="1189" priority="1176" operator="equal">
      <formula>18</formula>
    </cfRule>
    <cfRule type="cellIs" dxfId="1188" priority="1177" operator="equal">
      <formula>17</formula>
    </cfRule>
  </conditionalFormatting>
  <conditionalFormatting sqref="AC10">
    <cfRule type="cellIs" dxfId="1187" priority="1153" operator="equal">
      <formula>12</formula>
    </cfRule>
    <cfRule type="cellIs" dxfId="1186" priority="1154" operator="equal">
      <formula>11</formula>
    </cfRule>
    <cfRule type="cellIs" dxfId="1185" priority="1155" operator="equal">
      <formula>10</formula>
    </cfRule>
    <cfRule type="cellIs" dxfId="1184" priority="1156" operator="equal">
      <formula>9</formula>
    </cfRule>
    <cfRule type="cellIs" dxfId="1183" priority="1157" operator="equal">
      <formula>8</formula>
    </cfRule>
    <cfRule type="cellIs" dxfId="1182" priority="1158" operator="equal">
      <formula>7</formula>
    </cfRule>
    <cfRule type="cellIs" dxfId="1181" priority="1159" operator="equal">
      <formula>6</formula>
    </cfRule>
    <cfRule type="cellIs" dxfId="1180" priority="1160" operator="equal">
      <formula>5</formula>
    </cfRule>
    <cfRule type="cellIs" dxfId="1179" priority="1161" operator="equal">
      <formula>4</formula>
    </cfRule>
    <cfRule type="cellIs" dxfId="1178" priority="1162" operator="equal">
      <formula>3</formula>
    </cfRule>
    <cfRule type="cellIs" dxfId="1177" priority="1163" operator="equal">
      <formula>2</formula>
    </cfRule>
    <cfRule type="cellIs" dxfId="1176" priority="1164" operator="equal">
      <formula>1</formula>
    </cfRule>
  </conditionalFormatting>
  <conditionalFormatting sqref="AC9">
    <cfRule type="cellIs" dxfId="1175" priority="1151" operator="equal">
      <formula>4</formula>
    </cfRule>
    <cfRule type="cellIs" dxfId="1174" priority="1152" operator="equal">
      <formula>12</formula>
    </cfRule>
    <cfRule type="cellIs" dxfId="1173" priority="1165" operator="equal">
      <formula>11</formula>
    </cfRule>
    <cfRule type="cellIs" dxfId="1172" priority="1166" operator="equal">
      <formula>10</formula>
    </cfRule>
    <cfRule type="cellIs" dxfId="1171" priority="1167" operator="equal">
      <formula>9</formula>
    </cfRule>
    <cfRule type="cellIs" dxfId="1170" priority="1168" operator="equal">
      <formula>8</formula>
    </cfRule>
    <cfRule type="cellIs" dxfId="1169" priority="1169" operator="equal">
      <formula>7</formula>
    </cfRule>
    <cfRule type="cellIs" dxfId="1168" priority="1170" operator="equal">
      <formula>3</formula>
    </cfRule>
    <cfRule type="cellIs" dxfId="1167" priority="1171" operator="equal">
      <formula>6</formula>
    </cfRule>
    <cfRule type="cellIs" dxfId="1166" priority="1172" operator="equal">
      <formula>5</formula>
    </cfRule>
    <cfRule type="cellIs" dxfId="1165" priority="1173" operator="equal">
      <formula>1</formula>
    </cfRule>
    <cfRule type="cellIs" dxfId="1164" priority="1174" operator="equal">
      <formula>2</formula>
    </cfRule>
  </conditionalFormatting>
  <conditionalFormatting sqref="AC10">
    <cfRule type="cellIs" dxfId="1163" priority="1142" operator="equal">
      <formula>16</formula>
    </cfRule>
    <cfRule type="cellIs" dxfId="1162" priority="1143" operator="equal">
      <formula>15</formula>
    </cfRule>
    <cfRule type="cellIs" dxfId="1161" priority="1144" operator="equal">
      <formula>14</formula>
    </cfRule>
    <cfRule type="cellIs" dxfId="1160" priority="1145" operator="equal">
      <formula>13</formula>
    </cfRule>
    <cfRule type="cellIs" dxfId="1159" priority="1150" operator="equal">
      <formula>20</formula>
    </cfRule>
  </conditionalFormatting>
  <conditionalFormatting sqref="AC9">
    <cfRule type="cellIs" dxfId="1158" priority="1146" operator="equal">
      <formula>16</formula>
    </cfRule>
    <cfRule type="cellIs" dxfId="1157" priority="1147" operator="equal">
      <formula>15</formula>
    </cfRule>
    <cfRule type="cellIs" dxfId="1156" priority="1148" operator="equal">
      <formula>14</formula>
    </cfRule>
    <cfRule type="cellIs" dxfId="1155" priority="1149" operator="equal">
      <formula>13</formula>
    </cfRule>
  </conditionalFormatting>
  <conditionalFormatting sqref="AC9">
    <cfRule type="cellIs" dxfId="1154" priority="1139" operator="equal">
      <formula>19</formula>
    </cfRule>
    <cfRule type="cellIs" dxfId="1153" priority="1140" operator="equal">
      <formula>18</formula>
    </cfRule>
    <cfRule type="cellIs" dxfId="1152" priority="1141" operator="equal">
      <formula>17</formula>
    </cfRule>
  </conditionalFormatting>
  <conditionalFormatting sqref="AC10">
    <cfRule type="cellIs" dxfId="1151" priority="1136" operator="equal">
      <formula>19</formula>
    </cfRule>
    <cfRule type="cellIs" dxfId="1150" priority="1137" operator="equal">
      <formula>18</formula>
    </cfRule>
    <cfRule type="cellIs" dxfId="1149" priority="1138" operator="equal">
      <formula>17</formula>
    </cfRule>
  </conditionalFormatting>
  <conditionalFormatting sqref="B13">
    <cfRule type="cellIs" dxfId="1148" priority="1114" operator="equal">
      <formula>12</formula>
    </cfRule>
    <cfRule type="cellIs" dxfId="1147" priority="1115" operator="equal">
      <formula>11</formula>
    </cfRule>
    <cfRule type="cellIs" dxfId="1146" priority="1116" operator="equal">
      <formula>10</formula>
    </cfRule>
    <cfRule type="cellIs" dxfId="1145" priority="1117" operator="equal">
      <formula>9</formula>
    </cfRule>
    <cfRule type="cellIs" dxfId="1144" priority="1118" operator="equal">
      <formula>8</formula>
    </cfRule>
    <cfRule type="cellIs" dxfId="1143" priority="1119" operator="equal">
      <formula>7</formula>
    </cfRule>
    <cfRule type="cellIs" dxfId="1142" priority="1120" operator="equal">
      <formula>6</formula>
    </cfRule>
    <cfRule type="cellIs" dxfId="1141" priority="1121" operator="equal">
      <formula>5</formula>
    </cfRule>
    <cfRule type="cellIs" dxfId="1140" priority="1122" operator="equal">
      <formula>4</formula>
    </cfRule>
    <cfRule type="cellIs" dxfId="1139" priority="1123" operator="equal">
      <formula>3</formula>
    </cfRule>
    <cfRule type="cellIs" dxfId="1138" priority="1124" operator="equal">
      <formula>2</formula>
    </cfRule>
    <cfRule type="cellIs" dxfId="1137" priority="1125" operator="equal">
      <formula>1</formula>
    </cfRule>
  </conditionalFormatting>
  <conditionalFormatting sqref="B12">
    <cfRule type="cellIs" dxfId="1136" priority="1112" operator="equal">
      <formula>4</formula>
    </cfRule>
    <cfRule type="cellIs" dxfId="1135" priority="1113" operator="equal">
      <formula>12</formula>
    </cfRule>
    <cfRule type="cellIs" dxfId="1134" priority="1126" operator="equal">
      <formula>11</formula>
    </cfRule>
    <cfRule type="cellIs" dxfId="1133" priority="1127" operator="equal">
      <formula>10</formula>
    </cfRule>
    <cfRule type="cellIs" dxfId="1132" priority="1128" operator="equal">
      <formula>9</formula>
    </cfRule>
    <cfRule type="cellIs" dxfId="1131" priority="1129" operator="equal">
      <formula>8</formula>
    </cfRule>
    <cfRule type="cellIs" dxfId="1130" priority="1130" operator="equal">
      <formula>7</formula>
    </cfRule>
    <cfRule type="cellIs" dxfId="1129" priority="1131" operator="equal">
      <formula>3</formula>
    </cfRule>
    <cfRule type="cellIs" dxfId="1128" priority="1132" operator="equal">
      <formula>6</formula>
    </cfRule>
    <cfRule type="cellIs" dxfId="1127" priority="1133" operator="equal">
      <formula>5</formula>
    </cfRule>
    <cfRule type="cellIs" dxfId="1126" priority="1134" operator="equal">
      <formula>1</formula>
    </cfRule>
    <cfRule type="cellIs" dxfId="1125" priority="1135" operator="equal">
      <formula>2</formula>
    </cfRule>
  </conditionalFormatting>
  <conditionalFormatting sqref="B13">
    <cfRule type="cellIs" dxfId="1124" priority="1103" operator="equal">
      <formula>16</formula>
    </cfRule>
    <cfRule type="cellIs" dxfId="1123" priority="1104" operator="equal">
      <formula>15</formula>
    </cfRule>
    <cfRule type="cellIs" dxfId="1122" priority="1105" operator="equal">
      <formula>14</formula>
    </cfRule>
    <cfRule type="cellIs" dxfId="1121" priority="1106" operator="equal">
      <formula>13</formula>
    </cfRule>
    <cfRule type="cellIs" dxfId="1120" priority="1111" operator="equal">
      <formula>20</formula>
    </cfRule>
  </conditionalFormatting>
  <conditionalFormatting sqref="B12">
    <cfRule type="cellIs" dxfId="1119" priority="1107" operator="equal">
      <formula>16</formula>
    </cfRule>
    <cfRule type="cellIs" dxfId="1118" priority="1108" operator="equal">
      <formula>15</formula>
    </cfRule>
    <cfRule type="cellIs" dxfId="1117" priority="1109" operator="equal">
      <formula>14</formula>
    </cfRule>
    <cfRule type="cellIs" dxfId="1116" priority="1110" operator="equal">
      <formula>13</formula>
    </cfRule>
  </conditionalFormatting>
  <conditionalFormatting sqref="B12">
    <cfRule type="cellIs" dxfId="1115" priority="1100" operator="equal">
      <formula>19</formula>
    </cfRule>
    <cfRule type="cellIs" dxfId="1114" priority="1101" operator="equal">
      <formula>18</formula>
    </cfRule>
    <cfRule type="cellIs" dxfId="1113" priority="1102" operator="equal">
      <formula>17</formula>
    </cfRule>
  </conditionalFormatting>
  <conditionalFormatting sqref="B13">
    <cfRule type="cellIs" dxfId="1112" priority="1097" operator="equal">
      <formula>19</formula>
    </cfRule>
    <cfRule type="cellIs" dxfId="1111" priority="1098" operator="equal">
      <formula>18</formula>
    </cfRule>
    <cfRule type="cellIs" dxfId="1110" priority="1099" operator="equal">
      <formula>17</formula>
    </cfRule>
  </conditionalFormatting>
  <conditionalFormatting sqref="G13:J13">
    <cfRule type="cellIs" dxfId="1109" priority="1075" operator="equal">
      <formula>12</formula>
    </cfRule>
    <cfRule type="cellIs" dxfId="1108" priority="1076" operator="equal">
      <formula>11</formula>
    </cfRule>
    <cfRule type="cellIs" dxfId="1107" priority="1077" operator="equal">
      <formula>10</formula>
    </cfRule>
    <cfRule type="cellIs" dxfId="1106" priority="1078" operator="equal">
      <formula>9</formula>
    </cfRule>
    <cfRule type="cellIs" dxfId="1105" priority="1079" operator="equal">
      <formula>8</formula>
    </cfRule>
    <cfRule type="cellIs" dxfId="1104" priority="1080" operator="equal">
      <formula>7</formula>
    </cfRule>
    <cfRule type="cellIs" dxfId="1103" priority="1081" operator="equal">
      <formula>6</formula>
    </cfRule>
    <cfRule type="cellIs" dxfId="1102" priority="1082" operator="equal">
      <formula>5</formula>
    </cfRule>
    <cfRule type="cellIs" dxfId="1101" priority="1083" operator="equal">
      <formula>4</formula>
    </cfRule>
    <cfRule type="cellIs" dxfId="1100" priority="1084" operator="equal">
      <formula>3</formula>
    </cfRule>
    <cfRule type="cellIs" dxfId="1099" priority="1085" operator="equal">
      <formula>2</formula>
    </cfRule>
    <cfRule type="cellIs" dxfId="1098" priority="1086" operator="equal">
      <formula>1</formula>
    </cfRule>
  </conditionalFormatting>
  <conditionalFormatting sqref="G12:J12">
    <cfRule type="cellIs" dxfId="1097" priority="1073" operator="equal">
      <formula>4</formula>
    </cfRule>
    <cfRule type="cellIs" dxfId="1096" priority="1074" operator="equal">
      <formula>12</formula>
    </cfRule>
    <cfRule type="cellIs" dxfId="1095" priority="1087" operator="equal">
      <formula>11</formula>
    </cfRule>
    <cfRule type="cellIs" dxfId="1094" priority="1088" operator="equal">
      <formula>10</formula>
    </cfRule>
    <cfRule type="cellIs" dxfId="1093" priority="1089" operator="equal">
      <formula>9</formula>
    </cfRule>
    <cfRule type="cellIs" dxfId="1092" priority="1090" operator="equal">
      <formula>8</formula>
    </cfRule>
    <cfRule type="cellIs" dxfId="1091" priority="1091" operator="equal">
      <formula>7</formula>
    </cfRule>
    <cfRule type="cellIs" dxfId="1090" priority="1092" operator="equal">
      <formula>3</formula>
    </cfRule>
    <cfRule type="cellIs" dxfId="1089" priority="1093" operator="equal">
      <formula>6</formula>
    </cfRule>
    <cfRule type="cellIs" dxfId="1088" priority="1094" operator="equal">
      <formula>5</formula>
    </cfRule>
    <cfRule type="cellIs" dxfId="1087" priority="1095" operator="equal">
      <formula>1</formula>
    </cfRule>
    <cfRule type="cellIs" dxfId="1086" priority="1096" operator="equal">
      <formula>2</formula>
    </cfRule>
  </conditionalFormatting>
  <conditionalFormatting sqref="G13:J13">
    <cfRule type="cellIs" dxfId="1085" priority="1064" operator="equal">
      <formula>16</formula>
    </cfRule>
    <cfRule type="cellIs" dxfId="1084" priority="1065" operator="equal">
      <formula>15</formula>
    </cfRule>
    <cfRule type="cellIs" dxfId="1083" priority="1066" operator="equal">
      <formula>14</formula>
    </cfRule>
    <cfRule type="cellIs" dxfId="1082" priority="1067" operator="equal">
      <formula>13</formula>
    </cfRule>
    <cfRule type="cellIs" dxfId="1081" priority="1072" operator="equal">
      <formula>20</formula>
    </cfRule>
  </conditionalFormatting>
  <conditionalFormatting sqref="G12:J12">
    <cfRule type="cellIs" dxfId="1080" priority="1068" operator="equal">
      <formula>16</formula>
    </cfRule>
    <cfRule type="cellIs" dxfId="1079" priority="1069" operator="equal">
      <formula>15</formula>
    </cfRule>
    <cfRule type="cellIs" dxfId="1078" priority="1070" operator="equal">
      <formula>14</formula>
    </cfRule>
    <cfRule type="cellIs" dxfId="1077" priority="1071" operator="equal">
      <formula>13</formula>
    </cfRule>
  </conditionalFormatting>
  <conditionalFormatting sqref="G12:J12">
    <cfRule type="cellIs" dxfId="1076" priority="1061" operator="equal">
      <formula>19</formula>
    </cfRule>
    <cfRule type="cellIs" dxfId="1075" priority="1062" operator="equal">
      <formula>18</formula>
    </cfRule>
    <cfRule type="cellIs" dxfId="1074" priority="1063" operator="equal">
      <formula>17</formula>
    </cfRule>
  </conditionalFormatting>
  <conditionalFormatting sqref="G13:J13">
    <cfRule type="cellIs" dxfId="1073" priority="1058" operator="equal">
      <formula>19</formula>
    </cfRule>
    <cfRule type="cellIs" dxfId="1072" priority="1059" operator="equal">
      <formula>18</formula>
    </cfRule>
    <cfRule type="cellIs" dxfId="1071" priority="1060" operator="equal">
      <formula>17</formula>
    </cfRule>
  </conditionalFormatting>
  <conditionalFormatting sqref="N13:Q13">
    <cfRule type="cellIs" dxfId="1070" priority="1036" operator="equal">
      <formula>12</formula>
    </cfRule>
    <cfRule type="cellIs" dxfId="1069" priority="1037" operator="equal">
      <formula>11</formula>
    </cfRule>
    <cfRule type="cellIs" dxfId="1068" priority="1038" operator="equal">
      <formula>10</formula>
    </cfRule>
    <cfRule type="cellIs" dxfId="1067" priority="1039" operator="equal">
      <formula>9</formula>
    </cfRule>
    <cfRule type="cellIs" dxfId="1066" priority="1040" operator="equal">
      <formula>8</formula>
    </cfRule>
    <cfRule type="cellIs" dxfId="1065" priority="1041" operator="equal">
      <formula>7</formula>
    </cfRule>
    <cfRule type="cellIs" dxfId="1064" priority="1042" operator="equal">
      <formula>6</formula>
    </cfRule>
    <cfRule type="cellIs" dxfId="1063" priority="1043" operator="equal">
      <formula>5</formula>
    </cfRule>
    <cfRule type="cellIs" dxfId="1062" priority="1044" operator="equal">
      <formula>4</formula>
    </cfRule>
    <cfRule type="cellIs" dxfId="1061" priority="1045" operator="equal">
      <formula>3</formula>
    </cfRule>
    <cfRule type="cellIs" dxfId="1060" priority="1046" operator="equal">
      <formula>2</formula>
    </cfRule>
    <cfRule type="cellIs" dxfId="1059" priority="1047" operator="equal">
      <formula>1</formula>
    </cfRule>
  </conditionalFormatting>
  <conditionalFormatting sqref="N12:Q12">
    <cfRule type="cellIs" dxfId="1058" priority="1034" operator="equal">
      <formula>4</formula>
    </cfRule>
    <cfRule type="cellIs" dxfId="1057" priority="1035" operator="equal">
      <formula>12</formula>
    </cfRule>
    <cfRule type="cellIs" dxfId="1056" priority="1048" operator="equal">
      <formula>11</formula>
    </cfRule>
    <cfRule type="cellIs" dxfId="1055" priority="1049" operator="equal">
      <formula>10</formula>
    </cfRule>
    <cfRule type="cellIs" dxfId="1054" priority="1050" operator="equal">
      <formula>9</formula>
    </cfRule>
    <cfRule type="cellIs" dxfId="1053" priority="1051" operator="equal">
      <formula>8</formula>
    </cfRule>
    <cfRule type="cellIs" dxfId="1052" priority="1052" operator="equal">
      <formula>7</formula>
    </cfRule>
    <cfRule type="cellIs" dxfId="1051" priority="1053" operator="equal">
      <formula>3</formula>
    </cfRule>
    <cfRule type="cellIs" dxfId="1050" priority="1054" operator="equal">
      <formula>6</formula>
    </cfRule>
    <cfRule type="cellIs" dxfId="1049" priority="1055" operator="equal">
      <formula>5</formula>
    </cfRule>
    <cfRule type="cellIs" dxfId="1048" priority="1056" operator="equal">
      <formula>1</formula>
    </cfRule>
    <cfRule type="cellIs" dxfId="1047" priority="1057" operator="equal">
      <formula>2</formula>
    </cfRule>
  </conditionalFormatting>
  <conditionalFormatting sqref="N13:Q13">
    <cfRule type="cellIs" dxfId="1046" priority="1025" operator="equal">
      <formula>16</formula>
    </cfRule>
    <cfRule type="cellIs" dxfId="1045" priority="1026" operator="equal">
      <formula>15</formula>
    </cfRule>
    <cfRule type="cellIs" dxfId="1044" priority="1027" operator="equal">
      <formula>14</formula>
    </cfRule>
    <cfRule type="cellIs" dxfId="1043" priority="1028" operator="equal">
      <formula>13</formula>
    </cfRule>
    <cfRule type="cellIs" dxfId="1042" priority="1033" operator="equal">
      <formula>20</formula>
    </cfRule>
  </conditionalFormatting>
  <conditionalFormatting sqref="N12:Q12">
    <cfRule type="cellIs" dxfId="1041" priority="1029" operator="equal">
      <formula>16</formula>
    </cfRule>
    <cfRule type="cellIs" dxfId="1040" priority="1030" operator="equal">
      <formula>15</formula>
    </cfRule>
    <cfRule type="cellIs" dxfId="1039" priority="1031" operator="equal">
      <formula>14</formula>
    </cfRule>
    <cfRule type="cellIs" dxfId="1038" priority="1032" operator="equal">
      <formula>13</formula>
    </cfRule>
  </conditionalFormatting>
  <conditionalFormatting sqref="N12:Q12">
    <cfRule type="cellIs" dxfId="1037" priority="1022" operator="equal">
      <formula>19</formula>
    </cfRule>
    <cfRule type="cellIs" dxfId="1036" priority="1023" operator="equal">
      <formula>18</formula>
    </cfRule>
    <cfRule type="cellIs" dxfId="1035" priority="1024" operator="equal">
      <formula>17</formula>
    </cfRule>
  </conditionalFormatting>
  <conditionalFormatting sqref="N13:Q13">
    <cfRule type="cellIs" dxfId="1034" priority="1019" operator="equal">
      <formula>19</formula>
    </cfRule>
    <cfRule type="cellIs" dxfId="1033" priority="1020" operator="equal">
      <formula>18</formula>
    </cfRule>
    <cfRule type="cellIs" dxfId="1032" priority="1021" operator="equal">
      <formula>17</formula>
    </cfRule>
  </conditionalFormatting>
  <conditionalFormatting sqref="U13:X13">
    <cfRule type="cellIs" dxfId="1031" priority="997" operator="equal">
      <formula>12</formula>
    </cfRule>
    <cfRule type="cellIs" dxfId="1030" priority="998" operator="equal">
      <formula>11</formula>
    </cfRule>
    <cfRule type="cellIs" dxfId="1029" priority="999" operator="equal">
      <formula>10</formula>
    </cfRule>
    <cfRule type="cellIs" dxfId="1028" priority="1000" operator="equal">
      <formula>9</formula>
    </cfRule>
    <cfRule type="cellIs" dxfId="1027" priority="1001" operator="equal">
      <formula>8</formula>
    </cfRule>
    <cfRule type="cellIs" dxfId="1026" priority="1002" operator="equal">
      <formula>7</formula>
    </cfRule>
    <cfRule type="cellIs" dxfId="1025" priority="1003" operator="equal">
      <formula>6</formula>
    </cfRule>
    <cfRule type="cellIs" dxfId="1024" priority="1004" operator="equal">
      <formula>5</formula>
    </cfRule>
    <cfRule type="cellIs" dxfId="1023" priority="1005" operator="equal">
      <formula>4</formula>
    </cfRule>
    <cfRule type="cellIs" dxfId="1022" priority="1006" operator="equal">
      <formula>3</formula>
    </cfRule>
    <cfRule type="cellIs" dxfId="1021" priority="1007" operator="equal">
      <formula>2</formula>
    </cfRule>
    <cfRule type="cellIs" dxfId="1020" priority="1008" operator="equal">
      <formula>1</formula>
    </cfRule>
  </conditionalFormatting>
  <conditionalFormatting sqref="U12:X12">
    <cfRule type="cellIs" dxfId="1019" priority="995" operator="equal">
      <formula>4</formula>
    </cfRule>
    <cfRule type="cellIs" dxfId="1018" priority="996" operator="equal">
      <formula>12</formula>
    </cfRule>
    <cfRule type="cellIs" dxfId="1017" priority="1009" operator="equal">
      <formula>11</formula>
    </cfRule>
    <cfRule type="cellIs" dxfId="1016" priority="1010" operator="equal">
      <formula>10</formula>
    </cfRule>
    <cfRule type="cellIs" dxfId="1015" priority="1011" operator="equal">
      <formula>9</formula>
    </cfRule>
    <cfRule type="cellIs" dxfId="1014" priority="1012" operator="equal">
      <formula>8</formula>
    </cfRule>
    <cfRule type="cellIs" dxfId="1013" priority="1013" operator="equal">
      <formula>7</formula>
    </cfRule>
    <cfRule type="cellIs" dxfId="1012" priority="1014" operator="equal">
      <formula>3</formula>
    </cfRule>
    <cfRule type="cellIs" dxfId="1011" priority="1015" operator="equal">
      <formula>6</formula>
    </cfRule>
    <cfRule type="cellIs" dxfId="1010" priority="1016" operator="equal">
      <formula>5</formula>
    </cfRule>
    <cfRule type="cellIs" dxfId="1009" priority="1017" operator="equal">
      <formula>1</formula>
    </cfRule>
    <cfRule type="cellIs" dxfId="1008" priority="1018" operator="equal">
      <formula>2</formula>
    </cfRule>
  </conditionalFormatting>
  <conditionalFormatting sqref="U13:X13">
    <cfRule type="cellIs" dxfId="1007" priority="986" operator="equal">
      <formula>16</formula>
    </cfRule>
    <cfRule type="cellIs" dxfId="1006" priority="987" operator="equal">
      <formula>15</formula>
    </cfRule>
    <cfRule type="cellIs" dxfId="1005" priority="988" operator="equal">
      <formula>14</formula>
    </cfRule>
    <cfRule type="cellIs" dxfId="1004" priority="989" operator="equal">
      <formula>13</formula>
    </cfRule>
    <cfRule type="cellIs" dxfId="1003" priority="994" operator="equal">
      <formula>20</formula>
    </cfRule>
  </conditionalFormatting>
  <conditionalFormatting sqref="U12:X12">
    <cfRule type="cellIs" dxfId="1002" priority="990" operator="equal">
      <formula>16</formula>
    </cfRule>
    <cfRule type="cellIs" dxfId="1001" priority="991" operator="equal">
      <formula>15</formula>
    </cfRule>
    <cfRule type="cellIs" dxfId="1000" priority="992" operator="equal">
      <formula>14</formula>
    </cfRule>
    <cfRule type="cellIs" dxfId="999" priority="993" operator="equal">
      <formula>13</formula>
    </cfRule>
  </conditionalFormatting>
  <conditionalFormatting sqref="U12:X12">
    <cfRule type="cellIs" dxfId="998" priority="983" operator="equal">
      <formula>19</formula>
    </cfRule>
    <cfRule type="cellIs" dxfId="997" priority="984" operator="equal">
      <formula>18</formula>
    </cfRule>
    <cfRule type="cellIs" dxfId="996" priority="985" operator="equal">
      <formula>17</formula>
    </cfRule>
  </conditionalFormatting>
  <conditionalFormatting sqref="U13:X13">
    <cfRule type="cellIs" dxfId="995" priority="980" operator="equal">
      <formula>19</formula>
    </cfRule>
    <cfRule type="cellIs" dxfId="994" priority="981" operator="equal">
      <formula>18</formula>
    </cfRule>
    <cfRule type="cellIs" dxfId="993" priority="982" operator="equal">
      <formula>17</formula>
    </cfRule>
  </conditionalFormatting>
  <conditionalFormatting sqref="AB13:AE13">
    <cfRule type="cellIs" dxfId="992" priority="958" operator="equal">
      <formula>12</formula>
    </cfRule>
    <cfRule type="cellIs" dxfId="991" priority="959" operator="equal">
      <formula>11</formula>
    </cfRule>
    <cfRule type="cellIs" dxfId="990" priority="960" operator="equal">
      <formula>10</formula>
    </cfRule>
    <cfRule type="cellIs" dxfId="989" priority="961" operator="equal">
      <formula>9</formula>
    </cfRule>
    <cfRule type="cellIs" dxfId="988" priority="962" operator="equal">
      <formula>8</formula>
    </cfRule>
    <cfRule type="cellIs" dxfId="987" priority="963" operator="equal">
      <formula>7</formula>
    </cfRule>
    <cfRule type="cellIs" dxfId="986" priority="964" operator="equal">
      <formula>6</formula>
    </cfRule>
    <cfRule type="cellIs" dxfId="985" priority="965" operator="equal">
      <formula>5</formula>
    </cfRule>
    <cfRule type="cellIs" dxfId="984" priority="966" operator="equal">
      <formula>4</formula>
    </cfRule>
    <cfRule type="cellIs" dxfId="983" priority="967" operator="equal">
      <formula>3</formula>
    </cfRule>
    <cfRule type="cellIs" dxfId="982" priority="968" operator="equal">
      <formula>2</formula>
    </cfRule>
    <cfRule type="cellIs" dxfId="981" priority="969" operator="equal">
      <formula>1</formula>
    </cfRule>
  </conditionalFormatting>
  <conditionalFormatting sqref="AB12:AE12">
    <cfRule type="cellIs" dxfId="980" priority="956" operator="equal">
      <formula>4</formula>
    </cfRule>
    <cfRule type="cellIs" dxfId="979" priority="957" operator="equal">
      <formula>12</formula>
    </cfRule>
    <cfRule type="cellIs" dxfId="978" priority="970" operator="equal">
      <formula>11</formula>
    </cfRule>
    <cfRule type="cellIs" dxfId="977" priority="971" operator="equal">
      <formula>10</formula>
    </cfRule>
    <cfRule type="cellIs" dxfId="976" priority="972" operator="equal">
      <formula>9</formula>
    </cfRule>
    <cfRule type="cellIs" dxfId="975" priority="973" operator="equal">
      <formula>8</formula>
    </cfRule>
    <cfRule type="cellIs" dxfId="974" priority="974" operator="equal">
      <formula>7</formula>
    </cfRule>
    <cfRule type="cellIs" dxfId="973" priority="975" operator="equal">
      <formula>3</formula>
    </cfRule>
    <cfRule type="cellIs" dxfId="972" priority="976" operator="equal">
      <formula>6</formula>
    </cfRule>
    <cfRule type="cellIs" dxfId="971" priority="977" operator="equal">
      <formula>5</formula>
    </cfRule>
    <cfRule type="cellIs" dxfId="970" priority="978" operator="equal">
      <formula>1</formula>
    </cfRule>
    <cfRule type="cellIs" dxfId="969" priority="979" operator="equal">
      <formula>2</formula>
    </cfRule>
  </conditionalFormatting>
  <conditionalFormatting sqref="AB13:AE13">
    <cfRule type="cellIs" dxfId="968" priority="947" operator="equal">
      <formula>16</formula>
    </cfRule>
    <cfRule type="cellIs" dxfId="967" priority="948" operator="equal">
      <formula>15</formula>
    </cfRule>
    <cfRule type="cellIs" dxfId="966" priority="949" operator="equal">
      <formula>14</formula>
    </cfRule>
    <cfRule type="cellIs" dxfId="965" priority="950" operator="equal">
      <formula>13</formula>
    </cfRule>
    <cfRule type="cellIs" dxfId="964" priority="955" operator="equal">
      <formula>20</formula>
    </cfRule>
  </conditionalFormatting>
  <conditionalFormatting sqref="AB12:AE12">
    <cfRule type="cellIs" dxfId="963" priority="951" operator="equal">
      <formula>16</formula>
    </cfRule>
    <cfRule type="cellIs" dxfId="962" priority="952" operator="equal">
      <formula>15</formula>
    </cfRule>
    <cfRule type="cellIs" dxfId="961" priority="953" operator="equal">
      <formula>14</formula>
    </cfRule>
    <cfRule type="cellIs" dxfId="960" priority="954" operator="equal">
      <formula>13</formula>
    </cfRule>
  </conditionalFormatting>
  <conditionalFormatting sqref="AB12:AE12">
    <cfRule type="cellIs" dxfId="959" priority="944" operator="equal">
      <formula>19</formula>
    </cfRule>
    <cfRule type="cellIs" dxfId="958" priority="945" operator="equal">
      <formula>18</formula>
    </cfRule>
    <cfRule type="cellIs" dxfId="957" priority="946" operator="equal">
      <formula>17</formula>
    </cfRule>
  </conditionalFormatting>
  <conditionalFormatting sqref="AB13:AE13">
    <cfRule type="cellIs" dxfId="956" priority="941" operator="equal">
      <formula>19</formula>
    </cfRule>
    <cfRule type="cellIs" dxfId="955" priority="942" operator="equal">
      <formula>18</formula>
    </cfRule>
    <cfRule type="cellIs" dxfId="954" priority="943" operator="equal">
      <formula>17</formula>
    </cfRule>
  </conditionalFormatting>
  <conditionalFormatting sqref="S16:U16">
    <cfRule type="cellIs" dxfId="953" priority="919" operator="equal">
      <formula>12</formula>
    </cfRule>
    <cfRule type="cellIs" dxfId="952" priority="920" operator="equal">
      <formula>11</formula>
    </cfRule>
    <cfRule type="cellIs" dxfId="951" priority="921" operator="equal">
      <formula>10</formula>
    </cfRule>
    <cfRule type="cellIs" dxfId="950" priority="922" operator="equal">
      <formula>9</formula>
    </cfRule>
    <cfRule type="cellIs" dxfId="949" priority="923" operator="equal">
      <formula>8</formula>
    </cfRule>
    <cfRule type="cellIs" dxfId="948" priority="924" operator="equal">
      <formula>7</formula>
    </cfRule>
    <cfRule type="cellIs" dxfId="947" priority="925" operator="equal">
      <formula>6</formula>
    </cfRule>
    <cfRule type="cellIs" dxfId="946" priority="926" operator="equal">
      <formula>5</formula>
    </cfRule>
    <cfRule type="cellIs" dxfId="945" priority="927" operator="equal">
      <formula>4</formula>
    </cfRule>
    <cfRule type="cellIs" dxfId="944" priority="928" operator="equal">
      <formula>3</formula>
    </cfRule>
    <cfRule type="cellIs" dxfId="943" priority="929" operator="equal">
      <formula>2</formula>
    </cfRule>
    <cfRule type="cellIs" dxfId="942" priority="930" operator="equal">
      <formula>1</formula>
    </cfRule>
  </conditionalFormatting>
  <conditionalFormatting sqref="S15:U15">
    <cfRule type="cellIs" dxfId="941" priority="917" operator="equal">
      <formula>4</formula>
    </cfRule>
    <cfRule type="cellIs" dxfId="940" priority="918" operator="equal">
      <formula>12</formula>
    </cfRule>
    <cfRule type="cellIs" dxfId="939" priority="931" operator="equal">
      <formula>11</formula>
    </cfRule>
    <cfRule type="cellIs" dxfId="938" priority="932" operator="equal">
      <formula>10</formula>
    </cfRule>
    <cfRule type="cellIs" dxfId="937" priority="933" operator="equal">
      <formula>9</formula>
    </cfRule>
    <cfRule type="cellIs" dxfId="936" priority="934" operator="equal">
      <formula>8</formula>
    </cfRule>
    <cfRule type="cellIs" dxfId="935" priority="935" operator="equal">
      <formula>7</formula>
    </cfRule>
    <cfRule type="cellIs" dxfId="934" priority="936" operator="equal">
      <formula>3</formula>
    </cfRule>
    <cfRule type="cellIs" dxfId="933" priority="937" operator="equal">
      <formula>6</formula>
    </cfRule>
    <cfRule type="cellIs" dxfId="932" priority="938" operator="equal">
      <formula>5</formula>
    </cfRule>
    <cfRule type="cellIs" dxfId="931" priority="939" operator="equal">
      <formula>1</formula>
    </cfRule>
    <cfRule type="cellIs" dxfId="930" priority="940" operator="equal">
      <formula>2</formula>
    </cfRule>
  </conditionalFormatting>
  <conditionalFormatting sqref="S16:U16">
    <cfRule type="cellIs" dxfId="929" priority="908" operator="equal">
      <formula>16</formula>
    </cfRule>
    <cfRule type="cellIs" dxfId="928" priority="909" operator="equal">
      <formula>15</formula>
    </cfRule>
    <cfRule type="cellIs" dxfId="927" priority="910" operator="equal">
      <formula>14</formula>
    </cfRule>
    <cfRule type="cellIs" dxfId="926" priority="911" operator="equal">
      <formula>13</formula>
    </cfRule>
    <cfRule type="cellIs" dxfId="925" priority="916" operator="equal">
      <formula>20</formula>
    </cfRule>
  </conditionalFormatting>
  <conditionalFormatting sqref="S15:U15">
    <cfRule type="cellIs" dxfId="924" priority="912" operator="equal">
      <formula>16</formula>
    </cfRule>
    <cfRule type="cellIs" dxfId="923" priority="913" operator="equal">
      <formula>15</formula>
    </cfRule>
    <cfRule type="cellIs" dxfId="922" priority="914" operator="equal">
      <formula>14</formula>
    </cfRule>
    <cfRule type="cellIs" dxfId="921" priority="915" operator="equal">
      <formula>13</formula>
    </cfRule>
  </conditionalFormatting>
  <conditionalFormatting sqref="S15:U15">
    <cfRule type="cellIs" dxfId="920" priority="905" operator="equal">
      <formula>19</formula>
    </cfRule>
    <cfRule type="cellIs" dxfId="919" priority="906" operator="equal">
      <formula>18</formula>
    </cfRule>
    <cfRule type="cellIs" dxfId="918" priority="907" operator="equal">
      <formula>17</formula>
    </cfRule>
  </conditionalFormatting>
  <conditionalFormatting sqref="S16:U16">
    <cfRule type="cellIs" dxfId="917" priority="902" operator="equal">
      <formula>19</formula>
    </cfRule>
    <cfRule type="cellIs" dxfId="916" priority="903" operator="equal">
      <formula>18</formula>
    </cfRule>
    <cfRule type="cellIs" dxfId="915" priority="904" operator="equal">
      <formula>17</formula>
    </cfRule>
  </conditionalFormatting>
  <conditionalFormatting sqref="Y16:AB16">
    <cfRule type="cellIs" dxfId="914" priority="880" operator="equal">
      <formula>12</formula>
    </cfRule>
    <cfRule type="cellIs" dxfId="913" priority="881" operator="equal">
      <formula>11</formula>
    </cfRule>
    <cfRule type="cellIs" dxfId="912" priority="882" operator="equal">
      <formula>10</formula>
    </cfRule>
    <cfRule type="cellIs" dxfId="911" priority="883" operator="equal">
      <formula>9</formula>
    </cfRule>
    <cfRule type="cellIs" dxfId="910" priority="884" operator="equal">
      <formula>8</formula>
    </cfRule>
    <cfRule type="cellIs" dxfId="909" priority="885" operator="equal">
      <formula>7</formula>
    </cfRule>
    <cfRule type="cellIs" dxfId="908" priority="886" operator="equal">
      <formula>6</formula>
    </cfRule>
    <cfRule type="cellIs" dxfId="907" priority="887" operator="equal">
      <formula>5</formula>
    </cfRule>
    <cfRule type="cellIs" dxfId="906" priority="888" operator="equal">
      <formula>4</formula>
    </cfRule>
    <cfRule type="cellIs" dxfId="905" priority="889" operator="equal">
      <formula>3</formula>
    </cfRule>
    <cfRule type="cellIs" dxfId="904" priority="890" operator="equal">
      <formula>2</formula>
    </cfRule>
    <cfRule type="cellIs" dxfId="903" priority="891" operator="equal">
      <formula>1</formula>
    </cfRule>
  </conditionalFormatting>
  <conditionalFormatting sqref="Y15:AB15">
    <cfRule type="cellIs" dxfId="902" priority="878" operator="equal">
      <formula>4</formula>
    </cfRule>
    <cfRule type="cellIs" dxfId="901" priority="879" operator="equal">
      <formula>12</formula>
    </cfRule>
    <cfRule type="cellIs" dxfId="900" priority="892" operator="equal">
      <formula>11</formula>
    </cfRule>
    <cfRule type="cellIs" dxfId="899" priority="893" operator="equal">
      <formula>10</formula>
    </cfRule>
    <cfRule type="cellIs" dxfId="898" priority="894" operator="equal">
      <formula>9</formula>
    </cfRule>
    <cfRule type="cellIs" dxfId="897" priority="895" operator="equal">
      <formula>8</formula>
    </cfRule>
    <cfRule type="cellIs" dxfId="896" priority="896" operator="equal">
      <formula>7</formula>
    </cfRule>
    <cfRule type="cellIs" dxfId="895" priority="897" operator="equal">
      <formula>3</formula>
    </cfRule>
    <cfRule type="cellIs" dxfId="894" priority="898" operator="equal">
      <formula>6</formula>
    </cfRule>
    <cfRule type="cellIs" dxfId="893" priority="899" operator="equal">
      <formula>5</formula>
    </cfRule>
    <cfRule type="cellIs" dxfId="892" priority="900" operator="equal">
      <formula>1</formula>
    </cfRule>
    <cfRule type="cellIs" dxfId="891" priority="901" operator="equal">
      <formula>2</formula>
    </cfRule>
  </conditionalFormatting>
  <conditionalFormatting sqref="Y16:AB16">
    <cfRule type="cellIs" dxfId="890" priority="869" operator="equal">
      <formula>16</formula>
    </cfRule>
    <cfRule type="cellIs" dxfId="889" priority="870" operator="equal">
      <formula>15</formula>
    </cfRule>
    <cfRule type="cellIs" dxfId="888" priority="871" operator="equal">
      <formula>14</formula>
    </cfRule>
    <cfRule type="cellIs" dxfId="887" priority="872" operator="equal">
      <formula>13</formula>
    </cfRule>
    <cfRule type="cellIs" dxfId="886" priority="877" operator="equal">
      <formula>20</formula>
    </cfRule>
  </conditionalFormatting>
  <conditionalFormatting sqref="Y15:AB15">
    <cfRule type="cellIs" dxfId="885" priority="873" operator="equal">
      <formula>16</formula>
    </cfRule>
    <cfRule type="cellIs" dxfId="884" priority="874" operator="equal">
      <formula>15</formula>
    </cfRule>
    <cfRule type="cellIs" dxfId="883" priority="875" operator="equal">
      <formula>14</formula>
    </cfRule>
    <cfRule type="cellIs" dxfId="882" priority="876" operator="equal">
      <formula>13</formula>
    </cfRule>
  </conditionalFormatting>
  <conditionalFormatting sqref="Y15:AB15">
    <cfRule type="cellIs" dxfId="881" priority="866" operator="equal">
      <formula>19</formula>
    </cfRule>
    <cfRule type="cellIs" dxfId="880" priority="867" operator="equal">
      <formula>18</formula>
    </cfRule>
    <cfRule type="cellIs" dxfId="879" priority="868" operator="equal">
      <formula>17</formula>
    </cfRule>
  </conditionalFormatting>
  <conditionalFormatting sqref="Y16:AB16">
    <cfRule type="cellIs" dxfId="878" priority="863" operator="equal">
      <formula>19</formula>
    </cfRule>
    <cfRule type="cellIs" dxfId="877" priority="864" operator="equal">
      <formula>18</formula>
    </cfRule>
    <cfRule type="cellIs" dxfId="876" priority="865" operator="equal">
      <formula>17</formula>
    </cfRule>
  </conditionalFormatting>
  <conditionalFormatting sqref="D12:F12">
    <cfRule type="cellIs" dxfId="875" priority="852" operator="equal">
      <formula>4</formula>
    </cfRule>
  </conditionalFormatting>
  <conditionalFormatting sqref="D13:F13">
    <cfRule type="cellIs" dxfId="874" priority="840" operator="equal">
      <formula>12</formula>
    </cfRule>
    <cfRule type="cellIs" dxfId="873" priority="841" operator="equal">
      <formula>11</formula>
    </cfRule>
    <cfRule type="cellIs" dxfId="872" priority="842" operator="equal">
      <formula>10</formula>
    </cfRule>
    <cfRule type="cellIs" dxfId="871" priority="843" operator="equal">
      <formula>9</formula>
    </cfRule>
    <cfRule type="cellIs" dxfId="870" priority="844" operator="equal">
      <formula>8</formula>
    </cfRule>
    <cfRule type="cellIs" dxfId="869" priority="845" operator="equal">
      <formula>7</formula>
    </cfRule>
    <cfRule type="cellIs" dxfId="868" priority="846" operator="equal">
      <formula>6</formula>
    </cfRule>
    <cfRule type="cellIs" dxfId="867" priority="847" operator="equal">
      <formula>5</formula>
    </cfRule>
    <cfRule type="cellIs" dxfId="866" priority="848" operator="equal">
      <formula>4</formula>
    </cfRule>
    <cfRule type="cellIs" dxfId="865" priority="849" operator="equal">
      <formula>3</formula>
    </cfRule>
    <cfRule type="cellIs" dxfId="864" priority="850" operator="equal">
      <formula>2</formula>
    </cfRule>
    <cfRule type="cellIs" dxfId="863" priority="851" operator="equal">
      <formula>1</formula>
    </cfRule>
  </conditionalFormatting>
  <conditionalFormatting sqref="D12:F12">
    <cfRule type="cellIs" dxfId="862" priority="838" operator="equal">
      <formula>4</formula>
    </cfRule>
    <cfRule type="cellIs" dxfId="861" priority="839" operator="equal">
      <formula>12</formula>
    </cfRule>
    <cfRule type="cellIs" dxfId="860" priority="853" operator="equal">
      <formula>11</formula>
    </cfRule>
    <cfRule type="cellIs" dxfId="859" priority="854" operator="equal">
      <formula>10</formula>
    </cfRule>
    <cfRule type="cellIs" dxfId="858" priority="855" operator="equal">
      <formula>9</formula>
    </cfRule>
    <cfRule type="cellIs" dxfId="857" priority="856" operator="equal">
      <formula>8</formula>
    </cfRule>
    <cfRule type="cellIs" dxfId="856" priority="857" operator="equal">
      <formula>7</formula>
    </cfRule>
    <cfRule type="cellIs" dxfId="855" priority="858" operator="equal">
      <formula>3</formula>
    </cfRule>
    <cfRule type="cellIs" dxfId="854" priority="859" operator="equal">
      <formula>6</formula>
    </cfRule>
    <cfRule type="cellIs" dxfId="853" priority="860" operator="equal">
      <formula>5</formula>
    </cfRule>
    <cfRule type="cellIs" dxfId="852" priority="861" operator="equal">
      <formula>1</formula>
    </cfRule>
    <cfRule type="cellIs" dxfId="851" priority="862" operator="equal">
      <formula>2</formula>
    </cfRule>
  </conditionalFormatting>
  <conditionalFormatting sqref="D13:F13">
    <cfRule type="cellIs" dxfId="850" priority="829" operator="equal">
      <formula>16</formula>
    </cfRule>
    <cfRule type="cellIs" dxfId="849" priority="830" operator="equal">
      <formula>15</formula>
    </cfRule>
    <cfRule type="cellIs" dxfId="848" priority="831" operator="equal">
      <formula>14</formula>
    </cfRule>
    <cfRule type="cellIs" dxfId="847" priority="832" operator="equal">
      <formula>13</formula>
    </cfRule>
    <cfRule type="cellIs" dxfId="846" priority="837" operator="equal">
      <formula>20</formula>
    </cfRule>
  </conditionalFormatting>
  <conditionalFormatting sqref="D12:F12">
    <cfRule type="cellIs" dxfId="845" priority="833" operator="equal">
      <formula>16</formula>
    </cfRule>
    <cfRule type="cellIs" dxfId="844" priority="834" operator="equal">
      <formula>15</formula>
    </cfRule>
    <cfRule type="cellIs" dxfId="843" priority="835" operator="equal">
      <formula>14</formula>
    </cfRule>
    <cfRule type="cellIs" dxfId="842" priority="836" operator="equal">
      <formula>13</formula>
    </cfRule>
  </conditionalFormatting>
  <conditionalFormatting sqref="D12:F12">
    <cfRule type="cellIs" dxfId="841" priority="826" operator="equal">
      <formula>19</formula>
    </cfRule>
    <cfRule type="cellIs" dxfId="840" priority="827" operator="equal">
      <formula>18</formula>
    </cfRule>
    <cfRule type="cellIs" dxfId="839" priority="828" operator="equal">
      <formula>17</formula>
    </cfRule>
  </conditionalFormatting>
  <conditionalFormatting sqref="D13:F13">
    <cfRule type="cellIs" dxfId="838" priority="823" operator="equal">
      <formula>19</formula>
    </cfRule>
    <cfRule type="cellIs" dxfId="837" priority="824" operator="equal">
      <formula>18</formula>
    </cfRule>
    <cfRule type="cellIs" dxfId="836" priority="825" operator="equal">
      <formula>17</formula>
    </cfRule>
  </conditionalFormatting>
  <conditionalFormatting sqref="K12:M12">
    <cfRule type="cellIs" dxfId="835" priority="812" operator="equal">
      <formula>4</formula>
    </cfRule>
  </conditionalFormatting>
  <conditionalFormatting sqref="K13:M13">
    <cfRule type="cellIs" dxfId="834" priority="800" operator="equal">
      <formula>12</formula>
    </cfRule>
    <cfRule type="cellIs" dxfId="833" priority="801" operator="equal">
      <formula>11</formula>
    </cfRule>
    <cfRule type="cellIs" dxfId="832" priority="802" operator="equal">
      <formula>10</formula>
    </cfRule>
    <cfRule type="cellIs" dxfId="831" priority="803" operator="equal">
      <formula>9</formula>
    </cfRule>
    <cfRule type="cellIs" dxfId="830" priority="804" operator="equal">
      <formula>8</formula>
    </cfRule>
    <cfRule type="cellIs" dxfId="829" priority="805" operator="equal">
      <formula>7</formula>
    </cfRule>
    <cfRule type="cellIs" dxfId="828" priority="806" operator="equal">
      <formula>6</formula>
    </cfRule>
    <cfRule type="cellIs" dxfId="827" priority="807" operator="equal">
      <formula>5</formula>
    </cfRule>
    <cfRule type="cellIs" dxfId="826" priority="808" operator="equal">
      <formula>4</formula>
    </cfRule>
    <cfRule type="cellIs" dxfId="825" priority="809" operator="equal">
      <formula>3</formula>
    </cfRule>
    <cfRule type="cellIs" dxfId="824" priority="810" operator="equal">
      <formula>2</formula>
    </cfRule>
    <cfRule type="cellIs" dxfId="823" priority="811" operator="equal">
      <formula>1</formula>
    </cfRule>
  </conditionalFormatting>
  <conditionalFormatting sqref="K12:M12">
    <cfRule type="cellIs" dxfId="822" priority="798" operator="equal">
      <formula>4</formula>
    </cfRule>
    <cfRule type="cellIs" dxfId="821" priority="799" operator="equal">
      <formula>12</formula>
    </cfRule>
    <cfRule type="cellIs" dxfId="820" priority="813" operator="equal">
      <formula>11</formula>
    </cfRule>
    <cfRule type="cellIs" dxfId="819" priority="814" operator="equal">
      <formula>10</formula>
    </cfRule>
    <cfRule type="cellIs" dxfId="818" priority="815" operator="equal">
      <formula>9</formula>
    </cfRule>
    <cfRule type="cellIs" dxfId="817" priority="816" operator="equal">
      <formula>8</formula>
    </cfRule>
    <cfRule type="cellIs" dxfId="816" priority="817" operator="equal">
      <formula>7</formula>
    </cfRule>
    <cfRule type="cellIs" dxfId="815" priority="818" operator="equal">
      <formula>3</formula>
    </cfRule>
    <cfRule type="cellIs" dxfId="814" priority="819" operator="equal">
      <formula>6</formula>
    </cfRule>
    <cfRule type="cellIs" dxfId="813" priority="820" operator="equal">
      <formula>5</formula>
    </cfRule>
    <cfRule type="cellIs" dxfId="812" priority="821" operator="equal">
      <formula>1</formula>
    </cfRule>
    <cfRule type="cellIs" dxfId="811" priority="822" operator="equal">
      <formula>2</formula>
    </cfRule>
  </conditionalFormatting>
  <conditionalFormatting sqref="K13:M13">
    <cfRule type="cellIs" dxfId="810" priority="789" operator="equal">
      <formula>16</formula>
    </cfRule>
    <cfRule type="cellIs" dxfId="809" priority="790" operator="equal">
      <formula>15</formula>
    </cfRule>
    <cfRule type="cellIs" dxfId="808" priority="791" operator="equal">
      <formula>14</formula>
    </cfRule>
    <cfRule type="cellIs" dxfId="807" priority="792" operator="equal">
      <formula>13</formula>
    </cfRule>
    <cfRule type="cellIs" dxfId="806" priority="797" operator="equal">
      <formula>20</formula>
    </cfRule>
  </conditionalFormatting>
  <conditionalFormatting sqref="K12:M12">
    <cfRule type="cellIs" dxfId="805" priority="793" operator="equal">
      <formula>16</formula>
    </cfRule>
    <cfRule type="cellIs" dxfId="804" priority="794" operator="equal">
      <formula>15</formula>
    </cfRule>
    <cfRule type="cellIs" dxfId="803" priority="795" operator="equal">
      <formula>14</formula>
    </cfRule>
    <cfRule type="cellIs" dxfId="802" priority="796" operator="equal">
      <formula>13</formula>
    </cfRule>
  </conditionalFormatting>
  <conditionalFormatting sqref="K12:M12">
    <cfRule type="cellIs" dxfId="801" priority="786" operator="equal">
      <formula>19</formula>
    </cfRule>
    <cfRule type="cellIs" dxfId="800" priority="787" operator="equal">
      <formula>18</formula>
    </cfRule>
    <cfRule type="cellIs" dxfId="799" priority="788" operator="equal">
      <formula>17</formula>
    </cfRule>
  </conditionalFormatting>
  <conditionalFormatting sqref="K13:M13">
    <cfRule type="cellIs" dxfId="798" priority="783" operator="equal">
      <formula>19</formula>
    </cfRule>
    <cfRule type="cellIs" dxfId="797" priority="784" operator="equal">
      <formula>18</formula>
    </cfRule>
    <cfRule type="cellIs" dxfId="796" priority="785" operator="equal">
      <formula>17</formula>
    </cfRule>
  </conditionalFormatting>
  <conditionalFormatting sqref="R12:T12">
    <cfRule type="cellIs" dxfId="795" priority="772" operator="equal">
      <formula>4</formula>
    </cfRule>
  </conditionalFormatting>
  <conditionalFormatting sqref="R13:T13">
    <cfRule type="cellIs" dxfId="794" priority="760" operator="equal">
      <formula>12</formula>
    </cfRule>
    <cfRule type="cellIs" dxfId="793" priority="761" operator="equal">
      <formula>11</formula>
    </cfRule>
    <cfRule type="cellIs" dxfId="792" priority="762" operator="equal">
      <formula>10</formula>
    </cfRule>
    <cfRule type="cellIs" dxfId="791" priority="763" operator="equal">
      <formula>9</formula>
    </cfRule>
    <cfRule type="cellIs" dxfId="790" priority="764" operator="equal">
      <formula>8</formula>
    </cfRule>
    <cfRule type="cellIs" dxfId="789" priority="765" operator="equal">
      <formula>7</formula>
    </cfRule>
    <cfRule type="cellIs" dxfId="788" priority="766" operator="equal">
      <formula>6</formula>
    </cfRule>
    <cfRule type="cellIs" dxfId="787" priority="767" operator="equal">
      <formula>5</formula>
    </cfRule>
    <cfRule type="cellIs" dxfId="786" priority="768" operator="equal">
      <formula>4</formula>
    </cfRule>
    <cfRule type="cellIs" dxfId="785" priority="769" operator="equal">
      <formula>3</formula>
    </cfRule>
    <cfRule type="cellIs" dxfId="784" priority="770" operator="equal">
      <formula>2</formula>
    </cfRule>
    <cfRule type="cellIs" dxfId="783" priority="771" operator="equal">
      <formula>1</formula>
    </cfRule>
  </conditionalFormatting>
  <conditionalFormatting sqref="R12:T12">
    <cfRule type="cellIs" dxfId="782" priority="758" operator="equal">
      <formula>4</formula>
    </cfRule>
    <cfRule type="cellIs" dxfId="781" priority="759" operator="equal">
      <formula>12</formula>
    </cfRule>
    <cfRule type="cellIs" dxfId="780" priority="773" operator="equal">
      <formula>11</formula>
    </cfRule>
    <cfRule type="cellIs" dxfId="779" priority="774" operator="equal">
      <formula>10</formula>
    </cfRule>
    <cfRule type="cellIs" dxfId="778" priority="775" operator="equal">
      <formula>9</formula>
    </cfRule>
    <cfRule type="cellIs" dxfId="777" priority="776" operator="equal">
      <formula>8</formula>
    </cfRule>
    <cfRule type="cellIs" dxfId="776" priority="777" operator="equal">
      <formula>7</formula>
    </cfRule>
    <cfRule type="cellIs" dxfId="775" priority="778" operator="equal">
      <formula>3</formula>
    </cfRule>
    <cfRule type="cellIs" dxfId="774" priority="779" operator="equal">
      <formula>6</formula>
    </cfRule>
    <cfRule type="cellIs" dxfId="773" priority="780" operator="equal">
      <formula>5</formula>
    </cfRule>
    <cfRule type="cellIs" dxfId="772" priority="781" operator="equal">
      <formula>1</formula>
    </cfRule>
    <cfRule type="cellIs" dxfId="771" priority="782" operator="equal">
      <formula>2</formula>
    </cfRule>
  </conditionalFormatting>
  <conditionalFormatting sqref="R13:T13">
    <cfRule type="cellIs" dxfId="770" priority="749" operator="equal">
      <formula>16</formula>
    </cfRule>
    <cfRule type="cellIs" dxfId="769" priority="750" operator="equal">
      <formula>15</formula>
    </cfRule>
    <cfRule type="cellIs" dxfId="768" priority="751" operator="equal">
      <formula>14</formula>
    </cfRule>
    <cfRule type="cellIs" dxfId="767" priority="752" operator="equal">
      <formula>13</formula>
    </cfRule>
    <cfRule type="cellIs" dxfId="766" priority="757" operator="equal">
      <formula>20</formula>
    </cfRule>
  </conditionalFormatting>
  <conditionalFormatting sqref="R12:T12">
    <cfRule type="cellIs" dxfId="765" priority="753" operator="equal">
      <formula>16</formula>
    </cfRule>
    <cfRule type="cellIs" dxfId="764" priority="754" operator="equal">
      <formula>15</formula>
    </cfRule>
    <cfRule type="cellIs" dxfId="763" priority="755" operator="equal">
      <formula>14</formula>
    </cfRule>
    <cfRule type="cellIs" dxfId="762" priority="756" operator="equal">
      <formula>13</formula>
    </cfRule>
  </conditionalFormatting>
  <conditionalFormatting sqref="R12:T12">
    <cfRule type="cellIs" dxfId="761" priority="746" operator="equal">
      <formula>19</formula>
    </cfRule>
    <cfRule type="cellIs" dxfId="760" priority="747" operator="equal">
      <formula>18</formula>
    </cfRule>
    <cfRule type="cellIs" dxfId="759" priority="748" operator="equal">
      <formula>17</formula>
    </cfRule>
  </conditionalFormatting>
  <conditionalFormatting sqref="R13:T13">
    <cfRule type="cellIs" dxfId="758" priority="743" operator="equal">
      <formula>19</formula>
    </cfRule>
    <cfRule type="cellIs" dxfId="757" priority="744" operator="equal">
      <formula>18</formula>
    </cfRule>
    <cfRule type="cellIs" dxfId="756" priority="745" operator="equal">
      <formula>17</formula>
    </cfRule>
  </conditionalFormatting>
  <conditionalFormatting sqref="Y12:AA12">
    <cfRule type="cellIs" dxfId="755" priority="732" operator="equal">
      <formula>4</formula>
    </cfRule>
  </conditionalFormatting>
  <conditionalFormatting sqref="Y13:AA13">
    <cfRule type="cellIs" dxfId="754" priority="720" operator="equal">
      <formula>12</formula>
    </cfRule>
    <cfRule type="cellIs" dxfId="753" priority="721" operator="equal">
      <formula>11</formula>
    </cfRule>
    <cfRule type="cellIs" dxfId="752" priority="722" operator="equal">
      <formula>10</formula>
    </cfRule>
    <cfRule type="cellIs" dxfId="751" priority="723" operator="equal">
      <formula>9</formula>
    </cfRule>
    <cfRule type="cellIs" dxfId="750" priority="724" operator="equal">
      <formula>8</formula>
    </cfRule>
    <cfRule type="cellIs" dxfId="749" priority="725" operator="equal">
      <formula>7</formula>
    </cfRule>
    <cfRule type="cellIs" dxfId="748" priority="726" operator="equal">
      <formula>6</formula>
    </cfRule>
    <cfRule type="cellIs" dxfId="747" priority="727" operator="equal">
      <formula>5</formula>
    </cfRule>
    <cfRule type="cellIs" dxfId="746" priority="728" operator="equal">
      <formula>4</formula>
    </cfRule>
    <cfRule type="cellIs" dxfId="745" priority="729" operator="equal">
      <formula>3</formula>
    </cfRule>
    <cfRule type="cellIs" dxfId="744" priority="730" operator="equal">
      <formula>2</formula>
    </cfRule>
    <cfRule type="cellIs" dxfId="743" priority="731" operator="equal">
      <formula>1</formula>
    </cfRule>
  </conditionalFormatting>
  <conditionalFormatting sqref="Y12:AA12">
    <cfRule type="cellIs" dxfId="742" priority="718" operator="equal">
      <formula>4</formula>
    </cfRule>
    <cfRule type="cellIs" dxfId="741" priority="719" operator="equal">
      <formula>12</formula>
    </cfRule>
    <cfRule type="cellIs" dxfId="740" priority="733" operator="equal">
      <formula>11</formula>
    </cfRule>
    <cfRule type="cellIs" dxfId="739" priority="734" operator="equal">
      <formula>10</formula>
    </cfRule>
    <cfRule type="cellIs" dxfId="738" priority="735" operator="equal">
      <formula>9</formula>
    </cfRule>
    <cfRule type="cellIs" dxfId="737" priority="736" operator="equal">
      <formula>8</formula>
    </cfRule>
    <cfRule type="cellIs" dxfId="736" priority="737" operator="equal">
      <formula>7</formula>
    </cfRule>
    <cfRule type="cellIs" dxfId="735" priority="738" operator="equal">
      <formula>3</formula>
    </cfRule>
    <cfRule type="cellIs" dxfId="734" priority="739" operator="equal">
      <formula>6</formula>
    </cfRule>
    <cfRule type="cellIs" dxfId="733" priority="740" operator="equal">
      <formula>5</formula>
    </cfRule>
    <cfRule type="cellIs" dxfId="732" priority="741" operator="equal">
      <formula>1</formula>
    </cfRule>
    <cfRule type="cellIs" dxfId="731" priority="742" operator="equal">
      <formula>2</formula>
    </cfRule>
  </conditionalFormatting>
  <conditionalFormatting sqref="Y13:AA13">
    <cfRule type="cellIs" dxfId="730" priority="709" operator="equal">
      <formula>16</formula>
    </cfRule>
    <cfRule type="cellIs" dxfId="729" priority="710" operator="equal">
      <formula>15</formula>
    </cfRule>
    <cfRule type="cellIs" dxfId="728" priority="711" operator="equal">
      <formula>14</formula>
    </cfRule>
    <cfRule type="cellIs" dxfId="727" priority="712" operator="equal">
      <formula>13</formula>
    </cfRule>
    <cfRule type="cellIs" dxfId="726" priority="717" operator="equal">
      <formula>20</formula>
    </cfRule>
  </conditionalFormatting>
  <conditionalFormatting sqref="Y12:AA12">
    <cfRule type="cellIs" dxfId="725" priority="713" operator="equal">
      <formula>16</formula>
    </cfRule>
    <cfRule type="cellIs" dxfId="724" priority="714" operator="equal">
      <formula>15</formula>
    </cfRule>
    <cfRule type="cellIs" dxfId="723" priority="715" operator="equal">
      <formula>14</formula>
    </cfRule>
    <cfRule type="cellIs" dxfId="722" priority="716" operator="equal">
      <formula>13</formula>
    </cfRule>
  </conditionalFormatting>
  <conditionalFormatting sqref="Y12:AA12">
    <cfRule type="cellIs" dxfId="721" priority="706" operator="equal">
      <formula>19</formula>
    </cfRule>
    <cfRule type="cellIs" dxfId="720" priority="707" operator="equal">
      <formula>18</formula>
    </cfRule>
    <cfRule type="cellIs" dxfId="719" priority="708" operator="equal">
      <formula>17</formula>
    </cfRule>
  </conditionalFormatting>
  <conditionalFormatting sqref="Y13:AA13">
    <cfRule type="cellIs" dxfId="718" priority="703" operator="equal">
      <formula>19</formula>
    </cfRule>
    <cfRule type="cellIs" dxfId="717" priority="704" operator="equal">
      <formula>18</formula>
    </cfRule>
    <cfRule type="cellIs" dxfId="716" priority="705" operator="equal">
      <formula>17</formula>
    </cfRule>
  </conditionalFormatting>
  <conditionalFormatting sqref="AF12">
    <cfRule type="cellIs" dxfId="715" priority="692" operator="equal">
      <formula>4</formula>
    </cfRule>
  </conditionalFormatting>
  <conditionalFormatting sqref="AF13">
    <cfRule type="cellIs" dxfId="714" priority="680" operator="equal">
      <formula>12</formula>
    </cfRule>
    <cfRule type="cellIs" dxfId="713" priority="681" operator="equal">
      <formula>11</formula>
    </cfRule>
    <cfRule type="cellIs" dxfId="712" priority="682" operator="equal">
      <formula>10</formula>
    </cfRule>
    <cfRule type="cellIs" dxfId="711" priority="683" operator="equal">
      <formula>9</formula>
    </cfRule>
    <cfRule type="cellIs" dxfId="710" priority="684" operator="equal">
      <formula>8</formula>
    </cfRule>
    <cfRule type="cellIs" dxfId="709" priority="685" operator="equal">
      <formula>7</formula>
    </cfRule>
    <cfRule type="cellIs" dxfId="708" priority="686" operator="equal">
      <formula>6</formula>
    </cfRule>
    <cfRule type="cellIs" dxfId="707" priority="687" operator="equal">
      <formula>5</formula>
    </cfRule>
    <cfRule type="cellIs" dxfId="706" priority="688" operator="equal">
      <formula>4</formula>
    </cfRule>
    <cfRule type="cellIs" dxfId="705" priority="689" operator="equal">
      <formula>3</formula>
    </cfRule>
    <cfRule type="cellIs" dxfId="704" priority="690" operator="equal">
      <formula>2</formula>
    </cfRule>
    <cfRule type="cellIs" dxfId="703" priority="691" operator="equal">
      <formula>1</formula>
    </cfRule>
  </conditionalFormatting>
  <conditionalFormatting sqref="AF12">
    <cfRule type="cellIs" dxfId="702" priority="678" operator="equal">
      <formula>4</formula>
    </cfRule>
    <cfRule type="cellIs" dxfId="701" priority="679" operator="equal">
      <formula>12</formula>
    </cfRule>
    <cfRule type="cellIs" dxfId="700" priority="693" operator="equal">
      <formula>11</formula>
    </cfRule>
    <cfRule type="cellIs" dxfId="699" priority="694" operator="equal">
      <formula>10</formula>
    </cfRule>
    <cfRule type="cellIs" dxfId="698" priority="695" operator="equal">
      <formula>9</formula>
    </cfRule>
    <cfRule type="cellIs" dxfId="697" priority="696" operator="equal">
      <formula>8</formula>
    </cfRule>
    <cfRule type="cellIs" dxfId="696" priority="697" operator="equal">
      <formula>7</formula>
    </cfRule>
    <cfRule type="cellIs" dxfId="695" priority="698" operator="equal">
      <formula>3</formula>
    </cfRule>
    <cfRule type="cellIs" dxfId="694" priority="699" operator="equal">
      <formula>6</formula>
    </cfRule>
    <cfRule type="cellIs" dxfId="693" priority="700" operator="equal">
      <formula>5</formula>
    </cfRule>
    <cfRule type="cellIs" dxfId="692" priority="701" operator="equal">
      <formula>1</formula>
    </cfRule>
    <cfRule type="cellIs" dxfId="691" priority="702" operator="equal">
      <formula>2</formula>
    </cfRule>
  </conditionalFormatting>
  <conditionalFormatting sqref="AF13">
    <cfRule type="cellIs" dxfId="690" priority="669" operator="equal">
      <formula>16</formula>
    </cfRule>
    <cfRule type="cellIs" dxfId="689" priority="670" operator="equal">
      <formula>15</formula>
    </cfRule>
    <cfRule type="cellIs" dxfId="688" priority="671" operator="equal">
      <formula>14</formula>
    </cfRule>
    <cfRule type="cellIs" dxfId="687" priority="672" operator="equal">
      <formula>13</formula>
    </cfRule>
    <cfRule type="cellIs" dxfId="686" priority="677" operator="equal">
      <formula>20</formula>
    </cfRule>
  </conditionalFormatting>
  <conditionalFormatting sqref="AF12">
    <cfRule type="cellIs" dxfId="685" priority="673" operator="equal">
      <formula>16</formula>
    </cfRule>
    <cfRule type="cellIs" dxfId="684" priority="674" operator="equal">
      <formula>15</formula>
    </cfRule>
    <cfRule type="cellIs" dxfId="683" priority="675" operator="equal">
      <formula>14</formula>
    </cfRule>
    <cfRule type="cellIs" dxfId="682" priority="676" operator="equal">
      <formula>13</formula>
    </cfRule>
  </conditionalFormatting>
  <conditionalFormatting sqref="AF12">
    <cfRule type="cellIs" dxfId="681" priority="666" operator="equal">
      <formula>19</formula>
    </cfRule>
    <cfRule type="cellIs" dxfId="680" priority="667" operator="equal">
      <formula>18</formula>
    </cfRule>
    <cfRule type="cellIs" dxfId="679" priority="668" operator="equal">
      <formula>17</formula>
    </cfRule>
  </conditionalFormatting>
  <conditionalFormatting sqref="AF13">
    <cfRule type="cellIs" dxfId="678" priority="663" operator="equal">
      <formula>19</formula>
    </cfRule>
    <cfRule type="cellIs" dxfId="677" priority="664" operator="equal">
      <formula>18</formula>
    </cfRule>
    <cfRule type="cellIs" dxfId="676" priority="665" operator="equal">
      <formula>17</formula>
    </cfRule>
  </conditionalFormatting>
  <conditionalFormatting sqref="B15:C15">
    <cfRule type="cellIs" dxfId="675" priority="652" operator="equal">
      <formula>4</formula>
    </cfRule>
  </conditionalFormatting>
  <conditionalFormatting sqref="B16:C16">
    <cfRule type="cellIs" dxfId="674" priority="640" operator="equal">
      <formula>12</formula>
    </cfRule>
    <cfRule type="cellIs" dxfId="673" priority="641" operator="equal">
      <formula>11</formula>
    </cfRule>
    <cfRule type="cellIs" dxfId="672" priority="642" operator="equal">
      <formula>10</formula>
    </cfRule>
    <cfRule type="cellIs" dxfId="671" priority="643" operator="equal">
      <formula>9</formula>
    </cfRule>
    <cfRule type="cellIs" dxfId="670" priority="644" operator="equal">
      <formula>8</formula>
    </cfRule>
    <cfRule type="cellIs" dxfId="669" priority="645" operator="equal">
      <formula>7</formula>
    </cfRule>
    <cfRule type="cellIs" dxfId="668" priority="646" operator="equal">
      <formula>6</formula>
    </cfRule>
    <cfRule type="cellIs" dxfId="667" priority="647" operator="equal">
      <formula>5</formula>
    </cfRule>
    <cfRule type="cellIs" dxfId="666" priority="648" operator="equal">
      <formula>4</formula>
    </cfRule>
    <cfRule type="cellIs" dxfId="665" priority="649" operator="equal">
      <formula>3</formula>
    </cfRule>
    <cfRule type="cellIs" dxfId="664" priority="650" operator="equal">
      <formula>2</formula>
    </cfRule>
    <cfRule type="cellIs" dxfId="663" priority="651" operator="equal">
      <formula>1</formula>
    </cfRule>
  </conditionalFormatting>
  <conditionalFormatting sqref="B15:C15">
    <cfRule type="cellIs" dxfId="662" priority="638" operator="equal">
      <formula>4</formula>
    </cfRule>
    <cfRule type="cellIs" dxfId="661" priority="639" operator="equal">
      <formula>12</formula>
    </cfRule>
    <cfRule type="cellIs" dxfId="660" priority="653" operator="equal">
      <formula>11</formula>
    </cfRule>
    <cfRule type="cellIs" dxfId="659" priority="654" operator="equal">
      <formula>10</formula>
    </cfRule>
    <cfRule type="cellIs" dxfId="658" priority="655" operator="equal">
      <formula>9</formula>
    </cfRule>
    <cfRule type="cellIs" dxfId="657" priority="656" operator="equal">
      <formula>8</formula>
    </cfRule>
    <cfRule type="cellIs" dxfId="656" priority="657" operator="equal">
      <formula>7</formula>
    </cfRule>
    <cfRule type="cellIs" dxfId="655" priority="658" operator="equal">
      <formula>3</formula>
    </cfRule>
    <cfRule type="cellIs" dxfId="654" priority="659" operator="equal">
      <formula>6</formula>
    </cfRule>
    <cfRule type="cellIs" dxfId="653" priority="660" operator="equal">
      <formula>5</formula>
    </cfRule>
    <cfRule type="cellIs" dxfId="652" priority="661" operator="equal">
      <formula>1</formula>
    </cfRule>
    <cfRule type="cellIs" dxfId="651" priority="662" operator="equal">
      <formula>2</formula>
    </cfRule>
  </conditionalFormatting>
  <conditionalFormatting sqref="B16:C16">
    <cfRule type="cellIs" dxfId="650" priority="629" operator="equal">
      <formula>16</formula>
    </cfRule>
    <cfRule type="cellIs" dxfId="649" priority="630" operator="equal">
      <formula>15</formula>
    </cfRule>
    <cfRule type="cellIs" dxfId="648" priority="631" operator="equal">
      <formula>14</formula>
    </cfRule>
    <cfRule type="cellIs" dxfId="647" priority="632" operator="equal">
      <formula>13</formula>
    </cfRule>
    <cfRule type="cellIs" dxfId="646" priority="637" operator="equal">
      <formula>20</formula>
    </cfRule>
  </conditionalFormatting>
  <conditionalFormatting sqref="B15:C15">
    <cfRule type="cellIs" dxfId="645" priority="633" operator="equal">
      <formula>16</formula>
    </cfRule>
    <cfRule type="cellIs" dxfId="644" priority="634" operator="equal">
      <formula>15</formula>
    </cfRule>
    <cfRule type="cellIs" dxfId="643" priority="635" operator="equal">
      <formula>14</formula>
    </cfRule>
    <cfRule type="cellIs" dxfId="642" priority="636" operator="equal">
      <formula>13</formula>
    </cfRule>
  </conditionalFormatting>
  <conditionalFormatting sqref="B15:C15">
    <cfRule type="cellIs" dxfId="641" priority="626" operator="equal">
      <formula>19</formula>
    </cfRule>
    <cfRule type="cellIs" dxfId="640" priority="627" operator="equal">
      <formula>18</formula>
    </cfRule>
    <cfRule type="cellIs" dxfId="639" priority="628" operator="equal">
      <formula>17</formula>
    </cfRule>
  </conditionalFormatting>
  <conditionalFormatting sqref="B16:C16">
    <cfRule type="cellIs" dxfId="638" priority="623" operator="equal">
      <formula>19</formula>
    </cfRule>
    <cfRule type="cellIs" dxfId="637" priority="624" operator="equal">
      <formula>18</formula>
    </cfRule>
    <cfRule type="cellIs" dxfId="636" priority="625" operator="equal">
      <formula>17</formula>
    </cfRule>
  </conditionalFormatting>
  <conditionalFormatting sqref="H15:J15">
    <cfRule type="cellIs" dxfId="635" priority="612" operator="equal">
      <formula>4</formula>
    </cfRule>
  </conditionalFormatting>
  <conditionalFormatting sqref="H16:J16">
    <cfRule type="cellIs" dxfId="634" priority="600" operator="equal">
      <formula>12</formula>
    </cfRule>
    <cfRule type="cellIs" dxfId="633" priority="601" operator="equal">
      <formula>11</formula>
    </cfRule>
    <cfRule type="cellIs" dxfId="632" priority="602" operator="equal">
      <formula>10</formula>
    </cfRule>
    <cfRule type="cellIs" dxfId="631" priority="603" operator="equal">
      <formula>9</formula>
    </cfRule>
    <cfRule type="cellIs" dxfId="630" priority="604" operator="equal">
      <formula>8</formula>
    </cfRule>
    <cfRule type="cellIs" dxfId="629" priority="605" operator="equal">
      <formula>7</formula>
    </cfRule>
    <cfRule type="cellIs" dxfId="628" priority="606" operator="equal">
      <formula>6</formula>
    </cfRule>
    <cfRule type="cellIs" dxfId="627" priority="607" operator="equal">
      <formula>5</formula>
    </cfRule>
    <cfRule type="cellIs" dxfId="626" priority="608" operator="equal">
      <formula>4</formula>
    </cfRule>
    <cfRule type="cellIs" dxfId="625" priority="609" operator="equal">
      <formula>3</formula>
    </cfRule>
    <cfRule type="cellIs" dxfId="624" priority="610" operator="equal">
      <formula>2</formula>
    </cfRule>
    <cfRule type="cellIs" dxfId="623" priority="611" operator="equal">
      <formula>1</formula>
    </cfRule>
  </conditionalFormatting>
  <conditionalFormatting sqref="H15:J15">
    <cfRule type="cellIs" dxfId="622" priority="598" operator="equal">
      <formula>4</formula>
    </cfRule>
    <cfRule type="cellIs" dxfId="621" priority="599" operator="equal">
      <formula>12</formula>
    </cfRule>
    <cfRule type="cellIs" dxfId="620" priority="613" operator="equal">
      <formula>11</formula>
    </cfRule>
    <cfRule type="cellIs" dxfId="619" priority="614" operator="equal">
      <formula>10</formula>
    </cfRule>
    <cfRule type="cellIs" dxfId="618" priority="615" operator="equal">
      <formula>9</formula>
    </cfRule>
    <cfRule type="cellIs" dxfId="617" priority="616" operator="equal">
      <formula>8</formula>
    </cfRule>
    <cfRule type="cellIs" dxfId="616" priority="617" operator="equal">
      <formula>7</formula>
    </cfRule>
    <cfRule type="cellIs" dxfId="615" priority="618" operator="equal">
      <formula>3</formula>
    </cfRule>
    <cfRule type="cellIs" dxfId="614" priority="619" operator="equal">
      <formula>6</formula>
    </cfRule>
    <cfRule type="cellIs" dxfId="613" priority="620" operator="equal">
      <formula>5</formula>
    </cfRule>
    <cfRule type="cellIs" dxfId="612" priority="621" operator="equal">
      <formula>1</formula>
    </cfRule>
    <cfRule type="cellIs" dxfId="611" priority="622" operator="equal">
      <formula>2</formula>
    </cfRule>
  </conditionalFormatting>
  <conditionalFormatting sqref="H16:J16">
    <cfRule type="cellIs" dxfId="610" priority="589" operator="equal">
      <formula>16</formula>
    </cfRule>
    <cfRule type="cellIs" dxfId="609" priority="590" operator="equal">
      <formula>15</formula>
    </cfRule>
    <cfRule type="cellIs" dxfId="608" priority="591" operator="equal">
      <formula>14</formula>
    </cfRule>
    <cfRule type="cellIs" dxfId="607" priority="592" operator="equal">
      <formula>13</formula>
    </cfRule>
    <cfRule type="cellIs" dxfId="606" priority="597" operator="equal">
      <formula>20</formula>
    </cfRule>
  </conditionalFormatting>
  <conditionalFormatting sqref="H15:J15">
    <cfRule type="cellIs" dxfId="605" priority="593" operator="equal">
      <formula>16</formula>
    </cfRule>
    <cfRule type="cellIs" dxfId="604" priority="594" operator="equal">
      <formula>15</formula>
    </cfRule>
    <cfRule type="cellIs" dxfId="603" priority="595" operator="equal">
      <formula>14</formula>
    </cfRule>
    <cfRule type="cellIs" dxfId="602" priority="596" operator="equal">
      <formula>13</formula>
    </cfRule>
  </conditionalFormatting>
  <conditionalFormatting sqref="H15:J15">
    <cfRule type="cellIs" dxfId="601" priority="586" operator="equal">
      <formula>19</formula>
    </cfRule>
    <cfRule type="cellIs" dxfId="600" priority="587" operator="equal">
      <formula>18</formula>
    </cfRule>
    <cfRule type="cellIs" dxfId="599" priority="588" operator="equal">
      <formula>17</formula>
    </cfRule>
  </conditionalFormatting>
  <conditionalFormatting sqref="H16:J16">
    <cfRule type="cellIs" dxfId="598" priority="583" operator="equal">
      <formula>19</formula>
    </cfRule>
    <cfRule type="cellIs" dxfId="597" priority="584" operator="equal">
      <formula>18</formula>
    </cfRule>
    <cfRule type="cellIs" dxfId="596" priority="585" operator="equal">
      <formula>17</formula>
    </cfRule>
  </conditionalFormatting>
  <conditionalFormatting sqref="N36">
    <cfRule type="cellIs" dxfId="595" priority="571" operator="equal">
      <formula>4</formula>
    </cfRule>
    <cfRule type="cellIs" dxfId="594" priority="572" operator="equal">
      <formula>12</formula>
    </cfRule>
    <cfRule type="cellIs" dxfId="593" priority="573" operator="equal">
      <formula>11</formula>
    </cfRule>
    <cfRule type="cellIs" dxfId="592" priority="574" operator="equal">
      <formula>10</formula>
    </cfRule>
    <cfRule type="cellIs" dxfId="591" priority="575" operator="equal">
      <formula>9</formula>
    </cfRule>
    <cfRule type="cellIs" dxfId="590" priority="576" operator="equal">
      <formula>8</formula>
    </cfRule>
    <cfRule type="cellIs" dxfId="589" priority="577" operator="equal">
      <formula>7</formula>
    </cfRule>
    <cfRule type="cellIs" dxfId="588" priority="578" operator="equal">
      <formula>3</formula>
    </cfRule>
    <cfRule type="cellIs" dxfId="587" priority="579" operator="equal">
      <formula>6</formula>
    </cfRule>
    <cfRule type="cellIs" dxfId="586" priority="580" operator="equal">
      <formula>5</formula>
    </cfRule>
    <cfRule type="cellIs" dxfId="585" priority="581" operator="equal">
      <formula>1</formula>
    </cfRule>
    <cfRule type="cellIs" dxfId="584" priority="582" operator="equal">
      <formula>2</formula>
    </cfRule>
  </conditionalFormatting>
  <conditionalFormatting sqref="N36">
    <cfRule type="cellIs" dxfId="583" priority="567" operator="equal">
      <formula>16</formula>
    </cfRule>
    <cfRule type="cellIs" dxfId="582" priority="568" operator="equal">
      <formula>15</formula>
    </cfRule>
    <cfRule type="cellIs" dxfId="581" priority="569" operator="equal">
      <formula>14</formula>
    </cfRule>
    <cfRule type="cellIs" dxfId="580" priority="570" operator="equal">
      <formula>13</formula>
    </cfRule>
  </conditionalFormatting>
  <conditionalFormatting sqref="N36">
    <cfRule type="cellIs" dxfId="579" priority="564" operator="equal">
      <formula>19</formula>
    </cfRule>
    <cfRule type="cellIs" dxfId="578" priority="565" operator="equal">
      <formula>18</formula>
    </cfRule>
    <cfRule type="cellIs" dxfId="577" priority="566" operator="equal">
      <formula>17</formula>
    </cfRule>
  </conditionalFormatting>
  <conditionalFormatting sqref="O36:Q36">
    <cfRule type="cellIs" dxfId="576" priority="553" operator="equal">
      <formula>4</formula>
    </cfRule>
  </conditionalFormatting>
  <conditionalFormatting sqref="O36:Q36">
    <cfRule type="cellIs" dxfId="575" priority="551" operator="equal">
      <formula>4</formula>
    </cfRule>
    <cfRule type="cellIs" dxfId="574" priority="552" operator="equal">
      <formula>12</formula>
    </cfRule>
    <cfRule type="cellIs" dxfId="573" priority="554" operator="equal">
      <formula>11</formula>
    </cfRule>
    <cfRule type="cellIs" dxfId="572" priority="555" operator="equal">
      <formula>10</formula>
    </cfRule>
    <cfRule type="cellIs" dxfId="571" priority="556" operator="equal">
      <formula>9</formula>
    </cfRule>
    <cfRule type="cellIs" dxfId="570" priority="557" operator="equal">
      <formula>8</formula>
    </cfRule>
    <cfRule type="cellIs" dxfId="569" priority="558" operator="equal">
      <formula>7</formula>
    </cfRule>
    <cfRule type="cellIs" dxfId="568" priority="559" operator="equal">
      <formula>3</formula>
    </cfRule>
    <cfRule type="cellIs" dxfId="567" priority="560" operator="equal">
      <formula>6</formula>
    </cfRule>
    <cfRule type="cellIs" dxfId="566" priority="561" operator="equal">
      <formula>5</formula>
    </cfRule>
    <cfRule type="cellIs" dxfId="565" priority="562" operator="equal">
      <formula>1</formula>
    </cfRule>
    <cfRule type="cellIs" dxfId="564" priority="563" operator="equal">
      <formula>2</formula>
    </cfRule>
  </conditionalFormatting>
  <conditionalFormatting sqref="O36:Q36">
    <cfRule type="cellIs" dxfId="563" priority="547" operator="equal">
      <formula>16</formula>
    </cfRule>
    <cfRule type="cellIs" dxfId="562" priority="548" operator="equal">
      <formula>15</formula>
    </cfRule>
    <cfRule type="cellIs" dxfId="561" priority="549" operator="equal">
      <formula>14</formula>
    </cfRule>
    <cfRule type="cellIs" dxfId="560" priority="550" operator="equal">
      <formula>13</formula>
    </cfRule>
  </conditionalFormatting>
  <conditionalFormatting sqref="O36:Q36">
    <cfRule type="cellIs" dxfId="559" priority="544" operator="equal">
      <formula>19</formula>
    </cfRule>
    <cfRule type="cellIs" dxfId="558" priority="545" operator="equal">
      <formula>18</formula>
    </cfRule>
    <cfRule type="cellIs" dxfId="557" priority="546" operator="equal">
      <formula>17</formula>
    </cfRule>
  </conditionalFormatting>
  <conditionalFormatting sqref="S39">
    <cfRule type="cellIs" dxfId="556" priority="532" operator="equal">
      <formula>4</formula>
    </cfRule>
    <cfRule type="cellIs" dxfId="555" priority="533" operator="equal">
      <formula>12</formula>
    </cfRule>
    <cfRule type="cellIs" dxfId="554" priority="534" operator="equal">
      <formula>11</formula>
    </cfRule>
    <cfRule type="cellIs" dxfId="553" priority="535" operator="equal">
      <formula>10</formula>
    </cfRule>
    <cfRule type="cellIs" dxfId="552" priority="536" operator="equal">
      <formula>9</formula>
    </cfRule>
    <cfRule type="cellIs" dxfId="551" priority="537" operator="equal">
      <formula>8</formula>
    </cfRule>
    <cfRule type="cellIs" dxfId="550" priority="538" operator="equal">
      <formula>7</formula>
    </cfRule>
    <cfRule type="cellIs" dxfId="549" priority="539" operator="equal">
      <formula>3</formula>
    </cfRule>
    <cfRule type="cellIs" dxfId="548" priority="540" operator="equal">
      <formula>6</formula>
    </cfRule>
    <cfRule type="cellIs" dxfId="547" priority="541" operator="equal">
      <formula>5</formula>
    </cfRule>
    <cfRule type="cellIs" dxfId="546" priority="542" operator="equal">
      <formula>1</formula>
    </cfRule>
    <cfRule type="cellIs" dxfId="545" priority="543" operator="equal">
      <formula>2</formula>
    </cfRule>
  </conditionalFormatting>
  <conditionalFormatting sqref="S39">
    <cfRule type="cellIs" dxfId="544" priority="528" operator="equal">
      <formula>16</formula>
    </cfRule>
    <cfRule type="cellIs" dxfId="543" priority="529" operator="equal">
      <formula>15</formula>
    </cfRule>
    <cfRule type="cellIs" dxfId="542" priority="530" operator="equal">
      <formula>14</formula>
    </cfRule>
    <cfRule type="cellIs" dxfId="541" priority="531" operator="equal">
      <formula>13</formula>
    </cfRule>
  </conditionalFormatting>
  <conditionalFormatting sqref="S39">
    <cfRule type="cellIs" dxfId="540" priority="525" operator="equal">
      <formula>19</formula>
    </cfRule>
    <cfRule type="cellIs" dxfId="539" priority="526" operator="equal">
      <formula>18</formula>
    </cfRule>
    <cfRule type="cellIs" dxfId="538" priority="527" operator="equal">
      <formula>17</formula>
    </cfRule>
  </conditionalFormatting>
  <conditionalFormatting sqref="T39:V39">
    <cfRule type="cellIs" dxfId="537" priority="514" operator="equal">
      <formula>4</formula>
    </cfRule>
  </conditionalFormatting>
  <conditionalFormatting sqref="T39:V39">
    <cfRule type="cellIs" dxfId="536" priority="512" operator="equal">
      <formula>4</formula>
    </cfRule>
    <cfRule type="cellIs" dxfId="535" priority="513" operator="equal">
      <formula>12</formula>
    </cfRule>
    <cfRule type="cellIs" dxfId="534" priority="515" operator="equal">
      <formula>11</formula>
    </cfRule>
    <cfRule type="cellIs" dxfId="533" priority="516" operator="equal">
      <formula>10</formula>
    </cfRule>
    <cfRule type="cellIs" dxfId="532" priority="517" operator="equal">
      <formula>9</formula>
    </cfRule>
    <cfRule type="cellIs" dxfId="531" priority="518" operator="equal">
      <formula>8</formula>
    </cfRule>
    <cfRule type="cellIs" dxfId="530" priority="519" operator="equal">
      <formula>7</formula>
    </cfRule>
    <cfRule type="cellIs" dxfId="529" priority="520" operator="equal">
      <formula>3</formula>
    </cfRule>
    <cfRule type="cellIs" dxfId="528" priority="521" operator="equal">
      <formula>6</formula>
    </cfRule>
    <cfRule type="cellIs" dxfId="527" priority="522" operator="equal">
      <formula>5</formula>
    </cfRule>
    <cfRule type="cellIs" dxfId="526" priority="523" operator="equal">
      <formula>1</formula>
    </cfRule>
    <cfRule type="cellIs" dxfId="525" priority="524" operator="equal">
      <formula>2</formula>
    </cfRule>
  </conditionalFormatting>
  <conditionalFormatting sqref="T39:V39">
    <cfRule type="cellIs" dxfId="524" priority="508" operator="equal">
      <formula>16</formula>
    </cfRule>
    <cfRule type="cellIs" dxfId="523" priority="509" operator="equal">
      <formula>15</formula>
    </cfRule>
    <cfRule type="cellIs" dxfId="522" priority="510" operator="equal">
      <formula>14</formula>
    </cfRule>
    <cfRule type="cellIs" dxfId="521" priority="511" operator="equal">
      <formula>13</formula>
    </cfRule>
  </conditionalFormatting>
  <conditionalFormatting sqref="T39:V39">
    <cfRule type="cellIs" dxfId="520" priority="505" operator="equal">
      <formula>19</formula>
    </cfRule>
    <cfRule type="cellIs" dxfId="519" priority="506" operator="equal">
      <formula>18</formula>
    </cfRule>
    <cfRule type="cellIs" dxfId="518" priority="507" operator="equal">
      <formula>17</formula>
    </cfRule>
  </conditionalFormatting>
  <conditionalFormatting sqref="U36">
    <cfRule type="cellIs" dxfId="517" priority="493" operator="equal">
      <formula>4</formula>
    </cfRule>
    <cfRule type="cellIs" dxfId="516" priority="494" operator="equal">
      <formula>12</formula>
    </cfRule>
    <cfRule type="cellIs" dxfId="515" priority="495" operator="equal">
      <formula>11</formula>
    </cfRule>
    <cfRule type="cellIs" dxfId="514" priority="496" operator="equal">
      <formula>10</formula>
    </cfRule>
    <cfRule type="cellIs" dxfId="513" priority="497" operator="equal">
      <formula>9</formula>
    </cfRule>
    <cfRule type="cellIs" dxfId="512" priority="498" operator="equal">
      <formula>8</formula>
    </cfRule>
    <cfRule type="cellIs" dxfId="511" priority="499" operator="equal">
      <formula>7</formula>
    </cfRule>
    <cfRule type="cellIs" dxfId="510" priority="500" operator="equal">
      <formula>3</formula>
    </cfRule>
    <cfRule type="cellIs" dxfId="509" priority="501" operator="equal">
      <formula>6</formula>
    </cfRule>
    <cfRule type="cellIs" dxfId="508" priority="502" operator="equal">
      <formula>5</formula>
    </cfRule>
    <cfRule type="cellIs" dxfId="507" priority="503" operator="equal">
      <formula>1</formula>
    </cfRule>
    <cfRule type="cellIs" dxfId="506" priority="504" operator="equal">
      <formula>2</formula>
    </cfRule>
  </conditionalFormatting>
  <conditionalFormatting sqref="U36">
    <cfRule type="cellIs" dxfId="505" priority="489" operator="equal">
      <formula>16</formula>
    </cfRule>
    <cfRule type="cellIs" dxfId="504" priority="490" operator="equal">
      <formula>15</formula>
    </cfRule>
    <cfRule type="cellIs" dxfId="503" priority="491" operator="equal">
      <formula>14</formula>
    </cfRule>
    <cfRule type="cellIs" dxfId="502" priority="492" operator="equal">
      <formula>13</formula>
    </cfRule>
  </conditionalFormatting>
  <conditionalFormatting sqref="U36">
    <cfRule type="cellIs" dxfId="501" priority="486" operator="equal">
      <formula>19</formula>
    </cfRule>
    <cfRule type="cellIs" dxfId="500" priority="487" operator="equal">
      <formula>18</formula>
    </cfRule>
    <cfRule type="cellIs" dxfId="499" priority="488" operator="equal">
      <formula>17</formula>
    </cfRule>
  </conditionalFormatting>
  <conditionalFormatting sqref="V36:X36">
    <cfRule type="cellIs" dxfId="498" priority="475" operator="equal">
      <formula>4</formula>
    </cfRule>
  </conditionalFormatting>
  <conditionalFormatting sqref="V36:X36">
    <cfRule type="cellIs" dxfId="497" priority="473" operator="equal">
      <formula>4</formula>
    </cfRule>
    <cfRule type="cellIs" dxfId="496" priority="474" operator="equal">
      <formula>12</formula>
    </cfRule>
    <cfRule type="cellIs" dxfId="495" priority="476" operator="equal">
      <formula>11</formula>
    </cfRule>
    <cfRule type="cellIs" dxfId="494" priority="477" operator="equal">
      <formula>10</formula>
    </cfRule>
    <cfRule type="cellIs" dxfId="493" priority="478" operator="equal">
      <formula>9</formula>
    </cfRule>
    <cfRule type="cellIs" dxfId="492" priority="479" operator="equal">
      <formula>8</formula>
    </cfRule>
    <cfRule type="cellIs" dxfId="491" priority="480" operator="equal">
      <formula>7</formula>
    </cfRule>
    <cfRule type="cellIs" dxfId="490" priority="481" operator="equal">
      <formula>3</formula>
    </cfRule>
    <cfRule type="cellIs" dxfId="489" priority="482" operator="equal">
      <formula>6</formula>
    </cfRule>
    <cfRule type="cellIs" dxfId="488" priority="483" operator="equal">
      <formula>5</formula>
    </cfRule>
    <cfRule type="cellIs" dxfId="487" priority="484" operator="equal">
      <formula>1</formula>
    </cfRule>
    <cfRule type="cellIs" dxfId="486" priority="485" operator="equal">
      <formula>2</formula>
    </cfRule>
  </conditionalFormatting>
  <conditionalFormatting sqref="V36:X36">
    <cfRule type="cellIs" dxfId="485" priority="469" operator="equal">
      <formula>16</formula>
    </cfRule>
    <cfRule type="cellIs" dxfId="484" priority="470" operator="equal">
      <formula>15</formula>
    </cfRule>
    <cfRule type="cellIs" dxfId="483" priority="471" operator="equal">
      <formula>14</formula>
    </cfRule>
    <cfRule type="cellIs" dxfId="482" priority="472" operator="equal">
      <formula>13</formula>
    </cfRule>
  </conditionalFormatting>
  <conditionalFormatting sqref="V36:X36">
    <cfRule type="cellIs" dxfId="481" priority="466" operator="equal">
      <formula>19</formula>
    </cfRule>
    <cfRule type="cellIs" dxfId="480" priority="467" operator="equal">
      <formula>18</formula>
    </cfRule>
    <cfRule type="cellIs" dxfId="479" priority="468" operator="equal">
      <formula>17</formula>
    </cfRule>
  </conditionalFormatting>
  <conditionalFormatting sqref="AA21:AB21">
    <cfRule type="cellIs" dxfId="478" priority="454" operator="equal">
      <formula>4</formula>
    </cfRule>
    <cfRule type="cellIs" dxfId="477" priority="455" operator="equal">
      <formula>12</formula>
    </cfRule>
    <cfRule type="cellIs" dxfId="476" priority="456" operator="equal">
      <formula>11</formula>
    </cfRule>
    <cfRule type="cellIs" dxfId="475" priority="457" operator="equal">
      <formula>10</formula>
    </cfRule>
    <cfRule type="cellIs" dxfId="474" priority="458" operator="equal">
      <formula>9</formula>
    </cfRule>
    <cfRule type="cellIs" dxfId="473" priority="459" operator="equal">
      <formula>8</formula>
    </cfRule>
    <cfRule type="cellIs" dxfId="472" priority="460" operator="equal">
      <formula>7</formula>
    </cfRule>
    <cfRule type="cellIs" dxfId="471" priority="461" operator="equal">
      <formula>3</formula>
    </cfRule>
    <cfRule type="cellIs" dxfId="470" priority="462" operator="equal">
      <formula>6</formula>
    </cfRule>
    <cfRule type="cellIs" dxfId="469" priority="463" operator="equal">
      <formula>5</formula>
    </cfRule>
    <cfRule type="cellIs" dxfId="468" priority="464" operator="equal">
      <formula>1</formula>
    </cfRule>
    <cfRule type="cellIs" dxfId="467" priority="465" operator="equal">
      <formula>2</formula>
    </cfRule>
  </conditionalFormatting>
  <conditionalFormatting sqref="AA21:AB21">
    <cfRule type="cellIs" dxfId="466" priority="450" operator="equal">
      <formula>16</formula>
    </cfRule>
    <cfRule type="cellIs" dxfId="465" priority="451" operator="equal">
      <formula>15</formula>
    </cfRule>
    <cfRule type="cellIs" dxfId="464" priority="452" operator="equal">
      <formula>14</formula>
    </cfRule>
    <cfRule type="cellIs" dxfId="463" priority="453" operator="equal">
      <formula>13</formula>
    </cfRule>
  </conditionalFormatting>
  <conditionalFormatting sqref="AA21:AB21">
    <cfRule type="cellIs" dxfId="462" priority="447" operator="equal">
      <formula>19</formula>
    </cfRule>
    <cfRule type="cellIs" dxfId="461" priority="448" operator="equal">
      <formula>18</formula>
    </cfRule>
    <cfRule type="cellIs" dxfId="460" priority="449" operator="equal">
      <formula>17</formula>
    </cfRule>
  </conditionalFormatting>
  <conditionalFormatting sqref="AC21">
    <cfRule type="cellIs" dxfId="459" priority="435" operator="equal">
      <formula>4</formula>
    </cfRule>
    <cfRule type="cellIs" dxfId="458" priority="436" operator="equal">
      <formula>12</formula>
    </cfRule>
    <cfRule type="cellIs" dxfId="457" priority="437" operator="equal">
      <formula>11</formula>
    </cfRule>
    <cfRule type="cellIs" dxfId="456" priority="438" operator="equal">
      <formula>10</formula>
    </cfRule>
    <cfRule type="cellIs" dxfId="455" priority="439" operator="equal">
      <formula>9</formula>
    </cfRule>
    <cfRule type="cellIs" dxfId="454" priority="440" operator="equal">
      <formula>8</formula>
    </cfRule>
    <cfRule type="cellIs" dxfId="453" priority="441" operator="equal">
      <formula>7</formula>
    </cfRule>
    <cfRule type="cellIs" dxfId="452" priority="442" operator="equal">
      <formula>3</formula>
    </cfRule>
    <cfRule type="cellIs" dxfId="451" priority="443" operator="equal">
      <formula>6</formula>
    </cfRule>
    <cfRule type="cellIs" dxfId="450" priority="444" operator="equal">
      <formula>5</formula>
    </cfRule>
    <cfRule type="cellIs" dxfId="449" priority="445" operator="equal">
      <formula>1</formula>
    </cfRule>
    <cfRule type="cellIs" dxfId="448" priority="446" operator="equal">
      <formula>2</formula>
    </cfRule>
  </conditionalFormatting>
  <conditionalFormatting sqref="AC21">
    <cfRule type="cellIs" dxfId="447" priority="431" operator="equal">
      <formula>16</formula>
    </cfRule>
    <cfRule type="cellIs" dxfId="446" priority="432" operator="equal">
      <formula>15</formula>
    </cfRule>
    <cfRule type="cellIs" dxfId="445" priority="433" operator="equal">
      <formula>14</formula>
    </cfRule>
    <cfRule type="cellIs" dxfId="444" priority="434" operator="equal">
      <formula>13</formula>
    </cfRule>
  </conditionalFormatting>
  <conditionalFormatting sqref="AC21">
    <cfRule type="cellIs" dxfId="443" priority="428" operator="equal">
      <formula>19</formula>
    </cfRule>
    <cfRule type="cellIs" dxfId="442" priority="429" operator="equal">
      <formula>18</formula>
    </cfRule>
    <cfRule type="cellIs" dxfId="441" priority="430" operator="equal">
      <formula>17</formula>
    </cfRule>
  </conditionalFormatting>
  <conditionalFormatting sqref="S30:T30">
    <cfRule type="cellIs" dxfId="440" priority="416" operator="equal">
      <formula>4</formula>
    </cfRule>
    <cfRule type="cellIs" dxfId="439" priority="417" operator="equal">
      <formula>12</formula>
    </cfRule>
    <cfRule type="cellIs" dxfId="438" priority="418" operator="equal">
      <formula>11</formula>
    </cfRule>
    <cfRule type="cellIs" dxfId="437" priority="419" operator="equal">
      <formula>10</formula>
    </cfRule>
    <cfRule type="cellIs" dxfId="436" priority="420" operator="equal">
      <formula>9</formula>
    </cfRule>
    <cfRule type="cellIs" dxfId="435" priority="421" operator="equal">
      <formula>8</formula>
    </cfRule>
    <cfRule type="cellIs" dxfId="434" priority="422" operator="equal">
      <formula>7</formula>
    </cfRule>
    <cfRule type="cellIs" dxfId="433" priority="423" operator="equal">
      <formula>3</formula>
    </cfRule>
    <cfRule type="cellIs" dxfId="432" priority="424" operator="equal">
      <formula>6</formula>
    </cfRule>
    <cfRule type="cellIs" dxfId="431" priority="425" operator="equal">
      <formula>5</formula>
    </cfRule>
    <cfRule type="cellIs" dxfId="430" priority="426" operator="equal">
      <formula>1</formula>
    </cfRule>
    <cfRule type="cellIs" dxfId="429" priority="427" operator="equal">
      <formula>2</formula>
    </cfRule>
  </conditionalFormatting>
  <conditionalFormatting sqref="S30:T30">
    <cfRule type="cellIs" dxfId="428" priority="412" operator="equal">
      <formula>16</formula>
    </cfRule>
    <cfRule type="cellIs" dxfId="427" priority="413" operator="equal">
      <formula>15</formula>
    </cfRule>
    <cfRule type="cellIs" dxfId="426" priority="414" operator="equal">
      <formula>14</formula>
    </cfRule>
    <cfRule type="cellIs" dxfId="425" priority="415" operator="equal">
      <formula>13</formula>
    </cfRule>
  </conditionalFormatting>
  <conditionalFormatting sqref="S30:T30">
    <cfRule type="cellIs" dxfId="424" priority="409" operator="equal">
      <formula>19</formula>
    </cfRule>
    <cfRule type="cellIs" dxfId="423" priority="410" operator="equal">
      <formula>18</formula>
    </cfRule>
    <cfRule type="cellIs" dxfId="422" priority="411" operator="equal">
      <formula>17</formula>
    </cfRule>
  </conditionalFormatting>
  <conditionalFormatting sqref="U30">
    <cfRule type="cellIs" dxfId="421" priority="397" operator="equal">
      <formula>4</formula>
    </cfRule>
    <cfRule type="cellIs" dxfId="420" priority="398" operator="equal">
      <formula>12</formula>
    </cfRule>
    <cfRule type="cellIs" dxfId="419" priority="399" operator="equal">
      <formula>11</formula>
    </cfRule>
    <cfRule type="cellIs" dxfId="418" priority="400" operator="equal">
      <formula>10</formula>
    </cfRule>
    <cfRule type="cellIs" dxfId="417" priority="401" operator="equal">
      <formula>9</formula>
    </cfRule>
    <cfRule type="cellIs" dxfId="416" priority="402" operator="equal">
      <formula>8</formula>
    </cfRule>
    <cfRule type="cellIs" dxfId="415" priority="403" operator="equal">
      <formula>7</formula>
    </cfRule>
    <cfRule type="cellIs" dxfId="414" priority="404" operator="equal">
      <formula>3</formula>
    </cfRule>
    <cfRule type="cellIs" dxfId="413" priority="405" operator="equal">
      <formula>6</formula>
    </cfRule>
    <cfRule type="cellIs" dxfId="412" priority="406" operator="equal">
      <formula>5</formula>
    </cfRule>
    <cfRule type="cellIs" dxfId="411" priority="407" operator="equal">
      <formula>1</formula>
    </cfRule>
    <cfRule type="cellIs" dxfId="410" priority="408" operator="equal">
      <formula>2</formula>
    </cfRule>
  </conditionalFormatting>
  <conditionalFormatting sqref="U30">
    <cfRule type="cellIs" dxfId="409" priority="393" operator="equal">
      <formula>16</formula>
    </cfRule>
    <cfRule type="cellIs" dxfId="408" priority="394" operator="equal">
      <formula>15</formula>
    </cfRule>
    <cfRule type="cellIs" dxfId="407" priority="395" operator="equal">
      <formula>14</formula>
    </cfRule>
    <cfRule type="cellIs" dxfId="406" priority="396" operator="equal">
      <formula>13</formula>
    </cfRule>
  </conditionalFormatting>
  <conditionalFormatting sqref="U30">
    <cfRule type="cellIs" dxfId="405" priority="390" operator="equal">
      <formula>19</formula>
    </cfRule>
    <cfRule type="cellIs" dxfId="404" priority="391" operator="equal">
      <formula>18</formula>
    </cfRule>
    <cfRule type="cellIs" dxfId="403" priority="392" operator="equal">
      <formula>17</formula>
    </cfRule>
  </conditionalFormatting>
  <conditionalFormatting sqref="L30:M30">
    <cfRule type="cellIs" dxfId="402" priority="378" operator="equal">
      <formula>4</formula>
    </cfRule>
    <cfRule type="cellIs" dxfId="401" priority="379" operator="equal">
      <formula>12</formula>
    </cfRule>
    <cfRule type="cellIs" dxfId="400" priority="380" operator="equal">
      <formula>11</formula>
    </cfRule>
    <cfRule type="cellIs" dxfId="399" priority="381" operator="equal">
      <formula>10</formula>
    </cfRule>
    <cfRule type="cellIs" dxfId="398" priority="382" operator="equal">
      <formula>9</formula>
    </cfRule>
    <cfRule type="cellIs" dxfId="397" priority="383" operator="equal">
      <formula>8</formula>
    </cfRule>
    <cfRule type="cellIs" dxfId="396" priority="384" operator="equal">
      <formula>7</formula>
    </cfRule>
    <cfRule type="cellIs" dxfId="395" priority="385" operator="equal">
      <formula>3</formula>
    </cfRule>
    <cfRule type="cellIs" dxfId="394" priority="386" operator="equal">
      <formula>6</formula>
    </cfRule>
    <cfRule type="cellIs" dxfId="393" priority="387" operator="equal">
      <formula>5</formula>
    </cfRule>
    <cfRule type="cellIs" dxfId="392" priority="388" operator="equal">
      <formula>1</formula>
    </cfRule>
    <cfRule type="cellIs" dxfId="391" priority="389" operator="equal">
      <formula>2</formula>
    </cfRule>
  </conditionalFormatting>
  <conditionalFormatting sqref="L30:M30">
    <cfRule type="cellIs" dxfId="390" priority="374" operator="equal">
      <formula>16</formula>
    </cfRule>
    <cfRule type="cellIs" dxfId="389" priority="375" operator="equal">
      <formula>15</formula>
    </cfRule>
    <cfRule type="cellIs" dxfId="388" priority="376" operator="equal">
      <formula>14</formula>
    </cfRule>
    <cfRule type="cellIs" dxfId="387" priority="377" operator="equal">
      <formula>13</formula>
    </cfRule>
  </conditionalFormatting>
  <conditionalFormatting sqref="L30:M30">
    <cfRule type="cellIs" dxfId="386" priority="371" operator="equal">
      <formula>19</formula>
    </cfRule>
    <cfRule type="cellIs" dxfId="385" priority="372" operator="equal">
      <formula>18</formula>
    </cfRule>
    <cfRule type="cellIs" dxfId="384" priority="373" operator="equal">
      <formula>17</formula>
    </cfRule>
  </conditionalFormatting>
  <conditionalFormatting sqref="N30">
    <cfRule type="cellIs" dxfId="383" priority="359" operator="equal">
      <formula>4</formula>
    </cfRule>
    <cfRule type="cellIs" dxfId="382" priority="360" operator="equal">
      <formula>12</formula>
    </cfRule>
    <cfRule type="cellIs" dxfId="381" priority="361" operator="equal">
      <formula>11</formula>
    </cfRule>
    <cfRule type="cellIs" dxfId="380" priority="362" operator="equal">
      <formula>10</formula>
    </cfRule>
    <cfRule type="cellIs" dxfId="379" priority="363" operator="equal">
      <formula>9</formula>
    </cfRule>
    <cfRule type="cellIs" dxfId="378" priority="364" operator="equal">
      <formula>8</formula>
    </cfRule>
    <cfRule type="cellIs" dxfId="377" priority="365" operator="equal">
      <formula>7</formula>
    </cfRule>
    <cfRule type="cellIs" dxfId="376" priority="366" operator="equal">
      <formula>3</formula>
    </cfRule>
    <cfRule type="cellIs" dxfId="375" priority="367" operator="equal">
      <formula>6</formula>
    </cfRule>
    <cfRule type="cellIs" dxfId="374" priority="368" operator="equal">
      <formula>5</formula>
    </cfRule>
    <cfRule type="cellIs" dxfId="373" priority="369" operator="equal">
      <formula>1</formula>
    </cfRule>
    <cfRule type="cellIs" dxfId="372" priority="370" operator="equal">
      <formula>2</formula>
    </cfRule>
  </conditionalFormatting>
  <conditionalFormatting sqref="N30">
    <cfRule type="cellIs" dxfId="371" priority="355" operator="equal">
      <formula>16</formula>
    </cfRule>
    <cfRule type="cellIs" dxfId="370" priority="356" operator="equal">
      <formula>15</formula>
    </cfRule>
    <cfRule type="cellIs" dxfId="369" priority="357" operator="equal">
      <formula>14</formula>
    </cfRule>
    <cfRule type="cellIs" dxfId="368" priority="358" operator="equal">
      <formula>13</formula>
    </cfRule>
  </conditionalFormatting>
  <conditionalFormatting sqref="N30">
    <cfRule type="cellIs" dxfId="367" priority="352" operator="equal">
      <formula>19</formula>
    </cfRule>
    <cfRule type="cellIs" dxfId="366" priority="353" operator="equal">
      <formula>18</formula>
    </cfRule>
    <cfRule type="cellIs" dxfId="365" priority="354" operator="equal">
      <formula>17</formula>
    </cfRule>
  </conditionalFormatting>
  <conditionalFormatting sqref="C13">
    <cfRule type="cellIs" dxfId="364" priority="330" operator="equal">
      <formula>12</formula>
    </cfRule>
    <cfRule type="cellIs" dxfId="363" priority="331" operator="equal">
      <formula>11</formula>
    </cfRule>
    <cfRule type="cellIs" dxfId="362" priority="332" operator="equal">
      <formula>10</formula>
    </cfRule>
    <cfRule type="cellIs" dxfId="361" priority="333" operator="equal">
      <formula>9</formula>
    </cfRule>
    <cfRule type="cellIs" dxfId="360" priority="334" operator="equal">
      <formula>8</formula>
    </cfRule>
    <cfRule type="cellIs" dxfId="359" priority="335" operator="equal">
      <formula>7</formula>
    </cfRule>
    <cfRule type="cellIs" dxfId="358" priority="336" operator="equal">
      <formula>6</formula>
    </cfRule>
    <cfRule type="cellIs" dxfId="357" priority="337" operator="equal">
      <formula>5</formula>
    </cfRule>
    <cfRule type="cellIs" dxfId="356" priority="338" operator="equal">
      <formula>4</formula>
    </cfRule>
    <cfRule type="cellIs" dxfId="355" priority="339" operator="equal">
      <formula>3</formula>
    </cfRule>
    <cfRule type="cellIs" dxfId="354" priority="340" operator="equal">
      <formula>2</formula>
    </cfRule>
    <cfRule type="cellIs" dxfId="353" priority="341" operator="equal">
      <formula>1</formula>
    </cfRule>
  </conditionalFormatting>
  <conditionalFormatting sqref="C12">
    <cfRule type="cellIs" dxfId="352" priority="328" operator="equal">
      <formula>4</formula>
    </cfRule>
    <cfRule type="cellIs" dxfId="351" priority="329" operator="equal">
      <formula>12</formula>
    </cfRule>
    <cfRule type="cellIs" dxfId="350" priority="342" operator="equal">
      <formula>11</formula>
    </cfRule>
    <cfRule type="cellIs" dxfId="349" priority="343" operator="equal">
      <formula>10</formula>
    </cfRule>
    <cfRule type="cellIs" dxfId="348" priority="344" operator="equal">
      <formula>9</formula>
    </cfRule>
    <cfRule type="cellIs" dxfId="347" priority="345" operator="equal">
      <formula>8</formula>
    </cfRule>
    <cfRule type="cellIs" dxfId="346" priority="346" operator="equal">
      <formula>7</formula>
    </cfRule>
    <cfRule type="cellIs" dxfId="345" priority="347" operator="equal">
      <formula>3</formula>
    </cfRule>
    <cfRule type="cellIs" dxfId="344" priority="348" operator="equal">
      <formula>6</formula>
    </cfRule>
    <cfRule type="cellIs" dxfId="343" priority="349" operator="equal">
      <formula>5</formula>
    </cfRule>
    <cfRule type="cellIs" dxfId="342" priority="350" operator="equal">
      <formula>1</formula>
    </cfRule>
    <cfRule type="cellIs" dxfId="341" priority="351" operator="equal">
      <formula>2</formula>
    </cfRule>
  </conditionalFormatting>
  <conditionalFormatting sqref="C13">
    <cfRule type="cellIs" dxfId="340" priority="319" operator="equal">
      <formula>16</formula>
    </cfRule>
    <cfRule type="cellIs" dxfId="339" priority="320" operator="equal">
      <formula>15</formula>
    </cfRule>
    <cfRule type="cellIs" dxfId="338" priority="321" operator="equal">
      <formula>14</formula>
    </cfRule>
    <cfRule type="cellIs" dxfId="337" priority="322" operator="equal">
      <formula>13</formula>
    </cfRule>
    <cfRule type="cellIs" dxfId="336" priority="327" operator="equal">
      <formula>20</formula>
    </cfRule>
  </conditionalFormatting>
  <conditionalFormatting sqref="C12">
    <cfRule type="cellIs" dxfId="335" priority="323" operator="equal">
      <formula>16</formula>
    </cfRule>
    <cfRule type="cellIs" dxfId="334" priority="324" operator="equal">
      <formula>15</formula>
    </cfRule>
    <cfRule type="cellIs" dxfId="333" priority="325" operator="equal">
      <formula>14</formula>
    </cfRule>
    <cfRule type="cellIs" dxfId="332" priority="326" operator="equal">
      <formula>13</formula>
    </cfRule>
  </conditionalFormatting>
  <conditionalFormatting sqref="C12">
    <cfRule type="cellIs" dxfId="331" priority="316" operator="equal">
      <formula>19</formula>
    </cfRule>
    <cfRule type="cellIs" dxfId="330" priority="317" operator="equal">
      <formula>18</formula>
    </cfRule>
    <cfRule type="cellIs" dxfId="329" priority="318" operator="equal">
      <formula>17</formula>
    </cfRule>
  </conditionalFormatting>
  <conditionalFormatting sqref="C13">
    <cfRule type="cellIs" dxfId="328" priority="313" operator="equal">
      <formula>19</formula>
    </cfRule>
    <cfRule type="cellIs" dxfId="327" priority="314" operator="equal">
      <formula>18</formula>
    </cfRule>
    <cfRule type="cellIs" dxfId="326" priority="315" operator="equal">
      <formula>17</formula>
    </cfRule>
  </conditionalFormatting>
  <conditionalFormatting sqref="C19:E19">
    <cfRule type="cellIs" dxfId="325" priority="291" operator="equal">
      <formula>12</formula>
    </cfRule>
    <cfRule type="cellIs" dxfId="324" priority="292" operator="equal">
      <formula>11</formula>
    </cfRule>
    <cfRule type="cellIs" dxfId="323" priority="293" operator="equal">
      <formula>10</formula>
    </cfRule>
    <cfRule type="cellIs" dxfId="322" priority="294" operator="equal">
      <formula>9</formula>
    </cfRule>
    <cfRule type="cellIs" dxfId="321" priority="295" operator="equal">
      <formula>8</formula>
    </cfRule>
    <cfRule type="cellIs" dxfId="320" priority="296" operator="equal">
      <formula>7</formula>
    </cfRule>
    <cfRule type="cellIs" dxfId="319" priority="297" operator="equal">
      <formula>6</formula>
    </cfRule>
    <cfRule type="cellIs" dxfId="318" priority="298" operator="equal">
      <formula>5</formula>
    </cfRule>
    <cfRule type="cellIs" dxfId="317" priority="299" operator="equal">
      <formula>4</formula>
    </cfRule>
    <cfRule type="cellIs" dxfId="316" priority="300" operator="equal">
      <formula>3</formula>
    </cfRule>
    <cfRule type="cellIs" dxfId="315" priority="301" operator="equal">
      <formula>2</formula>
    </cfRule>
    <cfRule type="cellIs" dxfId="314" priority="302" operator="equal">
      <formula>1</formula>
    </cfRule>
  </conditionalFormatting>
  <conditionalFormatting sqref="C18:E18">
    <cfRule type="cellIs" dxfId="313" priority="289" operator="equal">
      <formula>4</formula>
    </cfRule>
    <cfRule type="cellIs" dxfId="312" priority="290" operator="equal">
      <formula>12</formula>
    </cfRule>
    <cfRule type="cellIs" dxfId="311" priority="303" operator="equal">
      <formula>11</formula>
    </cfRule>
    <cfRule type="cellIs" dxfId="310" priority="304" operator="equal">
      <formula>10</formula>
    </cfRule>
    <cfRule type="cellIs" dxfId="309" priority="305" operator="equal">
      <formula>9</formula>
    </cfRule>
    <cfRule type="cellIs" dxfId="308" priority="306" operator="equal">
      <formula>8</formula>
    </cfRule>
    <cfRule type="cellIs" dxfId="307" priority="307" operator="equal">
      <formula>7</formula>
    </cfRule>
    <cfRule type="cellIs" dxfId="306" priority="308" operator="equal">
      <formula>3</formula>
    </cfRule>
    <cfRule type="cellIs" dxfId="305" priority="309" operator="equal">
      <formula>6</formula>
    </cfRule>
    <cfRule type="cellIs" dxfId="304" priority="310" operator="equal">
      <formula>5</formula>
    </cfRule>
    <cfRule type="cellIs" dxfId="303" priority="311" operator="equal">
      <formula>1</formula>
    </cfRule>
    <cfRule type="cellIs" dxfId="302" priority="312" operator="equal">
      <formula>2</formula>
    </cfRule>
  </conditionalFormatting>
  <conditionalFormatting sqref="C19:E19">
    <cfRule type="cellIs" dxfId="301" priority="280" operator="equal">
      <formula>16</formula>
    </cfRule>
    <cfRule type="cellIs" dxfId="300" priority="281" operator="equal">
      <formula>15</formula>
    </cfRule>
    <cfRule type="cellIs" dxfId="299" priority="282" operator="equal">
      <formula>14</formula>
    </cfRule>
    <cfRule type="cellIs" dxfId="298" priority="283" operator="equal">
      <formula>13</formula>
    </cfRule>
    <cfRule type="cellIs" dxfId="297" priority="288" operator="equal">
      <formula>20</formula>
    </cfRule>
  </conditionalFormatting>
  <conditionalFormatting sqref="C18:E18">
    <cfRule type="cellIs" dxfId="296" priority="284" operator="equal">
      <formula>16</formula>
    </cfRule>
    <cfRule type="cellIs" dxfId="295" priority="285" operator="equal">
      <formula>15</formula>
    </cfRule>
    <cfRule type="cellIs" dxfId="294" priority="286" operator="equal">
      <formula>14</formula>
    </cfRule>
    <cfRule type="cellIs" dxfId="293" priority="287" operator="equal">
      <formula>13</formula>
    </cfRule>
  </conditionalFormatting>
  <conditionalFormatting sqref="C18:E18">
    <cfRule type="cellIs" dxfId="292" priority="277" operator="equal">
      <formula>19</formula>
    </cfRule>
    <cfRule type="cellIs" dxfId="291" priority="278" operator="equal">
      <formula>18</formula>
    </cfRule>
    <cfRule type="cellIs" dxfId="290" priority="279" operator="equal">
      <formula>17</formula>
    </cfRule>
  </conditionalFormatting>
  <conditionalFormatting sqref="C19:E19">
    <cfRule type="cellIs" dxfId="289" priority="274" operator="equal">
      <formula>19</formula>
    </cfRule>
    <cfRule type="cellIs" dxfId="288" priority="275" operator="equal">
      <formula>18</formula>
    </cfRule>
    <cfRule type="cellIs" dxfId="287" priority="276" operator="equal">
      <formula>17</formula>
    </cfRule>
  </conditionalFormatting>
  <conditionalFormatting sqref="J19:L19">
    <cfRule type="cellIs" dxfId="286" priority="252" operator="equal">
      <formula>12</formula>
    </cfRule>
    <cfRule type="cellIs" dxfId="285" priority="253" operator="equal">
      <formula>11</formula>
    </cfRule>
    <cfRule type="cellIs" dxfId="284" priority="254" operator="equal">
      <formula>10</formula>
    </cfRule>
    <cfRule type="cellIs" dxfId="283" priority="255" operator="equal">
      <formula>9</formula>
    </cfRule>
    <cfRule type="cellIs" dxfId="282" priority="256" operator="equal">
      <formula>8</formula>
    </cfRule>
    <cfRule type="cellIs" dxfId="281" priority="257" operator="equal">
      <formula>7</formula>
    </cfRule>
    <cfRule type="cellIs" dxfId="280" priority="258" operator="equal">
      <formula>6</formula>
    </cfRule>
    <cfRule type="cellIs" dxfId="279" priority="259" operator="equal">
      <formula>5</formula>
    </cfRule>
    <cfRule type="cellIs" dxfId="278" priority="260" operator="equal">
      <formula>4</formula>
    </cfRule>
    <cfRule type="cellIs" dxfId="277" priority="261" operator="equal">
      <formula>3</formula>
    </cfRule>
    <cfRule type="cellIs" dxfId="276" priority="262" operator="equal">
      <formula>2</formula>
    </cfRule>
    <cfRule type="cellIs" dxfId="275" priority="263" operator="equal">
      <formula>1</formula>
    </cfRule>
  </conditionalFormatting>
  <conditionalFormatting sqref="J18:L18">
    <cfRule type="cellIs" dxfId="274" priority="250" operator="equal">
      <formula>4</formula>
    </cfRule>
    <cfRule type="cellIs" dxfId="273" priority="251" operator="equal">
      <formula>12</formula>
    </cfRule>
    <cfRule type="cellIs" dxfId="272" priority="264" operator="equal">
      <formula>11</formula>
    </cfRule>
    <cfRule type="cellIs" dxfId="271" priority="265" operator="equal">
      <formula>10</formula>
    </cfRule>
    <cfRule type="cellIs" dxfId="270" priority="266" operator="equal">
      <formula>9</formula>
    </cfRule>
    <cfRule type="cellIs" dxfId="269" priority="267" operator="equal">
      <formula>8</formula>
    </cfRule>
    <cfRule type="cellIs" dxfId="268" priority="268" operator="equal">
      <formula>7</formula>
    </cfRule>
    <cfRule type="cellIs" dxfId="267" priority="269" operator="equal">
      <formula>3</formula>
    </cfRule>
    <cfRule type="cellIs" dxfId="266" priority="270" operator="equal">
      <formula>6</formula>
    </cfRule>
    <cfRule type="cellIs" dxfId="265" priority="271" operator="equal">
      <formula>5</formula>
    </cfRule>
    <cfRule type="cellIs" dxfId="264" priority="272" operator="equal">
      <formula>1</formula>
    </cfRule>
    <cfRule type="cellIs" dxfId="263" priority="273" operator="equal">
      <formula>2</formula>
    </cfRule>
  </conditionalFormatting>
  <conditionalFormatting sqref="J19:L19">
    <cfRule type="cellIs" dxfId="262" priority="241" operator="equal">
      <formula>16</formula>
    </cfRule>
    <cfRule type="cellIs" dxfId="261" priority="242" operator="equal">
      <formula>15</formula>
    </cfRule>
    <cfRule type="cellIs" dxfId="260" priority="243" operator="equal">
      <formula>14</formula>
    </cfRule>
    <cfRule type="cellIs" dxfId="259" priority="244" operator="equal">
      <formula>13</formula>
    </cfRule>
    <cfRule type="cellIs" dxfId="258" priority="249" operator="equal">
      <formula>20</formula>
    </cfRule>
  </conditionalFormatting>
  <conditionalFormatting sqref="J18:L18">
    <cfRule type="cellIs" dxfId="257" priority="245" operator="equal">
      <formula>16</formula>
    </cfRule>
    <cfRule type="cellIs" dxfId="256" priority="246" operator="equal">
      <formula>15</formula>
    </cfRule>
    <cfRule type="cellIs" dxfId="255" priority="247" operator="equal">
      <formula>14</formula>
    </cfRule>
    <cfRule type="cellIs" dxfId="254" priority="248" operator="equal">
      <formula>13</formula>
    </cfRule>
  </conditionalFormatting>
  <conditionalFormatting sqref="J18:L18">
    <cfRule type="cellIs" dxfId="253" priority="238" operator="equal">
      <formula>19</formula>
    </cfRule>
    <cfRule type="cellIs" dxfId="252" priority="239" operator="equal">
      <formula>18</formula>
    </cfRule>
    <cfRule type="cellIs" dxfId="251" priority="240" operator="equal">
      <formula>17</formula>
    </cfRule>
  </conditionalFormatting>
  <conditionalFormatting sqref="J19:L19">
    <cfRule type="cellIs" dxfId="250" priority="235" operator="equal">
      <formula>19</formula>
    </cfRule>
    <cfRule type="cellIs" dxfId="249" priority="236" operator="equal">
      <formula>18</formula>
    </cfRule>
    <cfRule type="cellIs" dxfId="248" priority="237" operator="equal">
      <formula>17</formula>
    </cfRule>
  </conditionalFormatting>
  <conditionalFormatting sqref="P19:S19">
    <cfRule type="cellIs" dxfId="247" priority="213" operator="equal">
      <formula>12</formula>
    </cfRule>
    <cfRule type="cellIs" dxfId="246" priority="214" operator="equal">
      <formula>11</formula>
    </cfRule>
    <cfRule type="cellIs" dxfId="245" priority="215" operator="equal">
      <formula>10</formula>
    </cfRule>
    <cfRule type="cellIs" dxfId="244" priority="216" operator="equal">
      <formula>9</formula>
    </cfRule>
    <cfRule type="cellIs" dxfId="243" priority="217" operator="equal">
      <formula>8</formula>
    </cfRule>
    <cfRule type="cellIs" dxfId="242" priority="218" operator="equal">
      <formula>7</formula>
    </cfRule>
    <cfRule type="cellIs" dxfId="241" priority="219" operator="equal">
      <formula>6</formula>
    </cfRule>
    <cfRule type="cellIs" dxfId="240" priority="220" operator="equal">
      <formula>5</formula>
    </cfRule>
    <cfRule type="cellIs" dxfId="239" priority="221" operator="equal">
      <formula>4</formula>
    </cfRule>
    <cfRule type="cellIs" dxfId="238" priority="222" operator="equal">
      <formula>3</formula>
    </cfRule>
    <cfRule type="cellIs" dxfId="237" priority="223" operator="equal">
      <formula>2</formula>
    </cfRule>
    <cfRule type="cellIs" dxfId="236" priority="224" operator="equal">
      <formula>1</formula>
    </cfRule>
  </conditionalFormatting>
  <conditionalFormatting sqref="P18:S18">
    <cfRule type="cellIs" dxfId="235" priority="211" operator="equal">
      <formula>4</formula>
    </cfRule>
    <cfRule type="cellIs" dxfId="234" priority="212" operator="equal">
      <formula>12</formula>
    </cfRule>
    <cfRule type="cellIs" dxfId="233" priority="225" operator="equal">
      <formula>11</formula>
    </cfRule>
    <cfRule type="cellIs" dxfId="232" priority="226" operator="equal">
      <formula>10</formula>
    </cfRule>
    <cfRule type="cellIs" dxfId="231" priority="227" operator="equal">
      <formula>9</formula>
    </cfRule>
    <cfRule type="cellIs" dxfId="230" priority="228" operator="equal">
      <formula>8</formula>
    </cfRule>
    <cfRule type="cellIs" dxfId="229" priority="229" operator="equal">
      <formula>7</formula>
    </cfRule>
    <cfRule type="cellIs" dxfId="228" priority="230" operator="equal">
      <formula>3</formula>
    </cfRule>
    <cfRule type="cellIs" dxfId="227" priority="231" operator="equal">
      <formula>6</formula>
    </cfRule>
    <cfRule type="cellIs" dxfId="226" priority="232" operator="equal">
      <formula>5</formula>
    </cfRule>
    <cfRule type="cellIs" dxfId="225" priority="233" operator="equal">
      <formula>1</formula>
    </cfRule>
    <cfRule type="cellIs" dxfId="224" priority="234" operator="equal">
      <formula>2</formula>
    </cfRule>
  </conditionalFormatting>
  <conditionalFormatting sqref="P19:S19">
    <cfRule type="cellIs" dxfId="223" priority="202" operator="equal">
      <formula>16</formula>
    </cfRule>
    <cfRule type="cellIs" dxfId="222" priority="203" operator="equal">
      <formula>15</formula>
    </cfRule>
    <cfRule type="cellIs" dxfId="221" priority="204" operator="equal">
      <formula>14</formula>
    </cfRule>
    <cfRule type="cellIs" dxfId="220" priority="205" operator="equal">
      <formula>13</formula>
    </cfRule>
    <cfRule type="cellIs" dxfId="219" priority="210" operator="equal">
      <formula>20</formula>
    </cfRule>
  </conditionalFormatting>
  <conditionalFormatting sqref="P18:S18">
    <cfRule type="cellIs" dxfId="218" priority="206" operator="equal">
      <formula>16</formula>
    </cfRule>
    <cfRule type="cellIs" dxfId="217" priority="207" operator="equal">
      <formula>15</formula>
    </cfRule>
    <cfRule type="cellIs" dxfId="216" priority="208" operator="equal">
      <formula>14</formula>
    </cfRule>
    <cfRule type="cellIs" dxfId="215" priority="209" operator="equal">
      <formula>13</formula>
    </cfRule>
  </conditionalFormatting>
  <conditionalFormatting sqref="P18:S18">
    <cfRule type="cellIs" dxfId="214" priority="199" operator="equal">
      <formula>19</formula>
    </cfRule>
    <cfRule type="cellIs" dxfId="213" priority="200" operator="equal">
      <formula>18</formula>
    </cfRule>
    <cfRule type="cellIs" dxfId="212" priority="201" operator="equal">
      <formula>17</formula>
    </cfRule>
  </conditionalFormatting>
  <conditionalFormatting sqref="P19:S19">
    <cfRule type="cellIs" dxfId="211" priority="196" operator="equal">
      <formula>19</formula>
    </cfRule>
    <cfRule type="cellIs" dxfId="210" priority="197" operator="equal">
      <formula>18</formula>
    </cfRule>
    <cfRule type="cellIs" dxfId="209" priority="198" operator="equal">
      <formula>17</formula>
    </cfRule>
  </conditionalFormatting>
  <conditionalFormatting sqref="AD19:AF19">
    <cfRule type="cellIs" dxfId="208" priority="174" operator="equal">
      <formula>12</formula>
    </cfRule>
    <cfRule type="cellIs" dxfId="207" priority="175" operator="equal">
      <formula>11</formula>
    </cfRule>
    <cfRule type="cellIs" dxfId="206" priority="176" operator="equal">
      <formula>10</formula>
    </cfRule>
    <cfRule type="cellIs" dxfId="205" priority="177" operator="equal">
      <formula>9</formula>
    </cfRule>
    <cfRule type="cellIs" dxfId="204" priority="178" operator="equal">
      <formula>8</formula>
    </cfRule>
    <cfRule type="cellIs" dxfId="203" priority="179" operator="equal">
      <formula>7</formula>
    </cfRule>
    <cfRule type="cellIs" dxfId="202" priority="180" operator="equal">
      <formula>6</formula>
    </cfRule>
    <cfRule type="cellIs" dxfId="201" priority="181" operator="equal">
      <formula>5</formula>
    </cfRule>
    <cfRule type="cellIs" dxfId="200" priority="182" operator="equal">
      <formula>4</formula>
    </cfRule>
    <cfRule type="cellIs" dxfId="199" priority="183" operator="equal">
      <formula>3</formula>
    </cfRule>
    <cfRule type="cellIs" dxfId="198" priority="184" operator="equal">
      <formula>2</formula>
    </cfRule>
    <cfRule type="cellIs" dxfId="197" priority="185" operator="equal">
      <formula>1</formula>
    </cfRule>
  </conditionalFormatting>
  <conditionalFormatting sqref="AD18:AF18">
    <cfRule type="cellIs" dxfId="196" priority="172" operator="equal">
      <formula>4</formula>
    </cfRule>
    <cfRule type="cellIs" dxfId="195" priority="173" operator="equal">
      <formula>12</formula>
    </cfRule>
    <cfRule type="cellIs" dxfId="194" priority="186" operator="equal">
      <formula>11</formula>
    </cfRule>
    <cfRule type="cellIs" dxfId="193" priority="187" operator="equal">
      <formula>10</formula>
    </cfRule>
    <cfRule type="cellIs" dxfId="192" priority="188" operator="equal">
      <formula>9</formula>
    </cfRule>
    <cfRule type="cellIs" dxfId="191" priority="189" operator="equal">
      <formula>8</formula>
    </cfRule>
    <cfRule type="cellIs" dxfId="190" priority="190" operator="equal">
      <formula>7</formula>
    </cfRule>
    <cfRule type="cellIs" dxfId="189" priority="191" operator="equal">
      <formula>3</formula>
    </cfRule>
    <cfRule type="cellIs" dxfId="188" priority="192" operator="equal">
      <formula>6</formula>
    </cfRule>
    <cfRule type="cellIs" dxfId="187" priority="193" operator="equal">
      <formula>5</formula>
    </cfRule>
    <cfRule type="cellIs" dxfId="186" priority="194" operator="equal">
      <formula>1</formula>
    </cfRule>
    <cfRule type="cellIs" dxfId="185" priority="195" operator="equal">
      <formula>2</formula>
    </cfRule>
  </conditionalFormatting>
  <conditionalFormatting sqref="AD19:AF19">
    <cfRule type="cellIs" dxfId="184" priority="163" operator="equal">
      <formula>16</formula>
    </cfRule>
    <cfRule type="cellIs" dxfId="183" priority="164" operator="equal">
      <formula>15</formula>
    </cfRule>
    <cfRule type="cellIs" dxfId="182" priority="165" operator="equal">
      <formula>14</formula>
    </cfRule>
    <cfRule type="cellIs" dxfId="181" priority="166" operator="equal">
      <formula>13</formula>
    </cfRule>
    <cfRule type="cellIs" dxfId="180" priority="171" operator="equal">
      <formula>20</formula>
    </cfRule>
  </conditionalFormatting>
  <conditionalFormatting sqref="AD18:AF18">
    <cfRule type="cellIs" dxfId="179" priority="167" operator="equal">
      <formula>16</formula>
    </cfRule>
    <cfRule type="cellIs" dxfId="178" priority="168" operator="equal">
      <formula>15</formula>
    </cfRule>
    <cfRule type="cellIs" dxfId="177" priority="169" operator="equal">
      <formula>14</formula>
    </cfRule>
    <cfRule type="cellIs" dxfId="176" priority="170" operator="equal">
      <formula>13</formula>
    </cfRule>
  </conditionalFormatting>
  <conditionalFormatting sqref="AD18:AF18">
    <cfRule type="cellIs" dxfId="175" priority="160" operator="equal">
      <formula>19</formula>
    </cfRule>
    <cfRule type="cellIs" dxfId="174" priority="161" operator="equal">
      <formula>18</formula>
    </cfRule>
    <cfRule type="cellIs" dxfId="173" priority="162" operator="equal">
      <formula>17</formula>
    </cfRule>
  </conditionalFormatting>
  <conditionalFormatting sqref="AD19:AF19">
    <cfRule type="cellIs" dxfId="172" priority="157" operator="equal">
      <formula>19</formula>
    </cfRule>
    <cfRule type="cellIs" dxfId="171" priority="158" operator="equal">
      <formula>18</formula>
    </cfRule>
    <cfRule type="cellIs" dxfId="170" priority="159" operator="equal">
      <formula>17</formula>
    </cfRule>
  </conditionalFormatting>
  <conditionalFormatting sqref="I43:L43">
    <cfRule type="cellIs" dxfId="169" priority="135" operator="equal">
      <formula>12</formula>
    </cfRule>
    <cfRule type="cellIs" dxfId="168" priority="136" operator="equal">
      <formula>11</formula>
    </cfRule>
    <cfRule type="cellIs" dxfId="167" priority="137" operator="equal">
      <formula>10</formula>
    </cfRule>
    <cfRule type="cellIs" dxfId="166" priority="138" operator="equal">
      <formula>9</formula>
    </cfRule>
    <cfRule type="cellIs" dxfId="165" priority="139" operator="equal">
      <formula>8</formula>
    </cfRule>
    <cfRule type="cellIs" dxfId="164" priority="140" operator="equal">
      <formula>7</formula>
    </cfRule>
    <cfRule type="cellIs" dxfId="163" priority="141" operator="equal">
      <formula>6</formula>
    </cfRule>
    <cfRule type="cellIs" dxfId="162" priority="142" operator="equal">
      <formula>5</formula>
    </cfRule>
    <cfRule type="cellIs" dxfId="161" priority="143" operator="equal">
      <formula>4</formula>
    </cfRule>
    <cfRule type="cellIs" dxfId="160" priority="144" operator="equal">
      <formula>3</formula>
    </cfRule>
    <cfRule type="cellIs" dxfId="159" priority="145" operator="equal">
      <formula>2</formula>
    </cfRule>
    <cfRule type="cellIs" dxfId="158" priority="146" operator="equal">
      <formula>1</formula>
    </cfRule>
  </conditionalFormatting>
  <conditionalFormatting sqref="I42:L42">
    <cfRule type="cellIs" dxfId="157" priority="133" operator="equal">
      <formula>4</formula>
    </cfRule>
    <cfRule type="cellIs" dxfId="156" priority="134" operator="equal">
      <formula>12</formula>
    </cfRule>
    <cfRule type="cellIs" dxfId="155" priority="147" operator="equal">
      <formula>11</formula>
    </cfRule>
    <cfRule type="cellIs" dxfId="154" priority="148" operator="equal">
      <formula>10</formula>
    </cfRule>
    <cfRule type="cellIs" dxfId="153" priority="149" operator="equal">
      <formula>9</formula>
    </cfRule>
    <cfRule type="cellIs" dxfId="152" priority="150" operator="equal">
      <formula>8</formula>
    </cfRule>
    <cfRule type="cellIs" dxfId="151" priority="151" operator="equal">
      <formula>7</formula>
    </cfRule>
    <cfRule type="cellIs" dxfId="150" priority="152" operator="equal">
      <formula>3</formula>
    </cfRule>
    <cfRule type="cellIs" dxfId="149" priority="153" operator="equal">
      <formula>6</formula>
    </cfRule>
    <cfRule type="cellIs" dxfId="148" priority="154" operator="equal">
      <formula>5</formula>
    </cfRule>
    <cfRule type="cellIs" dxfId="147" priority="155" operator="equal">
      <formula>1</formula>
    </cfRule>
    <cfRule type="cellIs" dxfId="146" priority="156" operator="equal">
      <formula>2</formula>
    </cfRule>
  </conditionalFormatting>
  <conditionalFormatting sqref="I43:L43">
    <cfRule type="cellIs" dxfId="145" priority="124" operator="equal">
      <formula>16</formula>
    </cfRule>
    <cfRule type="cellIs" dxfId="144" priority="125" operator="equal">
      <formula>15</formula>
    </cfRule>
    <cfRule type="cellIs" dxfId="143" priority="126" operator="equal">
      <formula>14</formula>
    </cfRule>
    <cfRule type="cellIs" dxfId="142" priority="127" operator="equal">
      <formula>13</formula>
    </cfRule>
    <cfRule type="cellIs" dxfId="141" priority="132" operator="equal">
      <formula>20</formula>
    </cfRule>
  </conditionalFormatting>
  <conditionalFormatting sqref="I42:L42">
    <cfRule type="cellIs" dxfId="140" priority="128" operator="equal">
      <formula>16</formula>
    </cfRule>
    <cfRule type="cellIs" dxfId="139" priority="129" operator="equal">
      <formula>15</formula>
    </cfRule>
    <cfRule type="cellIs" dxfId="138" priority="130" operator="equal">
      <formula>14</formula>
    </cfRule>
    <cfRule type="cellIs" dxfId="137" priority="131" operator="equal">
      <formula>13</formula>
    </cfRule>
  </conditionalFormatting>
  <conditionalFormatting sqref="I42:L42">
    <cfRule type="cellIs" dxfId="136" priority="121" operator="equal">
      <formula>19</formula>
    </cfRule>
    <cfRule type="cellIs" dxfId="135" priority="122" operator="equal">
      <formula>18</formula>
    </cfRule>
    <cfRule type="cellIs" dxfId="134" priority="123" operator="equal">
      <formula>17</formula>
    </cfRule>
  </conditionalFormatting>
  <conditionalFormatting sqref="I43:L43">
    <cfRule type="cellIs" dxfId="133" priority="118" operator="equal">
      <formula>19</formula>
    </cfRule>
    <cfRule type="cellIs" dxfId="132" priority="119" operator="equal">
      <formula>18</formula>
    </cfRule>
    <cfRule type="cellIs" dxfId="131" priority="120" operator="equal">
      <formula>17</formula>
    </cfRule>
  </conditionalFormatting>
  <conditionalFormatting sqref="P43:S43">
    <cfRule type="cellIs" dxfId="130" priority="96" operator="equal">
      <formula>12</formula>
    </cfRule>
    <cfRule type="cellIs" dxfId="129" priority="97" operator="equal">
      <formula>11</formula>
    </cfRule>
    <cfRule type="cellIs" dxfId="128" priority="98" operator="equal">
      <formula>10</formula>
    </cfRule>
    <cfRule type="cellIs" dxfId="127" priority="99" operator="equal">
      <formula>9</formula>
    </cfRule>
    <cfRule type="cellIs" dxfId="126" priority="100" operator="equal">
      <formula>8</formula>
    </cfRule>
    <cfRule type="cellIs" dxfId="125" priority="101" operator="equal">
      <formula>7</formula>
    </cfRule>
    <cfRule type="cellIs" dxfId="124" priority="102" operator="equal">
      <formula>6</formula>
    </cfRule>
    <cfRule type="cellIs" dxfId="123" priority="103" operator="equal">
      <formula>5</formula>
    </cfRule>
    <cfRule type="cellIs" dxfId="122" priority="104" operator="equal">
      <formula>4</formula>
    </cfRule>
    <cfRule type="cellIs" dxfId="121" priority="105" operator="equal">
      <formula>3</formula>
    </cfRule>
    <cfRule type="cellIs" dxfId="120" priority="106" operator="equal">
      <formula>2</formula>
    </cfRule>
    <cfRule type="cellIs" dxfId="119" priority="107" operator="equal">
      <formula>1</formula>
    </cfRule>
  </conditionalFormatting>
  <conditionalFormatting sqref="P42:S42">
    <cfRule type="cellIs" dxfId="118" priority="94" operator="equal">
      <formula>4</formula>
    </cfRule>
    <cfRule type="cellIs" dxfId="117" priority="95" operator="equal">
      <formula>12</formula>
    </cfRule>
    <cfRule type="cellIs" dxfId="116" priority="108" operator="equal">
      <formula>11</formula>
    </cfRule>
    <cfRule type="cellIs" dxfId="115" priority="109" operator="equal">
      <formula>10</formula>
    </cfRule>
    <cfRule type="cellIs" dxfId="114" priority="110" operator="equal">
      <formula>9</formula>
    </cfRule>
    <cfRule type="cellIs" dxfId="113" priority="111" operator="equal">
      <formula>8</formula>
    </cfRule>
    <cfRule type="cellIs" dxfId="112" priority="112" operator="equal">
      <formula>7</formula>
    </cfRule>
    <cfRule type="cellIs" dxfId="111" priority="113" operator="equal">
      <formula>3</formula>
    </cfRule>
    <cfRule type="cellIs" dxfId="110" priority="114" operator="equal">
      <formula>6</formula>
    </cfRule>
    <cfRule type="cellIs" dxfId="109" priority="115" operator="equal">
      <formula>5</formula>
    </cfRule>
    <cfRule type="cellIs" dxfId="108" priority="116" operator="equal">
      <formula>1</formula>
    </cfRule>
    <cfRule type="cellIs" dxfId="107" priority="117" operator="equal">
      <formula>2</formula>
    </cfRule>
  </conditionalFormatting>
  <conditionalFormatting sqref="P43:S43">
    <cfRule type="cellIs" dxfId="106" priority="85" operator="equal">
      <formula>16</formula>
    </cfRule>
    <cfRule type="cellIs" dxfId="105" priority="86" operator="equal">
      <formula>15</formula>
    </cfRule>
    <cfRule type="cellIs" dxfId="104" priority="87" operator="equal">
      <formula>14</formula>
    </cfRule>
    <cfRule type="cellIs" dxfId="103" priority="88" operator="equal">
      <formula>13</formula>
    </cfRule>
    <cfRule type="cellIs" dxfId="102" priority="93" operator="equal">
      <formula>20</formula>
    </cfRule>
  </conditionalFormatting>
  <conditionalFormatting sqref="P42:S42">
    <cfRule type="cellIs" dxfId="101" priority="89" operator="equal">
      <formula>16</formula>
    </cfRule>
    <cfRule type="cellIs" dxfId="100" priority="90" operator="equal">
      <formula>15</formula>
    </cfRule>
    <cfRule type="cellIs" dxfId="99" priority="91" operator="equal">
      <formula>14</formula>
    </cfRule>
    <cfRule type="cellIs" dxfId="98" priority="92" operator="equal">
      <formula>13</formula>
    </cfRule>
  </conditionalFormatting>
  <conditionalFormatting sqref="P42:S42">
    <cfRule type="cellIs" dxfId="97" priority="82" operator="equal">
      <formula>19</formula>
    </cfRule>
    <cfRule type="cellIs" dxfId="96" priority="83" operator="equal">
      <formula>18</formula>
    </cfRule>
    <cfRule type="cellIs" dxfId="95" priority="84" operator="equal">
      <formula>17</formula>
    </cfRule>
  </conditionalFormatting>
  <conditionalFormatting sqref="P43:S43">
    <cfRule type="cellIs" dxfId="94" priority="79" operator="equal">
      <formula>19</formula>
    </cfRule>
    <cfRule type="cellIs" dxfId="93" priority="80" operator="equal">
      <formula>18</formula>
    </cfRule>
    <cfRule type="cellIs" dxfId="92" priority="81" operator="equal">
      <formula>17</formula>
    </cfRule>
  </conditionalFormatting>
  <conditionalFormatting sqref="W43:Z43">
    <cfRule type="cellIs" dxfId="91" priority="57" operator="equal">
      <formula>12</formula>
    </cfRule>
    <cfRule type="cellIs" dxfId="90" priority="58" operator="equal">
      <formula>11</formula>
    </cfRule>
    <cfRule type="cellIs" dxfId="89" priority="59" operator="equal">
      <formula>10</formula>
    </cfRule>
    <cfRule type="cellIs" dxfId="88" priority="60" operator="equal">
      <formula>9</formula>
    </cfRule>
    <cfRule type="cellIs" dxfId="87" priority="61" operator="equal">
      <formula>8</formula>
    </cfRule>
    <cfRule type="cellIs" dxfId="86" priority="62" operator="equal">
      <formula>7</formula>
    </cfRule>
    <cfRule type="cellIs" dxfId="85" priority="63" operator="equal">
      <formula>6</formula>
    </cfRule>
    <cfRule type="cellIs" dxfId="84" priority="64" operator="equal">
      <formula>5</formula>
    </cfRule>
    <cfRule type="cellIs" dxfId="83" priority="65" operator="equal">
      <formula>4</formula>
    </cfRule>
    <cfRule type="cellIs" dxfId="82" priority="66" operator="equal">
      <formula>3</formula>
    </cfRule>
    <cfRule type="cellIs" dxfId="81" priority="67" operator="equal">
      <formula>2</formula>
    </cfRule>
    <cfRule type="cellIs" dxfId="80" priority="68" operator="equal">
      <formula>1</formula>
    </cfRule>
  </conditionalFormatting>
  <conditionalFormatting sqref="W42:Z42">
    <cfRule type="cellIs" dxfId="79" priority="55" operator="equal">
      <formula>4</formula>
    </cfRule>
    <cfRule type="cellIs" dxfId="78" priority="56" operator="equal">
      <formula>12</formula>
    </cfRule>
    <cfRule type="cellIs" dxfId="77" priority="69" operator="equal">
      <formula>11</formula>
    </cfRule>
    <cfRule type="cellIs" dxfId="76" priority="70" operator="equal">
      <formula>10</formula>
    </cfRule>
    <cfRule type="cellIs" dxfId="75" priority="71" operator="equal">
      <formula>9</formula>
    </cfRule>
    <cfRule type="cellIs" dxfId="74" priority="72" operator="equal">
      <formula>8</formula>
    </cfRule>
    <cfRule type="cellIs" dxfId="73" priority="73" operator="equal">
      <formula>7</formula>
    </cfRule>
    <cfRule type="cellIs" dxfId="72" priority="74" operator="equal">
      <formula>3</formula>
    </cfRule>
    <cfRule type="cellIs" dxfId="71" priority="75" operator="equal">
      <formula>6</formula>
    </cfRule>
    <cfRule type="cellIs" dxfId="70" priority="76" operator="equal">
      <formula>5</formula>
    </cfRule>
    <cfRule type="cellIs" dxfId="69" priority="77" operator="equal">
      <formula>1</formula>
    </cfRule>
    <cfRule type="cellIs" dxfId="68" priority="78" operator="equal">
      <formula>2</formula>
    </cfRule>
  </conditionalFormatting>
  <conditionalFormatting sqref="W43:Z43">
    <cfRule type="cellIs" dxfId="67" priority="46" operator="equal">
      <formula>16</formula>
    </cfRule>
    <cfRule type="cellIs" dxfId="66" priority="47" operator="equal">
      <formula>15</formula>
    </cfRule>
    <cfRule type="cellIs" dxfId="65" priority="48" operator="equal">
      <formula>14</formula>
    </cfRule>
    <cfRule type="cellIs" dxfId="64" priority="49" operator="equal">
      <formula>13</formula>
    </cfRule>
    <cfRule type="cellIs" dxfId="63" priority="54" operator="equal">
      <formula>20</formula>
    </cfRule>
  </conditionalFormatting>
  <conditionalFormatting sqref="W42:Z42">
    <cfRule type="cellIs" dxfId="62" priority="50" operator="equal">
      <formula>16</formula>
    </cfRule>
    <cfRule type="cellIs" dxfId="61" priority="51" operator="equal">
      <formula>15</formula>
    </cfRule>
    <cfRule type="cellIs" dxfId="60" priority="52" operator="equal">
      <formula>14</formula>
    </cfRule>
    <cfRule type="cellIs" dxfId="59" priority="53" operator="equal">
      <formula>13</formula>
    </cfRule>
  </conditionalFormatting>
  <conditionalFormatting sqref="W42:Z42">
    <cfRule type="cellIs" dxfId="58" priority="43" operator="equal">
      <formula>19</formula>
    </cfRule>
    <cfRule type="cellIs" dxfId="57" priority="44" operator="equal">
      <formula>18</formula>
    </cfRule>
    <cfRule type="cellIs" dxfId="56" priority="45" operator="equal">
      <formula>17</formula>
    </cfRule>
  </conditionalFormatting>
  <conditionalFormatting sqref="W43:Z43">
    <cfRule type="cellIs" dxfId="55" priority="40" operator="equal">
      <formula>19</formula>
    </cfRule>
    <cfRule type="cellIs" dxfId="54" priority="41" operator="equal">
      <formula>18</formula>
    </cfRule>
    <cfRule type="cellIs" dxfId="53" priority="42" operator="equal">
      <formula>17</formula>
    </cfRule>
  </conditionalFormatting>
  <conditionalFormatting sqref="AD43:AF43">
    <cfRule type="cellIs" dxfId="52" priority="18" operator="equal">
      <formula>12</formula>
    </cfRule>
    <cfRule type="cellIs" dxfId="51" priority="19" operator="equal">
      <formula>11</formula>
    </cfRule>
    <cfRule type="cellIs" dxfId="50" priority="20" operator="equal">
      <formula>10</formula>
    </cfRule>
    <cfRule type="cellIs" dxfId="49" priority="21" operator="equal">
      <formula>9</formula>
    </cfRule>
    <cfRule type="cellIs" dxfId="48" priority="22" operator="equal">
      <formula>8</formula>
    </cfRule>
    <cfRule type="cellIs" dxfId="47" priority="23" operator="equal">
      <formula>7</formula>
    </cfRule>
    <cfRule type="cellIs" dxfId="46" priority="24" operator="equal">
      <formula>6</formula>
    </cfRule>
    <cfRule type="cellIs" dxfId="45" priority="25" operator="equal">
      <formula>5</formula>
    </cfRule>
    <cfRule type="cellIs" dxfId="44" priority="26" operator="equal">
      <formula>4</formula>
    </cfRule>
    <cfRule type="cellIs" dxfId="43" priority="27" operator="equal">
      <formula>3</formula>
    </cfRule>
    <cfRule type="cellIs" dxfId="42" priority="28" operator="equal">
      <formula>2</formula>
    </cfRule>
    <cfRule type="cellIs" dxfId="41" priority="29" operator="equal">
      <formula>1</formula>
    </cfRule>
  </conditionalFormatting>
  <conditionalFormatting sqref="AD42:AF42">
    <cfRule type="cellIs" dxfId="40" priority="16" operator="equal">
      <formula>4</formula>
    </cfRule>
    <cfRule type="cellIs" dxfId="39" priority="17" operator="equal">
      <formula>12</formula>
    </cfRule>
    <cfRule type="cellIs" dxfId="38" priority="30" operator="equal">
      <formula>11</formula>
    </cfRule>
    <cfRule type="cellIs" dxfId="37" priority="31" operator="equal">
      <formula>10</formula>
    </cfRule>
    <cfRule type="cellIs" dxfId="36" priority="32" operator="equal">
      <formula>9</formula>
    </cfRule>
    <cfRule type="cellIs" dxfId="35" priority="33" operator="equal">
      <formula>8</formula>
    </cfRule>
    <cfRule type="cellIs" dxfId="34" priority="34" operator="equal">
      <formula>7</formula>
    </cfRule>
    <cfRule type="cellIs" dxfId="33" priority="35" operator="equal">
      <formula>3</formula>
    </cfRule>
    <cfRule type="cellIs" dxfId="32" priority="36" operator="equal">
      <formula>6</formula>
    </cfRule>
    <cfRule type="cellIs" dxfId="31" priority="37" operator="equal">
      <formula>5</formula>
    </cfRule>
    <cfRule type="cellIs" dxfId="30" priority="38" operator="equal">
      <formula>1</formula>
    </cfRule>
    <cfRule type="cellIs" dxfId="29" priority="39" operator="equal">
      <formula>2</formula>
    </cfRule>
  </conditionalFormatting>
  <conditionalFormatting sqref="AD43:AF43">
    <cfRule type="cellIs" dxfId="28" priority="7" operator="equal">
      <formula>16</formula>
    </cfRule>
    <cfRule type="cellIs" dxfId="27" priority="8" operator="equal">
      <formula>15</formula>
    </cfRule>
    <cfRule type="cellIs" dxfId="26" priority="9" operator="equal">
      <formula>14</formula>
    </cfRule>
    <cfRule type="cellIs" dxfId="25" priority="10" operator="equal">
      <formula>13</formula>
    </cfRule>
    <cfRule type="cellIs" dxfId="24" priority="15" operator="equal">
      <formula>20</formula>
    </cfRule>
  </conditionalFormatting>
  <conditionalFormatting sqref="AD42:AF42">
    <cfRule type="cellIs" dxfId="23" priority="11" operator="equal">
      <formula>16</formula>
    </cfRule>
    <cfRule type="cellIs" dxfId="22" priority="12" operator="equal">
      <formula>15</formula>
    </cfRule>
    <cfRule type="cellIs" dxfId="21" priority="13" operator="equal">
      <formula>14</formula>
    </cfRule>
    <cfRule type="cellIs" dxfId="20" priority="14" operator="equal">
      <formula>13</formula>
    </cfRule>
  </conditionalFormatting>
  <conditionalFormatting sqref="AD42:AF42">
    <cfRule type="cellIs" dxfId="19" priority="4" operator="equal">
      <formula>19</formula>
    </cfRule>
    <cfRule type="cellIs" dxfId="18" priority="5" operator="equal">
      <formula>18</formula>
    </cfRule>
    <cfRule type="cellIs" dxfId="17" priority="6" operator="equal">
      <formula>17</formula>
    </cfRule>
  </conditionalFormatting>
  <conditionalFormatting sqref="AD43:AF43">
    <cfRule type="cellIs" dxfId="16" priority="1" operator="equal">
      <formula>19</formula>
    </cfRule>
    <cfRule type="cellIs" dxfId="15" priority="2" operator="equal">
      <formula>18</formula>
    </cfRule>
    <cfRule type="cellIs" dxfId="14" priority="3" operator="equal">
      <formula>17</formula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EH92"/>
  <sheetViews>
    <sheetView tabSelected="1" workbookViewId="0">
      <selection activeCell="CI15" sqref="CI15:CI16"/>
    </sheetView>
  </sheetViews>
  <sheetFormatPr baseColWidth="10" defaultColWidth="2.81640625" defaultRowHeight="14.5" zeroHeight="1"/>
  <cols>
    <col min="1" max="1" width="4.81640625" style="2" customWidth="1"/>
    <col min="2" max="3" width="9.08984375" style="2" customWidth="1"/>
    <col min="4" max="4" width="1.81640625" style="2" customWidth="1"/>
    <col min="5" max="10" width="2.81640625" style="2" customWidth="1"/>
    <col min="11" max="19" width="2.81640625" style="8" customWidth="1"/>
    <col min="20" max="20" width="0.6328125" style="8" customWidth="1"/>
    <col min="21" max="29" width="2.81640625" style="8" customWidth="1"/>
    <col min="30" max="30" width="0.6328125" style="8" customWidth="1"/>
    <col min="31" max="32" width="2.81640625" style="8" customWidth="1"/>
    <col min="33" max="39" width="2.81640625" style="8" hidden="1" customWidth="1"/>
    <col min="40" max="40" width="0.453125" style="8" hidden="1" customWidth="1"/>
    <col min="41" max="49" width="2.81640625" style="8" hidden="1" customWidth="1"/>
    <col min="50" max="50" width="0.453125" style="8" hidden="1" customWidth="1"/>
    <col min="51" max="59" width="2.81640625" style="8" hidden="1" customWidth="1"/>
    <col min="60" max="60" width="2.81640625" style="2" hidden="1" customWidth="1"/>
    <col min="61" max="68" width="0" style="2" hidden="1" customWidth="1"/>
    <col min="69" max="90" width="2.81640625" style="2"/>
    <col min="91" max="91" width="6.6328125" style="2" customWidth="1"/>
    <col min="92" max="92" width="8.81640625" style="2" customWidth="1"/>
    <col min="93" max="93" width="5.81640625" style="2" customWidth="1"/>
    <col min="94" max="94" width="5.1796875" style="2" customWidth="1"/>
    <col min="95" max="95" width="4.81640625" style="2" customWidth="1"/>
    <col min="96" max="96" width="4.6328125" style="2" customWidth="1"/>
    <col min="97" max="99" width="4" style="2" customWidth="1"/>
    <col min="100" max="100" width="4.6328125" style="2" customWidth="1"/>
    <col min="101" max="101" width="4" style="2" customWidth="1"/>
    <col min="102" max="102" width="4.453125" style="2" customWidth="1"/>
    <col min="103" max="103" width="4" style="2" customWidth="1"/>
    <col min="104" max="104" width="3.453125" style="2" customWidth="1"/>
    <col min="105" max="105" width="4" style="2" customWidth="1"/>
    <col min="106" max="106" width="4.453125" style="2" customWidth="1"/>
    <col min="107" max="107" width="3.81640625" style="2" customWidth="1"/>
    <col min="108" max="108" width="4.453125" style="2" customWidth="1"/>
    <col min="109" max="109" width="4" style="2" customWidth="1"/>
    <col min="110" max="110" width="4.6328125" style="2" customWidth="1"/>
    <col min="111" max="16384" width="2.81640625" style="2"/>
  </cols>
  <sheetData>
    <row r="1" spans="2:91"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</row>
    <row r="2" spans="2:91"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R2" s="96"/>
      <c r="BS2" s="97"/>
      <c r="BT2" s="97"/>
      <c r="BU2" s="97"/>
      <c r="BV2" s="98"/>
      <c r="BX2" s="509"/>
      <c r="BY2" s="510"/>
      <c r="BZ2" s="510"/>
      <c r="CA2" s="510"/>
      <c r="CB2" s="511"/>
      <c r="CD2" s="96"/>
      <c r="CE2" s="97"/>
      <c r="CF2" s="97"/>
      <c r="CG2" s="97"/>
      <c r="CH2" s="98"/>
    </row>
    <row r="3" spans="2:91">
      <c r="F3" s="491" t="s">
        <v>57</v>
      </c>
      <c r="G3" s="458"/>
      <c r="H3" s="458"/>
      <c r="I3" s="458"/>
      <c r="J3" s="458"/>
      <c r="K3" s="458"/>
      <c r="L3" s="500">
        <v>42928</v>
      </c>
      <c r="M3" s="500"/>
      <c r="N3" s="500"/>
      <c r="O3" s="500"/>
      <c r="P3" s="500"/>
      <c r="Q3" s="500"/>
      <c r="R3" s="500"/>
      <c r="S3" s="501"/>
      <c r="T3" s="2"/>
      <c r="U3" s="491" t="s">
        <v>69</v>
      </c>
      <c r="V3" s="458"/>
      <c r="W3" s="458"/>
      <c r="X3" s="458"/>
      <c r="Y3" s="458"/>
      <c r="Z3" s="458"/>
      <c r="AA3" s="494">
        <v>2</v>
      </c>
      <c r="AB3" s="494"/>
      <c r="AC3" s="495"/>
      <c r="AD3" s="94"/>
      <c r="AE3" s="94"/>
      <c r="AF3" s="94"/>
      <c r="AG3" s="94"/>
      <c r="AH3" s="94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R3" s="512" t="str">
        <f>K29</f>
        <v>Flexible</v>
      </c>
      <c r="BS3" s="197"/>
      <c r="BT3" s="197"/>
      <c r="BU3" s="197"/>
      <c r="BV3" s="513"/>
      <c r="BX3" s="512" t="str">
        <f>K28</f>
        <v>AFFAIRES</v>
      </c>
      <c r="BY3" s="197"/>
      <c r="BZ3" s="197"/>
      <c r="CA3" s="197"/>
      <c r="CB3" s="513"/>
      <c r="CD3" s="512" t="s">
        <v>73</v>
      </c>
      <c r="CE3" s="197"/>
      <c r="CF3" s="197"/>
      <c r="CG3" s="197"/>
      <c r="CH3" s="513"/>
      <c r="CM3" s="2" t="str">
        <f>BR3</f>
        <v>Flexible</v>
      </c>
    </row>
    <row r="4" spans="2:91">
      <c r="F4" s="496" t="s">
        <v>58</v>
      </c>
      <c r="G4" s="459"/>
      <c r="H4" s="459"/>
      <c r="I4" s="459"/>
      <c r="J4" s="459"/>
      <c r="K4" s="459"/>
      <c r="L4" s="502">
        <v>42930</v>
      </c>
      <c r="M4" s="502"/>
      <c r="N4" s="502"/>
      <c r="O4" s="502"/>
      <c r="P4" s="502"/>
      <c r="Q4" s="502"/>
      <c r="R4" s="502"/>
      <c r="S4" s="503"/>
      <c r="T4" s="2"/>
      <c r="U4" s="485" t="s">
        <v>70</v>
      </c>
      <c r="V4" s="486"/>
      <c r="W4" s="486"/>
      <c r="X4" s="486"/>
      <c r="Y4" s="486"/>
      <c r="Z4" s="486"/>
      <c r="AA4" s="492">
        <v>1</v>
      </c>
      <c r="AB4" s="492"/>
      <c r="AC4" s="493"/>
      <c r="AD4" s="94"/>
      <c r="AE4" s="94"/>
      <c r="AF4" s="94"/>
      <c r="AG4" s="94"/>
      <c r="AH4" s="94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R4" s="512" t="str">
        <f>+N29</f>
        <v>Dégressif</v>
      </c>
      <c r="BS4" s="197"/>
      <c r="BT4" s="197"/>
      <c r="BU4" s="197"/>
      <c r="BV4" s="513"/>
      <c r="BX4" s="512" t="str">
        <f>U28</f>
        <v>PRESTIGE</v>
      </c>
      <c r="BY4" s="197"/>
      <c r="BZ4" s="197"/>
      <c r="CA4" s="197"/>
      <c r="CB4" s="513"/>
      <c r="CD4" s="512" t="s">
        <v>74</v>
      </c>
      <c r="CE4" s="197"/>
      <c r="CF4" s="197"/>
      <c r="CG4" s="197"/>
      <c r="CH4" s="513"/>
      <c r="CM4" s="2" t="str">
        <f>BR5</f>
        <v>NANR</v>
      </c>
    </row>
    <row r="5" spans="2:91">
      <c r="F5" s="496" t="s">
        <v>59</v>
      </c>
      <c r="G5" s="459"/>
      <c r="H5" s="459"/>
      <c r="I5" s="459"/>
      <c r="J5" s="459"/>
      <c r="K5" s="459"/>
      <c r="L5" s="504">
        <f>L4-L3</f>
        <v>2</v>
      </c>
      <c r="M5" s="504"/>
      <c r="N5" s="504"/>
      <c r="O5" s="504"/>
      <c r="P5" s="504"/>
      <c r="Q5" s="504"/>
      <c r="R5" s="504"/>
      <c r="S5" s="505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R5" s="506" t="str">
        <f>+Q29</f>
        <v>NANR</v>
      </c>
      <c r="BS5" s="507"/>
      <c r="BT5" s="507"/>
      <c r="BU5" s="507"/>
      <c r="BV5" s="508"/>
      <c r="BX5" s="512" t="str">
        <f>AE28</f>
        <v>FAMILLE</v>
      </c>
      <c r="BY5" s="197"/>
      <c r="BZ5" s="197"/>
      <c r="CA5" s="197"/>
      <c r="CB5" s="513"/>
      <c r="CD5" s="506" t="s">
        <v>75</v>
      </c>
      <c r="CE5" s="507"/>
      <c r="CF5" s="507"/>
      <c r="CG5" s="507"/>
      <c r="CH5" s="508"/>
    </row>
    <row r="6" spans="2:91">
      <c r="F6" s="496" t="s">
        <v>60</v>
      </c>
      <c r="G6" s="459"/>
      <c r="H6" s="459"/>
      <c r="I6" s="459"/>
      <c r="J6" s="459"/>
      <c r="K6" s="459"/>
      <c r="L6" s="443">
        <v>1</v>
      </c>
      <c r="M6" s="443"/>
      <c r="N6" s="443"/>
      <c r="O6" s="443"/>
      <c r="P6" s="443"/>
      <c r="Q6" s="443"/>
      <c r="R6" s="443"/>
      <c r="S6" s="444"/>
      <c r="T6" s="2"/>
      <c r="U6" s="476" t="s">
        <v>71</v>
      </c>
      <c r="V6" s="477"/>
      <c r="W6" s="477"/>
      <c r="X6" s="477"/>
      <c r="Y6" s="477"/>
      <c r="Z6" s="477"/>
      <c r="AA6" s="477"/>
      <c r="AB6" s="477"/>
      <c r="AC6" s="478"/>
      <c r="AD6" s="2"/>
      <c r="AE6" s="2"/>
      <c r="AF6" s="2"/>
      <c r="AG6" s="2"/>
      <c r="AH6" s="2"/>
      <c r="AI6" s="2"/>
      <c r="AJ6" s="2"/>
      <c r="AK6" s="2"/>
      <c r="AL6" s="2"/>
      <c r="AM6" s="134"/>
      <c r="AN6" s="134"/>
      <c r="AO6" s="134"/>
      <c r="AP6" s="134"/>
      <c r="AQ6" s="134"/>
      <c r="AR6" s="134"/>
      <c r="AS6" s="134"/>
      <c r="AT6" s="134"/>
      <c r="AU6" s="134"/>
      <c r="AV6" s="134"/>
      <c r="AW6" s="134"/>
      <c r="AX6" s="134"/>
      <c r="AY6" s="134"/>
      <c r="AZ6" s="134"/>
      <c r="BA6" s="134"/>
      <c r="BB6" s="134"/>
      <c r="BC6" s="134"/>
      <c r="BD6" s="134"/>
      <c r="BE6" s="134"/>
      <c r="BF6" s="134"/>
      <c r="BG6" s="2"/>
      <c r="BX6" s="512"/>
      <c r="BY6" s="197"/>
      <c r="BZ6" s="197"/>
      <c r="CA6" s="197"/>
      <c r="CB6" s="513"/>
    </row>
    <row r="7" spans="2:91">
      <c r="F7" s="485" t="s">
        <v>61</v>
      </c>
      <c r="G7" s="486"/>
      <c r="H7" s="486"/>
      <c r="I7" s="486"/>
      <c r="J7" s="486"/>
      <c r="K7" s="486"/>
      <c r="L7" s="489">
        <v>5</v>
      </c>
      <c r="M7" s="489"/>
      <c r="N7" s="489"/>
      <c r="O7" s="489"/>
      <c r="P7" s="489"/>
      <c r="Q7" s="489"/>
      <c r="R7" s="489"/>
      <c r="S7" s="490"/>
      <c r="T7" s="2"/>
      <c r="U7" s="479"/>
      <c r="V7" s="480"/>
      <c r="W7" s="480"/>
      <c r="X7" s="480"/>
      <c r="Y7" s="480"/>
      <c r="Z7" s="480"/>
      <c r="AA7" s="480"/>
      <c r="AB7" s="480"/>
      <c r="AC7" s="481"/>
      <c r="AD7" s="2"/>
      <c r="AE7" s="2"/>
      <c r="AF7" s="2"/>
      <c r="AG7" s="2"/>
      <c r="AH7" s="2"/>
      <c r="AI7" s="2"/>
      <c r="AJ7" s="2"/>
      <c r="AK7" s="2"/>
      <c r="AL7" s="2"/>
      <c r="AM7" s="134"/>
      <c r="AN7" s="134"/>
      <c r="AO7" s="134"/>
      <c r="AP7" s="134"/>
      <c r="AQ7" s="134"/>
      <c r="AR7" s="134"/>
      <c r="AS7" s="134"/>
      <c r="AT7" s="134"/>
      <c r="AU7" s="134"/>
      <c r="AV7" s="134"/>
      <c r="AW7" s="134"/>
      <c r="AX7" s="134"/>
      <c r="AY7" s="134"/>
      <c r="AZ7" s="134"/>
      <c r="BA7" s="134"/>
      <c r="BB7" s="134"/>
      <c r="BC7" s="134"/>
      <c r="BD7" s="134"/>
      <c r="BE7" s="134"/>
      <c r="BF7" s="134"/>
      <c r="BG7" s="2"/>
      <c r="BX7" s="506"/>
      <c r="BY7" s="507"/>
      <c r="BZ7" s="507"/>
      <c r="CA7" s="507"/>
      <c r="CB7" s="508"/>
    </row>
    <row r="8" spans="2:91" ht="6" customHeight="1">
      <c r="K8" s="2"/>
      <c r="T8" s="2"/>
      <c r="U8" s="479"/>
      <c r="V8" s="480"/>
      <c r="W8" s="480"/>
      <c r="X8" s="480"/>
      <c r="Y8" s="480"/>
      <c r="Z8" s="480"/>
      <c r="AA8" s="480"/>
      <c r="AB8" s="480"/>
      <c r="AC8" s="481"/>
      <c r="AD8" s="2"/>
      <c r="AE8" s="2"/>
      <c r="AF8" s="2"/>
      <c r="AG8" s="2"/>
      <c r="AH8" s="2"/>
      <c r="AI8" s="2"/>
      <c r="AJ8" s="2"/>
      <c r="AK8" s="2"/>
      <c r="AL8" s="2"/>
      <c r="AM8" s="134"/>
      <c r="AN8" s="134"/>
      <c r="AO8" s="134"/>
      <c r="AP8" s="134"/>
      <c r="AQ8" s="134"/>
      <c r="AR8" s="134"/>
      <c r="AS8" s="134"/>
      <c r="AT8" s="134"/>
      <c r="AU8" s="134"/>
      <c r="AV8" s="134"/>
      <c r="AW8" s="134"/>
      <c r="AX8" s="134"/>
      <c r="AY8" s="134"/>
      <c r="AZ8" s="134"/>
      <c r="BA8" s="134"/>
      <c r="BB8" s="134"/>
      <c r="BC8" s="134"/>
      <c r="BD8" s="134"/>
      <c r="BE8" s="134"/>
      <c r="BF8" s="134"/>
      <c r="BG8" s="2"/>
    </row>
    <row r="9" spans="2:91">
      <c r="B9" s="2">
        <f>SUMPRODUCT((CM23:CM28=L9)*(CO22:DF22=L5)*(CO23:DF28))</f>
        <v>210</v>
      </c>
      <c r="C9" s="2">
        <f>VLOOKUP(L9,CM33:CO38,3,0)</f>
        <v>191</v>
      </c>
      <c r="F9" s="491" t="s">
        <v>62</v>
      </c>
      <c r="G9" s="458"/>
      <c r="H9" s="458"/>
      <c r="I9" s="458"/>
      <c r="J9" s="458"/>
      <c r="K9" s="458"/>
      <c r="L9" s="436" t="s">
        <v>116</v>
      </c>
      <c r="M9" s="436"/>
      <c r="N9" s="436"/>
      <c r="O9" s="436"/>
      <c r="P9" s="436"/>
      <c r="Q9" s="436"/>
      <c r="R9" s="436"/>
      <c r="S9" s="437"/>
      <c r="T9" s="2"/>
      <c r="U9" s="479"/>
      <c r="V9" s="480"/>
      <c r="W9" s="480"/>
      <c r="X9" s="480"/>
      <c r="Y9" s="480"/>
      <c r="Z9" s="480"/>
      <c r="AA9" s="480"/>
      <c r="AB9" s="480"/>
      <c r="AC9" s="481"/>
      <c r="AD9" s="2"/>
      <c r="AE9" s="2"/>
      <c r="AF9" s="2"/>
      <c r="AG9" s="2"/>
      <c r="AH9" s="2"/>
      <c r="AI9" s="2"/>
      <c r="AJ9" s="2"/>
      <c r="AK9" s="2"/>
      <c r="AL9" s="2"/>
      <c r="AM9" s="134"/>
      <c r="AN9" s="134"/>
      <c r="AO9" s="134"/>
      <c r="AP9" s="134"/>
      <c r="AQ9" s="134"/>
      <c r="AR9" s="134"/>
      <c r="AS9" s="134"/>
      <c r="AT9" s="134"/>
      <c r="AU9" s="134"/>
      <c r="AV9" s="134"/>
      <c r="AW9" s="134"/>
      <c r="AX9" s="134"/>
      <c r="AY9" s="134"/>
      <c r="AZ9" s="134"/>
      <c r="BA9" s="134"/>
      <c r="BB9" s="134"/>
      <c r="BC9" s="134"/>
      <c r="BD9" s="134"/>
      <c r="BE9" s="134"/>
      <c r="BF9" s="134"/>
      <c r="BG9" s="2"/>
    </row>
    <row r="10" spans="2:91">
      <c r="F10" s="496" t="s">
        <v>63</v>
      </c>
      <c r="G10" s="459"/>
      <c r="H10" s="459"/>
      <c r="I10" s="459"/>
      <c r="J10" s="459"/>
      <c r="K10" s="459"/>
      <c r="L10" s="432" t="s">
        <v>14</v>
      </c>
      <c r="M10" s="432"/>
      <c r="N10" s="432"/>
      <c r="O10" s="432"/>
      <c r="P10" s="432"/>
      <c r="Q10" s="432"/>
      <c r="R10" s="432"/>
      <c r="S10" s="433"/>
      <c r="T10" s="2"/>
      <c r="U10" s="479"/>
      <c r="V10" s="480"/>
      <c r="W10" s="480"/>
      <c r="X10" s="480"/>
      <c r="Y10" s="480"/>
      <c r="Z10" s="480"/>
      <c r="AA10" s="480"/>
      <c r="AB10" s="480"/>
      <c r="AC10" s="481"/>
      <c r="AD10" s="2"/>
      <c r="AE10" s="2"/>
      <c r="AF10" s="2"/>
      <c r="AG10" s="2"/>
      <c r="AH10" s="2"/>
      <c r="AI10" s="2"/>
      <c r="AJ10" s="2"/>
      <c r="AK10" s="2"/>
      <c r="AL10" s="2"/>
      <c r="AM10" s="134"/>
      <c r="AN10" s="134"/>
      <c r="AO10" s="134"/>
      <c r="AP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134"/>
      <c r="BA10" s="134"/>
      <c r="BB10" s="134"/>
      <c r="BC10" s="134"/>
      <c r="BD10" s="134"/>
      <c r="BE10" s="134"/>
      <c r="BF10" s="134"/>
      <c r="BG10" s="2"/>
    </row>
    <row r="11" spans="2:91">
      <c r="F11" s="485" t="s">
        <v>64</v>
      </c>
      <c r="G11" s="486"/>
      <c r="H11" s="486"/>
      <c r="I11" s="486"/>
      <c r="J11" s="486"/>
      <c r="K11" s="486"/>
      <c r="L11" s="498">
        <f>IF(L5=0,"",SUMIF($K$27:$BG$27,$L$9&amp;$L$10,$K$30:$BG$30)+Q24)</f>
        <v>362.5</v>
      </c>
      <c r="M11" s="498"/>
      <c r="N11" s="498"/>
      <c r="O11" s="498"/>
      <c r="P11" s="498"/>
      <c r="Q11" s="498"/>
      <c r="R11" s="498"/>
      <c r="S11" s="499"/>
      <c r="T11" s="2"/>
      <c r="U11" s="479"/>
      <c r="V11" s="480"/>
      <c r="W11" s="480"/>
      <c r="X11" s="480"/>
      <c r="Y11" s="480"/>
      <c r="Z11" s="480"/>
      <c r="AA11" s="480"/>
      <c r="AB11" s="480"/>
      <c r="AC11" s="481"/>
      <c r="AD11" s="2"/>
      <c r="AE11" s="2"/>
      <c r="AF11" s="2"/>
      <c r="AG11" s="2"/>
      <c r="AH11" s="2"/>
      <c r="AI11" s="2"/>
      <c r="AJ11" s="2"/>
      <c r="AK11" s="2"/>
      <c r="AL11" s="2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2"/>
    </row>
    <row r="12" spans="2:91" ht="6" customHeight="1">
      <c r="F12" s="93"/>
      <c r="G12" s="93"/>
      <c r="H12" s="93"/>
      <c r="I12" s="93"/>
      <c r="J12" s="93"/>
      <c r="K12" s="93"/>
      <c r="L12" s="99"/>
      <c r="M12" s="99"/>
      <c r="N12" s="99"/>
      <c r="O12" s="99"/>
      <c r="P12" s="99"/>
      <c r="Q12" s="99"/>
      <c r="R12" s="99"/>
      <c r="S12" s="99"/>
      <c r="T12" s="2"/>
      <c r="U12" s="479"/>
      <c r="V12" s="480"/>
      <c r="W12" s="480"/>
      <c r="X12" s="480"/>
      <c r="Y12" s="480"/>
      <c r="Z12" s="480"/>
      <c r="AA12" s="480"/>
      <c r="AB12" s="480"/>
      <c r="AC12" s="481"/>
      <c r="AD12" s="2"/>
      <c r="AE12" s="2"/>
      <c r="AF12" s="2"/>
      <c r="AG12" s="2"/>
      <c r="AH12" s="2"/>
      <c r="AI12" s="2"/>
      <c r="AJ12" s="2"/>
      <c r="AK12" s="2"/>
      <c r="AL12" s="2"/>
      <c r="AM12" s="134"/>
      <c r="AN12" s="134"/>
      <c r="AO12" s="134"/>
      <c r="AP12" s="134"/>
      <c r="AQ12" s="134"/>
      <c r="AR12" s="134"/>
      <c r="AS12" s="134"/>
      <c r="AT12" s="134"/>
      <c r="AU12" s="134"/>
      <c r="AV12" s="134"/>
      <c r="AW12" s="134"/>
      <c r="AX12" s="134"/>
      <c r="AY12" s="134"/>
      <c r="AZ12" s="134"/>
      <c r="BA12" s="134"/>
      <c r="BB12" s="134"/>
      <c r="BC12" s="134"/>
      <c r="BD12" s="134"/>
      <c r="BE12" s="134"/>
      <c r="BF12" s="134"/>
      <c r="BG12" s="2"/>
    </row>
    <row r="13" spans="2:91">
      <c r="F13" s="491" t="s">
        <v>65</v>
      </c>
      <c r="G13" s="458"/>
      <c r="H13" s="458"/>
      <c r="I13" s="458"/>
      <c r="J13" s="458"/>
      <c r="K13" s="458"/>
      <c r="L13" s="436"/>
      <c r="M13" s="436"/>
      <c r="N13" s="436"/>
      <c r="O13" s="436"/>
      <c r="P13" s="436"/>
      <c r="Q13" s="436"/>
      <c r="R13" s="436"/>
      <c r="S13" s="437"/>
      <c r="T13" s="2"/>
      <c r="U13" s="482"/>
      <c r="V13" s="483"/>
      <c r="W13" s="483"/>
      <c r="X13" s="483"/>
      <c r="Y13" s="483"/>
      <c r="Z13" s="483"/>
      <c r="AA13" s="483"/>
      <c r="AB13" s="483"/>
      <c r="AC13" s="484"/>
      <c r="AD13" s="2"/>
      <c r="AE13" s="2"/>
      <c r="AF13" s="2"/>
      <c r="AG13" s="2"/>
      <c r="AH13" s="2"/>
      <c r="AI13" s="2"/>
      <c r="AJ13" s="2"/>
      <c r="AK13" s="2"/>
      <c r="AL13" s="2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34"/>
      <c r="AX13" s="134"/>
      <c r="AY13" s="134"/>
      <c r="AZ13" s="134"/>
      <c r="BA13" s="134"/>
      <c r="BB13" s="134"/>
      <c r="BC13" s="134"/>
      <c r="BD13" s="134"/>
      <c r="BE13" s="134"/>
      <c r="BF13" s="134"/>
      <c r="BG13" s="2"/>
    </row>
    <row r="14" spans="2:91">
      <c r="F14" s="496" t="s">
        <v>66</v>
      </c>
      <c r="G14" s="459"/>
      <c r="H14" s="459"/>
      <c r="I14" s="459"/>
      <c r="J14" s="459"/>
      <c r="K14" s="459"/>
      <c r="L14" s="432"/>
      <c r="M14" s="432"/>
      <c r="N14" s="432"/>
      <c r="O14" s="432"/>
      <c r="P14" s="432"/>
      <c r="Q14" s="432"/>
      <c r="R14" s="432"/>
      <c r="S14" s="433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4"/>
      <c r="AX14" s="134"/>
      <c r="AY14" s="134"/>
      <c r="AZ14" s="134"/>
      <c r="BA14" s="134"/>
      <c r="BB14" s="134"/>
      <c r="BC14" s="134"/>
      <c r="BD14" s="134"/>
      <c r="BE14" s="134"/>
      <c r="BF14" s="134"/>
      <c r="BG14" s="2"/>
    </row>
    <row r="15" spans="2:91">
      <c r="F15" s="496" t="s">
        <v>67</v>
      </c>
      <c r="G15" s="459"/>
      <c r="H15" s="459"/>
      <c r="I15" s="459"/>
      <c r="J15" s="459"/>
      <c r="K15" s="459"/>
      <c r="L15" s="497"/>
      <c r="M15" s="432"/>
      <c r="N15" s="432"/>
      <c r="O15" s="432"/>
      <c r="P15" s="432"/>
      <c r="Q15" s="432"/>
      <c r="R15" s="432"/>
      <c r="S15" s="433"/>
      <c r="T15" s="2"/>
      <c r="U15" s="476" t="s">
        <v>72</v>
      </c>
      <c r="V15" s="477"/>
      <c r="W15" s="477"/>
      <c r="X15" s="477"/>
      <c r="Y15" s="477"/>
      <c r="Z15" s="477"/>
      <c r="AA15" s="477"/>
      <c r="AB15" s="477"/>
      <c r="AC15" s="478"/>
      <c r="AD15" s="2"/>
      <c r="AE15" s="2"/>
      <c r="AF15" s="2"/>
      <c r="AG15" s="2"/>
      <c r="AH15" s="2"/>
      <c r="AI15" s="2"/>
      <c r="AJ15" s="2"/>
      <c r="AK15" s="2"/>
      <c r="AL15" s="2"/>
      <c r="AM15" s="134"/>
      <c r="AN15" s="134"/>
      <c r="AO15" s="134"/>
      <c r="AP15" s="134"/>
      <c r="AQ15" s="134"/>
      <c r="AR15" s="134"/>
      <c r="AS15" s="134"/>
      <c r="AT15" s="134"/>
      <c r="AU15" s="134"/>
      <c r="AV15" s="134"/>
      <c r="AW15" s="134"/>
      <c r="AX15" s="134"/>
      <c r="AY15" s="134"/>
      <c r="AZ15" s="134"/>
      <c r="BA15" s="134"/>
      <c r="BB15" s="134"/>
      <c r="BC15" s="134"/>
      <c r="BD15" s="134"/>
      <c r="BE15" s="134"/>
      <c r="BF15" s="134"/>
      <c r="BG15" s="2"/>
    </row>
    <row r="16" spans="2:91">
      <c r="F16" s="485" t="s">
        <v>68</v>
      </c>
      <c r="G16" s="486"/>
      <c r="H16" s="486"/>
      <c r="I16" s="486"/>
      <c r="J16" s="486"/>
      <c r="K16" s="486"/>
      <c r="L16" s="487"/>
      <c r="M16" s="487"/>
      <c r="N16" s="487"/>
      <c r="O16" s="487"/>
      <c r="P16" s="487"/>
      <c r="Q16" s="487"/>
      <c r="R16" s="487"/>
      <c r="S16" s="488"/>
      <c r="T16" s="2"/>
      <c r="U16" s="482" t="s">
        <v>74</v>
      </c>
      <c r="V16" s="483"/>
      <c r="W16" s="483"/>
      <c r="X16" s="483"/>
      <c r="Y16" s="483"/>
      <c r="Z16" s="483"/>
      <c r="AA16" s="483"/>
      <c r="AB16" s="483"/>
      <c r="AC16" s="484"/>
      <c r="AD16" s="2"/>
      <c r="AE16" s="2"/>
      <c r="AF16" s="2"/>
      <c r="AG16" s="2"/>
      <c r="AH16" s="2"/>
      <c r="AI16" s="2"/>
      <c r="AJ16" s="2"/>
      <c r="AK16" s="2"/>
      <c r="AL16" s="2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4"/>
      <c r="BA16" s="134"/>
      <c r="BB16" s="134"/>
      <c r="BC16" s="134"/>
      <c r="BD16" s="134"/>
      <c r="BE16" s="134"/>
      <c r="BF16" s="134"/>
      <c r="BG16" s="2"/>
    </row>
    <row r="17" spans="4:124">
      <c r="K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134"/>
      <c r="BC17" s="134"/>
      <c r="BD17" s="134"/>
      <c r="BE17" s="134"/>
      <c r="BF17" s="134"/>
      <c r="BG17" s="2"/>
    </row>
    <row r="18" spans="4:124">
      <c r="F18" s="458"/>
      <c r="G18" s="458"/>
      <c r="H18" s="458"/>
      <c r="I18" s="458"/>
      <c r="J18" s="458"/>
      <c r="K18" s="472" t="s">
        <v>76</v>
      </c>
      <c r="L18" s="472"/>
      <c r="M18" s="472"/>
      <c r="N18" s="472" t="s">
        <v>77</v>
      </c>
      <c r="O18" s="472"/>
      <c r="P18" s="472"/>
      <c r="Q18" s="472" t="s">
        <v>82</v>
      </c>
      <c r="R18" s="472"/>
      <c r="S18" s="47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134"/>
      <c r="AN18" s="134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134"/>
      <c r="BC18" s="134"/>
      <c r="BD18" s="134"/>
      <c r="BE18" s="134"/>
      <c r="BF18" s="134"/>
      <c r="BG18" s="2"/>
    </row>
    <row r="19" spans="4:124" ht="15" thickBot="1">
      <c r="F19" s="459" t="s">
        <v>78</v>
      </c>
      <c r="G19" s="459"/>
      <c r="H19" s="459"/>
      <c r="I19" s="459"/>
      <c r="J19" s="459"/>
      <c r="K19" s="432">
        <v>2</v>
      </c>
      <c r="L19" s="432"/>
      <c r="M19" s="432"/>
      <c r="N19" s="473">
        <v>16.5</v>
      </c>
      <c r="O19" s="474"/>
      <c r="P19" s="475"/>
      <c r="Q19" s="471">
        <f>N19*K19</f>
        <v>33</v>
      </c>
      <c r="R19" s="471"/>
      <c r="S19" s="471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134"/>
      <c r="AN19" s="134"/>
      <c r="AO19" s="134"/>
      <c r="AP19" s="134"/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134"/>
      <c r="BC19" s="134"/>
      <c r="BD19" s="134"/>
      <c r="BE19" s="134"/>
      <c r="BF19" s="134"/>
      <c r="BG19" s="2"/>
    </row>
    <row r="20" spans="4:124" ht="15" thickBot="1">
      <c r="F20" s="459" t="s">
        <v>79</v>
      </c>
      <c r="G20" s="459"/>
      <c r="H20" s="459"/>
      <c r="I20" s="459"/>
      <c r="J20" s="459"/>
      <c r="K20" s="432">
        <v>1</v>
      </c>
      <c r="L20" s="432"/>
      <c r="M20" s="432"/>
      <c r="N20" s="468">
        <v>8.25</v>
      </c>
      <c r="O20" s="469"/>
      <c r="P20" s="470"/>
      <c r="Q20" s="471">
        <f t="shared" ref="Q20:Q23" si="0">N20*K20</f>
        <v>8.25</v>
      </c>
      <c r="R20" s="471"/>
      <c r="S20" s="471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134"/>
      <c r="AN20" s="134"/>
      <c r="AO20" s="134"/>
      <c r="AP20" s="134"/>
      <c r="AQ20" s="134"/>
      <c r="AR20" s="134"/>
      <c r="AS20" s="134"/>
      <c r="AT20" s="134"/>
      <c r="AU20" s="134"/>
      <c r="AV20" s="134"/>
      <c r="AW20" s="134"/>
      <c r="AX20" s="134"/>
      <c r="AY20" s="134"/>
      <c r="AZ20" s="134"/>
      <c r="BA20" s="134"/>
      <c r="BB20" s="134"/>
      <c r="BC20" s="134"/>
      <c r="BD20" s="134"/>
      <c r="BE20" s="134"/>
      <c r="BF20" s="134"/>
      <c r="BG20" s="2"/>
      <c r="CM20" s="153"/>
      <c r="CN20" s="154"/>
      <c r="CO20" s="155">
        <v>1</v>
      </c>
      <c r="CP20" s="156">
        <v>2</v>
      </c>
      <c r="CQ20" s="156">
        <v>3</v>
      </c>
      <c r="CR20" s="157">
        <v>4</v>
      </c>
      <c r="CS20" s="156">
        <v>5</v>
      </c>
      <c r="CT20" s="157">
        <v>6</v>
      </c>
      <c r="CU20" s="156">
        <v>7</v>
      </c>
      <c r="CV20" s="158">
        <v>8</v>
      </c>
      <c r="CW20" s="159">
        <v>9</v>
      </c>
      <c r="CX20" s="160">
        <v>10</v>
      </c>
      <c r="CY20" s="159">
        <v>11</v>
      </c>
      <c r="CZ20" s="160">
        <v>12</v>
      </c>
      <c r="DA20" s="161">
        <v>13</v>
      </c>
      <c r="DB20" s="160">
        <v>14</v>
      </c>
      <c r="DC20" s="161">
        <v>15</v>
      </c>
      <c r="DD20" s="160">
        <v>16</v>
      </c>
      <c r="DE20" s="161">
        <v>17</v>
      </c>
      <c r="DF20" s="160">
        <v>18</v>
      </c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</row>
    <row r="21" spans="4:124" ht="15" thickBot="1">
      <c r="F21" s="459" t="s">
        <v>128</v>
      </c>
      <c r="G21" s="459"/>
      <c r="H21" s="459"/>
      <c r="I21" s="459"/>
      <c r="J21" s="459"/>
      <c r="K21" s="432">
        <v>1</v>
      </c>
      <c r="L21" s="432"/>
      <c r="M21" s="432"/>
      <c r="N21" s="468">
        <v>15</v>
      </c>
      <c r="O21" s="469"/>
      <c r="P21" s="470"/>
      <c r="Q21" s="471">
        <f t="shared" si="0"/>
        <v>15</v>
      </c>
      <c r="R21" s="471"/>
      <c r="S21" s="471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134"/>
      <c r="AN21" s="134"/>
      <c r="AO21" s="134"/>
      <c r="AP21" s="134"/>
      <c r="AQ21" s="134"/>
      <c r="AR21" s="134"/>
      <c r="AS21" s="134"/>
      <c r="AT21" s="134"/>
      <c r="AU21" s="134"/>
      <c r="AV21" s="134"/>
      <c r="AW21" s="134"/>
      <c r="AX21" s="134"/>
      <c r="AY21" s="134"/>
      <c r="AZ21" s="134"/>
      <c r="BA21" s="134"/>
      <c r="BB21" s="134"/>
      <c r="BC21" s="134"/>
      <c r="BD21" s="134"/>
      <c r="BE21" s="134"/>
      <c r="BF21" s="134"/>
      <c r="BG21" s="2"/>
      <c r="CM21" s="153"/>
      <c r="CN21" s="154"/>
      <c r="CO21" s="155"/>
      <c r="CP21" s="156"/>
      <c r="CQ21" s="156"/>
      <c r="CR21" s="157"/>
      <c r="CS21" s="156"/>
      <c r="CT21" s="157"/>
      <c r="CU21" s="156"/>
      <c r="CV21" s="158"/>
      <c r="CW21" s="162"/>
      <c r="CX21" s="160"/>
      <c r="CY21" s="163"/>
      <c r="CZ21" s="157"/>
      <c r="DA21" s="161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</row>
    <row r="22" spans="4:124" ht="15" thickBot="1">
      <c r="F22" s="459" t="s">
        <v>129</v>
      </c>
      <c r="G22" s="459"/>
      <c r="H22" s="459"/>
      <c r="I22" s="459"/>
      <c r="J22" s="459"/>
      <c r="K22" s="432">
        <v>1</v>
      </c>
      <c r="L22" s="432"/>
      <c r="M22" s="432"/>
      <c r="N22" s="468">
        <v>5</v>
      </c>
      <c r="O22" s="469"/>
      <c r="P22" s="470"/>
      <c r="Q22" s="471">
        <f t="shared" si="0"/>
        <v>5</v>
      </c>
      <c r="R22" s="471"/>
      <c r="S22" s="471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134"/>
      <c r="AN22" s="134"/>
      <c r="AO22" s="134"/>
      <c r="AP22" s="134"/>
      <c r="AQ22" s="134"/>
      <c r="AR22" s="134"/>
      <c r="AS22" s="134"/>
      <c r="AT22" s="134"/>
      <c r="AU22" s="134"/>
      <c r="AV22" s="134"/>
      <c r="AW22" s="134"/>
      <c r="AX22" s="134"/>
      <c r="AY22" s="134"/>
      <c r="AZ22" s="134"/>
      <c r="BA22" s="134"/>
      <c r="BB22" s="134"/>
      <c r="BC22" s="134"/>
      <c r="BD22" s="134"/>
      <c r="BE22" s="134"/>
      <c r="BF22" s="134"/>
      <c r="BG22" s="2"/>
      <c r="CM22" s="153"/>
      <c r="CN22" s="154"/>
      <c r="CO22" s="155">
        <v>1</v>
      </c>
      <c r="CP22" s="156">
        <v>2</v>
      </c>
      <c r="CQ22" s="156">
        <v>3</v>
      </c>
      <c r="CR22" s="157">
        <v>4</v>
      </c>
      <c r="CS22" s="156">
        <v>5</v>
      </c>
      <c r="CT22" s="157">
        <v>6</v>
      </c>
      <c r="CU22" s="156">
        <v>7</v>
      </c>
      <c r="CV22" s="158">
        <v>8</v>
      </c>
      <c r="CW22" s="156">
        <v>9</v>
      </c>
      <c r="CX22" s="158">
        <v>10</v>
      </c>
      <c r="CY22" s="156">
        <v>11</v>
      </c>
      <c r="CZ22" s="158">
        <v>12</v>
      </c>
      <c r="DA22" s="156">
        <v>13</v>
      </c>
      <c r="DB22" s="158">
        <v>14</v>
      </c>
      <c r="DC22" s="156">
        <v>15</v>
      </c>
      <c r="DD22" s="158">
        <v>16</v>
      </c>
      <c r="DE22" s="156">
        <v>17</v>
      </c>
      <c r="DF22" s="158">
        <v>18</v>
      </c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</row>
    <row r="23" spans="4:124">
      <c r="F23" s="461" t="s">
        <v>130</v>
      </c>
      <c r="G23" s="461"/>
      <c r="H23" s="461"/>
      <c r="I23" s="461"/>
      <c r="J23" s="461"/>
      <c r="K23" s="434"/>
      <c r="L23" s="434"/>
      <c r="M23" s="434"/>
      <c r="N23" s="462"/>
      <c r="O23" s="463"/>
      <c r="P23" s="464"/>
      <c r="Q23" s="465">
        <f t="shared" si="0"/>
        <v>0</v>
      </c>
      <c r="R23" s="465"/>
      <c r="S23" s="465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2"/>
      <c r="CM23" s="164" t="s">
        <v>125</v>
      </c>
      <c r="CN23" s="164" t="s">
        <v>14</v>
      </c>
      <c r="CO23" s="165">
        <v>225</v>
      </c>
      <c r="CP23" s="166">
        <v>210</v>
      </c>
      <c r="CQ23" s="167">
        <v>200</v>
      </c>
      <c r="CR23" s="168">
        <v>190</v>
      </c>
      <c r="CS23" s="169">
        <v>180</v>
      </c>
      <c r="CT23" s="170">
        <v>170</v>
      </c>
      <c r="CU23" s="171">
        <v>160</v>
      </c>
      <c r="CV23" s="172">
        <v>150</v>
      </c>
      <c r="CW23" s="173">
        <v>145</v>
      </c>
      <c r="CX23" s="174">
        <v>140</v>
      </c>
      <c r="CY23" s="175">
        <v>135</v>
      </c>
      <c r="CZ23" s="176">
        <v>130</v>
      </c>
      <c r="DA23" s="92">
        <v>125</v>
      </c>
      <c r="DB23" s="8">
        <v>120</v>
      </c>
      <c r="DC23" s="8">
        <v>115</v>
      </c>
      <c r="DD23" s="8">
        <v>110</v>
      </c>
      <c r="DE23" s="8">
        <v>105</v>
      </c>
      <c r="DF23" s="8">
        <v>100</v>
      </c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</row>
    <row r="24" spans="4:124" ht="15" thickBot="1">
      <c r="F24" s="460" t="s">
        <v>80</v>
      </c>
      <c r="G24" s="460"/>
      <c r="H24" s="460"/>
      <c r="I24" s="460"/>
      <c r="J24" s="460"/>
      <c r="K24" s="466">
        <f>SUM(Q19:S23)</f>
        <v>61.25</v>
      </c>
      <c r="L24" s="466"/>
      <c r="M24" s="466"/>
      <c r="N24" s="467" t="s">
        <v>81</v>
      </c>
      <c r="O24" s="467"/>
      <c r="P24" s="467"/>
      <c r="Q24" s="466">
        <f>K24*L5</f>
        <v>122.5</v>
      </c>
      <c r="R24" s="466"/>
      <c r="S24" s="466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CM24" s="164"/>
      <c r="CN24" s="164" t="s">
        <v>16</v>
      </c>
      <c r="CO24" s="165">
        <v>203</v>
      </c>
      <c r="CP24" s="166">
        <v>189</v>
      </c>
      <c r="CQ24" s="167">
        <v>180</v>
      </c>
      <c r="CR24" s="168">
        <v>171</v>
      </c>
      <c r="CS24" s="169">
        <v>162</v>
      </c>
      <c r="CT24" s="170">
        <v>153</v>
      </c>
      <c r="CU24" s="171">
        <v>144</v>
      </c>
      <c r="CV24" s="172">
        <v>135</v>
      </c>
      <c r="CW24" s="173">
        <v>131</v>
      </c>
      <c r="CX24" s="174">
        <v>126</v>
      </c>
      <c r="CY24" s="175">
        <v>122</v>
      </c>
      <c r="CZ24" s="176">
        <v>117</v>
      </c>
      <c r="DA24" s="92">
        <v>113</v>
      </c>
      <c r="DB24" s="8">
        <v>108</v>
      </c>
      <c r="DC24" s="8">
        <v>104</v>
      </c>
      <c r="DD24" s="8">
        <v>99</v>
      </c>
      <c r="DE24" s="8">
        <v>95</v>
      </c>
      <c r="DF24" s="8">
        <v>90</v>
      </c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</row>
    <row r="25" spans="4:124"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CM25" s="177" t="s">
        <v>126</v>
      </c>
      <c r="CN25" s="164" t="s">
        <v>14</v>
      </c>
      <c r="CO25" s="165">
        <v>275</v>
      </c>
      <c r="CP25" s="166">
        <v>260</v>
      </c>
      <c r="CQ25" s="167">
        <v>250</v>
      </c>
      <c r="CR25" s="168">
        <v>240</v>
      </c>
      <c r="CS25" s="169">
        <v>230</v>
      </c>
      <c r="CT25" s="170">
        <v>220</v>
      </c>
      <c r="CU25" s="171">
        <v>210</v>
      </c>
      <c r="CV25" s="172">
        <v>200</v>
      </c>
      <c r="CW25" s="173">
        <v>195</v>
      </c>
      <c r="CX25" s="174">
        <v>190</v>
      </c>
      <c r="CY25" s="175">
        <v>185</v>
      </c>
      <c r="CZ25" s="176">
        <v>180</v>
      </c>
      <c r="DA25" s="92">
        <v>175</v>
      </c>
      <c r="DB25" s="8">
        <v>170</v>
      </c>
      <c r="DC25" s="8">
        <v>165</v>
      </c>
      <c r="DD25" s="8">
        <v>160</v>
      </c>
      <c r="DE25" s="8">
        <v>155</v>
      </c>
      <c r="DF25" s="8">
        <v>150</v>
      </c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</row>
    <row r="26" spans="4:124" ht="15" thickBot="1"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CM26" s="164"/>
      <c r="CN26" s="164" t="s">
        <v>16</v>
      </c>
      <c r="CO26" s="165">
        <v>248</v>
      </c>
      <c r="CP26" s="166">
        <v>234</v>
      </c>
      <c r="CQ26" s="167">
        <v>225</v>
      </c>
      <c r="CR26" s="168">
        <v>216</v>
      </c>
      <c r="CS26" s="169">
        <v>207</v>
      </c>
      <c r="CT26" s="170">
        <v>198</v>
      </c>
      <c r="CU26" s="171">
        <v>189</v>
      </c>
      <c r="CV26" s="172">
        <v>180</v>
      </c>
      <c r="CW26" s="173">
        <v>176</v>
      </c>
      <c r="CX26" s="174">
        <v>171</v>
      </c>
      <c r="CY26" s="175">
        <v>167</v>
      </c>
      <c r="CZ26" s="176">
        <v>162</v>
      </c>
      <c r="DA26" s="92">
        <v>158</v>
      </c>
      <c r="DB26" s="8">
        <v>153</v>
      </c>
      <c r="DC26" s="8">
        <v>149</v>
      </c>
      <c r="DD26" s="8">
        <v>144</v>
      </c>
      <c r="DE26" s="8">
        <v>140</v>
      </c>
      <c r="DF26" s="8">
        <v>135</v>
      </c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</row>
    <row r="27" spans="4:124">
      <c r="K27" s="445" t="str">
        <f>K28&amp;K29</f>
        <v>AFFAIRESFlexible</v>
      </c>
      <c r="L27" s="443"/>
      <c r="M27" s="443"/>
      <c r="N27" s="443" t="str">
        <f>K28&amp;N29</f>
        <v>AFFAIRESDégressif</v>
      </c>
      <c r="O27" s="443"/>
      <c r="P27" s="443"/>
      <c r="Q27" s="443" t="str">
        <f>K28&amp;Q29</f>
        <v>AFFAIRESNANR</v>
      </c>
      <c r="R27" s="443"/>
      <c r="S27" s="444"/>
      <c r="T27" s="2"/>
      <c r="U27" s="445" t="str">
        <f>U28&amp;U29</f>
        <v>PRESTIGEFlexible</v>
      </c>
      <c r="V27" s="443"/>
      <c r="W27" s="443"/>
      <c r="X27" s="443" t="str">
        <f>U28&amp;X29</f>
        <v>PRESTIGEDégressif</v>
      </c>
      <c r="Y27" s="443"/>
      <c r="Z27" s="443"/>
      <c r="AA27" s="443" t="str">
        <f>U28&amp;AA29</f>
        <v>PRESTIGENANR</v>
      </c>
      <c r="AB27" s="443"/>
      <c r="AC27" s="444"/>
      <c r="AD27" s="2"/>
      <c r="AE27" s="445" t="str">
        <f>AE28&amp;AE29</f>
        <v>FAMILLEFlexible</v>
      </c>
      <c r="AF27" s="443"/>
      <c r="AG27" s="443"/>
      <c r="AH27" s="443" t="str">
        <f>AE28&amp;AH29</f>
        <v>FAMILLEDégressif</v>
      </c>
      <c r="AI27" s="443"/>
      <c r="AJ27" s="443"/>
      <c r="AK27" s="443" t="str">
        <f>AE28&amp;AK29</f>
        <v>FAMILLENANR</v>
      </c>
      <c r="AL27" s="443"/>
      <c r="AM27" s="444"/>
      <c r="AN27" s="2"/>
      <c r="AO27" s="445" t="e">
        <f>AO28&amp;AO29</f>
        <v>#REF!</v>
      </c>
      <c r="AP27" s="443"/>
      <c r="AQ27" s="443"/>
      <c r="AR27" s="443" t="e">
        <f>AO28&amp;AR29</f>
        <v>#REF!</v>
      </c>
      <c r="AS27" s="443"/>
      <c r="AT27" s="443"/>
      <c r="AU27" s="443" t="e">
        <f>AO28&amp;AU29</f>
        <v>#REF!</v>
      </c>
      <c r="AV27" s="443"/>
      <c r="AW27" s="444"/>
      <c r="AX27" s="2"/>
      <c r="AY27" s="445" t="e">
        <f>AY28&amp;AY29</f>
        <v>#REF!</v>
      </c>
      <c r="AZ27" s="443"/>
      <c r="BA27" s="443"/>
      <c r="BB27" s="443" t="e">
        <f>AY28&amp;BB29</f>
        <v>#REF!</v>
      </c>
      <c r="BC27" s="443"/>
      <c r="BD27" s="443"/>
      <c r="BE27" s="443" t="e">
        <f>AY28&amp;BE29</f>
        <v>#REF!</v>
      </c>
      <c r="BF27" s="443"/>
      <c r="BG27" s="444"/>
      <c r="CM27" s="177" t="s">
        <v>127</v>
      </c>
      <c r="CN27" s="164" t="s">
        <v>14</v>
      </c>
      <c r="CO27" s="165">
        <v>325</v>
      </c>
      <c r="CP27" s="166">
        <v>310</v>
      </c>
      <c r="CQ27" s="167">
        <v>300</v>
      </c>
      <c r="CR27" s="168">
        <v>290</v>
      </c>
      <c r="CS27" s="169">
        <v>280</v>
      </c>
      <c r="CT27" s="170">
        <v>270</v>
      </c>
      <c r="CU27" s="171">
        <v>260</v>
      </c>
      <c r="CV27" s="172">
        <v>250</v>
      </c>
      <c r="CW27" s="173">
        <v>245</v>
      </c>
      <c r="CX27" s="174">
        <v>240</v>
      </c>
      <c r="CY27" s="175">
        <v>235</v>
      </c>
      <c r="CZ27" s="176">
        <v>230</v>
      </c>
      <c r="DA27" s="92">
        <v>225</v>
      </c>
      <c r="DB27" s="8">
        <v>220</v>
      </c>
      <c r="DC27" s="8">
        <v>215</v>
      </c>
      <c r="DD27" s="8">
        <v>210</v>
      </c>
      <c r="DE27" s="8">
        <v>205</v>
      </c>
      <c r="DF27" s="8">
        <v>200</v>
      </c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</row>
    <row r="28" spans="4:124" ht="16" thickBot="1">
      <c r="F28" s="446"/>
      <c r="G28" s="436"/>
      <c r="H28" s="436"/>
      <c r="I28" s="436"/>
      <c r="J28" s="436"/>
      <c r="K28" s="440" t="str">
        <f>Calendrier!F45</f>
        <v>AFFAIRES</v>
      </c>
      <c r="L28" s="441"/>
      <c r="M28" s="441"/>
      <c r="N28" s="441"/>
      <c r="O28" s="441"/>
      <c r="P28" s="441"/>
      <c r="Q28" s="441"/>
      <c r="R28" s="441"/>
      <c r="S28" s="442"/>
      <c r="T28" s="100"/>
      <c r="U28" s="440" t="str">
        <f>Calendrier!O45</f>
        <v>PRESTIGE</v>
      </c>
      <c r="V28" s="441"/>
      <c r="W28" s="441"/>
      <c r="X28" s="441"/>
      <c r="Y28" s="441"/>
      <c r="Z28" s="441"/>
      <c r="AA28" s="441"/>
      <c r="AB28" s="441"/>
      <c r="AC28" s="442"/>
      <c r="AD28" s="100"/>
      <c r="AE28" s="440" t="str">
        <f>Calendrier!X45</f>
        <v>FAMILLE</v>
      </c>
      <c r="AF28" s="441"/>
      <c r="AG28" s="441"/>
      <c r="AH28" s="441"/>
      <c r="AI28" s="441"/>
      <c r="AJ28" s="441"/>
      <c r="AK28" s="441"/>
      <c r="AL28" s="441"/>
      <c r="AM28" s="442"/>
      <c r="AN28" s="100"/>
      <c r="AO28" s="440" t="e">
        <f>Calendrier!#REF!</f>
        <v>#REF!</v>
      </c>
      <c r="AP28" s="441"/>
      <c r="AQ28" s="441"/>
      <c r="AR28" s="441"/>
      <c r="AS28" s="441"/>
      <c r="AT28" s="441"/>
      <c r="AU28" s="441"/>
      <c r="AV28" s="441"/>
      <c r="AW28" s="442"/>
      <c r="AX28" s="100"/>
      <c r="AY28" s="440" t="e">
        <f>Calendrier!#REF!</f>
        <v>#REF!</v>
      </c>
      <c r="AZ28" s="441"/>
      <c r="BA28" s="441"/>
      <c r="BB28" s="441"/>
      <c r="BC28" s="441"/>
      <c r="BD28" s="441"/>
      <c r="BE28" s="441"/>
      <c r="BF28" s="441"/>
      <c r="BG28" s="442"/>
      <c r="CM28" s="164"/>
      <c r="CN28" s="164" t="s">
        <v>16</v>
      </c>
      <c r="CO28" s="165">
        <v>293</v>
      </c>
      <c r="CP28" s="166">
        <v>279</v>
      </c>
      <c r="CQ28" s="167">
        <v>270</v>
      </c>
      <c r="CR28" s="168">
        <v>261</v>
      </c>
      <c r="CS28" s="169">
        <v>252</v>
      </c>
      <c r="CT28" s="170">
        <v>243</v>
      </c>
      <c r="CU28" s="171">
        <v>234</v>
      </c>
      <c r="CV28" s="172">
        <v>225</v>
      </c>
      <c r="CW28" s="173">
        <v>221</v>
      </c>
      <c r="CX28" s="174">
        <v>216</v>
      </c>
      <c r="CY28" s="175">
        <v>212</v>
      </c>
      <c r="CZ28" s="176">
        <v>207</v>
      </c>
      <c r="DA28" s="92">
        <v>203</v>
      </c>
      <c r="DB28" s="8">
        <v>198</v>
      </c>
      <c r="DC28" s="8">
        <v>194</v>
      </c>
      <c r="DD28" s="8">
        <v>189</v>
      </c>
      <c r="DE28" s="8">
        <v>185</v>
      </c>
      <c r="DF28" s="8">
        <v>180</v>
      </c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</row>
    <row r="29" spans="4:124" ht="15" thickBot="1">
      <c r="F29" s="438"/>
      <c r="G29" s="432"/>
      <c r="H29" s="432"/>
      <c r="I29" s="432"/>
      <c r="J29" s="432"/>
      <c r="K29" s="445" t="str">
        <f>Calendrier!F46</f>
        <v>Flexible</v>
      </c>
      <c r="L29" s="443"/>
      <c r="M29" s="443"/>
      <c r="N29" s="443" t="str">
        <f>Calendrier!I46</f>
        <v>Dégressif</v>
      </c>
      <c r="O29" s="443"/>
      <c r="P29" s="443"/>
      <c r="Q29" s="443" t="str">
        <f>Calendrier!L46</f>
        <v>NANR</v>
      </c>
      <c r="R29" s="443"/>
      <c r="S29" s="444"/>
      <c r="U29" s="445" t="str">
        <f>Calendrier!O46</f>
        <v>Flexible</v>
      </c>
      <c r="V29" s="443"/>
      <c r="W29" s="443"/>
      <c r="X29" s="443" t="str">
        <f>Calendrier!R46</f>
        <v>Dégressif</v>
      </c>
      <c r="Y29" s="443"/>
      <c r="Z29" s="443"/>
      <c r="AA29" s="443" t="str">
        <f>Calendrier!U46</f>
        <v>NANR</v>
      </c>
      <c r="AB29" s="443"/>
      <c r="AC29" s="444"/>
      <c r="AE29" s="445" t="str">
        <f>Calendrier!X46</f>
        <v>Flexible</v>
      </c>
      <c r="AF29" s="443"/>
      <c r="AG29" s="443"/>
      <c r="AH29" s="443" t="str">
        <f>Calendrier!AA46</f>
        <v>Dégressif</v>
      </c>
      <c r="AI29" s="443"/>
      <c r="AJ29" s="443"/>
      <c r="AK29" s="443" t="str">
        <f>Calendrier!AD46</f>
        <v>NANR</v>
      </c>
      <c r="AL29" s="443"/>
      <c r="AM29" s="444"/>
      <c r="AO29" s="445" t="e">
        <f>Calendrier!#REF!</f>
        <v>#REF!</v>
      </c>
      <c r="AP29" s="443"/>
      <c r="AQ29" s="443"/>
      <c r="AR29" s="443" t="e">
        <f>Calendrier!#REF!</f>
        <v>#REF!</v>
      </c>
      <c r="AS29" s="443"/>
      <c r="AT29" s="443"/>
      <c r="AU29" s="443" t="e">
        <f>Calendrier!#REF!</f>
        <v>#REF!</v>
      </c>
      <c r="AV29" s="443"/>
      <c r="AW29" s="444"/>
      <c r="AY29" s="445" t="e">
        <f>Calendrier!#REF!</f>
        <v>#REF!</v>
      </c>
      <c r="AZ29" s="443"/>
      <c r="BA29" s="443"/>
      <c r="BB29" s="443" t="e">
        <f>Calendrier!#REF!</f>
        <v>#REF!</v>
      </c>
      <c r="BC29" s="443"/>
      <c r="BD29" s="443"/>
      <c r="BE29" s="443" t="e">
        <f>Calendrier!#REF!</f>
        <v>#REF!</v>
      </c>
      <c r="BF29" s="443"/>
      <c r="BG29" s="444"/>
      <c r="CM29" s="179"/>
      <c r="CN29" s="180"/>
      <c r="CO29" s="181"/>
      <c r="CP29" s="182"/>
      <c r="CQ29" s="183"/>
      <c r="CR29" s="181"/>
      <c r="CS29" s="181"/>
      <c r="CT29" s="181"/>
      <c r="CU29" s="183"/>
      <c r="CV29" s="183"/>
      <c r="CW29" s="184"/>
      <c r="CX29" s="184"/>
      <c r="CY29" s="185"/>
      <c r="CZ29" s="185"/>
      <c r="DA29" s="92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</row>
    <row r="30" spans="4:124" ht="15" thickBot="1">
      <c r="F30" s="456" t="s">
        <v>84</v>
      </c>
      <c r="G30" s="448"/>
      <c r="H30" s="448"/>
      <c r="I30" s="448"/>
      <c r="J30" s="448"/>
      <c r="K30" s="438">
        <f>IF(SUM(K33:M60)=0,"",SUM(K33:M60))</f>
        <v>240</v>
      </c>
      <c r="L30" s="432" t="str">
        <f>IF(OR($B$33&gt;0,SUM(L35:L62)=0),"",SUM(L35:L62))</f>
        <v/>
      </c>
      <c r="M30" s="432" t="str">
        <f>IF(OR($D$33&gt;0,SUM(M35:M62)=0),"",SUM(M35:M62))</f>
        <v/>
      </c>
      <c r="N30" s="432" t="str">
        <f t="shared" ref="N30" si="1">IF(SUM(N33:P60)=0,"",SUM(N33:P60))</f>
        <v/>
      </c>
      <c r="O30" s="432" t="str">
        <f t="shared" ref="O30" si="2">IF(OR($B$33&gt;0,SUM(O35:O62)=0),"",SUM(O35:O62))</f>
        <v/>
      </c>
      <c r="P30" s="432" t="str">
        <f t="shared" ref="P30" si="3">IF(OR($D$33&gt;0,SUM(P35:P62)=0),"",SUM(P35:P62))</f>
        <v/>
      </c>
      <c r="Q30" s="432">
        <f t="shared" ref="Q30" si="4">IF(SUM(Q33:S60)=0,"",SUM(Q33:S60))</f>
        <v>216</v>
      </c>
      <c r="R30" s="432" t="str">
        <f t="shared" ref="R30" si="5">IF(OR($B$33&gt;0,SUM(R35:R62)=0),"",SUM(R35:R62))</f>
        <v/>
      </c>
      <c r="S30" s="433" t="str">
        <f t="shared" ref="S30" si="6">IF(OR($D$33&gt;0,SUM(S35:S62)=0),"",SUM(S35:S62))</f>
        <v/>
      </c>
      <c r="U30" s="438">
        <f t="shared" ref="U30" si="7">IF(SUM(U33:W60)=0,"",SUM(U33:W60))</f>
        <v>340</v>
      </c>
      <c r="V30" s="432" t="str">
        <f t="shared" ref="V30" si="8">IF(OR($B$33&gt;0,SUM(V35:V62)=0),"",SUM(V35:V62))</f>
        <v/>
      </c>
      <c r="W30" s="432" t="str">
        <f t="shared" ref="W30" si="9">IF(OR($D$33&gt;0,SUM(W35:W62)=0),"",SUM(W35:W62))</f>
        <v/>
      </c>
      <c r="X30" s="432" t="str">
        <f t="shared" ref="X30" si="10">IF(SUM(X33:Z60)=0,"",SUM(X33:Z60))</f>
        <v/>
      </c>
      <c r="Y30" s="432" t="str">
        <f t="shared" ref="Y30" si="11">IF(OR($B$33&gt;0,SUM(Y35:Y62)=0),"",SUM(Y35:Y62))</f>
        <v/>
      </c>
      <c r="Z30" s="432" t="str">
        <f t="shared" ref="Z30" si="12">IF(OR($D$33&gt;0,SUM(Z35:Z62)=0),"",SUM(Z35:Z62))</f>
        <v/>
      </c>
      <c r="AA30" s="432">
        <f t="shared" ref="AA30" si="13">IF(SUM(AA33:AC60)=0,"",SUM(AA33:AC60))</f>
        <v>306</v>
      </c>
      <c r="AB30" s="432" t="str">
        <f t="shared" ref="AB30" si="14">IF(OR($B$33&gt;0,SUM(AB35:AB62)=0),"",SUM(AB35:AB62))</f>
        <v/>
      </c>
      <c r="AC30" s="433" t="str">
        <f t="shared" ref="AC30" si="15">IF(OR($D$33&gt;0,SUM(AC35:AC62)=0),"",SUM(AC35:AC62))</f>
        <v/>
      </c>
      <c r="AE30" s="438">
        <f t="shared" ref="AE30" si="16">IF(SUM(AE33:AG60)=0,"",SUM(AE33:AG60))</f>
        <v>440</v>
      </c>
      <c r="AF30" s="432" t="str">
        <f t="shared" ref="AF30" si="17">IF(OR($B$33&gt;0,SUM(AF35:AF62)=0),"",SUM(AF35:AF62))</f>
        <v/>
      </c>
      <c r="AG30" s="432" t="str">
        <f t="shared" ref="AG30" si="18">IF(OR($D$33&gt;0,SUM(AG35:AG62)=0),"",SUM(AG35:AG62))</f>
        <v/>
      </c>
      <c r="AH30" s="432" t="str">
        <f t="shared" ref="AH30" si="19">IF(SUM(AH33:AJ60)=0,"",SUM(AH33:AJ60))</f>
        <v/>
      </c>
      <c r="AI30" s="432" t="str">
        <f t="shared" ref="AI30" si="20">IF(OR($B$33&gt;0,SUM(AI35:AI62)=0),"",SUM(AI35:AI62))</f>
        <v/>
      </c>
      <c r="AJ30" s="432" t="str">
        <f t="shared" ref="AJ30" si="21">IF(OR($D$33&gt;0,SUM(AJ35:AJ62)=0),"",SUM(AJ35:AJ62))</f>
        <v/>
      </c>
      <c r="AK30" s="432">
        <f t="shared" ref="AK30" si="22">IF(SUM(AK33:AM60)=0,"",SUM(AK33:AM60))</f>
        <v>396</v>
      </c>
      <c r="AL30" s="432" t="str">
        <f t="shared" ref="AL30" si="23">IF(OR($B$33&gt;0,SUM(AL35:AL62)=0),"",SUM(AL35:AL62))</f>
        <v/>
      </c>
      <c r="AM30" s="433" t="str">
        <f t="shared" ref="AM30" si="24">IF(OR($D$33&gt;0,SUM(AM35:AM62)=0),"",SUM(AM35:AM62))</f>
        <v/>
      </c>
      <c r="AO30" s="438" t="e">
        <f t="shared" ref="AO30" si="25">IF(SUM(AO33:AQ60)=0,"",SUM(AO33:AQ60))</f>
        <v>#REF!</v>
      </c>
      <c r="AP30" s="432" t="str">
        <f t="shared" ref="AP30" si="26">IF(OR($B$33&gt;0,SUM(AP35:AP62)=0),"",SUM(AP35:AP62))</f>
        <v/>
      </c>
      <c r="AQ30" s="432" t="str">
        <f t="shared" ref="AQ30" si="27">IF(OR($D$33&gt;0,SUM(AQ35:AQ62)=0),"",SUM(AQ35:AQ62))</f>
        <v/>
      </c>
      <c r="AR30" s="432" t="e">
        <f t="shared" ref="AR30" si="28">IF(SUM(AR33:AT60)=0,"",SUM(AR33:AT60))</f>
        <v>#REF!</v>
      </c>
      <c r="AS30" s="432" t="str">
        <f t="shared" ref="AS30" si="29">IF(OR($B$33&gt;0,SUM(AS35:AS62)=0),"",SUM(AS35:AS62))</f>
        <v/>
      </c>
      <c r="AT30" s="432" t="str">
        <f t="shared" ref="AT30" si="30">IF(OR($D$33&gt;0,SUM(AT35:AT62)=0),"",SUM(AT35:AT62))</f>
        <v/>
      </c>
      <c r="AU30" s="432" t="e">
        <f t="shared" ref="AU30" si="31">IF(SUM(AU33:AW60)=0,"",SUM(AU33:AW60))</f>
        <v>#REF!</v>
      </c>
      <c r="AV30" s="432" t="str">
        <f t="shared" ref="AV30" si="32">IF(OR($B$33&gt;0,SUM(AV35:AV62)=0),"",SUM(AV35:AV62))</f>
        <v/>
      </c>
      <c r="AW30" s="433" t="str">
        <f t="shared" ref="AW30" si="33">IF(OR($D$33&gt;0,SUM(AW35:AW62)=0),"",SUM(AW35:AW62))</f>
        <v/>
      </c>
      <c r="AY30" s="438" t="e">
        <f t="shared" ref="AY30" si="34">IF(SUM(AY33:BA60)=0,"",SUM(AY33:BA60))</f>
        <v>#REF!</v>
      </c>
      <c r="AZ30" s="432" t="str">
        <f t="shared" ref="AZ30" si="35">IF(OR($B$33&gt;0,SUM(AZ35:AZ62)=0),"",SUM(AZ35:AZ62))</f>
        <v/>
      </c>
      <c r="BA30" s="432" t="str">
        <f t="shared" ref="BA30" si="36">IF(OR($D$33&gt;0,SUM(BA35:BA62)=0),"",SUM(BA35:BA62))</f>
        <v/>
      </c>
      <c r="BB30" s="432" t="e">
        <f t="shared" ref="BB30" si="37">IF(SUM(BB33:BD60)=0,"",SUM(BB33:BD60))</f>
        <v>#REF!</v>
      </c>
      <c r="BC30" s="432" t="str">
        <f t="shared" ref="BC30" si="38">IF(OR($B$33&gt;0,SUM(BC35:BC62)=0),"",SUM(BC35:BC62))</f>
        <v/>
      </c>
      <c r="BD30" s="432" t="str">
        <f t="shared" ref="BD30" si="39">IF(OR($D$33&gt;0,SUM(BD35:BD62)=0),"",SUM(BD35:BD62))</f>
        <v/>
      </c>
      <c r="BE30" s="432" t="e">
        <f t="shared" ref="BE30" si="40">IF(SUM(BE33:BG60)=0,"",SUM(BE33:BG60))</f>
        <v>#REF!</v>
      </c>
      <c r="BF30" s="432" t="str">
        <f t="shared" ref="BF30" si="41">IF(OR($B$33&gt;0,SUM(BF35:BF62)=0),"",SUM(BF35:BF62))</f>
        <v/>
      </c>
      <c r="BG30" s="433" t="str">
        <f t="shared" ref="BG30" si="42">IF(OR($D$33&gt;0,SUM(BG35:BG62)=0),"",SUM(BG35:BG62))</f>
        <v/>
      </c>
      <c r="CM30" s="153"/>
      <c r="CN30" s="154"/>
      <c r="CO30" s="155">
        <v>1</v>
      </c>
      <c r="CP30" s="156">
        <v>2</v>
      </c>
      <c r="CQ30" s="156">
        <v>3</v>
      </c>
      <c r="CR30" s="157">
        <v>4</v>
      </c>
      <c r="CS30" s="156">
        <v>5</v>
      </c>
      <c r="CT30" s="157">
        <v>6</v>
      </c>
      <c r="CU30" s="156">
        <v>7</v>
      </c>
      <c r="CV30" s="158">
        <v>8</v>
      </c>
      <c r="CW30" s="159">
        <v>9</v>
      </c>
      <c r="CX30" s="160">
        <v>10</v>
      </c>
      <c r="CY30" s="159">
        <v>11</v>
      </c>
      <c r="CZ30" s="160">
        <v>12</v>
      </c>
      <c r="DA30" s="161">
        <v>13</v>
      </c>
      <c r="DB30" s="160">
        <v>14</v>
      </c>
      <c r="DC30" s="161">
        <v>15</v>
      </c>
      <c r="DD30" s="160">
        <v>16</v>
      </c>
      <c r="DE30" s="161">
        <v>17</v>
      </c>
      <c r="DF30" s="160">
        <v>18</v>
      </c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</row>
    <row r="31" spans="4:124" ht="15" thickBot="1">
      <c r="F31" s="457" t="s">
        <v>83</v>
      </c>
      <c r="G31" s="451"/>
      <c r="H31" s="451"/>
      <c r="I31" s="451"/>
      <c r="J31" s="451"/>
      <c r="K31" s="439">
        <f>IF(K30="","",K30/$L$5)</f>
        <v>120</v>
      </c>
      <c r="L31" s="434" t="str">
        <f>IF(L30="","",L30/$G$4)</f>
        <v/>
      </c>
      <c r="M31" s="434" t="str">
        <f>IF(M30="","",M30/$G$4)</f>
        <v/>
      </c>
      <c r="N31" s="434" t="str">
        <f t="shared" ref="N31" si="43">IF(N30="","",N30/$L$5)</f>
        <v/>
      </c>
      <c r="O31" s="434" t="str">
        <f t="shared" ref="O31:P31" si="44">IF(O30="","",O30/$G$4)</f>
        <v/>
      </c>
      <c r="P31" s="434" t="str">
        <f t="shared" si="44"/>
        <v/>
      </c>
      <c r="Q31" s="434">
        <f t="shared" ref="Q31" si="45">IF(Q30="","",Q30/$L$5)</f>
        <v>108</v>
      </c>
      <c r="R31" s="434" t="str">
        <f t="shared" ref="R31:S31" si="46">IF(R30="","",R30/$G$4)</f>
        <v/>
      </c>
      <c r="S31" s="435" t="str">
        <f t="shared" si="46"/>
        <v/>
      </c>
      <c r="U31" s="439">
        <f t="shared" ref="U31" si="47">IF(U30="","",U30/$L$5)</f>
        <v>170</v>
      </c>
      <c r="V31" s="434" t="str">
        <f t="shared" ref="V31:W31" si="48">IF(V30="","",V30/$G$4)</f>
        <v/>
      </c>
      <c r="W31" s="434" t="str">
        <f t="shared" si="48"/>
        <v/>
      </c>
      <c r="X31" s="434" t="str">
        <f t="shared" ref="X31" si="49">IF(X30="","",X30/$L$5)</f>
        <v/>
      </c>
      <c r="Y31" s="434" t="str">
        <f t="shared" ref="Y31:Z31" si="50">IF(Y30="","",Y30/$G$4)</f>
        <v/>
      </c>
      <c r="Z31" s="434" t="str">
        <f t="shared" si="50"/>
        <v/>
      </c>
      <c r="AA31" s="434">
        <f t="shared" ref="AA31" si="51">IF(AA30="","",AA30/$L$5)</f>
        <v>153</v>
      </c>
      <c r="AB31" s="434" t="str">
        <f t="shared" ref="AB31:AC31" si="52">IF(AB30="","",AB30/$G$4)</f>
        <v/>
      </c>
      <c r="AC31" s="435" t="str">
        <f t="shared" si="52"/>
        <v/>
      </c>
      <c r="AE31" s="439">
        <f t="shared" ref="AE31" si="53">IF(AE30="","",AE30/$L$5)</f>
        <v>220</v>
      </c>
      <c r="AF31" s="434" t="str">
        <f t="shared" ref="AF31:AG31" si="54">IF(AF30="","",AF30/$G$4)</f>
        <v/>
      </c>
      <c r="AG31" s="434" t="str">
        <f t="shared" si="54"/>
        <v/>
      </c>
      <c r="AH31" s="434" t="str">
        <f t="shared" ref="AH31" si="55">IF(AH30="","",AH30/$L$5)</f>
        <v/>
      </c>
      <c r="AI31" s="434" t="str">
        <f t="shared" ref="AI31:AJ31" si="56">IF(AI30="","",AI30/$G$4)</f>
        <v/>
      </c>
      <c r="AJ31" s="434" t="str">
        <f t="shared" si="56"/>
        <v/>
      </c>
      <c r="AK31" s="434">
        <f t="shared" ref="AK31" si="57">IF(AK30="","",AK30/$L$5)</f>
        <v>198</v>
      </c>
      <c r="AL31" s="434" t="str">
        <f t="shared" ref="AL31:AM31" si="58">IF(AL30="","",AL30/$G$4)</f>
        <v/>
      </c>
      <c r="AM31" s="435" t="str">
        <f t="shared" si="58"/>
        <v/>
      </c>
      <c r="AO31" s="439" t="e">
        <f t="shared" ref="AO31" si="59">IF(AO30="","",AO30/$L$5)</f>
        <v>#REF!</v>
      </c>
      <c r="AP31" s="434" t="str">
        <f t="shared" ref="AP31:AQ31" si="60">IF(AP30="","",AP30/$G$4)</f>
        <v/>
      </c>
      <c r="AQ31" s="434" t="str">
        <f t="shared" si="60"/>
        <v/>
      </c>
      <c r="AR31" s="434" t="e">
        <f t="shared" ref="AR31" si="61">IF(AR30="","",AR30/$L$5)</f>
        <v>#REF!</v>
      </c>
      <c r="AS31" s="434" t="str">
        <f t="shared" ref="AS31:AT31" si="62">IF(AS30="","",AS30/$G$4)</f>
        <v/>
      </c>
      <c r="AT31" s="434" t="str">
        <f t="shared" si="62"/>
        <v/>
      </c>
      <c r="AU31" s="434" t="e">
        <f t="shared" ref="AU31" si="63">IF(AU30="","",AU30/$L$5)</f>
        <v>#REF!</v>
      </c>
      <c r="AV31" s="434" t="str">
        <f t="shared" ref="AV31:AW31" si="64">IF(AV30="","",AV30/$G$4)</f>
        <v/>
      </c>
      <c r="AW31" s="435" t="str">
        <f t="shared" si="64"/>
        <v/>
      </c>
      <c r="AY31" s="439" t="e">
        <f t="shared" ref="AY31" si="65">IF(AY30="","",AY30/$L$5)</f>
        <v>#REF!</v>
      </c>
      <c r="AZ31" s="434" t="str">
        <f t="shared" ref="AZ31:BA31" si="66">IF(AZ30="","",AZ30/$G$4)</f>
        <v/>
      </c>
      <c r="BA31" s="434" t="str">
        <f t="shared" si="66"/>
        <v/>
      </c>
      <c r="BB31" s="434" t="e">
        <f t="shared" ref="BB31" si="67">IF(BB30="","",BB30/$L$5)</f>
        <v>#REF!</v>
      </c>
      <c r="BC31" s="434" t="str">
        <f t="shared" ref="BC31:BD31" si="68">IF(BC30="","",BC30/$G$4)</f>
        <v/>
      </c>
      <c r="BD31" s="434" t="str">
        <f t="shared" si="68"/>
        <v/>
      </c>
      <c r="BE31" s="434" t="e">
        <f t="shared" ref="BE31" si="69">IF(BE30="","",BE30/$L$5)</f>
        <v>#REF!</v>
      </c>
      <c r="BF31" s="434" t="str">
        <f t="shared" ref="BF31:BG31" si="70">IF(BF30="","",BF30/$G$4)</f>
        <v/>
      </c>
      <c r="BG31" s="435" t="str">
        <f t="shared" si="70"/>
        <v/>
      </c>
      <c r="CM31" s="153"/>
      <c r="CN31" s="154"/>
      <c r="CO31" s="155"/>
      <c r="CP31" s="156"/>
      <c r="CQ31" s="156"/>
      <c r="CR31" s="157"/>
      <c r="CS31" s="156"/>
      <c r="CT31" s="157"/>
      <c r="CU31" s="156"/>
      <c r="CV31" s="158"/>
      <c r="CW31" s="162"/>
      <c r="CX31" s="160"/>
      <c r="CY31" s="163"/>
      <c r="CZ31" s="157"/>
      <c r="DA31" s="161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</row>
    <row r="32" spans="4:124" ht="17" customHeight="1" thickBot="1">
      <c r="D32" s="82"/>
      <c r="E32" s="8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2"/>
      <c r="U32" s="432"/>
      <c r="V32" s="432"/>
      <c r="W32" s="432"/>
      <c r="X32" s="432"/>
      <c r="Y32" s="432"/>
      <c r="Z32" s="432"/>
      <c r="AA32" s="432"/>
      <c r="AB32" s="432"/>
      <c r="AC32" s="432"/>
      <c r="AE32" s="432"/>
      <c r="AF32" s="432"/>
      <c r="AG32" s="432"/>
      <c r="AH32" s="432"/>
      <c r="AI32" s="432"/>
      <c r="AJ32" s="432"/>
      <c r="AK32" s="432"/>
      <c r="AL32" s="432"/>
      <c r="AM32" s="432"/>
      <c r="AO32" s="432"/>
      <c r="AP32" s="432"/>
      <c r="AQ32" s="432"/>
      <c r="AR32" s="432"/>
      <c r="AS32" s="432"/>
      <c r="AT32" s="432"/>
      <c r="AU32" s="432"/>
      <c r="AV32" s="432"/>
      <c r="AW32" s="432"/>
      <c r="AY32" s="432"/>
      <c r="AZ32" s="432"/>
      <c r="BA32" s="432"/>
      <c r="BB32" s="432"/>
      <c r="BC32" s="432"/>
      <c r="BD32" s="432"/>
      <c r="BE32" s="432"/>
      <c r="BF32" s="432"/>
      <c r="BG32" s="432"/>
      <c r="CM32" s="153"/>
      <c r="CN32" s="154"/>
      <c r="CO32" s="155">
        <v>1</v>
      </c>
      <c r="CP32" s="156">
        <v>2</v>
      </c>
      <c r="CQ32" s="156">
        <v>3</v>
      </c>
      <c r="CR32" s="157">
        <v>4</v>
      </c>
      <c r="CS32" s="156">
        <v>5</v>
      </c>
      <c r="CT32" s="157">
        <v>6</v>
      </c>
      <c r="CU32" s="156">
        <v>7</v>
      </c>
      <c r="CV32" s="158">
        <v>8</v>
      </c>
      <c r="CW32" s="156">
        <v>9</v>
      </c>
      <c r="CX32" s="158">
        <v>10</v>
      </c>
      <c r="CY32" s="156">
        <v>11</v>
      </c>
      <c r="CZ32" s="158">
        <v>12</v>
      </c>
      <c r="DA32" s="156">
        <v>13</v>
      </c>
      <c r="DB32" s="158">
        <v>14</v>
      </c>
      <c r="DC32" s="156">
        <v>15</v>
      </c>
      <c r="DD32" s="158">
        <v>16</v>
      </c>
      <c r="DE32" s="156">
        <v>17</v>
      </c>
      <c r="DF32" s="158">
        <v>18</v>
      </c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</row>
    <row r="33" spans="1:138">
      <c r="A33" s="2" t="str">
        <f>IF(E33&gt;$L$5,"","X")</f>
        <v>X</v>
      </c>
      <c r="B33" s="2">
        <f>IF(F33="","",HLOOKUP(TEXT(F33,"j")*1,Calendrier!$B$4:'Calendrier'!$AF$43,TEXT(F33,"m")*3,FALSE))</f>
        <v>14</v>
      </c>
      <c r="C33" s="2">
        <f>IF(A33="X",LOOKUP($F33,Calendrier!$AY$16:$AY$382,Calendrier!BA$16:BA$382),"")</f>
        <v>14</v>
      </c>
      <c r="E33" s="2">
        <v>1</v>
      </c>
      <c r="F33" s="453">
        <f>L3</f>
        <v>42928</v>
      </c>
      <c r="G33" s="454"/>
      <c r="H33" s="454"/>
      <c r="I33" s="454"/>
      <c r="J33" s="455"/>
      <c r="K33" s="446">
        <f>IF($L$5&lt;$L$6,"",IF($B33="","",LOOKUP($B33,$CO$20:$DF$20,$CO$23:$DF$23)))</f>
        <v>120</v>
      </c>
      <c r="L33" s="436"/>
      <c r="M33" s="436"/>
      <c r="N33" s="436" t="str">
        <f>IF($L$5&lt;$L$7,"",IF($B33="","",LOOKUP($B33,$CO$30:$DF$30,$CO$33:$DF$33)))</f>
        <v/>
      </c>
      <c r="O33" s="436"/>
      <c r="P33" s="436"/>
      <c r="Q33" s="436">
        <f>IF($L$5&lt;$L$6,"",IF($B33="","",LOOKUP($B33,$CO$20:$DF$20,$CO$24:$DF$24)))</f>
        <v>108</v>
      </c>
      <c r="R33" s="436"/>
      <c r="S33" s="437"/>
      <c r="U33" s="446">
        <f>IF($L$5&lt;$L$6,"",IF($B33="","",LOOKUP($B33,$CO$20:$DF$20,$CO$25:$DF$25)))</f>
        <v>170</v>
      </c>
      <c r="V33" s="436"/>
      <c r="W33" s="436"/>
      <c r="X33" s="436" t="str">
        <f>IF($L$5&lt;$L$7,"",IF($B33="","",LOOKUP($B33,$CO$30:$DF$30,$CO$35:$DF$35)))</f>
        <v/>
      </c>
      <c r="Y33" s="436"/>
      <c r="Z33" s="436"/>
      <c r="AA33" s="436">
        <f>IF($L$5&lt;$L$6,"",IF($B33="","",LOOKUP($B33,$CO$20:$DF$20,$CO$26:$DF$26)))</f>
        <v>153</v>
      </c>
      <c r="AB33" s="436"/>
      <c r="AC33" s="437"/>
      <c r="AE33" s="446">
        <f>IF($L$5&lt;$L$6,"",IF($B33="","",LOOKUP($B33,$CO$20:$DF$20,$CO$27:$DF$27)))</f>
        <v>220</v>
      </c>
      <c r="AF33" s="436"/>
      <c r="AG33" s="436"/>
      <c r="AH33" s="436" t="str">
        <f>IF($L$5&lt;$L$7,"",IF($B33="","",LOOKUP($B33,$CO$30:$DF$30,$CO$37:$DF$37)))</f>
        <v/>
      </c>
      <c r="AI33" s="436"/>
      <c r="AJ33" s="436"/>
      <c r="AK33" s="436">
        <f>IF($L$5&lt;$L$6,"",IF($B33="","",LOOKUP($B33,$CO$20:$DF$20,$CO$28:$DF$28)))</f>
        <v>198</v>
      </c>
      <c r="AL33" s="436"/>
      <c r="AM33" s="437"/>
      <c r="AO33" s="446" t="e">
        <f>SUMIF(Calendrier!$AM$47:$AM$65,Reservation!$B33,Calendrier!#REF!)</f>
        <v>#REF!</v>
      </c>
      <c r="AP33" s="436"/>
      <c r="AQ33" s="436"/>
      <c r="AR33" s="436" t="e">
        <f>SUMIF(Calendrier!$AM$47:$AM$65,Reservation!$B33,Calendrier!#REF!)</f>
        <v>#REF!</v>
      </c>
      <c r="AS33" s="436"/>
      <c r="AT33" s="436"/>
      <c r="AU33" s="436" t="e">
        <f>SUMIF(Calendrier!$AM$47:$AM$65,Reservation!$C33,Calendrier!#REF!)</f>
        <v>#REF!</v>
      </c>
      <c r="AV33" s="436"/>
      <c r="AW33" s="437"/>
      <c r="AY33" s="446" t="e">
        <f>SUMIF(Calendrier!$AM$47:$AM$65,Reservation!$B33,Calendrier!#REF!)</f>
        <v>#REF!</v>
      </c>
      <c r="AZ33" s="436"/>
      <c r="BA33" s="436"/>
      <c r="BB33" s="436" t="e">
        <f>SUMIF(Calendrier!$AM$47:$AM$65,Reservation!$B33,Calendrier!#REF!)</f>
        <v>#REF!</v>
      </c>
      <c r="BC33" s="436"/>
      <c r="BD33" s="436"/>
      <c r="BE33" s="436" t="e">
        <f>SUMIF(Calendrier!$AM$47:$AM$65,Reservation!$C33,Calendrier!#REF!)</f>
        <v>#REF!</v>
      </c>
      <c r="BF33" s="436"/>
      <c r="BG33" s="437"/>
      <c r="CM33" s="164" t="s">
        <v>125</v>
      </c>
      <c r="CN33" s="164" t="s">
        <v>15</v>
      </c>
      <c r="CO33" s="165">
        <v>191</v>
      </c>
      <c r="CP33" s="166">
        <v>179</v>
      </c>
      <c r="CQ33" s="167">
        <v>170</v>
      </c>
      <c r="CR33" s="168">
        <v>162</v>
      </c>
      <c r="CS33" s="169">
        <v>153</v>
      </c>
      <c r="CT33" s="170">
        <v>145</v>
      </c>
      <c r="CU33" s="171">
        <v>136</v>
      </c>
      <c r="CV33" s="172">
        <v>128</v>
      </c>
      <c r="CW33" s="173">
        <v>123</v>
      </c>
      <c r="CX33" s="174">
        <v>119</v>
      </c>
      <c r="CY33" s="175">
        <v>115</v>
      </c>
      <c r="CZ33" s="176">
        <v>111</v>
      </c>
      <c r="DA33" s="92">
        <v>106</v>
      </c>
      <c r="DB33" s="8">
        <v>102</v>
      </c>
      <c r="DC33" s="8">
        <v>98</v>
      </c>
      <c r="DD33" s="8">
        <v>94</v>
      </c>
      <c r="DE33" s="8">
        <v>89</v>
      </c>
      <c r="DF33" s="8">
        <v>85</v>
      </c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</row>
    <row r="34" spans="1:138" ht="15" thickBot="1">
      <c r="A34" s="2" t="str">
        <f t="shared" ref="A34:A60" si="71">IF(E34&gt;$L$5,"","X")</f>
        <v>X</v>
      </c>
      <c r="B34" s="2">
        <f>IF(F34="","",HLOOKUP(TEXT(F34,"j")*1,Calendrier!$B$4:'Calendrier'!$AF$43,TEXT(F34,"m")*3,FALSE))</f>
        <v>14</v>
      </c>
      <c r="C34" s="2">
        <f>IF(A34="X",LOOKUP($F34,Calendrier!$AY$16:$AY$382,Calendrier!BA$16:BA$382),"")</f>
        <v>14</v>
      </c>
      <c r="E34" s="2">
        <f>+E33+1</f>
        <v>2</v>
      </c>
      <c r="F34" s="447">
        <f t="shared" ref="F34" si="72">IF(F33="","",IF(F33+1&gt;=$L$4,"",F33+1))</f>
        <v>42929</v>
      </c>
      <c r="G34" s="448"/>
      <c r="H34" s="448"/>
      <c r="I34" s="448"/>
      <c r="J34" s="449"/>
      <c r="K34" s="438">
        <f>IF($L$5&lt;$L$6,"",IF($B34="","",LOOKUP($B34,$CO$20:$DF$20,$CO$23:$DF$23)))</f>
        <v>120</v>
      </c>
      <c r="L34" s="432"/>
      <c r="M34" s="432"/>
      <c r="N34" s="432" t="str">
        <f>IF($L$5&lt;$L$7,"",IF($B34="","",LOOKUP($B34,$CO$30:$DF$30,$CO$33:$DF$33)))</f>
        <v/>
      </c>
      <c r="O34" s="432"/>
      <c r="P34" s="432"/>
      <c r="Q34" s="432">
        <f>IF($L$5&lt;$L$6,"",IF($B34="","",LOOKUP($B34,$CO$20:$DF$20,$CO$24:$DF$24)))</f>
        <v>108</v>
      </c>
      <c r="R34" s="432"/>
      <c r="S34" s="433"/>
      <c r="U34" s="438">
        <f>IF($L$5&lt;$L$6,"",IF($B34="","",LOOKUP($B34,$CO$20:$DF$20,$CO$25:$DF$25)))</f>
        <v>170</v>
      </c>
      <c r="V34" s="432"/>
      <c r="W34" s="432"/>
      <c r="X34" s="432" t="str">
        <f>IF($L$5&lt;$L$7,"",IF($B34="","",LOOKUP($B34,$CO$30:$DF$30,$CO$35:$DF$35)))</f>
        <v/>
      </c>
      <c r="Y34" s="432"/>
      <c r="Z34" s="432"/>
      <c r="AA34" s="432">
        <f>IF($L$5&lt;$L$6,"",IF($B34="","",LOOKUP($B34,$CO$20:$DF$20,$CO$26:$DF$26)))</f>
        <v>153</v>
      </c>
      <c r="AB34" s="432"/>
      <c r="AC34" s="433"/>
      <c r="AE34" s="438">
        <f>IF($L$5&lt;$L$6,"",IF($B34="","",LOOKUP($B34,$CO$20:$DF$20,$CO$27:$DF$27)))</f>
        <v>220</v>
      </c>
      <c r="AF34" s="432"/>
      <c r="AG34" s="432"/>
      <c r="AH34" s="432" t="str">
        <f>IF($L$5&lt;$L$7,"",IF($B34="","",LOOKUP($B34,$CO$30:$DF$30,$CO$37:$DF$37)))</f>
        <v/>
      </c>
      <c r="AI34" s="432"/>
      <c r="AJ34" s="432"/>
      <c r="AK34" s="432">
        <f>IF($L$5&lt;$L$6,"",IF($B34="","",LOOKUP($B34,$CO$20:$DF$20,$CO$28:$DF$28)))</f>
        <v>198</v>
      </c>
      <c r="AL34" s="432"/>
      <c r="AM34" s="433"/>
      <c r="AO34" s="438" t="e">
        <f>SUMIF(Calendrier!$AM$47:$AM$65,Reservation!$B34,Calendrier!#REF!)</f>
        <v>#REF!</v>
      </c>
      <c r="AP34" s="432"/>
      <c r="AQ34" s="432"/>
      <c r="AR34" s="432" t="e">
        <f>SUMIF(Calendrier!$AM$47:$AM$65,Reservation!$B34,Calendrier!#REF!)</f>
        <v>#REF!</v>
      </c>
      <c r="AS34" s="432"/>
      <c r="AT34" s="432"/>
      <c r="AU34" s="432" t="e">
        <f>SUMIF(Calendrier!$AM$47:$AM$65,Reservation!$C34,Calendrier!#REF!)</f>
        <v>#REF!</v>
      </c>
      <c r="AV34" s="432"/>
      <c r="AW34" s="433"/>
      <c r="AY34" s="438" t="e">
        <f>SUMIF(Calendrier!$AM$47:$AM$65,Reservation!$B34,Calendrier!#REF!)</f>
        <v>#REF!</v>
      </c>
      <c r="AZ34" s="432"/>
      <c r="BA34" s="432"/>
      <c r="BB34" s="432" t="e">
        <f>SUMIF(Calendrier!$AM$47:$AM$65,Reservation!$B34,Calendrier!#REF!)</f>
        <v>#REF!</v>
      </c>
      <c r="BC34" s="432"/>
      <c r="BD34" s="432"/>
      <c r="BE34" s="432" t="e">
        <f>SUMIF(Calendrier!$AM$47:$AM$65,Reservation!$C34,Calendrier!#REF!)</f>
        <v>#REF!</v>
      </c>
      <c r="BF34" s="432"/>
      <c r="BG34" s="433"/>
      <c r="CM34" s="164"/>
      <c r="CN34" s="164"/>
      <c r="CO34" s="165"/>
      <c r="CP34" s="166"/>
      <c r="CQ34" s="167"/>
      <c r="CR34" s="168"/>
      <c r="CS34" s="169"/>
      <c r="CT34" s="170"/>
      <c r="CU34" s="171"/>
      <c r="CV34" s="172"/>
      <c r="CW34" s="173"/>
      <c r="CX34" s="174"/>
      <c r="CY34" s="175"/>
      <c r="CZ34" s="176"/>
      <c r="DA34" s="92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</row>
    <row r="35" spans="1:138">
      <c r="A35" s="2" t="str">
        <f t="shared" si="71"/>
        <v/>
      </c>
      <c r="B35" s="2" t="str">
        <f>IF(F35="","",HLOOKUP(TEXT(F35,"j")*1,Calendrier!$B$4:'Calendrier'!$AF$43,TEXT(F35,"m")*3,FALSE))</f>
        <v/>
      </c>
      <c r="C35" s="2" t="str">
        <f>IF(A35="X",LOOKUP($F35,Calendrier!$AY$16:$AY$382,Calendrier!BA$16:BA$382),"")</f>
        <v/>
      </c>
      <c r="E35" s="2">
        <f t="shared" ref="E35:E60" si="73">+E34+1</f>
        <v>3</v>
      </c>
      <c r="F35" s="447" t="str">
        <f t="shared" ref="F35:F60" si="74">IF(F34="","",IF(F34+1&gt;=$L$4,"",F34+1))</f>
        <v/>
      </c>
      <c r="G35" s="448"/>
      <c r="H35" s="448"/>
      <c r="I35" s="448"/>
      <c r="J35" s="449"/>
      <c r="K35" s="438" t="str">
        <f t="shared" ref="K35:K59" si="75">IF($L$5&lt;$L$6,"",IF($B35="","",LOOKUP($B35,$CO$20:$DF$20,$CO$23:$DF$23)))</f>
        <v/>
      </c>
      <c r="L35" s="432"/>
      <c r="M35" s="432"/>
      <c r="N35" s="432" t="str">
        <f t="shared" ref="N35:N59" si="76">IF($L$5&lt;$L$7,"",IF($B35="","",LOOKUP($B35,$CO$30:$DF$30,$CO$33:$DF$33)))</f>
        <v/>
      </c>
      <c r="O35" s="432"/>
      <c r="P35" s="432"/>
      <c r="Q35" s="432" t="str">
        <f t="shared" ref="Q35:Q59" si="77">IF($L$5&lt;$L$6,"",IF($B35="","",LOOKUP($B35,$CO$20:$DF$20,$CO$24:$DF$24)))</f>
        <v/>
      </c>
      <c r="R35" s="432"/>
      <c r="S35" s="433"/>
      <c r="U35" s="438" t="str">
        <f t="shared" ref="U35:U60" si="78">IF($L$5&lt;$L$6,"",IF($B35="","",LOOKUP($B35,$CO$20:$DF$20,$CO$25:$DF$25)))</f>
        <v/>
      </c>
      <c r="V35" s="432"/>
      <c r="W35" s="432"/>
      <c r="X35" s="432" t="str">
        <f t="shared" ref="X35:X60" si="79">IF($L$5&lt;$L$7,"",IF($B35="","",LOOKUP($B35,$CO$30:$DF$30,$CO$35:$DF$35)))</f>
        <v/>
      </c>
      <c r="Y35" s="432"/>
      <c r="Z35" s="432"/>
      <c r="AA35" s="432" t="str">
        <f t="shared" ref="AA35:AA60" si="80">IF($L$5&lt;$L$6,"",IF($B35="","",LOOKUP($B35,$CO$20:$DF$20,$CO$26:$DF$26)))</f>
        <v/>
      </c>
      <c r="AB35" s="432"/>
      <c r="AC35" s="433"/>
      <c r="AE35" s="438" t="str">
        <f t="shared" ref="AE35:AE60" si="81">IF($L$5&lt;$L$6,"",IF($B35="","",LOOKUP($B35,$CO$20:$DF$20,$CO$27:$DF$27)))</f>
        <v/>
      </c>
      <c r="AF35" s="432"/>
      <c r="AG35" s="432"/>
      <c r="AH35" s="432" t="str">
        <f t="shared" ref="AH35:AH60" si="82">IF($L$5&lt;$L$7,"",IF($B35="","",LOOKUP($B35,$CO$30:$DF$30,$CO$37:$DF$37)))</f>
        <v/>
      </c>
      <c r="AI35" s="432"/>
      <c r="AJ35" s="432"/>
      <c r="AK35" s="432" t="str">
        <f t="shared" ref="AK35:AK60" si="83">IF($L$5&lt;$L$6,"",IF($B35="","",LOOKUP($B35,$CO$20:$DF$20,$CO$28:$DF$28)))</f>
        <v/>
      </c>
      <c r="AL35" s="432"/>
      <c r="AM35" s="433"/>
      <c r="AO35" s="438" t="e">
        <f>SUMIF(Calendrier!$AM$47:$AM$65,Reservation!$B35,Calendrier!#REF!)</f>
        <v>#REF!</v>
      </c>
      <c r="AP35" s="432"/>
      <c r="AQ35" s="432"/>
      <c r="AR35" s="432" t="e">
        <f>SUMIF(Calendrier!$AM$47:$AM$65,Reservation!$B35,Calendrier!#REF!)</f>
        <v>#REF!</v>
      </c>
      <c r="AS35" s="432"/>
      <c r="AT35" s="432"/>
      <c r="AU35" s="432" t="e">
        <f>SUMIF(Calendrier!$AM$47:$AM$65,Reservation!$C35,Calendrier!#REF!)</f>
        <v>#REF!</v>
      </c>
      <c r="AV35" s="432"/>
      <c r="AW35" s="433"/>
      <c r="AY35" s="438" t="e">
        <f>SUMIF(Calendrier!$AM$47:$AM$65,Reservation!$B35,Calendrier!#REF!)</f>
        <v>#REF!</v>
      </c>
      <c r="AZ35" s="432"/>
      <c r="BA35" s="432"/>
      <c r="BB35" s="432" t="e">
        <f>SUMIF(Calendrier!$AM$47:$AM$65,Reservation!$B35,Calendrier!#REF!)</f>
        <v>#REF!</v>
      </c>
      <c r="BC35" s="432"/>
      <c r="BD35" s="432"/>
      <c r="BE35" s="432" t="e">
        <f>SUMIF(Calendrier!$AM$47:$AM$65,Reservation!$C35,Calendrier!#REF!)</f>
        <v>#REF!</v>
      </c>
      <c r="BF35" s="432"/>
      <c r="BG35" s="433"/>
      <c r="CM35" s="177" t="s">
        <v>126</v>
      </c>
      <c r="CN35" s="164" t="s">
        <v>15</v>
      </c>
      <c r="CO35" s="165">
        <v>234</v>
      </c>
      <c r="CP35" s="166">
        <v>221</v>
      </c>
      <c r="CQ35" s="167">
        <v>213</v>
      </c>
      <c r="CR35" s="168">
        <v>204</v>
      </c>
      <c r="CS35" s="169">
        <v>196</v>
      </c>
      <c r="CT35" s="170">
        <v>187</v>
      </c>
      <c r="CU35" s="171">
        <v>179</v>
      </c>
      <c r="CV35" s="172">
        <v>170</v>
      </c>
      <c r="CW35" s="173">
        <v>166</v>
      </c>
      <c r="CX35" s="174">
        <v>162</v>
      </c>
      <c r="CY35" s="175">
        <v>157</v>
      </c>
      <c r="CZ35" s="176">
        <v>153</v>
      </c>
      <c r="DA35" s="92">
        <v>149</v>
      </c>
      <c r="DB35" s="8">
        <v>145</v>
      </c>
      <c r="DC35" s="8">
        <v>140</v>
      </c>
      <c r="DD35" s="8">
        <v>136</v>
      </c>
      <c r="DE35" s="8">
        <v>132</v>
      </c>
      <c r="DF35" s="8">
        <v>128</v>
      </c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</row>
    <row r="36" spans="1:138" ht="15" thickBot="1">
      <c r="A36" s="2" t="str">
        <f t="shared" si="71"/>
        <v/>
      </c>
      <c r="B36" s="2" t="str">
        <f>IF(F36="","",HLOOKUP(TEXT(F36,"j")*1,Calendrier!$B$4:'Calendrier'!$AF$43,TEXT(F36,"m")*3,FALSE))</f>
        <v/>
      </c>
      <c r="C36" s="2" t="str">
        <f>IF(A36="X",LOOKUP($F36,Calendrier!$AY$16:$AY$382,Calendrier!BA$16:BA$382),"")</f>
        <v/>
      </c>
      <c r="E36" s="2">
        <f t="shared" si="73"/>
        <v>4</v>
      </c>
      <c r="F36" s="447" t="str">
        <f t="shared" si="74"/>
        <v/>
      </c>
      <c r="G36" s="448"/>
      <c r="H36" s="448"/>
      <c r="I36" s="448"/>
      <c r="J36" s="449"/>
      <c r="K36" s="438" t="str">
        <f t="shared" si="75"/>
        <v/>
      </c>
      <c r="L36" s="432"/>
      <c r="M36" s="432"/>
      <c r="N36" s="432" t="str">
        <f t="shared" si="76"/>
        <v/>
      </c>
      <c r="O36" s="432"/>
      <c r="P36" s="432"/>
      <c r="Q36" s="432" t="str">
        <f t="shared" si="77"/>
        <v/>
      </c>
      <c r="R36" s="432"/>
      <c r="S36" s="433"/>
      <c r="U36" s="438" t="str">
        <f t="shared" si="78"/>
        <v/>
      </c>
      <c r="V36" s="432"/>
      <c r="W36" s="432"/>
      <c r="X36" s="432" t="str">
        <f t="shared" si="79"/>
        <v/>
      </c>
      <c r="Y36" s="432"/>
      <c r="Z36" s="432"/>
      <c r="AA36" s="432" t="str">
        <f t="shared" si="80"/>
        <v/>
      </c>
      <c r="AB36" s="432"/>
      <c r="AC36" s="433"/>
      <c r="AE36" s="438" t="str">
        <f t="shared" si="81"/>
        <v/>
      </c>
      <c r="AF36" s="432"/>
      <c r="AG36" s="432"/>
      <c r="AH36" s="432" t="str">
        <f t="shared" si="82"/>
        <v/>
      </c>
      <c r="AI36" s="432"/>
      <c r="AJ36" s="432"/>
      <c r="AK36" s="432" t="str">
        <f t="shared" si="83"/>
        <v/>
      </c>
      <c r="AL36" s="432"/>
      <c r="AM36" s="433"/>
      <c r="AO36" s="438" t="e">
        <f>SUMIF(Calendrier!$AM$47:$AM$65,Reservation!$B36,Calendrier!#REF!)</f>
        <v>#REF!</v>
      </c>
      <c r="AP36" s="432"/>
      <c r="AQ36" s="432"/>
      <c r="AR36" s="432" t="e">
        <f>SUMIF(Calendrier!$AM$47:$AM$65,Reservation!$B36,Calendrier!#REF!)</f>
        <v>#REF!</v>
      </c>
      <c r="AS36" s="432"/>
      <c r="AT36" s="432"/>
      <c r="AU36" s="432" t="e">
        <f>SUMIF(Calendrier!$AM$47:$AM$65,Reservation!$C36,Calendrier!#REF!)</f>
        <v>#REF!</v>
      </c>
      <c r="AV36" s="432"/>
      <c r="AW36" s="433"/>
      <c r="AY36" s="438" t="e">
        <f>SUMIF(Calendrier!$AM$47:$AM$65,Reservation!$B36,Calendrier!#REF!)</f>
        <v>#REF!</v>
      </c>
      <c r="AZ36" s="432"/>
      <c r="BA36" s="432"/>
      <c r="BB36" s="432" t="e">
        <f>SUMIF(Calendrier!$AM$47:$AM$65,Reservation!$B36,Calendrier!#REF!)</f>
        <v>#REF!</v>
      </c>
      <c r="BC36" s="432"/>
      <c r="BD36" s="432"/>
      <c r="BE36" s="432" t="e">
        <f>SUMIF(Calendrier!$AM$47:$AM$65,Reservation!$C36,Calendrier!#REF!)</f>
        <v>#REF!</v>
      </c>
      <c r="BF36" s="432"/>
      <c r="BG36" s="433"/>
      <c r="CM36" s="164"/>
      <c r="CN36" s="164"/>
      <c r="CO36" s="165"/>
      <c r="CP36" s="166"/>
      <c r="CQ36" s="167"/>
      <c r="CR36" s="168"/>
      <c r="CS36" s="169"/>
      <c r="CT36" s="170"/>
      <c r="CU36" s="171"/>
      <c r="CV36" s="172"/>
      <c r="CW36" s="173"/>
      <c r="CX36" s="174"/>
      <c r="CY36" s="175"/>
      <c r="CZ36" s="176"/>
      <c r="DA36" s="92"/>
      <c r="DB36" s="8"/>
      <c r="DC36" s="8"/>
      <c r="DD36" s="8"/>
      <c r="DE36" s="8"/>
      <c r="DF36" s="8"/>
      <c r="DG36"/>
      <c r="DH36"/>
      <c r="DI36"/>
      <c r="DJ36"/>
      <c r="DK36"/>
      <c r="DL36"/>
      <c r="DM36"/>
      <c r="DN36"/>
      <c r="DO36"/>
      <c r="DP36" s="8"/>
      <c r="DQ36" s="8"/>
      <c r="DR36" s="8"/>
      <c r="DS36" s="8"/>
      <c r="DT36" s="8"/>
    </row>
    <row r="37" spans="1:138">
      <c r="A37" s="2" t="str">
        <f t="shared" si="71"/>
        <v/>
      </c>
      <c r="B37" s="2" t="str">
        <f>IF(F37="","",HLOOKUP(TEXT(F37,"j")*1,Calendrier!$B$4:'Calendrier'!$AF$43,TEXT(F37,"m")*3,FALSE))</f>
        <v/>
      </c>
      <c r="C37" s="2" t="str">
        <f>IF(A37="X",LOOKUP($F37,Calendrier!$AY$16:$AY$382,Calendrier!BA$16:BA$382),"")</f>
        <v/>
      </c>
      <c r="E37" s="2">
        <f t="shared" si="73"/>
        <v>5</v>
      </c>
      <c r="F37" s="447" t="str">
        <f t="shared" si="74"/>
        <v/>
      </c>
      <c r="G37" s="448"/>
      <c r="H37" s="448"/>
      <c r="I37" s="448"/>
      <c r="J37" s="449"/>
      <c r="K37" s="438" t="str">
        <f t="shared" si="75"/>
        <v/>
      </c>
      <c r="L37" s="432"/>
      <c r="M37" s="432"/>
      <c r="N37" s="432" t="str">
        <f t="shared" si="76"/>
        <v/>
      </c>
      <c r="O37" s="432"/>
      <c r="P37" s="432"/>
      <c r="Q37" s="432" t="str">
        <f t="shared" si="77"/>
        <v/>
      </c>
      <c r="R37" s="432"/>
      <c r="S37" s="433"/>
      <c r="U37" s="438" t="str">
        <f t="shared" si="78"/>
        <v/>
      </c>
      <c r="V37" s="432"/>
      <c r="W37" s="432"/>
      <c r="X37" s="432" t="str">
        <f t="shared" si="79"/>
        <v/>
      </c>
      <c r="Y37" s="432"/>
      <c r="Z37" s="432"/>
      <c r="AA37" s="432" t="str">
        <f t="shared" si="80"/>
        <v/>
      </c>
      <c r="AB37" s="432"/>
      <c r="AC37" s="433"/>
      <c r="AE37" s="438" t="str">
        <f t="shared" si="81"/>
        <v/>
      </c>
      <c r="AF37" s="432"/>
      <c r="AG37" s="432"/>
      <c r="AH37" s="432" t="str">
        <f t="shared" si="82"/>
        <v/>
      </c>
      <c r="AI37" s="432"/>
      <c r="AJ37" s="432"/>
      <c r="AK37" s="432" t="str">
        <f t="shared" si="83"/>
        <v/>
      </c>
      <c r="AL37" s="432"/>
      <c r="AM37" s="433"/>
      <c r="AO37" s="438" t="e">
        <f>SUMIF(Calendrier!$AM$47:$AM$65,Reservation!$B37,Calendrier!#REF!)</f>
        <v>#REF!</v>
      </c>
      <c r="AP37" s="432"/>
      <c r="AQ37" s="432"/>
      <c r="AR37" s="432" t="e">
        <f>SUMIF(Calendrier!$AM$47:$AM$65,Reservation!$B37,Calendrier!#REF!)</f>
        <v>#REF!</v>
      </c>
      <c r="AS37" s="432"/>
      <c r="AT37" s="432"/>
      <c r="AU37" s="432" t="e">
        <f>SUMIF(Calendrier!$AM$47:$AM$65,Reservation!$C37,Calendrier!#REF!)</f>
        <v>#REF!</v>
      </c>
      <c r="AV37" s="432"/>
      <c r="AW37" s="433"/>
      <c r="AY37" s="438" t="e">
        <f>SUMIF(Calendrier!$AM$47:$AM$65,Reservation!$B37,Calendrier!#REF!)</f>
        <v>#REF!</v>
      </c>
      <c r="AZ37" s="432"/>
      <c r="BA37" s="432"/>
      <c r="BB37" s="432" t="e">
        <f>SUMIF(Calendrier!$AM$47:$AM$65,Reservation!$B37,Calendrier!#REF!)</f>
        <v>#REF!</v>
      </c>
      <c r="BC37" s="432"/>
      <c r="BD37" s="432"/>
      <c r="BE37" s="432" t="e">
        <f>SUMIF(Calendrier!$AM$47:$AM$65,Reservation!$C37,Calendrier!#REF!)</f>
        <v>#REF!</v>
      </c>
      <c r="BF37" s="432"/>
      <c r="BG37" s="433"/>
      <c r="CM37" s="177" t="s">
        <v>127</v>
      </c>
      <c r="CN37" s="164" t="s">
        <v>15</v>
      </c>
      <c r="CO37" s="165">
        <v>276</v>
      </c>
      <c r="CP37" s="166">
        <v>264</v>
      </c>
      <c r="CQ37" s="167">
        <v>255</v>
      </c>
      <c r="CR37" s="168">
        <v>247</v>
      </c>
      <c r="CS37" s="169">
        <v>238</v>
      </c>
      <c r="CT37" s="170">
        <v>230</v>
      </c>
      <c r="CU37" s="171">
        <v>221</v>
      </c>
      <c r="CV37" s="172">
        <v>213</v>
      </c>
      <c r="CW37" s="173">
        <v>208</v>
      </c>
      <c r="CX37" s="174">
        <v>204</v>
      </c>
      <c r="CY37" s="175">
        <v>200</v>
      </c>
      <c r="CZ37" s="176">
        <v>196</v>
      </c>
      <c r="DA37" s="92">
        <v>191</v>
      </c>
      <c r="DB37" s="8">
        <v>187</v>
      </c>
      <c r="DC37" s="8">
        <v>183</v>
      </c>
      <c r="DD37" s="8">
        <v>179</v>
      </c>
      <c r="DE37" s="8">
        <v>174</v>
      </c>
      <c r="DF37" s="8">
        <v>170</v>
      </c>
      <c r="DG37"/>
      <c r="DH37"/>
      <c r="DI37"/>
      <c r="DJ37"/>
      <c r="DK37"/>
      <c r="DL37"/>
      <c r="DM37"/>
      <c r="DN37"/>
      <c r="DO37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</row>
    <row r="38" spans="1:138">
      <c r="A38" s="2" t="str">
        <f t="shared" si="71"/>
        <v/>
      </c>
      <c r="B38" s="2" t="str">
        <f>IF(F38="","",HLOOKUP(TEXT(F38,"j")*1,Calendrier!$B$4:'Calendrier'!$AF$43,TEXT(F38,"m")*3,FALSE))</f>
        <v/>
      </c>
      <c r="C38" s="2" t="str">
        <f>IF(A38="X",LOOKUP($F38,Calendrier!$AY$16:$AY$382,Calendrier!BA$16:BA$382),"")</f>
        <v/>
      </c>
      <c r="E38" s="2">
        <f t="shared" si="73"/>
        <v>6</v>
      </c>
      <c r="F38" s="447" t="str">
        <f t="shared" si="74"/>
        <v/>
      </c>
      <c r="G38" s="448"/>
      <c r="H38" s="448"/>
      <c r="I38" s="448"/>
      <c r="J38" s="449"/>
      <c r="K38" s="438" t="str">
        <f t="shared" si="75"/>
        <v/>
      </c>
      <c r="L38" s="432"/>
      <c r="M38" s="432"/>
      <c r="N38" s="432" t="str">
        <f t="shared" si="76"/>
        <v/>
      </c>
      <c r="O38" s="432"/>
      <c r="P38" s="432"/>
      <c r="Q38" s="432" t="str">
        <f t="shared" si="77"/>
        <v/>
      </c>
      <c r="R38" s="432"/>
      <c r="S38" s="433"/>
      <c r="U38" s="438" t="str">
        <f t="shared" si="78"/>
        <v/>
      </c>
      <c r="V38" s="432"/>
      <c r="W38" s="432"/>
      <c r="X38" s="432" t="str">
        <f t="shared" si="79"/>
        <v/>
      </c>
      <c r="Y38" s="432"/>
      <c r="Z38" s="432"/>
      <c r="AA38" s="432" t="str">
        <f t="shared" si="80"/>
        <v/>
      </c>
      <c r="AB38" s="432"/>
      <c r="AC38" s="433"/>
      <c r="AE38" s="438" t="str">
        <f t="shared" si="81"/>
        <v/>
      </c>
      <c r="AF38" s="432"/>
      <c r="AG38" s="432"/>
      <c r="AH38" s="432" t="str">
        <f t="shared" si="82"/>
        <v/>
      </c>
      <c r="AI38" s="432"/>
      <c r="AJ38" s="432"/>
      <c r="AK38" s="432" t="str">
        <f t="shared" si="83"/>
        <v/>
      </c>
      <c r="AL38" s="432"/>
      <c r="AM38" s="433"/>
      <c r="AO38" s="438" t="e">
        <f>SUMIF(Calendrier!$AM$47:$AM$65,Reservation!$B38,Calendrier!#REF!)</f>
        <v>#REF!</v>
      </c>
      <c r="AP38" s="432"/>
      <c r="AQ38" s="432"/>
      <c r="AR38" s="432" t="e">
        <f>SUMIF(Calendrier!$AM$47:$AM$65,Reservation!$B38,Calendrier!#REF!)</f>
        <v>#REF!</v>
      </c>
      <c r="AS38" s="432"/>
      <c r="AT38" s="432"/>
      <c r="AU38" s="432" t="e">
        <f>SUMIF(Calendrier!$AM$47:$AM$65,Reservation!$C38,Calendrier!#REF!)</f>
        <v>#REF!</v>
      </c>
      <c r="AV38" s="432"/>
      <c r="AW38" s="433"/>
      <c r="AY38" s="438" t="e">
        <f>SUMIF(Calendrier!$AM$47:$AM$65,Reservation!$B38,Calendrier!#REF!)</f>
        <v>#REF!</v>
      </c>
      <c r="AZ38" s="432"/>
      <c r="BA38" s="432"/>
      <c r="BB38" s="432" t="e">
        <f>SUMIF(Calendrier!$AM$47:$AM$65,Reservation!$B38,Calendrier!#REF!)</f>
        <v>#REF!</v>
      </c>
      <c r="BC38" s="432"/>
      <c r="BD38" s="432"/>
      <c r="BE38" s="432" t="e">
        <f>SUMIF(Calendrier!$AM$47:$AM$65,Reservation!$C38,Calendrier!#REF!)</f>
        <v>#REF!</v>
      </c>
      <c r="BF38" s="432"/>
      <c r="BG38" s="433"/>
      <c r="CM38" s="164"/>
      <c r="CN38" s="164"/>
      <c r="CO38" s="165"/>
      <c r="CP38" s="166"/>
      <c r="CQ38" s="167"/>
      <c r="CR38" s="168"/>
      <c r="CS38" s="169"/>
      <c r="CT38" s="170"/>
      <c r="CU38" s="171"/>
      <c r="CV38" s="172"/>
      <c r="CW38" s="173"/>
      <c r="CX38" s="174"/>
      <c r="CY38" s="175"/>
      <c r="CZ38" s="176"/>
      <c r="DA38" s="92"/>
      <c r="DB38" s="8"/>
      <c r="DC38" s="8"/>
      <c r="DD38" s="8"/>
      <c r="DE38" s="8"/>
      <c r="DF38" s="8"/>
      <c r="DG38"/>
      <c r="DH38"/>
      <c r="DI38"/>
      <c r="DJ38"/>
      <c r="DK38"/>
      <c r="DL38"/>
      <c r="DM38"/>
      <c r="DN38"/>
      <c r="DO3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</row>
    <row r="39" spans="1:138">
      <c r="A39" s="2" t="str">
        <f t="shared" si="71"/>
        <v/>
      </c>
      <c r="B39" s="2" t="str">
        <f>IF(F39="","",HLOOKUP(TEXT(F39,"j")*1,Calendrier!$B$4:'Calendrier'!$AF$43,TEXT(F39,"m")*3,FALSE))</f>
        <v/>
      </c>
      <c r="C39" s="2" t="str">
        <f>IF(A39="X",LOOKUP($F39,Calendrier!$AY$16:$AY$382,Calendrier!BA$16:BA$382),"")</f>
        <v/>
      </c>
      <c r="E39" s="2">
        <f t="shared" si="73"/>
        <v>7</v>
      </c>
      <c r="F39" s="447" t="str">
        <f t="shared" si="74"/>
        <v/>
      </c>
      <c r="G39" s="448"/>
      <c r="H39" s="448"/>
      <c r="I39" s="448"/>
      <c r="J39" s="449"/>
      <c r="K39" s="438" t="str">
        <f t="shared" si="75"/>
        <v/>
      </c>
      <c r="L39" s="432"/>
      <c r="M39" s="432"/>
      <c r="N39" s="432" t="str">
        <f t="shared" si="76"/>
        <v/>
      </c>
      <c r="O39" s="432"/>
      <c r="P39" s="432"/>
      <c r="Q39" s="432" t="str">
        <f t="shared" si="77"/>
        <v/>
      </c>
      <c r="R39" s="432"/>
      <c r="S39" s="433"/>
      <c r="U39" s="438" t="str">
        <f t="shared" si="78"/>
        <v/>
      </c>
      <c r="V39" s="432"/>
      <c r="W39" s="432"/>
      <c r="X39" s="432" t="str">
        <f t="shared" si="79"/>
        <v/>
      </c>
      <c r="Y39" s="432"/>
      <c r="Z39" s="432"/>
      <c r="AA39" s="432" t="str">
        <f t="shared" si="80"/>
        <v/>
      </c>
      <c r="AB39" s="432"/>
      <c r="AC39" s="433"/>
      <c r="AE39" s="438" t="str">
        <f t="shared" si="81"/>
        <v/>
      </c>
      <c r="AF39" s="432"/>
      <c r="AG39" s="432"/>
      <c r="AH39" s="432" t="str">
        <f t="shared" si="82"/>
        <v/>
      </c>
      <c r="AI39" s="432"/>
      <c r="AJ39" s="432"/>
      <c r="AK39" s="432" t="str">
        <f t="shared" si="83"/>
        <v/>
      </c>
      <c r="AL39" s="432"/>
      <c r="AM39" s="433"/>
      <c r="AO39" s="438" t="e">
        <f>SUMIF(Calendrier!$AM$47:$AM$65,Reservation!$B39,Calendrier!#REF!)</f>
        <v>#REF!</v>
      </c>
      <c r="AP39" s="432"/>
      <c r="AQ39" s="432"/>
      <c r="AR39" s="432" t="e">
        <f>SUMIF(Calendrier!$AM$47:$AM$65,Reservation!$B39,Calendrier!#REF!)</f>
        <v>#REF!</v>
      </c>
      <c r="AS39" s="432"/>
      <c r="AT39" s="432"/>
      <c r="AU39" s="432" t="e">
        <f>SUMIF(Calendrier!$AM$47:$AM$65,Reservation!$C39,Calendrier!#REF!)</f>
        <v>#REF!</v>
      </c>
      <c r="AV39" s="432"/>
      <c r="AW39" s="433"/>
      <c r="AY39" s="438" t="e">
        <f>SUMIF(Calendrier!$AM$47:$AM$65,Reservation!$B39,Calendrier!#REF!)</f>
        <v>#REF!</v>
      </c>
      <c r="AZ39" s="432"/>
      <c r="BA39" s="432"/>
      <c r="BB39" s="432" t="e">
        <f>SUMIF(Calendrier!$AM$47:$AM$65,Reservation!$B39,Calendrier!#REF!)</f>
        <v>#REF!</v>
      </c>
      <c r="BC39" s="432"/>
      <c r="BD39" s="432"/>
      <c r="BE39" s="432" t="e">
        <f>SUMIF(Calendrier!$AM$47:$AM$65,Reservation!$C39,Calendrier!#REF!)</f>
        <v>#REF!</v>
      </c>
      <c r="BF39" s="432"/>
      <c r="BG39" s="433"/>
      <c r="CM39" s="178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</row>
    <row r="40" spans="1:138">
      <c r="A40" s="2" t="str">
        <f t="shared" si="71"/>
        <v/>
      </c>
      <c r="B40" s="2" t="str">
        <f>IF(F40="","",HLOOKUP(TEXT(F40,"j")*1,Calendrier!$B$4:'Calendrier'!$AF$43,TEXT(F40,"m")*3,FALSE))</f>
        <v/>
      </c>
      <c r="C40" s="2" t="str">
        <f>IF(A40="X",LOOKUP($F40,Calendrier!$AY$16:$AY$382,Calendrier!BA$16:BA$382),"")</f>
        <v/>
      </c>
      <c r="E40" s="2">
        <f t="shared" si="73"/>
        <v>8</v>
      </c>
      <c r="F40" s="447" t="str">
        <f t="shared" si="74"/>
        <v/>
      </c>
      <c r="G40" s="448"/>
      <c r="H40" s="448"/>
      <c r="I40" s="448"/>
      <c r="J40" s="449"/>
      <c r="K40" s="438" t="str">
        <f t="shared" si="75"/>
        <v/>
      </c>
      <c r="L40" s="432"/>
      <c r="M40" s="432"/>
      <c r="N40" s="432" t="str">
        <f t="shared" si="76"/>
        <v/>
      </c>
      <c r="O40" s="432"/>
      <c r="P40" s="432"/>
      <c r="Q40" s="432" t="str">
        <f t="shared" si="77"/>
        <v/>
      </c>
      <c r="R40" s="432"/>
      <c r="S40" s="433"/>
      <c r="U40" s="438" t="str">
        <f t="shared" si="78"/>
        <v/>
      </c>
      <c r="V40" s="432"/>
      <c r="W40" s="432"/>
      <c r="X40" s="432" t="str">
        <f t="shared" si="79"/>
        <v/>
      </c>
      <c r="Y40" s="432"/>
      <c r="Z40" s="432"/>
      <c r="AA40" s="432" t="str">
        <f t="shared" si="80"/>
        <v/>
      </c>
      <c r="AB40" s="432"/>
      <c r="AC40" s="433"/>
      <c r="AE40" s="438" t="str">
        <f t="shared" si="81"/>
        <v/>
      </c>
      <c r="AF40" s="432"/>
      <c r="AG40" s="432"/>
      <c r="AH40" s="432" t="str">
        <f t="shared" si="82"/>
        <v/>
      </c>
      <c r="AI40" s="432"/>
      <c r="AJ40" s="432"/>
      <c r="AK40" s="432" t="str">
        <f t="shared" si="83"/>
        <v/>
      </c>
      <c r="AL40" s="432"/>
      <c r="AM40" s="433"/>
      <c r="AO40" s="438" t="e">
        <f>SUMIF(Calendrier!$AM$47:$AM$65,Reservation!$B40,Calendrier!#REF!)</f>
        <v>#REF!</v>
      </c>
      <c r="AP40" s="432"/>
      <c r="AQ40" s="432"/>
      <c r="AR40" s="432" t="e">
        <f>SUMIF(Calendrier!$AM$47:$AM$65,Reservation!$B40,Calendrier!#REF!)</f>
        <v>#REF!</v>
      </c>
      <c r="AS40" s="432"/>
      <c r="AT40" s="432"/>
      <c r="AU40" s="432" t="e">
        <f>SUMIF(Calendrier!$AM$47:$AM$65,Reservation!$C40,Calendrier!#REF!)</f>
        <v>#REF!</v>
      </c>
      <c r="AV40" s="432"/>
      <c r="AW40" s="433"/>
      <c r="AY40" s="438" t="e">
        <f>SUMIF(Calendrier!$AM$47:$AM$65,Reservation!$B40,Calendrier!#REF!)</f>
        <v>#REF!</v>
      </c>
      <c r="AZ40" s="432"/>
      <c r="BA40" s="432"/>
      <c r="BB40" s="432" t="e">
        <f>SUMIF(Calendrier!$AM$47:$AM$65,Reservation!$B40,Calendrier!#REF!)</f>
        <v>#REF!</v>
      </c>
      <c r="BC40" s="432"/>
      <c r="BD40" s="432"/>
      <c r="BE40" s="432" t="e">
        <f>SUMIF(Calendrier!$AM$47:$AM$65,Reservation!$C40,Calendrier!#REF!)</f>
        <v>#REF!</v>
      </c>
      <c r="BF40" s="432"/>
      <c r="BG40" s="433"/>
      <c r="CM40" s="178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</row>
    <row r="41" spans="1:138">
      <c r="A41" s="2" t="str">
        <f t="shared" si="71"/>
        <v/>
      </c>
      <c r="B41" s="2" t="str">
        <f>IF(F41="","",HLOOKUP(TEXT(F41,"j")*1,Calendrier!$B$4:'Calendrier'!$AF$43,TEXT(F41,"m")*3,FALSE))</f>
        <v/>
      </c>
      <c r="C41" s="2" t="str">
        <f>IF(A41="X",LOOKUP($F41,Calendrier!$AY$16:$AY$382,Calendrier!BA$16:BA$382),"")</f>
        <v/>
      </c>
      <c r="E41" s="2">
        <f t="shared" si="73"/>
        <v>9</v>
      </c>
      <c r="F41" s="447" t="str">
        <f t="shared" si="74"/>
        <v/>
      </c>
      <c r="G41" s="448"/>
      <c r="H41" s="448"/>
      <c r="I41" s="448"/>
      <c r="J41" s="449"/>
      <c r="K41" s="438" t="str">
        <f t="shared" si="75"/>
        <v/>
      </c>
      <c r="L41" s="432"/>
      <c r="M41" s="432"/>
      <c r="N41" s="432" t="str">
        <f t="shared" si="76"/>
        <v/>
      </c>
      <c r="O41" s="432"/>
      <c r="P41" s="432"/>
      <c r="Q41" s="432" t="str">
        <f t="shared" si="77"/>
        <v/>
      </c>
      <c r="R41" s="432"/>
      <c r="S41" s="433"/>
      <c r="U41" s="438" t="str">
        <f t="shared" si="78"/>
        <v/>
      </c>
      <c r="V41" s="432"/>
      <c r="W41" s="432"/>
      <c r="X41" s="432" t="str">
        <f t="shared" si="79"/>
        <v/>
      </c>
      <c r="Y41" s="432"/>
      <c r="Z41" s="432"/>
      <c r="AA41" s="432" t="str">
        <f t="shared" si="80"/>
        <v/>
      </c>
      <c r="AB41" s="432"/>
      <c r="AC41" s="433"/>
      <c r="AE41" s="438" t="str">
        <f t="shared" si="81"/>
        <v/>
      </c>
      <c r="AF41" s="432"/>
      <c r="AG41" s="432"/>
      <c r="AH41" s="432" t="str">
        <f t="shared" si="82"/>
        <v/>
      </c>
      <c r="AI41" s="432"/>
      <c r="AJ41" s="432"/>
      <c r="AK41" s="432" t="str">
        <f t="shared" si="83"/>
        <v/>
      </c>
      <c r="AL41" s="432"/>
      <c r="AM41" s="433"/>
      <c r="AO41" s="438" t="e">
        <f>SUMIF(Calendrier!$AM$47:$AM$65,Reservation!$B41,Calendrier!#REF!)</f>
        <v>#REF!</v>
      </c>
      <c r="AP41" s="432"/>
      <c r="AQ41" s="432"/>
      <c r="AR41" s="432" t="e">
        <f>SUMIF(Calendrier!$AM$47:$AM$65,Reservation!$B41,Calendrier!#REF!)</f>
        <v>#REF!</v>
      </c>
      <c r="AS41" s="432"/>
      <c r="AT41" s="432"/>
      <c r="AU41" s="432" t="e">
        <f>SUMIF(Calendrier!$AM$47:$AM$65,Reservation!$C41,Calendrier!#REF!)</f>
        <v>#REF!</v>
      </c>
      <c r="AV41" s="432"/>
      <c r="AW41" s="433"/>
      <c r="AY41" s="438" t="e">
        <f>SUMIF(Calendrier!$AM$47:$AM$65,Reservation!$B41,Calendrier!#REF!)</f>
        <v>#REF!</v>
      </c>
      <c r="AZ41" s="432"/>
      <c r="BA41" s="432"/>
      <c r="BB41" s="432" t="e">
        <f>SUMIF(Calendrier!$AM$47:$AM$65,Reservation!$B41,Calendrier!#REF!)</f>
        <v>#REF!</v>
      </c>
      <c r="BC41" s="432"/>
      <c r="BD41" s="432"/>
      <c r="BE41" s="432" t="e">
        <f>SUMIF(Calendrier!$AM$47:$AM$65,Reservation!$C41,Calendrier!#REF!)</f>
        <v>#REF!</v>
      </c>
      <c r="BF41" s="432"/>
      <c r="BG41" s="433"/>
    </row>
    <row r="42" spans="1:138">
      <c r="A42" s="2" t="str">
        <f t="shared" si="71"/>
        <v/>
      </c>
      <c r="B42" s="2" t="str">
        <f>IF(F42="","",HLOOKUP(TEXT(F42,"j")*1,Calendrier!$B$4:'Calendrier'!$AF$43,TEXT(F42,"m")*3,FALSE))</f>
        <v/>
      </c>
      <c r="C42" s="2" t="str">
        <f>IF(A42="X",LOOKUP($F42,Calendrier!$AY$16:$AY$382,Calendrier!BA$16:BA$382),"")</f>
        <v/>
      </c>
      <c r="E42" s="2">
        <f t="shared" si="73"/>
        <v>10</v>
      </c>
      <c r="F42" s="447" t="str">
        <f t="shared" si="74"/>
        <v/>
      </c>
      <c r="G42" s="448"/>
      <c r="H42" s="448"/>
      <c r="I42" s="448"/>
      <c r="J42" s="449"/>
      <c r="K42" s="438" t="str">
        <f t="shared" si="75"/>
        <v/>
      </c>
      <c r="L42" s="432"/>
      <c r="M42" s="432"/>
      <c r="N42" s="432" t="str">
        <f t="shared" si="76"/>
        <v/>
      </c>
      <c r="O42" s="432"/>
      <c r="P42" s="432"/>
      <c r="Q42" s="432" t="str">
        <f t="shared" si="77"/>
        <v/>
      </c>
      <c r="R42" s="432"/>
      <c r="S42" s="433"/>
      <c r="U42" s="438" t="str">
        <f t="shared" si="78"/>
        <v/>
      </c>
      <c r="V42" s="432"/>
      <c r="W42" s="432"/>
      <c r="X42" s="432" t="str">
        <f t="shared" si="79"/>
        <v/>
      </c>
      <c r="Y42" s="432"/>
      <c r="Z42" s="432"/>
      <c r="AA42" s="432" t="str">
        <f t="shared" si="80"/>
        <v/>
      </c>
      <c r="AB42" s="432"/>
      <c r="AC42" s="433"/>
      <c r="AE42" s="438" t="str">
        <f t="shared" si="81"/>
        <v/>
      </c>
      <c r="AF42" s="432"/>
      <c r="AG42" s="432"/>
      <c r="AH42" s="432" t="str">
        <f t="shared" si="82"/>
        <v/>
      </c>
      <c r="AI42" s="432"/>
      <c r="AJ42" s="432"/>
      <c r="AK42" s="432" t="str">
        <f t="shared" si="83"/>
        <v/>
      </c>
      <c r="AL42" s="432"/>
      <c r="AM42" s="433"/>
      <c r="AO42" s="438" t="e">
        <f>SUMIF(Calendrier!$AM$47:$AM$65,Reservation!$B42,Calendrier!#REF!)</f>
        <v>#REF!</v>
      </c>
      <c r="AP42" s="432"/>
      <c r="AQ42" s="432"/>
      <c r="AR42" s="432" t="e">
        <f>SUMIF(Calendrier!$AM$47:$AM$65,Reservation!$B42,Calendrier!#REF!)</f>
        <v>#REF!</v>
      </c>
      <c r="AS42" s="432"/>
      <c r="AT42" s="432"/>
      <c r="AU42" s="432" t="e">
        <f>SUMIF(Calendrier!$AM$47:$AM$65,Reservation!$C42,Calendrier!#REF!)</f>
        <v>#REF!</v>
      </c>
      <c r="AV42" s="432"/>
      <c r="AW42" s="433"/>
      <c r="AY42" s="438" t="e">
        <f>SUMIF(Calendrier!$AM$47:$AM$65,Reservation!$B42,Calendrier!#REF!)</f>
        <v>#REF!</v>
      </c>
      <c r="AZ42" s="432"/>
      <c r="BA42" s="432"/>
      <c r="BB42" s="432" t="e">
        <f>SUMIF(Calendrier!$AM$47:$AM$65,Reservation!$B42,Calendrier!#REF!)</f>
        <v>#REF!</v>
      </c>
      <c r="BC42" s="432"/>
      <c r="BD42" s="432"/>
      <c r="BE42" s="432" t="e">
        <f>SUMIF(Calendrier!$AM$47:$AM$65,Reservation!$C42,Calendrier!#REF!)</f>
        <v>#REF!</v>
      </c>
      <c r="BF42" s="432"/>
      <c r="BG42" s="433"/>
    </row>
    <row r="43" spans="1:138">
      <c r="A43" s="2" t="str">
        <f t="shared" si="71"/>
        <v/>
      </c>
      <c r="B43" s="2" t="str">
        <f>IF(F43="","",HLOOKUP(TEXT(F43,"j")*1,Calendrier!$B$4:'Calendrier'!$AF$43,TEXT(F43,"m")*3,FALSE))</f>
        <v/>
      </c>
      <c r="C43" s="2" t="str">
        <f>IF(A43="X",LOOKUP($F43,Calendrier!$AY$16:$AY$382,Calendrier!BA$16:BA$382),"")</f>
        <v/>
      </c>
      <c r="E43" s="2">
        <f t="shared" si="73"/>
        <v>11</v>
      </c>
      <c r="F43" s="447" t="str">
        <f t="shared" si="74"/>
        <v/>
      </c>
      <c r="G43" s="448"/>
      <c r="H43" s="448"/>
      <c r="I43" s="448"/>
      <c r="J43" s="449"/>
      <c r="K43" s="438" t="str">
        <f t="shared" si="75"/>
        <v/>
      </c>
      <c r="L43" s="432"/>
      <c r="M43" s="432"/>
      <c r="N43" s="432" t="str">
        <f t="shared" si="76"/>
        <v/>
      </c>
      <c r="O43" s="432"/>
      <c r="P43" s="432"/>
      <c r="Q43" s="432" t="str">
        <f t="shared" si="77"/>
        <v/>
      </c>
      <c r="R43" s="432"/>
      <c r="S43" s="433"/>
      <c r="U43" s="438" t="str">
        <f t="shared" si="78"/>
        <v/>
      </c>
      <c r="V43" s="432"/>
      <c r="W43" s="432"/>
      <c r="X43" s="432" t="str">
        <f t="shared" si="79"/>
        <v/>
      </c>
      <c r="Y43" s="432"/>
      <c r="Z43" s="432"/>
      <c r="AA43" s="432" t="str">
        <f t="shared" si="80"/>
        <v/>
      </c>
      <c r="AB43" s="432"/>
      <c r="AC43" s="433"/>
      <c r="AE43" s="438" t="str">
        <f t="shared" si="81"/>
        <v/>
      </c>
      <c r="AF43" s="432"/>
      <c r="AG43" s="432"/>
      <c r="AH43" s="432" t="str">
        <f t="shared" si="82"/>
        <v/>
      </c>
      <c r="AI43" s="432"/>
      <c r="AJ43" s="432"/>
      <c r="AK43" s="432" t="str">
        <f t="shared" si="83"/>
        <v/>
      </c>
      <c r="AL43" s="432"/>
      <c r="AM43" s="433"/>
      <c r="AO43" s="438" t="e">
        <f>SUMIF(Calendrier!$AM$47:$AM$65,Reservation!$B43,Calendrier!#REF!)</f>
        <v>#REF!</v>
      </c>
      <c r="AP43" s="432"/>
      <c r="AQ43" s="432"/>
      <c r="AR43" s="432" t="e">
        <f>SUMIF(Calendrier!$AM$47:$AM$65,Reservation!$B43,Calendrier!#REF!)</f>
        <v>#REF!</v>
      </c>
      <c r="AS43" s="432"/>
      <c r="AT43" s="432"/>
      <c r="AU43" s="432" t="e">
        <f>SUMIF(Calendrier!$AM$47:$AM$65,Reservation!$C43,Calendrier!#REF!)</f>
        <v>#REF!</v>
      </c>
      <c r="AV43" s="432"/>
      <c r="AW43" s="433"/>
      <c r="AY43" s="438" t="e">
        <f>SUMIF(Calendrier!$AM$47:$AM$65,Reservation!$B43,Calendrier!#REF!)</f>
        <v>#REF!</v>
      </c>
      <c r="AZ43" s="432"/>
      <c r="BA43" s="432"/>
      <c r="BB43" s="432" t="e">
        <f>SUMIF(Calendrier!$AM$47:$AM$65,Reservation!$B43,Calendrier!#REF!)</f>
        <v>#REF!</v>
      </c>
      <c r="BC43" s="432"/>
      <c r="BD43" s="432"/>
      <c r="BE43" s="432" t="e">
        <f>SUMIF(Calendrier!$AM$47:$AM$65,Reservation!$C43,Calendrier!#REF!)</f>
        <v>#REF!</v>
      </c>
      <c r="BF43" s="432"/>
      <c r="BG43" s="433"/>
    </row>
    <row r="44" spans="1:138">
      <c r="A44" s="2" t="str">
        <f t="shared" si="71"/>
        <v/>
      </c>
      <c r="B44" s="2" t="str">
        <f>IF(F44="","",HLOOKUP(TEXT(F44,"j")*1,Calendrier!$B$4:'Calendrier'!$AF$43,TEXT(F44,"m")*3,FALSE))</f>
        <v/>
      </c>
      <c r="C44" s="2" t="str">
        <f>IF(A44="X",LOOKUP($F44,Calendrier!$AY$16:$AY$382,Calendrier!BA$16:BA$382),"")</f>
        <v/>
      </c>
      <c r="E44" s="2">
        <f t="shared" si="73"/>
        <v>12</v>
      </c>
      <c r="F44" s="447" t="str">
        <f t="shared" si="74"/>
        <v/>
      </c>
      <c r="G44" s="448"/>
      <c r="H44" s="448"/>
      <c r="I44" s="448"/>
      <c r="J44" s="449"/>
      <c r="K44" s="438" t="str">
        <f t="shared" si="75"/>
        <v/>
      </c>
      <c r="L44" s="432"/>
      <c r="M44" s="432"/>
      <c r="N44" s="432" t="str">
        <f t="shared" si="76"/>
        <v/>
      </c>
      <c r="O44" s="432"/>
      <c r="P44" s="432"/>
      <c r="Q44" s="432" t="str">
        <f t="shared" si="77"/>
        <v/>
      </c>
      <c r="R44" s="432"/>
      <c r="S44" s="433"/>
      <c r="U44" s="438" t="str">
        <f t="shared" si="78"/>
        <v/>
      </c>
      <c r="V44" s="432"/>
      <c r="W44" s="432"/>
      <c r="X44" s="432" t="str">
        <f t="shared" si="79"/>
        <v/>
      </c>
      <c r="Y44" s="432"/>
      <c r="Z44" s="432"/>
      <c r="AA44" s="432" t="str">
        <f t="shared" si="80"/>
        <v/>
      </c>
      <c r="AB44" s="432"/>
      <c r="AC44" s="433"/>
      <c r="AE44" s="438" t="str">
        <f t="shared" si="81"/>
        <v/>
      </c>
      <c r="AF44" s="432"/>
      <c r="AG44" s="432"/>
      <c r="AH44" s="432" t="str">
        <f t="shared" si="82"/>
        <v/>
      </c>
      <c r="AI44" s="432"/>
      <c r="AJ44" s="432"/>
      <c r="AK44" s="432" t="str">
        <f t="shared" si="83"/>
        <v/>
      </c>
      <c r="AL44" s="432"/>
      <c r="AM44" s="433"/>
      <c r="AO44" s="438" t="e">
        <f>SUMIF(Calendrier!$AM$47:$AM$65,Reservation!$B44,Calendrier!#REF!)</f>
        <v>#REF!</v>
      </c>
      <c r="AP44" s="432"/>
      <c r="AQ44" s="432"/>
      <c r="AR44" s="432" t="e">
        <f>SUMIF(Calendrier!$AM$47:$AM$65,Reservation!$B44,Calendrier!#REF!)</f>
        <v>#REF!</v>
      </c>
      <c r="AS44" s="432"/>
      <c r="AT44" s="432"/>
      <c r="AU44" s="432" t="e">
        <f>SUMIF(Calendrier!$AM$47:$AM$65,Reservation!$C44,Calendrier!#REF!)</f>
        <v>#REF!</v>
      </c>
      <c r="AV44" s="432"/>
      <c r="AW44" s="433"/>
      <c r="AY44" s="438" t="e">
        <f>SUMIF(Calendrier!$AM$47:$AM$65,Reservation!$B44,Calendrier!#REF!)</f>
        <v>#REF!</v>
      </c>
      <c r="AZ44" s="432"/>
      <c r="BA44" s="432"/>
      <c r="BB44" s="432" t="e">
        <f>SUMIF(Calendrier!$AM$47:$AM$65,Reservation!$B44,Calendrier!#REF!)</f>
        <v>#REF!</v>
      </c>
      <c r="BC44" s="432"/>
      <c r="BD44" s="432"/>
      <c r="BE44" s="432" t="e">
        <f>SUMIF(Calendrier!$AM$47:$AM$65,Reservation!$C44,Calendrier!#REF!)</f>
        <v>#REF!</v>
      </c>
      <c r="BF44" s="432"/>
      <c r="BG44" s="433"/>
    </row>
    <row r="45" spans="1:138">
      <c r="A45" s="2" t="str">
        <f t="shared" si="71"/>
        <v/>
      </c>
      <c r="B45" s="2" t="str">
        <f>IF(F45="","",HLOOKUP(TEXT(F45,"j")*1,Calendrier!$B$4:'Calendrier'!$AF$43,TEXT(F45,"m")*3,FALSE))</f>
        <v/>
      </c>
      <c r="C45" s="2" t="str">
        <f>IF(A45="X",LOOKUP($F45,Calendrier!$AY$16:$AY$382,Calendrier!BA$16:BA$382),"")</f>
        <v/>
      </c>
      <c r="E45" s="2">
        <f t="shared" si="73"/>
        <v>13</v>
      </c>
      <c r="F45" s="447" t="str">
        <f t="shared" si="74"/>
        <v/>
      </c>
      <c r="G45" s="448"/>
      <c r="H45" s="448"/>
      <c r="I45" s="448"/>
      <c r="J45" s="449"/>
      <c r="K45" s="438" t="str">
        <f t="shared" si="75"/>
        <v/>
      </c>
      <c r="L45" s="432"/>
      <c r="M45" s="432"/>
      <c r="N45" s="432" t="str">
        <f t="shared" si="76"/>
        <v/>
      </c>
      <c r="O45" s="432"/>
      <c r="P45" s="432"/>
      <c r="Q45" s="432" t="str">
        <f t="shared" si="77"/>
        <v/>
      </c>
      <c r="R45" s="432"/>
      <c r="S45" s="433"/>
      <c r="U45" s="438" t="str">
        <f t="shared" si="78"/>
        <v/>
      </c>
      <c r="V45" s="432"/>
      <c r="W45" s="432"/>
      <c r="X45" s="432" t="str">
        <f t="shared" si="79"/>
        <v/>
      </c>
      <c r="Y45" s="432"/>
      <c r="Z45" s="432"/>
      <c r="AA45" s="432" t="str">
        <f t="shared" si="80"/>
        <v/>
      </c>
      <c r="AB45" s="432"/>
      <c r="AC45" s="433"/>
      <c r="AE45" s="438" t="str">
        <f t="shared" si="81"/>
        <v/>
      </c>
      <c r="AF45" s="432"/>
      <c r="AG45" s="432"/>
      <c r="AH45" s="432" t="str">
        <f t="shared" si="82"/>
        <v/>
      </c>
      <c r="AI45" s="432"/>
      <c r="AJ45" s="432"/>
      <c r="AK45" s="432" t="str">
        <f t="shared" si="83"/>
        <v/>
      </c>
      <c r="AL45" s="432"/>
      <c r="AM45" s="433"/>
      <c r="AO45" s="438" t="e">
        <f>SUMIF(Calendrier!$AM$47:$AM$65,Reservation!$B45,Calendrier!#REF!)</f>
        <v>#REF!</v>
      </c>
      <c r="AP45" s="432"/>
      <c r="AQ45" s="432"/>
      <c r="AR45" s="432" t="e">
        <f>SUMIF(Calendrier!$AM$47:$AM$65,Reservation!$B45,Calendrier!#REF!)</f>
        <v>#REF!</v>
      </c>
      <c r="AS45" s="432"/>
      <c r="AT45" s="432"/>
      <c r="AU45" s="432" t="e">
        <f>SUMIF(Calendrier!$AM$47:$AM$65,Reservation!$C45,Calendrier!#REF!)</f>
        <v>#REF!</v>
      </c>
      <c r="AV45" s="432"/>
      <c r="AW45" s="433"/>
      <c r="AY45" s="438" t="e">
        <f>SUMIF(Calendrier!$AM$47:$AM$65,Reservation!$B45,Calendrier!#REF!)</f>
        <v>#REF!</v>
      </c>
      <c r="AZ45" s="432"/>
      <c r="BA45" s="432"/>
      <c r="BB45" s="432" t="e">
        <f>SUMIF(Calendrier!$AM$47:$AM$65,Reservation!$B45,Calendrier!#REF!)</f>
        <v>#REF!</v>
      </c>
      <c r="BC45" s="432"/>
      <c r="BD45" s="432"/>
      <c r="BE45" s="432" t="e">
        <f>SUMIF(Calendrier!$AM$47:$AM$65,Reservation!$C45,Calendrier!#REF!)</f>
        <v>#REF!</v>
      </c>
      <c r="BF45" s="432"/>
      <c r="BG45" s="433"/>
    </row>
    <row r="46" spans="1:138">
      <c r="A46" s="2" t="str">
        <f t="shared" si="71"/>
        <v/>
      </c>
      <c r="B46" s="2" t="str">
        <f>IF(F46="","",HLOOKUP(TEXT(F46,"j")*1,Calendrier!$B$4:'Calendrier'!$AF$43,TEXT(F46,"m")*3,FALSE))</f>
        <v/>
      </c>
      <c r="C46" s="2" t="str">
        <f>IF(A46="X",LOOKUP($F46,Calendrier!$AY$16:$AY$382,Calendrier!BA$16:BA$382),"")</f>
        <v/>
      </c>
      <c r="E46" s="2">
        <f t="shared" si="73"/>
        <v>14</v>
      </c>
      <c r="F46" s="447" t="str">
        <f t="shared" si="74"/>
        <v/>
      </c>
      <c r="G46" s="448"/>
      <c r="H46" s="448"/>
      <c r="I46" s="448"/>
      <c r="J46" s="449"/>
      <c r="K46" s="438" t="str">
        <f t="shared" si="75"/>
        <v/>
      </c>
      <c r="L46" s="432"/>
      <c r="M46" s="432"/>
      <c r="N46" s="432" t="str">
        <f t="shared" si="76"/>
        <v/>
      </c>
      <c r="O46" s="432"/>
      <c r="P46" s="432"/>
      <c r="Q46" s="432" t="str">
        <f t="shared" si="77"/>
        <v/>
      </c>
      <c r="R46" s="432"/>
      <c r="S46" s="433"/>
      <c r="U46" s="438" t="str">
        <f t="shared" si="78"/>
        <v/>
      </c>
      <c r="V46" s="432"/>
      <c r="W46" s="432"/>
      <c r="X46" s="432" t="str">
        <f t="shared" si="79"/>
        <v/>
      </c>
      <c r="Y46" s="432"/>
      <c r="Z46" s="432"/>
      <c r="AA46" s="432" t="str">
        <f t="shared" si="80"/>
        <v/>
      </c>
      <c r="AB46" s="432"/>
      <c r="AC46" s="433"/>
      <c r="AE46" s="438" t="str">
        <f t="shared" si="81"/>
        <v/>
      </c>
      <c r="AF46" s="432"/>
      <c r="AG46" s="432"/>
      <c r="AH46" s="432" t="str">
        <f t="shared" si="82"/>
        <v/>
      </c>
      <c r="AI46" s="432"/>
      <c r="AJ46" s="432"/>
      <c r="AK46" s="432" t="str">
        <f t="shared" si="83"/>
        <v/>
      </c>
      <c r="AL46" s="432"/>
      <c r="AM46" s="433"/>
      <c r="AO46" s="438" t="e">
        <f>SUMIF(Calendrier!$AM$47:$AM$65,Reservation!$B46,Calendrier!#REF!)</f>
        <v>#REF!</v>
      </c>
      <c r="AP46" s="432"/>
      <c r="AQ46" s="432"/>
      <c r="AR46" s="432" t="e">
        <f>SUMIF(Calendrier!$AM$47:$AM$65,Reservation!$B46,Calendrier!#REF!)</f>
        <v>#REF!</v>
      </c>
      <c r="AS46" s="432"/>
      <c r="AT46" s="432"/>
      <c r="AU46" s="432" t="e">
        <f>SUMIF(Calendrier!$AM$47:$AM$65,Reservation!$C46,Calendrier!#REF!)</f>
        <v>#REF!</v>
      </c>
      <c r="AV46" s="432"/>
      <c r="AW46" s="433"/>
      <c r="AY46" s="438" t="e">
        <f>SUMIF(Calendrier!$AM$47:$AM$65,Reservation!$B46,Calendrier!#REF!)</f>
        <v>#REF!</v>
      </c>
      <c r="AZ46" s="432"/>
      <c r="BA46" s="432"/>
      <c r="BB46" s="432" t="e">
        <f>SUMIF(Calendrier!$AM$47:$AM$65,Reservation!$B46,Calendrier!#REF!)</f>
        <v>#REF!</v>
      </c>
      <c r="BC46" s="432"/>
      <c r="BD46" s="432"/>
      <c r="BE46" s="432" t="e">
        <f>SUMIF(Calendrier!$AM$47:$AM$65,Reservation!$C46,Calendrier!#REF!)</f>
        <v>#REF!</v>
      </c>
      <c r="BF46" s="432"/>
      <c r="BG46" s="433"/>
    </row>
    <row r="47" spans="1:138">
      <c r="A47" s="2" t="str">
        <f t="shared" si="71"/>
        <v/>
      </c>
      <c r="B47" s="2" t="str">
        <f>IF(F47="","",HLOOKUP(TEXT(F47,"j")*1,Calendrier!$B$4:'Calendrier'!$AF$43,TEXT(F47,"m")*3,FALSE))</f>
        <v/>
      </c>
      <c r="C47" s="2" t="str">
        <f>IF(A47="X",LOOKUP($F47,Calendrier!$AY$16:$AY$382,Calendrier!BA$16:BA$382),"")</f>
        <v/>
      </c>
      <c r="E47" s="2">
        <f t="shared" si="73"/>
        <v>15</v>
      </c>
      <c r="F47" s="447" t="str">
        <f t="shared" si="74"/>
        <v/>
      </c>
      <c r="G47" s="448"/>
      <c r="H47" s="448"/>
      <c r="I47" s="448"/>
      <c r="J47" s="449"/>
      <c r="K47" s="438" t="str">
        <f t="shared" si="75"/>
        <v/>
      </c>
      <c r="L47" s="432"/>
      <c r="M47" s="432"/>
      <c r="N47" s="432" t="str">
        <f t="shared" si="76"/>
        <v/>
      </c>
      <c r="O47" s="432"/>
      <c r="P47" s="432"/>
      <c r="Q47" s="432" t="str">
        <f t="shared" si="77"/>
        <v/>
      </c>
      <c r="R47" s="432"/>
      <c r="S47" s="433"/>
      <c r="U47" s="438" t="str">
        <f t="shared" si="78"/>
        <v/>
      </c>
      <c r="V47" s="432"/>
      <c r="W47" s="432"/>
      <c r="X47" s="432" t="str">
        <f t="shared" si="79"/>
        <v/>
      </c>
      <c r="Y47" s="432"/>
      <c r="Z47" s="432"/>
      <c r="AA47" s="432" t="str">
        <f t="shared" si="80"/>
        <v/>
      </c>
      <c r="AB47" s="432"/>
      <c r="AC47" s="433"/>
      <c r="AE47" s="438" t="str">
        <f t="shared" si="81"/>
        <v/>
      </c>
      <c r="AF47" s="432"/>
      <c r="AG47" s="432"/>
      <c r="AH47" s="432" t="str">
        <f t="shared" si="82"/>
        <v/>
      </c>
      <c r="AI47" s="432"/>
      <c r="AJ47" s="432"/>
      <c r="AK47" s="432" t="str">
        <f t="shared" si="83"/>
        <v/>
      </c>
      <c r="AL47" s="432"/>
      <c r="AM47" s="433"/>
      <c r="AO47" s="438" t="e">
        <f>SUMIF(Calendrier!$AM$47:$AM$65,Reservation!$B47,Calendrier!#REF!)</f>
        <v>#REF!</v>
      </c>
      <c r="AP47" s="432"/>
      <c r="AQ47" s="432"/>
      <c r="AR47" s="432" t="e">
        <f>SUMIF(Calendrier!$AM$47:$AM$65,Reservation!$B47,Calendrier!#REF!)</f>
        <v>#REF!</v>
      </c>
      <c r="AS47" s="432"/>
      <c r="AT47" s="432"/>
      <c r="AU47" s="432" t="e">
        <f>SUMIF(Calendrier!$AM$47:$AM$65,Reservation!$C47,Calendrier!#REF!)</f>
        <v>#REF!</v>
      </c>
      <c r="AV47" s="432"/>
      <c r="AW47" s="433"/>
      <c r="AY47" s="438" t="e">
        <f>SUMIF(Calendrier!$AM$47:$AM$65,Reservation!$B47,Calendrier!#REF!)</f>
        <v>#REF!</v>
      </c>
      <c r="AZ47" s="432"/>
      <c r="BA47" s="432"/>
      <c r="BB47" s="432" t="e">
        <f>SUMIF(Calendrier!$AM$47:$AM$65,Reservation!$B47,Calendrier!#REF!)</f>
        <v>#REF!</v>
      </c>
      <c r="BC47" s="432"/>
      <c r="BD47" s="432"/>
      <c r="BE47" s="432" t="e">
        <f>SUMIF(Calendrier!$AM$47:$AM$65,Reservation!$C47,Calendrier!#REF!)</f>
        <v>#REF!</v>
      </c>
      <c r="BF47" s="432"/>
      <c r="BG47" s="433"/>
    </row>
    <row r="48" spans="1:138">
      <c r="A48" s="2" t="str">
        <f t="shared" si="71"/>
        <v/>
      </c>
      <c r="B48" s="2" t="str">
        <f>IF(F48="","",HLOOKUP(TEXT(F48,"j")*1,Calendrier!$B$4:'Calendrier'!$AF$43,TEXT(F48,"m")*3,FALSE))</f>
        <v/>
      </c>
      <c r="C48" s="2" t="str">
        <f>IF(A48="X",LOOKUP($F48,Calendrier!$AY$16:$AY$382,Calendrier!BA$16:BA$382),"")</f>
        <v/>
      </c>
      <c r="E48" s="2">
        <f t="shared" si="73"/>
        <v>16</v>
      </c>
      <c r="F48" s="447" t="str">
        <f t="shared" si="74"/>
        <v/>
      </c>
      <c r="G48" s="448"/>
      <c r="H48" s="448"/>
      <c r="I48" s="448"/>
      <c r="J48" s="449"/>
      <c r="K48" s="438" t="str">
        <f t="shared" si="75"/>
        <v/>
      </c>
      <c r="L48" s="432"/>
      <c r="M48" s="432"/>
      <c r="N48" s="432" t="str">
        <f t="shared" si="76"/>
        <v/>
      </c>
      <c r="O48" s="432"/>
      <c r="P48" s="432"/>
      <c r="Q48" s="432" t="str">
        <f t="shared" si="77"/>
        <v/>
      </c>
      <c r="R48" s="432"/>
      <c r="S48" s="433"/>
      <c r="U48" s="438" t="str">
        <f t="shared" si="78"/>
        <v/>
      </c>
      <c r="V48" s="432"/>
      <c r="W48" s="432"/>
      <c r="X48" s="432" t="str">
        <f t="shared" si="79"/>
        <v/>
      </c>
      <c r="Y48" s="432"/>
      <c r="Z48" s="432"/>
      <c r="AA48" s="432" t="str">
        <f t="shared" si="80"/>
        <v/>
      </c>
      <c r="AB48" s="432"/>
      <c r="AC48" s="433"/>
      <c r="AE48" s="438" t="str">
        <f t="shared" si="81"/>
        <v/>
      </c>
      <c r="AF48" s="432"/>
      <c r="AG48" s="432"/>
      <c r="AH48" s="432" t="str">
        <f t="shared" si="82"/>
        <v/>
      </c>
      <c r="AI48" s="432"/>
      <c r="AJ48" s="432"/>
      <c r="AK48" s="432" t="str">
        <f t="shared" si="83"/>
        <v/>
      </c>
      <c r="AL48" s="432"/>
      <c r="AM48" s="433"/>
      <c r="AO48" s="438" t="e">
        <f>SUMIF(Calendrier!$AM$47:$AM$65,Reservation!$B48,Calendrier!#REF!)</f>
        <v>#REF!</v>
      </c>
      <c r="AP48" s="432"/>
      <c r="AQ48" s="432"/>
      <c r="AR48" s="432" t="e">
        <f>SUMIF(Calendrier!$AM$47:$AM$65,Reservation!$B48,Calendrier!#REF!)</f>
        <v>#REF!</v>
      </c>
      <c r="AS48" s="432"/>
      <c r="AT48" s="432"/>
      <c r="AU48" s="432" t="e">
        <f>SUMIF(Calendrier!$AM$47:$AM$65,Reservation!$C48,Calendrier!#REF!)</f>
        <v>#REF!</v>
      </c>
      <c r="AV48" s="432"/>
      <c r="AW48" s="433"/>
      <c r="AY48" s="438" t="e">
        <f>SUMIF(Calendrier!$AM$47:$AM$65,Reservation!$B48,Calendrier!#REF!)</f>
        <v>#REF!</v>
      </c>
      <c r="AZ48" s="432"/>
      <c r="BA48" s="432"/>
      <c r="BB48" s="432" t="e">
        <f>SUMIF(Calendrier!$AM$47:$AM$65,Reservation!$B48,Calendrier!#REF!)</f>
        <v>#REF!</v>
      </c>
      <c r="BC48" s="432"/>
      <c r="BD48" s="432"/>
      <c r="BE48" s="432" t="e">
        <f>SUMIF(Calendrier!$AM$47:$AM$65,Reservation!$C48,Calendrier!#REF!)</f>
        <v>#REF!</v>
      </c>
      <c r="BF48" s="432"/>
      <c r="BG48" s="433"/>
    </row>
    <row r="49" spans="1:59">
      <c r="A49" s="2" t="str">
        <f t="shared" si="71"/>
        <v/>
      </c>
      <c r="B49" s="2" t="str">
        <f>IF(F49="","",HLOOKUP(TEXT(F49,"j")*1,Calendrier!$B$4:'Calendrier'!$AF$43,TEXT(F49,"m")*3,FALSE))</f>
        <v/>
      </c>
      <c r="C49" s="2" t="str">
        <f>IF(A49="X",LOOKUP($F49,Calendrier!$AY$16:$AY$382,Calendrier!BA$16:BA$382),"")</f>
        <v/>
      </c>
      <c r="E49" s="2">
        <f t="shared" si="73"/>
        <v>17</v>
      </c>
      <c r="F49" s="447" t="str">
        <f t="shared" si="74"/>
        <v/>
      </c>
      <c r="G49" s="448"/>
      <c r="H49" s="448"/>
      <c r="I49" s="448"/>
      <c r="J49" s="449"/>
      <c r="K49" s="438" t="str">
        <f t="shared" si="75"/>
        <v/>
      </c>
      <c r="L49" s="432"/>
      <c r="M49" s="432"/>
      <c r="N49" s="432" t="str">
        <f t="shared" si="76"/>
        <v/>
      </c>
      <c r="O49" s="432"/>
      <c r="P49" s="432"/>
      <c r="Q49" s="432" t="str">
        <f t="shared" si="77"/>
        <v/>
      </c>
      <c r="R49" s="432"/>
      <c r="S49" s="433"/>
      <c r="U49" s="438" t="str">
        <f t="shared" si="78"/>
        <v/>
      </c>
      <c r="V49" s="432"/>
      <c r="W49" s="432"/>
      <c r="X49" s="432" t="str">
        <f t="shared" si="79"/>
        <v/>
      </c>
      <c r="Y49" s="432"/>
      <c r="Z49" s="432"/>
      <c r="AA49" s="432" t="str">
        <f t="shared" si="80"/>
        <v/>
      </c>
      <c r="AB49" s="432"/>
      <c r="AC49" s="433"/>
      <c r="AE49" s="438" t="str">
        <f t="shared" si="81"/>
        <v/>
      </c>
      <c r="AF49" s="432"/>
      <c r="AG49" s="432"/>
      <c r="AH49" s="432" t="str">
        <f t="shared" si="82"/>
        <v/>
      </c>
      <c r="AI49" s="432"/>
      <c r="AJ49" s="432"/>
      <c r="AK49" s="432" t="str">
        <f t="shared" si="83"/>
        <v/>
      </c>
      <c r="AL49" s="432"/>
      <c r="AM49" s="433"/>
      <c r="AO49" s="438" t="e">
        <f>SUMIF(Calendrier!$AM$47:$AM$65,Reservation!$B49,Calendrier!#REF!)</f>
        <v>#REF!</v>
      </c>
      <c r="AP49" s="432"/>
      <c r="AQ49" s="432"/>
      <c r="AR49" s="432" t="e">
        <f>SUMIF(Calendrier!$AM$47:$AM$65,Reservation!$B49,Calendrier!#REF!)</f>
        <v>#REF!</v>
      </c>
      <c r="AS49" s="432"/>
      <c r="AT49" s="432"/>
      <c r="AU49" s="432" t="e">
        <f>SUMIF(Calendrier!$AM$47:$AM$65,Reservation!$C49,Calendrier!#REF!)</f>
        <v>#REF!</v>
      </c>
      <c r="AV49" s="432"/>
      <c r="AW49" s="433"/>
      <c r="AY49" s="438" t="e">
        <f>SUMIF(Calendrier!$AM$47:$AM$65,Reservation!$B49,Calendrier!#REF!)</f>
        <v>#REF!</v>
      </c>
      <c r="AZ49" s="432"/>
      <c r="BA49" s="432"/>
      <c r="BB49" s="432" t="e">
        <f>SUMIF(Calendrier!$AM$47:$AM$65,Reservation!$B49,Calendrier!#REF!)</f>
        <v>#REF!</v>
      </c>
      <c r="BC49" s="432"/>
      <c r="BD49" s="432"/>
      <c r="BE49" s="432" t="e">
        <f>SUMIF(Calendrier!$AM$47:$AM$65,Reservation!$C49,Calendrier!#REF!)</f>
        <v>#REF!</v>
      </c>
      <c r="BF49" s="432"/>
      <c r="BG49" s="433"/>
    </row>
    <row r="50" spans="1:59">
      <c r="A50" s="2" t="str">
        <f t="shared" si="71"/>
        <v/>
      </c>
      <c r="B50" s="2" t="str">
        <f>IF(F50="","",HLOOKUP(TEXT(F50,"j")*1,Calendrier!$B$4:'Calendrier'!$AF$43,TEXT(F50,"m")*3,FALSE))</f>
        <v/>
      </c>
      <c r="C50" s="2" t="str">
        <f>IF(A50="X",LOOKUP($F50,Calendrier!$AY$16:$AY$382,Calendrier!BA$16:BA$382),"")</f>
        <v/>
      </c>
      <c r="E50" s="2">
        <f t="shared" si="73"/>
        <v>18</v>
      </c>
      <c r="F50" s="447" t="str">
        <f t="shared" si="74"/>
        <v/>
      </c>
      <c r="G50" s="448"/>
      <c r="H50" s="448"/>
      <c r="I50" s="448"/>
      <c r="J50" s="449"/>
      <c r="K50" s="438" t="str">
        <f t="shared" si="75"/>
        <v/>
      </c>
      <c r="L50" s="432"/>
      <c r="M50" s="432"/>
      <c r="N50" s="432" t="str">
        <f t="shared" si="76"/>
        <v/>
      </c>
      <c r="O50" s="432"/>
      <c r="P50" s="432"/>
      <c r="Q50" s="432" t="str">
        <f t="shared" si="77"/>
        <v/>
      </c>
      <c r="R50" s="432"/>
      <c r="S50" s="433"/>
      <c r="U50" s="438" t="str">
        <f t="shared" si="78"/>
        <v/>
      </c>
      <c r="V50" s="432"/>
      <c r="W50" s="432"/>
      <c r="X50" s="432" t="str">
        <f t="shared" si="79"/>
        <v/>
      </c>
      <c r="Y50" s="432"/>
      <c r="Z50" s="432"/>
      <c r="AA50" s="432" t="str">
        <f t="shared" si="80"/>
        <v/>
      </c>
      <c r="AB50" s="432"/>
      <c r="AC50" s="433"/>
      <c r="AE50" s="438" t="str">
        <f t="shared" si="81"/>
        <v/>
      </c>
      <c r="AF50" s="432"/>
      <c r="AG50" s="432"/>
      <c r="AH50" s="432" t="str">
        <f t="shared" si="82"/>
        <v/>
      </c>
      <c r="AI50" s="432"/>
      <c r="AJ50" s="432"/>
      <c r="AK50" s="432" t="str">
        <f t="shared" si="83"/>
        <v/>
      </c>
      <c r="AL50" s="432"/>
      <c r="AM50" s="433"/>
      <c r="AO50" s="438" t="e">
        <f>SUMIF(Calendrier!$AM$47:$AM$65,Reservation!$B50,Calendrier!#REF!)</f>
        <v>#REF!</v>
      </c>
      <c r="AP50" s="432"/>
      <c r="AQ50" s="432"/>
      <c r="AR50" s="432" t="e">
        <f>SUMIF(Calendrier!$AM$47:$AM$65,Reservation!$B50,Calendrier!#REF!)</f>
        <v>#REF!</v>
      </c>
      <c r="AS50" s="432"/>
      <c r="AT50" s="432"/>
      <c r="AU50" s="432" t="e">
        <f>SUMIF(Calendrier!$AM$47:$AM$65,Reservation!$C50,Calendrier!#REF!)</f>
        <v>#REF!</v>
      </c>
      <c r="AV50" s="432"/>
      <c r="AW50" s="433"/>
      <c r="AY50" s="438" t="e">
        <f>SUMIF(Calendrier!$AM$47:$AM$65,Reservation!$B50,Calendrier!#REF!)</f>
        <v>#REF!</v>
      </c>
      <c r="AZ50" s="432"/>
      <c r="BA50" s="432"/>
      <c r="BB50" s="432" t="e">
        <f>SUMIF(Calendrier!$AM$47:$AM$65,Reservation!$B50,Calendrier!#REF!)</f>
        <v>#REF!</v>
      </c>
      <c r="BC50" s="432"/>
      <c r="BD50" s="432"/>
      <c r="BE50" s="432" t="e">
        <f>SUMIF(Calendrier!$AM$47:$AM$65,Reservation!$C50,Calendrier!#REF!)</f>
        <v>#REF!</v>
      </c>
      <c r="BF50" s="432"/>
      <c r="BG50" s="433"/>
    </row>
    <row r="51" spans="1:59">
      <c r="A51" s="2" t="str">
        <f t="shared" si="71"/>
        <v/>
      </c>
      <c r="B51" s="2" t="str">
        <f>IF(F51="","",HLOOKUP(TEXT(F51,"j")*1,Calendrier!$B$4:'Calendrier'!$AF$43,TEXT(F51,"m")*3,FALSE))</f>
        <v/>
      </c>
      <c r="C51" s="2" t="str">
        <f>IF(A51="X",LOOKUP($F51,Calendrier!$AY$16:$AY$382,Calendrier!BA$16:BA$382),"")</f>
        <v/>
      </c>
      <c r="E51" s="2">
        <f t="shared" si="73"/>
        <v>19</v>
      </c>
      <c r="F51" s="447" t="str">
        <f t="shared" si="74"/>
        <v/>
      </c>
      <c r="G51" s="448"/>
      <c r="H51" s="448"/>
      <c r="I51" s="448"/>
      <c r="J51" s="449"/>
      <c r="K51" s="438" t="str">
        <f t="shared" si="75"/>
        <v/>
      </c>
      <c r="L51" s="432"/>
      <c r="M51" s="432"/>
      <c r="N51" s="432" t="str">
        <f t="shared" si="76"/>
        <v/>
      </c>
      <c r="O51" s="432"/>
      <c r="P51" s="432"/>
      <c r="Q51" s="432" t="str">
        <f t="shared" si="77"/>
        <v/>
      </c>
      <c r="R51" s="432"/>
      <c r="S51" s="433"/>
      <c r="U51" s="438" t="str">
        <f t="shared" si="78"/>
        <v/>
      </c>
      <c r="V51" s="432"/>
      <c r="W51" s="432"/>
      <c r="X51" s="432" t="str">
        <f t="shared" si="79"/>
        <v/>
      </c>
      <c r="Y51" s="432"/>
      <c r="Z51" s="432"/>
      <c r="AA51" s="432" t="str">
        <f t="shared" si="80"/>
        <v/>
      </c>
      <c r="AB51" s="432"/>
      <c r="AC51" s="433"/>
      <c r="AE51" s="438" t="str">
        <f t="shared" si="81"/>
        <v/>
      </c>
      <c r="AF51" s="432"/>
      <c r="AG51" s="432"/>
      <c r="AH51" s="432" t="str">
        <f t="shared" si="82"/>
        <v/>
      </c>
      <c r="AI51" s="432"/>
      <c r="AJ51" s="432"/>
      <c r="AK51" s="432" t="str">
        <f t="shared" si="83"/>
        <v/>
      </c>
      <c r="AL51" s="432"/>
      <c r="AM51" s="433"/>
      <c r="AO51" s="438" t="e">
        <f>SUMIF(Calendrier!$AM$47:$AM$65,Reservation!$B51,Calendrier!#REF!)</f>
        <v>#REF!</v>
      </c>
      <c r="AP51" s="432"/>
      <c r="AQ51" s="432"/>
      <c r="AR51" s="432" t="e">
        <f>SUMIF(Calendrier!$AM$47:$AM$65,Reservation!$B51,Calendrier!#REF!)</f>
        <v>#REF!</v>
      </c>
      <c r="AS51" s="432"/>
      <c r="AT51" s="432"/>
      <c r="AU51" s="432" t="e">
        <f>SUMIF(Calendrier!$AM$47:$AM$65,Reservation!$C51,Calendrier!#REF!)</f>
        <v>#REF!</v>
      </c>
      <c r="AV51" s="432"/>
      <c r="AW51" s="433"/>
      <c r="AY51" s="438" t="e">
        <f>SUMIF(Calendrier!$AM$47:$AM$65,Reservation!$B51,Calendrier!#REF!)</f>
        <v>#REF!</v>
      </c>
      <c r="AZ51" s="432"/>
      <c r="BA51" s="432"/>
      <c r="BB51" s="432" t="e">
        <f>SUMIF(Calendrier!$AM$47:$AM$65,Reservation!$B51,Calendrier!#REF!)</f>
        <v>#REF!</v>
      </c>
      <c r="BC51" s="432"/>
      <c r="BD51" s="432"/>
      <c r="BE51" s="432" t="e">
        <f>SUMIF(Calendrier!$AM$47:$AM$65,Reservation!$C51,Calendrier!#REF!)</f>
        <v>#REF!</v>
      </c>
      <c r="BF51" s="432"/>
      <c r="BG51" s="433"/>
    </row>
    <row r="52" spans="1:59">
      <c r="A52" s="2" t="str">
        <f t="shared" si="71"/>
        <v/>
      </c>
      <c r="B52" s="2" t="str">
        <f>IF(F52="","",HLOOKUP(TEXT(F52,"j")*1,Calendrier!$B$4:'Calendrier'!$AF$43,TEXT(F52,"m")*3,FALSE))</f>
        <v/>
      </c>
      <c r="C52" s="2" t="str">
        <f>IF(A52="X",LOOKUP($F52,Calendrier!$AY$16:$AY$382,Calendrier!BA$16:BA$382),"")</f>
        <v/>
      </c>
      <c r="E52" s="2">
        <f t="shared" si="73"/>
        <v>20</v>
      </c>
      <c r="F52" s="447" t="str">
        <f t="shared" si="74"/>
        <v/>
      </c>
      <c r="G52" s="448"/>
      <c r="H52" s="448"/>
      <c r="I52" s="448"/>
      <c r="J52" s="449"/>
      <c r="K52" s="438" t="str">
        <f t="shared" si="75"/>
        <v/>
      </c>
      <c r="L52" s="432"/>
      <c r="M52" s="432"/>
      <c r="N52" s="432" t="str">
        <f t="shared" si="76"/>
        <v/>
      </c>
      <c r="O52" s="432"/>
      <c r="P52" s="432"/>
      <c r="Q52" s="432" t="str">
        <f t="shared" si="77"/>
        <v/>
      </c>
      <c r="R52" s="432"/>
      <c r="S52" s="433"/>
      <c r="U52" s="438" t="str">
        <f t="shared" si="78"/>
        <v/>
      </c>
      <c r="V52" s="432"/>
      <c r="W52" s="432"/>
      <c r="X52" s="432" t="str">
        <f t="shared" si="79"/>
        <v/>
      </c>
      <c r="Y52" s="432"/>
      <c r="Z52" s="432"/>
      <c r="AA52" s="432" t="str">
        <f t="shared" si="80"/>
        <v/>
      </c>
      <c r="AB52" s="432"/>
      <c r="AC52" s="433"/>
      <c r="AE52" s="438" t="str">
        <f t="shared" si="81"/>
        <v/>
      </c>
      <c r="AF52" s="432"/>
      <c r="AG52" s="432"/>
      <c r="AH52" s="432" t="str">
        <f t="shared" si="82"/>
        <v/>
      </c>
      <c r="AI52" s="432"/>
      <c r="AJ52" s="432"/>
      <c r="AK52" s="432" t="str">
        <f t="shared" si="83"/>
        <v/>
      </c>
      <c r="AL52" s="432"/>
      <c r="AM52" s="433"/>
      <c r="AO52" s="438" t="e">
        <f>SUMIF(Calendrier!$AM$47:$AM$65,Reservation!$B52,Calendrier!#REF!)</f>
        <v>#REF!</v>
      </c>
      <c r="AP52" s="432"/>
      <c r="AQ52" s="432"/>
      <c r="AR52" s="432" t="e">
        <f>SUMIF(Calendrier!$AM$47:$AM$65,Reservation!$B52,Calendrier!#REF!)</f>
        <v>#REF!</v>
      </c>
      <c r="AS52" s="432"/>
      <c r="AT52" s="432"/>
      <c r="AU52" s="432" t="e">
        <f>SUMIF(Calendrier!$AM$47:$AM$65,Reservation!$C52,Calendrier!#REF!)</f>
        <v>#REF!</v>
      </c>
      <c r="AV52" s="432"/>
      <c r="AW52" s="433"/>
      <c r="AY52" s="438" t="e">
        <f>SUMIF(Calendrier!$AM$47:$AM$65,Reservation!$B52,Calendrier!#REF!)</f>
        <v>#REF!</v>
      </c>
      <c r="AZ52" s="432"/>
      <c r="BA52" s="432"/>
      <c r="BB52" s="432" t="e">
        <f>SUMIF(Calendrier!$AM$47:$AM$65,Reservation!$B52,Calendrier!#REF!)</f>
        <v>#REF!</v>
      </c>
      <c r="BC52" s="432"/>
      <c r="BD52" s="432"/>
      <c r="BE52" s="432" t="e">
        <f>SUMIF(Calendrier!$AM$47:$AM$65,Reservation!$C52,Calendrier!#REF!)</f>
        <v>#REF!</v>
      </c>
      <c r="BF52" s="432"/>
      <c r="BG52" s="433"/>
    </row>
    <row r="53" spans="1:59">
      <c r="A53" s="2" t="str">
        <f t="shared" si="71"/>
        <v/>
      </c>
      <c r="B53" s="2" t="str">
        <f>IF(F53="","",HLOOKUP(TEXT(F53,"j")*1,Calendrier!$B$4:'Calendrier'!$AF$43,TEXT(F53,"m")*3,FALSE))</f>
        <v/>
      </c>
      <c r="C53" s="2" t="str">
        <f>IF(A53="X",LOOKUP($F53,Calendrier!$AY$16:$AY$382,Calendrier!BA$16:BA$382),"")</f>
        <v/>
      </c>
      <c r="E53" s="2">
        <f t="shared" si="73"/>
        <v>21</v>
      </c>
      <c r="F53" s="447" t="str">
        <f t="shared" si="74"/>
        <v/>
      </c>
      <c r="G53" s="448"/>
      <c r="H53" s="448"/>
      <c r="I53" s="448"/>
      <c r="J53" s="449"/>
      <c r="K53" s="438" t="str">
        <f t="shared" si="75"/>
        <v/>
      </c>
      <c r="L53" s="432"/>
      <c r="M53" s="432"/>
      <c r="N53" s="432" t="str">
        <f t="shared" si="76"/>
        <v/>
      </c>
      <c r="O53" s="432"/>
      <c r="P53" s="432"/>
      <c r="Q53" s="432" t="str">
        <f t="shared" si="77"/>
        <v/>
      </c>
      <c r="R53" s="432"/>
      <c r="S53" s="433"/>
      <c r="U53" s="438" t="str">
        <f t="shared" si="78"/>
        <v/>
      </c>
      <c r="V53" s="432"/>
      <c r="W53" s="432"/>
      <c r="X53" s="432" t="str">
        <f t="shared" si="79"/>
        <v/>
      </c>
      <c r="Y53" s="432"/>
      <c r="Z53" s="432"/>
      <c r="AA53" s="432" t="str">
        <f t="shared" si="80"/>
        <v/>
      </c>
      <c r="AB53" s="432"/>
      <c r="AC53" s="433"/>
      <c r="AE53" s="438" t="str">
        <f t="shared" si="81"/>
        <v/>
      </c>
      <c r="AF53" s="432"/>
      <c r="AG53" s="432"/>
      <c r="AH53" s="432" t="str">
        <f t="shared" si="82"/>
        <v/>
      </c>
      <c r="AI53" s="432"/>
      <c r="AJ53" s="432"/>
      <c r="AK53" s="432" t="str">
        <f t="shared" si="83"/>
        <v/>
      </c>
      <c r="AL53" s="432"/>
      <c r="AM53" s="433"/>
      <c r="AO53" s="438" t="e">
        <f>SUMIF(Calendrier!$AM$47:$AM$65,Reservation!$B53,Calendrier!#REF!)</f>
        <v>#REF!</v>
      </c>
      <c r="AP53" s="432"/>
      <c r="AQ53" s="432"/>
      <c r="AR53" s="432" t="e">
        <f>SUMIF(Calendrier!$AM$47:$AM$65,Reservation!$B53,Calendrier!#REF!)</f>
        <v>#REF!</v>
      </c>
      <c r="AS53" s="432"/>
      <c r="AT53" s="432"/>
      <c r="AU53" s="432" t="e">
        <f>SUMIF(Calendrier!$AM$47:$AM$65,Reservation!$C53,Calendrier!#REF!)</f>
        <v>#REF!</v>
      </c>
      <c r="AV53" s="432"/>
      <c r="AW53" s="433"/>
      <c r="AY53" s="438" t="e">
        <f>SUMIF(Calendrier!$AM$47:$AM$65,Reservation!$B53,Calendrier!#REF!)</f>
        <v>#REF!</v>
      </c>
      <c r="AZ53" s="432"/>
      <c r="BA53" s="432"/>
      <c r="BB53" s="432" t="e">
        <f>SUMIF(Calendrier!$AM$47:$AM$65,Reservation!$B53,Calendrier!#REF!)</f>
        <v>#REF!</v>
      </c>
      <c r="BC53" s="432"/>
      <c r="BD53" s="432"/>
      <c r="BE53" s="432" t="e">
        <f>SUMIF(Calendrier!$AM$47:$AM$65,Reservation!$C53,Calendrier!#REF!)</f>
        <v>#REF!</v>
      </c>
      <c r="BF53" s="432"/>
      <c r="BG53" s="433"/>
    </row>
    <row r="54" spans="1:59">
      <c r="A54" s="2" t="str">
        <f t="shared" si="71"/>
        <v/>
      </c>
      <c r="B54" s="2" t="str">
        <f>IF(F54="","",HLOOKUP(TEXT(F54,"j")*1,Calendrier!$B$4:'Calendrier'!$AF$43,TEXT(F54,"m")*3,FALSE))</f>
        <v/>
      </c>
      <c r="C54" s="2" t="str">
        <f>IF(A54="X",LOOKUP($F54,Calendrier!$AY$16:$AY$382,Calendrier!BA$16:BA$382),"")</f>
        <v/>
      </c>
      <c r="E54" s="2">
        <f t="shared" si="73"/>
        <v>22</v>
      </c>
      <c r="F54" s="447" t="str">
        <f t="shared" si="74"/>
        <v/>
      </c>
      <c r="G54" s="448"/>
      <c r="H54" s="448"/>
      <c r="I54" s="448"/>
      <c r="J54" s="449"/>
      <c r="K54" s="438" t="str">
        <f t="shared" si="75"/>
        <v/>
      </c>
      <c r="L54" s="432"/>
      <c r="M54" s="432"/>
      <c r="N54" s="432" t="str">
        <f t="shared" si="76"/>
        <v/>
      </c>
      <c r="O54" s="432"/>
      <c r="P54" s="432"/>
      <c r="Q54" s="432" t="str">
        <f t="shared" si="77"/>
        <v/>
      </c>
      <c r="R54" s="432"/>
      <c r="S54" s="433"/>
      <c r="U54" s="438" t="str">
        <f t="shared" si="78"/>
        <v/>
      </c>
      <c r="V54" s="432"/>
      <c r="W54" s="432"/>
      <c r="X54" s="432" t="str">
        <f t="shared" si="79"/>
        <v/>
      </c>
      <c r="Y54" s="432"/>
      <c r="Z54" s="432"/>
      <c r="AA54" s="432" t="str">
        <f t="shared" si="80"/>
        <v/>
      </c>
      <c r="AB54" s="432"/>
      <c r="AC54" s="433"/>
      <c r="AE54" s="438" t="str">
        <f t="shared" si="81"/>
        <v/>
      </c>
      <c r="AF54" s="432"/>
      <c r="AG54" s="432"/>
      <c r="AH54" s="432" t="str">
        <f t="shared" si="82"/>
        <v/>
      </c>
      <c r="AI54" s="432"/>
      <c r="AJ54" s="432"/>
      <c r="AK54" s="432" t="str">
        <f t="shared" si="83"/>
        <v/>
      </c>
      <c r="AL54" s="432"/>
      <c r="AM54" s="433"/>
      <c r="AO54" s="438" t="e">
        <f>SUMIF(Calendrier!$AM$47:$AM$65,Reservation!$B54,Calendrier!#REF!)</f>
        <v>#REF!</v>
      </c>
      <c r="AP54" s="432"/>
      <c r="AQ54" s="432"/>
      <c r="AR54" s="432" t="e">
        <f>SUMIF(Calendrier!$AM$47:$AM$65,Reservation!$B54,Calendrier!#REF!)</f>
        <v>#REF!</v>
      </c>
      <c r="AS54" s="432"/>
      <c r="AT54" s="432"/>
      <c r="AU54" s="432" t="e">
        <f>SUMIF(Calendrier!$AM$47:$AM$65,Reservation!$C54,Calendrier!#REF!)</f>
        <v>#REF!</v>
      </c>
      <c r="AV54" s="432"/>
      <c r="AW54" s="433"/>
      <c r="AY54" s="438" t="e">
        <f>SUMIF(Calendrier!$AM$47:$AM$65,Reservation!$B54,Calendrier!#REF!)</f>
        <v>#REF!</v>
      </c>
      <c r="AZ54" s="432"/>
      <c r="BA54" s="432"/>
      <c r="BB54" s="432" t="e">
        <f>SUMIF(Calendrier!$AM$47:$AM$65,Reservation!$B54,Calendrier!#REF!)</f>
        <v>#REF!</v>
      </c>
      <c r="BC54" s="432"/>
      <c r="BD54" s="432"/>
      <c r="BE54" s="432" t="e">
        <f>SUMIF(Calendrier!$AM$47:$AM$65,Reservation!$C54,Calendrier!#REF!)</f>
        <v>#REF!</v>
      </c>
      <c r="BF54" s="432"/>
      <c r="BG54" s="433"/>
    </row>
    <row r="55" spans="1:59">
      <c r="A55" s="2" t="str">
        <f t="shared" si="71"/>
        <v/>
      </c>
      <c r="B55" s="2" t="str">
        <f>IF(F55="","",HLOOKUP(TEXT(F55,"j")*1,Calendrier!$B$4:'Calendrier'!$AF$43,TEXT(F55,"m")*3,FALSE))</f>
        <v/>
      </c>
      <c r="C55" s="2" t="str">
        <f>IF(A55="X",LOOKUP($F55,Calendrier!$AY$16:$AY$382,Calendrier!BA$16:BA$382),"")</f>
        <v/>
      </c>
      <c r="E55" s="2">
        <f t="shared" si="73"/>
        <v>23</v>
      </c>
      <c r="F55" s="447" t="str">
        <f t="shared" si="74"/>
        <v/>
      </c>
      <c r="G55" s="448"/>
      <c r="H55" s="448"/>
      <c r="I55" s="448"/>
      <c r="J55" s="449"/>
      <c r="K55" s="438" t="str">
        <f t="shared" si="75"/>
        <v/>
      </c>
      <c r="L55" s="432"/>
      <c r="M55" s="432"/>
      <c r="N55" s="432" t="str">
        <f t="shared" si="76"/>
        <v/>
      </c>
      <c r="O55" s="432"/>
      <c r="P55" s="432"/>
      <c r="Q55" s="432" t="str">
        <f t="shared" si="77"/>
        <v/>
      </c>
      <c r="R55" s="432"/>
      <c r="S55" s="433"/>
      <c r="U55" s="438" t="str">
        <f t="shared" si="78"/>
        <v/>
      </c>
      <c r="V55" s="432"/>
      <c r="W55" s="432"/>
      <c r="X55" s="432" t="str">
        <f t="shared" si="79"/>
        <v/>
      </c>
      <c r="Y55" s="432"/>
      <c r="Z55" s="432"/>
      <c r="AA55" s="432" t="str">
        <f t="shared" si="80"/>
        <v/>
      </c>
      <c r="AB55" s="432"/>
      <c r="AC55" s="433"/>
      <c r="AE55" s="438" t="str">
        <f t="shared" si="81"/>
        <v/>
      </c>
      <c r="AF55" s="432"/>
      <c r="AG55" s="432"/>
      <c r="AH55" s="432" t="str">
        <f t="shared" si="82"/>
        <v/>
      </c>
      <c r="AI55" s="432"/>
      <c r="AJ55" s="432"/>
      <c r="AK55" s="432" t="str">
        <f t="shared" si="83"/>
        <v/>
      </c>
      <c r="AL55" s="432"/>
      <c r="AM55" s="433"/>
      <c r="AO55" s="438" t="e">
        <f>SUMIF(Calendrier!$AM$47:$AM$65,Reservation!$B55,Calendrier!#REF!)</f>
        <v>#REF!</v>
      </c>
      <c r="AP55" s="432"/>
      <c r="AQ55" s="432"/>
      <c r="AR55" s="432" t="e">
        <f>SUMIF(Calendrier!$AM$47:$AM$65,Reservation!$B55,Calendrier!#REF!)</f>
        <v>#REF!</v>
      </c>
      <c r="AS55" s="432"/>
      <c r="AT55" s="432"/>
      <c r="AU55" s="432" t="e">
        <f>SUMIF(Calendrier!$AM$47:$AM$65,Reservation!$C55,Calendrier!#REF!)</f>
        <v>#REF!</v>
      </c>
      <c r="AV55" s="432"/>
      <c r="AW55" s="433"/>
      <c r="AY55" s="438" t="e">
        <f>SUMIF(Calendrier!$AM$47:$AM$65,Reservation!$B55,Calendrier!#REF!)</f>
        <v>#REF!</v>
      </c>
      <c r="AZ55" s="432"/>
      <c r="BA55" s="432"/>
      <c r="BB55" s="432" t="e">
        <f>SUMIF(Calendrier!$AM$47:$AM$65,Reservation!$B55,Calendrier!#REF!)</f>
        <v>#REF!</v>
      </c>
      <c r="BC55" s="432"/>
      <c r="BD55" s="432"/>
      <c r="BE55" s="432" t="e">
        <f>SUMIF(Calendrier!$AM$47:$AM$65,Reservation!$C55,Calendrier!#REF!)</f>
        <v>#REF!</v>
      </c>
      <c r="BF55" s="432"/>
      <c r="BG55" s="433"/>
    </row>
    <row r="56" spans="1:59">
      <c r="A56" s="2" t="str">
        <f t="shared" si="71"/>
        <v/>
      </c>
      <c r="B56" s="2" t="str">
        <f>IF(F56="","",HLOOKUP(TEXT(F56,"j")*1,Calendrier!$B$4:'Calendrier'!$AF$43,TEXT(F56,"m")*3,FALSE))</f>
        <v/>
      </c>
      <c r="C56" s="2" t="str">
        <f>IF(A56="X",LOOKUP($F56,Calendrier!$AY$16:$AY$382,Calendrier!BA$16:BA$382),"")</f>
        <v/>
      </c>
      <c r="E56" s="2">
        <f t="shared" si="73"/>
        <v>24</v>
      </c>
      <c r="F56" s="447" t="str">
        <f t="shared" si="74"/>
        <v/>
      </c>
      <c r="G56" s="448"/>
      <c r="H56" s="448"/>
      <c r="I56" s="448"/>
      <c r="J56" s="449"/>
      <c r="K56" s="438" t="str">
        <f t="shared" si="75"/>
        <v/>
      </c>
      <c r="L56" s="432"/>
      <c r="M56" s="432"/>
      <c r="N56" s="432" t="str">
        <f t="shared" si="76"/>
        <v/>
      </c>
      <c r="O56" s="432"/>
      <c r="P56" s="432"/>
      <c r="Q56" s="432" t="str">
        <f t="shared" si="77"/>
        <v/>
      </c>
      <c r="R56" s="432"/>
      <c r="S56" s="433"/>
      <c r="U56" s="438" t="str">
        <f t="shared" si="78"/>
        <v/>
      </c>
      <c r="V56" s="432"/>
      <c r="W56" s="432"/>
      <c r="X56" s="432" t="str">
        <f t="shared" si="79"/>
        <v/>
      </c>
      <c r="Y56" s="432"/>
      <c r="Z56" s="432"/>
      <c r="AA56" s="432" t="str">
        <f t="shared" si="80"/>
        <v/>
      </c>
      <c r="AB56" s="432"/>
      <c r="AC56" s="433"/>
      <c r="AE56" s="438" t="str">
        <f t="shared" si="81"/>
        <v/>
      </c>
      <c r="AF56" s="432"/>
      <c r="AG56" s="432"/>
      <c r="AH56" s="432" t="str">
        <f t="shared" si="82"/>
        <v/>
      </c>
      <c r="AI56" s="432"/>
      <c r="AJ56" s="432"/>
      <c r="AK56" s="432" t="str">
        <f t="shared" si="83"/>
        <v/>
      </c>
      <c r="AL56" s="432"/>
      <c r="AM56" s="433"/>
      <c r="AO56" s="438" t="e">
        <f>SUMIF(Calendrier!$AM$47:$AM$65,Reservation!$B56,Calendrier!#REF!)</f>
        <v>#REF!</v>
      </c>
      <c r="AP56" s="432"/>
      <c r="AQ56" s="432"/>
      <c r="AR56" s="432" t="e">
        <f>SUMIF(Calendrier!$AM$47:$AM$65,Reservation!$B56,Calendrier!#REF!)</f>
        <v>#REF!</v>
      </c>
      <c r="AS56" s="432"/>
      <c r="AT56" s="432"/>
      <c r="AU56" s="432" t="e">
        <f>SUMIF(Calendrier!$AM$47:$AM$65,Reservation!$C56,Calendrier!#REF!)</f>
        <v>#REF!</v>
      </c>
      <c r="AV56" s="432"/>
      <c r="AW56" s="433"/>
      <c r="AY56" s="438" t="e">
        <f>SUMIF(Calendrier!$AM$47:$AM$65,Reservation!$B56,Calendrier!#REF!)</f>
        <v>#REF!</v>
      </c>
      <c r="AZ56" s="432"/>
      <c r="BA56" s="432"/>
      <c r="BB56" s="432" t="e">
        <f>SUMIF(Calendrier!$AM$47:$AM$65,Reservation!$B56,Calendrier!#REF!)</f>
        <v>#REF!</v>
      </c>
      <c r="BC56" s="432"/>
      <c r="BD56" s="432"/>
      <c r="BE56" s="432" t="e">
        <f>SUMIF(Calendrier!$AM$47:$AM$65,Reservation!$C56,Calendrier!#REF!)</f>
        <v>#REF!</v>
      </c>
      <c r="BF56" s="432"/>
      <c r="BG56" s="433"/>
    </row>
    <row r="57" spans="1:59">
      <c r="A57" s="2" t="str">
        <f t="shared" si="71"/>
        <v/>
      </c>
      <c r="B57" s="2" t="str">
        <f>IF(F57="","",HLOOKUP(TEXT(F57,"j")*1,Calendrier!$B$4:'Calendrier'!$AF$43,TEXT(F57,"m")*3,FALSE))</f>
        <v/>
      </c>
      <c r="C57" s="2" t="str">
        <f>IF(A57="X",LOOKUP($F57,Calendrier!$AY$16:$AY$382,Calendrier!BA$16:BA$382),"")</f>
        <v/>
      </c>
      <c r="E57" s="2">
        <f t="shared" si="73"/>
        <v>25</v>
      </c>
      <c r="F57" s="447" t="str">
        <f t="shared" si="74"/>
        <v/>
      </c>
      <c r="G57" s="448"/>
      <c r="H57" s="448"/>
      <c r="I57" s="448"/>
      <c r="J57" s="449"/>
      <c r="K57" s="438" t="str">
        <f t="shared" si="75"/>
        <v/>
      </c>
      <c r="L57" s="432"/>
      <c r="M57" s="432"/>
      <c r="N57" s="432" t="str">
        <f t="shared" si="76"/>
        <v/>
      </c>
      <c r="O57" s="432"/>
      <c r="P57" s="432"/>
      <c r="Q57" s="432" t="str">
        <f t="shared" si="77"/>
        <v/>
      </c>
      <c r="R57" s="432"/>
      <c r="S57" s="433"/>
      <c r="U57" s="438" t="str">
        <f t="shared" si="78"/>
        <v/>
      </c>
      <c r="V57" s="432"/>
      <c r="W57" s="432"/>
      <c r="X57" s="432" t="str">
        <f t="shared" si="79"/>
        <v/>
      </c>
      <c r="Y57" s="432"/>
      <c r="Z57" s="432"/>
      <c r="AA57" s="432" t="str">
        <f t="shared" si="80"/>
        <v/>
      </c>
      <c r="AB57" s="432"/>
      <c r="AC57" s="433"/>
      <c r="AE57" s="438" t="str">
        <f t="shared" si="81"/>
        <v/>
      </c>
      <c r="AF57" s="432"/>
      <c r="AG57" s="432"/>
      <c r="AH57" s="432" t="str">
        <f t="shared" si="82"/>
        <v/>
      </c>
      <c r="AI57" s="432"/>
      <c r="AJ57" s="432"/>
      <c r="AK57" s="432" t="str">
        <f t="shared" si="83"/>
        <v/>
      </c>
      <c r="AL57" s="432"/>
      <c r="AM57" s="433"/>
      <c r="AO57" s="438" t="e">
        <f>SUMIF(Calendrier!$AM$47:$AM$65,Reservation!$B57,Calendrier!#REF!)</f>
        <v>#REF!</v>
      </c>
      <c r="AP57" s="432"/>
      <c r="AQ57" s="432"/>
      <c r="AR57" s="432" t="e">
        <f>SUMIF(Calendrier!$AM$47:$AM$65,Reservation!$B57,Calendrier!#REF!)</f>
        <v>#REF!</v>
      </c>
      <c r="AS57" s="432"/>
      <c r="AT57" s="432"/>
      <c r="AU57" s="432" t="e">
        <f>SUMIF(Calendrier!$AM$47:$AM$65,Reservation!$C57,Calendrier!#REF!)</f>
        <v>#REF!</v>
      </c>
      <c r="AV57" s="432"/>
      <c r="AW57" s="433"/>
      <c r="AY57" s="438" t="e">
        <f>SUMIF(Calendrier!$AM$47:$AM$65,Reservation!$B57,Calendrier!#REF!)</f>
        <v>#REF!</v>
      </c>
      <c r="AZ57" s="432"/>
      <c r="BA57" s="432"/>
      <c r="BB57" s="432" t="e">
        <f>SUMIF(Calendrier!$AM$47:$AM$65,Reservation!$B57,Calendrier!#REF!)</f>
        <v>#REF!</v>
      </c>
      <c r="BC57" s="432"/>
      <c r="BD57" s="432"/>
      <c r="BE57" s="432" t="e">
        <f>SUMIF(Calendrier!$AM$47:$AM$65,Reservation!$C57,Calendrier!#REF!)</f>
        <v>#REF!</v>
      </c>
      <c r="BF57" s="432"/>
      <c r="BG57" s="433"/>
    </row>
    <row r="58" spans="1:59">
      <c r="A58" s="2" t="str">
        <f>IF(E58&gt;$L$5,"","X")</f>
        <v/>
      </c>
      <c r="B58" s="2" t="str">
        <f>IF(F58="","",HLOOKUP(TEXT(F58,"j")*1,Calendrier!$B$4:'Calendrier'!$AF$43,TEXT(F58,"m")*3,FALSE))</f>
        <v/>
      </c>
      <c r="C58" s="2" t="str">
        <f>IF(A58="X",LOOKUP($F58,Calendrier!$AY$16:$AY$382,Calendrier!BA$16:BA$382),"")</f>
        <v/>
      </c>
      <c r="E58" s="2">
        <f t="shared" si="73"/>
        <v>26</v>
      </c>
      <c r="F58" s="447" t="str">
        <f t="shared" si="74"/>
        <v/>
      </c>
      <c r="G58" s="448"/>
      <c r="H58" s="448"/>
      <c r="I58" s="448"/>
      <c r="J58" s="449"/>
      <c r="K58" s="438" t="str">
        <f t="shared" si="75"/>
        <v/>
      </c>
      <c r="L58" s="432"/>
      <c r="M58" s="432"/>
      <c r="N58" s="432" t="str">
        <f t="shared" si="76"/>
        <v/>
      </c>
      <c r="O58" s="432"/>
      <c r="P58" s="432"/>
      <c r="Q58" s="432" t="str">
        <f t="shared" si="77"/>
        <v/>
      </c>
      <c r="R58" s="432"/>
      <c r="S58" s="433"/>
      <c r="U58" s="438" t="str">
        <f t="shared" si="78"/>
        <v/>
      </c>
      <c r="V58" s="432"/>
      <c r="W58" s="432"/>
      <c r="X58" s="432" t="str">
        <f t="shared" si="79"/>
        <v/>
      </c>
      <c r="Y58" s="432"/>
      <c r="Z58" s="432"/>
      <c r="AA58" s="432" t="str">
        <f t="shared" si="80"/>
        <v/>
      </c>
      <c r="AB58" s="432"/>
      <c r="AC58" s="433"/>
      <c r="AE58" s="438" t="str">
        <f t="shared" si="81"/>
        <v/>
      </c>
      <c r="AF58" s="432"/>
      <c r="AG58" s="432"/>
      <c r="AH58" s="432" t="str">
        <f t="shared" si="82"/>
        <v/>
      </c>
      <c r="AI58" s="432"/>
      <c r="AJ58" s="432"/>
      <c r="AK58" s="432" t="str">
        <f t="shared" si="83"/>
        <v/>
      </c>
      <c r="AL58" s="432"/>
      <c r="AM58" s="433"/>
      <c r="AO58" s="438" t="e">
        <f>SUMIF(Calendrier!$AM$47:$AM$65,Reservation!$B58,Calendrier!#REF!)</f>
        <v>#REF!</v>
      </c>
      <c r="AP58" s="432"/>
      <c r="AQ58" s="432"/>
      <c r="AR58" s="432" t="e">
        <f>SUMIF(Calendrier!$AM$47:$AM$65,Reservation!$B58,Calendrier!#REF!)</f>
        <v>#REF!</v>
      </c>
      <c r="AS58" s="432"/>
      <c r="AT58" s="432"/>
      <c r="AU58" s="432" t="e">
        <f>SUMIF(Calendrier!$AM$47:$AM$65,Reservation!$C58,Calendrier!#REF!)</f>
        <v>#REF!</v>
      </c>
      <c r="AV58" s="432"/>
      <c r="AW58" s="433"/>
      <c r="AY58" s="438" t="e">
        <f>SUMIF(Calendrier!$AM$47:$AM$65,Reservation!$B58,Calendrier!#REF!)</f>
        <v>#REF!</v>
      </c>
      <c r="AZ58" s="432"/>
      <c r="BA58" s="432"/>
      <c r="BB58" s="432" t="e">
        <f>SUMIF(Calendrier!$AM$47:$AM$65,Reservation!$B58,Calendrier!#REF!)</f>
        <v>#REF!</v>
      </c>
      <c r="BC58" s="432"/>
      <c r="BD58" s="432"/>
      <c r="BE58" s="432" t="e">
        <f>SUMIF(Calendrier!$AM$47:$AM$65,Reservation!$C58,Calendrier!#REF!)</f>
        <v>#REF!</v>
      </c>
      <c r="BF58" s="432"/>
      <c r="BG58" s="433"/>
    </row>
    <row r="59" spans="1:59">
      <c r="A59" s="2" t="str">
        <f t="shared" si="71"/>
        <v/>
      </c>
      <c r="B59" s="2" t="str">
        <f>IF(F59="","",HLOOKUP(TEXT(F59,"j")*1,Calendrier!$B$4:'Calendrier'!$AF$43,TEXT(F59,"m")*3,FALSE))</f>
        <v/>
      </c>
      <c r="C59" s="2" t="str">
        <f>IF(A59="X",LOOKUP($F59,Calendrier!$AY$16:$AY$382,Calendrier!BA$16:BA$382),"")</f>
        <v/>
      </c>
      <c r="E59" s="2">
        <f t="shared" si="73"/>
        <v>27</v>
      </c>
      <c r="F59" s="447" t="str">
        <f t="shared" si="74"/>
        <v/>
      </c>
      <c r="G59" s="448"/>
      <c r="H59" s="448"/>
      <c r="I59" s="448"/>
      <c r="J59" s="449"/>
      <c r="K59" s="438" t="str">
        <f t="shared" si="75"/>
        <v/>
      </c>
      <c r="L59" s="432"/>
      <c r="M59" s="432"/>
      <c r="N59" s="432" t="str">
        <f t="shared" si="76"/>
        <v/>
      </c>
      <c r="O59" s="432"/>
      <c r="P59" s="432"/>
      <c r="Q59" s="432" t="str">
        <f t="shared" si="77"/>
        <v/>
      </c>
      <c r="R59" s="432"/>
      <c r="S59" s="433"/>
      <c r="U59" s="438" t="str">
        <f t="shared" si="78"/>
        <v/>
      </c>
      <c r="V59" s="432"/>
      <c r="W59" s="432"/>
      <c r="X59" s="432" t="str">
        <f t="shared" si="79"/>
        <v/>
      </c>
      <c r="Y59" s="432"/>
      <c r="Z59" s="432"/>
      <c r="AA59" s="432" t="str">
        <f t="shared" si="80"/>
        <v/>
      </c>
      <c r="AB59" s="432"/>
      <c r="AC59" s="433"/>
      <c r="AE59" s="438" t="str">
        <f t="shared" si="81"/>
        <v/>
      </c>
      <c r="AF59" s="432"/>
      <c r="AG59" s="432"/>
      <c r="AH59" s="432" t="str">
        <f t="shared" si="82"/>
        <v/>
      </c>
      <c r="AI59" s="432"/>
      <c r="AJ59" s="432"/>
      <c r="AK59" s="432" t="str">
        <f t="shared" si="83"/>
        <v/>
      </c>
      <c r="AL59" s="432"/>
      <c r="AM59" s="433"/>
      <c r="AO59" s="438" t="e">
        <f>SUMIF(Calendrier!$AM$47:$AM$65,Reservation!$B59,Calendrier!#REF!)</f>
        <v>#REF!</v>
      </c>
      <c r="AP59" s="432"/>
      <c r="AQ59" s="432"/>
      <c r="AR59" s="432" t="e">
        <f>SUMIF(Calendrier!$AM$47:$AM$65,Reservation!$B59,Calendrier!#REF!)</f>
        <v>#REF!</v>
      </c>
      <c r="AS59" s="432"/>
      <c r="AT59" s="432"/>
      <c r="AU59" s="432" t="e">
        <f>SUMIF(Calendrier!$AM$47:$AM$65,Reservation!$C59,Calendrier!#REF!)</f>
        <v>#REF!</v>
      </c>
      <c r="AV59" s="432"/>
      <c r="AW59" s="433"/>
      <c r="AY59" s="438" t="e">
        <f>SUMIF(Calendrier!$AM$47:$AM$65,Reservation!$B59,Calendrier!#REF!)</f>
        <v>#REF!</v>
      </c>
      <c r="AZ59" s="432"/>
      <c r="BA59" s="432"/>
      <c r="BB59" s="432" t="e">
        <f>SUMIF(Calendrier!$AM$47:$AM$65,Reservation!$B59,Calendrier!#REF!)</f>
        <v>#REF!</v>
      </c>
      <c r="BC59" s="432"/>
      <c r="BD59" s="432"/>
      <c r="BE59" s="432" t="e">
        <f>SUMIF(Calendrier!$AM$47:$AM$65,Reservation!$C59,Calendrier!#REF!)</f>
        <v>#REF!</v>
      </c>
      <c r="BF59" s="432"/>
      <c r="BG59" s="433"/>
    </row>
    <row r="60" spans="1:59">
      <c r="A60" s="2" t="str">
        <f t="shared" si="71"/>
        <v/>
      </c>
      <c r="B60" s="2" t="str">
        <f>IF(F60="","",HLOOKUP(TEXT(F60,"j")*1,Calendrier!$B$4:'Calendrier'!$AF$43,TEXT(F60,"m")*3,FALSE))</f>
        <v/>
      </c>
      <c r="C60" s="2" t="str">
        <f>IF(A60="X",LOOKUP($F60,Calendrier!$AY$16:$AY$382,Calendrier!BA$16:BA$382),"")</f>
        <v/>
      </c>
      <c r="E60" s="2">
        <f t="shared" si="73"/>
        <v>28</v>
      </c>
      <c r="F60" s="450" t="str">
        <f t="shared" si="74"/>
        <v/>
      </c>
      <c r="G60" s="451"/>
      <c r="H60" s="451"/>
      <c r="I60" s="451"/>
      <c r="J60" s="452"/>
      <c r="K60" s="439" t="str">
        <f>IF($L$5&lt;$L$6,"",IF($B60="","",LOOKUP($B60,$CO$20:$DF$20,$CO$23:$DF$23)))</f>
        <v/>
      </c>
      <c r="L60" s="434"/>
      <c r="M60" s="434"/>
      <c r="N60" s="434" t="str">
        <f>IF($L$5&lt;$L$7,"",IF($B60="","",LOOKUP($B60,$CO$30:$DF$30,$CO$33:$DF$33)))</f>
        <v/>
      </c>
      <c r="O60" s="434"/>
      <c r="P60" s="434"/>
      <c r="Q60" s="434" t="str">
        <f>IF($L$5&lt;$L$6,"",IF($B60="","",LOOKUP($B60,$CO$20:$DF$20,$CO$24:$DF$24)))</f>
        <v/>
      </c>
      <c r="R60" s="434"/>
      <c r="S60" s="435"/>
      <c r="U60" s="439" t="str">
        <f t="shared" si="78"/>
        <v/>
      </c>
      <c r="V60" s="434"/>
      <c r="W60" s="434"/>
      <c r="X60" s="434" t="str">
        <f t="shared" si="79"/>
        <v/>
      </c>
      <c r="Y60" s="434"/>
      <c r="Z60" s="434"/>
      <c r="AA60" s="434" t="str">
        <f t="shared" si="80"/>
        <v/>
      </c>
      <c r="AB60" s="434"/>
      <c r="AC60" s="435"/>
      <c r="AE60" s="439" t="str">
        <f t="shared" si="81"/>
        <v/>
      </c>
      <c r="AF60" s="434"/>
      <c r="AG60" s="434"/>
      <c r="AH60" s="434" t="str">
        <f t="shared" si="82"/>
        <v/>
      </c>
      <c r="AI60" s="434"/>
      <c r="AJ60" s="434"/>
      <c r="AK60" s="434" t="str">
        <f t="shared" si="83"/>
        <v/>
      </c>
      <c r="AL60" s="434"/>
      <c r="AM60" s="435"/>
      <c r="AO60" s="439" t="e">
        <f>SUMIF(Calendrier!$AM$47:$AM$65,Reservation!$B60,Calendrier!#REF!)</f>
        <v>#REF!</v>
      </c>
      <c r="AP60" s="434"/>
      <c r="AQ60" s="434"/>
      <c r="AR60" s="434" t="e">
        <f>SUMIF(Calendrier!$AM$47:$AM$65,Reservation!$B60,Calendrier!#REF!)</f>
        <v>#REF!</v>
      </c>
      <c r="AS60" s="434"/>
      <c r="AT60" s="434"/>
      <c r="AU60" s="434" t="e">
        <f>SUMIF(Calendrier!$AM$47:$AM$65,Reservation!$C60,Calendrier!#REF!)</f>
        <v>#REF!</v>
      </c>
      <c r="AV60" s="434"/>
      <c r="AW60" s="435"/>
      <c r="AY60" s="439" t="e">
        <f>SUMIF(Calendrier!$AM$47:$AM$65,Reservation!$B60,Calendrier!#REF!)</f>
        <v>#REF!</v>
      </c>
      <c r="AZ60" s="434"/>
      <c r="BA60" s="434"/>
      <c r="BB60" s="434" t="e">
        <f>SUMIF(Calendrier!$AM$47:$AM$65,Reservation!$B60,Calendrier!#REF!)</f>
        <v>#REF!</v>
      </c>
      <c r="BC60" s="434"/>
      <c r="BD60" s="434"/>
      <c r="BE60" s="434" t="e">
        <f>SUMIF(Calendrier!$AM$47:$AM$65,Reservation!$C60,Calendrier!#REF!)</f>
        <v>#REF!</v>
      </c>
      <c r="BF60" s="434"/>
      <c r="BG60" s="435"/>
    </row>
    <row r="61" spans="1:59"/>
    <row r="62" spans="1:59"/>
    <row r="63" spans="1:59" hidden="1"/>
    <row r="64" spans="1:59" hidden="1"/>
    <row r="65" spans="7:35" hidden="1"/>
    <row r="66" spans="7:35" hidden="1"/>
    <row r="67" spans="7:35" hidden="1"/>
    <row r="68" spans="7:35" hidden="1"/>
    <row r="69" spans="7:35" hidden="1"/>
    <row r="70" spans="7:35" hidden="1">
      <c r="G70" s="15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7:35" hidden="1"/>
    <row r="72" spans="7:35" hidden="1"/>
    <row r="73" spans="7:35" hidden="1"/>
    <row r="74" spans="7:35" hidden="1"/>
    <row r="75" spans="7:35" hidden="1"/>
    <row r="76" spans="7:35" hidden="1"/>
    <row r="77" spans="7:35" hidden="1"/>
    <row r="78" spans="7:35" hidden="1"/>
    <row r="79" spans="7:35" hidden="1"/>
    <row r="80" spans="7:35" hidden="1"/>
    <row r="81" spans="7:35" hidden="1"/>
    <row r="82" spans="7:35" hidden="1"/>
    <row r="83" spans="7:35" hidden="1"/>
    <row r="84" spans="7:35" hidden="1"/>
    <row r="85" spans="7:35" hidden="1"/>
    <row r="86" spans="7:35" hidden="1"/>
    <row r="87" spans="7:35" hidden="1"/>
    <row r="88" spans="7:35" hidden="1"/>
    <row r="89" spans="7:35" hidden="1"/>
    <row r="90" spans="7:35" hidden="1"/>
    <row r="91" spans="7:35" hidden="1"/>
    <row r="92" spans="7:35" hidden="1">
      <c r="G92" s="178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</row>
  </sheetData>
  <mergeCells count="605">
    <mergeCell ref="AO27:AQ27"/>
    <mergeCell ref="AR27:AT27"/>
    <mergeCell ref="AU27:AW27"/>
    <mergeCell ref="AY27:BA27"/>
    <mergeCell ref="BB27:BD27"/>
    <mergeCell ref="BE27:BG27"/>
    <mergeCell ref="K27:M27"/>
    <mergeCell ref="N27:P27"/>
    <mergeCell ref="Q27:S27"/>
    <mergeCell ref="U27:W27"/>
    <mergeCell ref="X27:Z27"/>
    <mergeCell ref="AA27:AC27"/>
    <mergeCell ref="AE27:AG27"/>
    <mergeCell ref="AH27:AJ27"/>
    <mergeCell ref="AK27:AM27"/>
    <mergeCell ref="BX7:CB7"/>
    <mergeCell ref="BX2:CB2"/>
    <mergeCell ref="BR3:BV3"/>
    <mergeCell ref="BR4:BV4"/>
    <mergeCell ref="BR5:BV5"/>
    <mergeCell ref="CD5:CH5"/>
    <mergeCell ref="CD4:CH4"/>
    <mergeCell ref="CD3:CH3"/>
    <mergeCell ref="BX3:CB3"/>
    <mergeCell ref="BX4:CB4"/>
    <mergeCell ref="BX5:CB5"/>
    <mergeCell ref="BX6:CB6"/>
    <mergeCell ref="U3:Z3"/>
    <mergeCell ref="U4:Z4"/>
    <mergeCell ref="AA4:AC4"/>
    <mergeCell ref="AA3:AC3"/>
    <mergeCell ref="F13:K13"/>
    <mergeCell ref="L13:S13"/>
    <mergeCell ref="F14:K14"/>
    <mergeCell ref="L14:S14"/>
    <mergeCell ref="F15:K15"/>
    <mergeCell ref="L15:S15"/>
    <mergeCell ref="F9:K9"/>
    <mergeCell ref="L9:S9"/>
    <mergeCell ref="F10:K10"/>
    <mergeCell ref="L10:S10"/>
    <mergeCell ref="F11:K11"/>
    <mergeCell ref="L11:S11"/>
    <mergeCell ref="F3:K3"/>
    <mergeCell ref="F4:K4"/>
    <mergeCell ref="F5:K5"/>
    <mergeCell ref="F6:K6"/>
    <mergeCell ref="F7:K7"/>
    <mergeCell ref="L3:S3"/>
    <mergeCell ref="L4:S4"/>
    <mergeCell ref="L5:S5"/>
    <mergeCell ref="Q22:S22"/>
    <mergeCell ref="Q18:S18"/>
    <mergeCell ref="N18:P18"/>
    <mergeCell ref="K18:M18"/>
    <mergeCell ref="K19:M19"/>
    <mergeCell ref="N19:P19"/>
    <mergeCell ref="Q19:S19"/>
    <mergeCell ref="U6:AC6"/>
    <mergeCell ref="U7:AC13"/>
    <mergeCell ref="U15:AC15"/>
    <mergeCell ref="U16:AC16"/>
    <mergeCell ref="K20:M20"/>
    <mergeCell ref="N20:P20"/>
    <mergeCell ref="Q20:S20"/>
    <mergeCell ref="F16:K16"/>
    <mergeCell ref="L16:S16"/>
    <mergeCell ref="L6:S6"/>
    <mergeCell ref="L7:S7"/>
    <mergeCell ref="F28:J28"/>
    <mergeCell ref="F29:J29"/>
    <mergeCell ref="K29:M29"/>
    <mergeCell ref="N29:P29"/>
    <mergeCell ref="Q29:S29"/>
    <mergeCell ref="K28:S28"/>
    <mergeCell ref="F18:J18"/>
    <mergeCell ref="F19:J19"/>
    <mergeCell ref="F20:J20"/>
    <mergeCell ref="F21:J21"/>
    <mergeCell ref="F22:J22"/>
    <mergeCell ref="F24:J24"/>
    <mergeCell ref="F23:J23"/>
    <mergeCell ref="K23:M23"/>
    <mergeCell ref="N23:P23"/>
    <mergeCell ref="Q23:S23"/>
    <mergeCell ref="K24:M24"/>
    <mergeCell ref="N24:P24"/>
    <mergeCell ref="Q24:S24"/>
    <mergeCell ref="K21:M21"/>
    <mergeCell ref="N21:P21"/>
    <mergeCell ref="Q21:S21"/>
    <mergeCell ref="K22:M22"/>
    <mergeCell ref="N22:P22"/>
    <mergeCell ref="F32:J32"/>
    <mergeCell ref="K32:M32"/>
    <mergeCell ref="N32:P32"/>
    <mergeCell ref="Q32:S32"/>
    <mergeCell ref="F33:J33"/>
    <mergeCell ref="K33:M33"/>
    <mergeCell ref="N33:P33"/>
    <mergeCell ref="Q33:S33"/>
    <mergeCell ref="F30:J30"/>
    <mergeCell ref="K30:M30"/>
    <mergeCell ref="N30:P30"/>
    <mergeCell ref="Q30:S30"/>
    <mergeCell ref="F31:J31"/>
    <mergeCell ref="K31:M31"/>
    <mergeCell ref="N31:P31"/>
    <mergeCell ref="Q31:S31"/>
    <mergeCell ref="F36:J36"/>
    <mergeCell ref="K36:M36"/>
    <mergeCell ref="N36:P36"/>
    <mergeCell ref="Q36:S36"/>
    <mergeCell ref="F37:J37"/>
    <mergeCell ref="K37:M37"/>
    <mergeCell ref="N37:P37"/>
    <mergeCell ref="Q37:S37"/>
    <mergeCell ref="F34:J34"/>
    <mergeCell ref="K34:M34"/>
    <mergeCell ref="N34:P34"/>
    <mergeCell ref="Q34:S34"/>
    <mergeCell ref="F35:J35"/>
    <mergeCell ref="K35:M35"/>
    <mergeCell ref="N35:P35"/>
    <mergeCell ref="Q35:S35"/>
    <mergeCell ref="F40:J40"/>
    <mergeCell ref="K40:M40"/>
    <mergeCell ref="N40:P40"/>
    <mergeCell ref="Q40:S40"/>
    <mergeCell ref="F41:J41"/>
    <mergeCell ref="K41:M41"/>
    <mergeCell ref="N41:P41"/>
    <mergeCell ref="Q41:S41"/>
    <mergeCell ref="F38:J38"/>
    <mergeCell ref="K38:M38"/>
    <mergeCell ref="N38:P38"/>
    <mergeCell ref="Q38:S38"/>
    <mergeCell ref="F39:J39"/>
    <mergeCell ref="K39:M39"/>
    <mergeCell ref="N39:P39"/>
    <mergeCell ref="Q39:S39"/>
    <mergeCell ref="F44:J44"/>
    <mergeCell ref="K44:M44"/>
    <mergeCell ref="N44:P44"/>
    <mergeCell ref="Q44:S44"/>
    <mergeCell ref="F45:J45"/>
    <mergeCell ref="K45:M45"/>
    <mergeCell ref="N45:P45"/>
    <mergeCell ref="Q45:S45"/>
    <mergeCell ref="F42:J42"/>
    <mergeCell ref="K42:M42"/>
    <mergeCell ref="N42:P42"/>
    <mergeCell ref="Q42:S42"/>
    <mergeCell ref="F43:J43"/>
    <mergeCell ref="K43:M43"/>
    <mergeCell ref="N43:P43"/>
    <mergeCell ref="Q43:S43"/>
    <mergeCell ref="F48:J48"/>
    <mergeCell ref="K48:M48"/>
    <mergeCell ref="N48:P48"/>
    <mergeCell ref="Q48:S48"/>
    <mergeCell ref="F49:J49"/>
    <mergeCell ref="K49:M49"/>
    <mergeCell ref="N49:P49"/>
    <mergeCell ref="Q49:S49"/>
    <mergeCell ref="F46:J46"/>
    <mergeCell ref="K46:M46"/>
    <mergeCell ref="N46:P46"/>
    <mergeCell ref="Q46:S46"/>
    <mergeCell ref="F47:J47"/>
    <mergeCell ref="K47:M47"/>
    <mergeCell ref="N47:P47"/>
    <mergeCell ref="Q47:S47"/>
    <mergeCell ref="N53:P53"/>
    <mergeCell ref="Q53:S53"/>
    <mergeCell ref="F50:J50"/>
    <mergeCell ref="K50:M50"/>
    <mergeCell ref="N50:P50"/>
    <mergeCell ref="Q50:S50"/>
    <mergeCell ref="F51:J51"/>
    <mergeCell ref="K51:M51"/>
    <mergeCell ref="N51:P51"/>
    <mergeCell ref="Q51:S51"/>
    <mergeCell ref="F60:J60"/>
    <mergeCell ref="K60:M60"/>
    <mergeCell ref="N60:P60"/>
    <mergeCell ref="Q60:S60"/>
    <mergeCell ref="F59:J59"/>
    <mergeCell ref="K59:M59"/>
    <mergeCell ref="F56:J56"/>
    <mergeCell ref="K56:M56"/>
    <mergeCell ref="N56:P56"/>
    <mergeCell ref="Q56:S56"/>
    <mergeCell ref="F57:J57"/>
    <mergeCell ref="K57:M57"/>
    <mergeCell ref="N57:P57"/>
    <mergeCell ref="Q57:S57"/>
    <mergeCell ref="U38:W38"/>
    <mergeCell ref="X38:Z38"/>
    <mergeCell ref="AA38:AC38"/>
    <mergeCell ref="U39:W39"/>
    <mergeCell ref="N59:P59"/>
    <mergeCell ref="Q59:S59"/>
    <mergeCell ref="F58:J58"/>
    <mergeCell ref="K58:M58"/>
    <mergeCell ref="N58:P58"/>
    <mergeCell ref="Q58:S58"/>
    <mergeCell ref="F54:J54"/>
    <mergeCell ref="K54:M54"/>
    <mergeCell ref="N54:P54"/>
    <mergeCell ref="Q54:S54"/>
    <mergeCell ref="F55:J55"/>
    <mergeCell ref="K55:M55"/>
    <mergeCell ref="N55:P55"/>
    <mergeCell ref="Q55:S55"/>
    <mergeCell ref="F52:J52"/>
    <mergeCell ref="K52:M52"/>
    <mergeCell ref="N52:P52"/>
    <mergeCell ref="Q52:S52"/>
    <mergeCell ref="F53:J53"/>
    <mergeCell ref="K53:M53"/>
    <mergeCell ref="U34:W34"/>
    <mergeCell ref="X34:Z34"/>
    <mergeCell ref="AA34:AC34"/>
    <mergeCell ref="U35:W35"/>
    <mergeCell ref="X35:Z35"/>
    <mergeCell ref="AA35:AC35"/>
    <mergeCell ref="U36:W36"/>
    <mergeCell ref="X36:Z36"/>
    <mergeCell ref="AA36:AC36"/>
    <mergeCell ref="X42:Z42"/>
    <mergeCell ref="AA42:AC42"/>
    <mergeCell ref="U43:W43"/>
    <mergeCell ref="X43:Z43"/>
    <mergeCell ref="AA43:AC43"/>
    <mergeCell ref="U44:W44"/>
    <mergeCell ref="X44:Z44"/>
    <mergeCell ref="AA44:AC44"/>
    <mergeCell ref="U40:W40"/>
    <mergeCell ref="X40:Z40"/>
    <mergeCell ref="AA40:AC40"/>
    <mergeCell ref="U37:W37"/>
    <mergeCell ref="X37:Z37"/>
    <mergeCell ref="AA37:AC37"/>
    <mergeCell ref="X39:Z39"/>
    <mergeCell ref="AA39:AC39"/>
    <mergeCell ref="X58:Z58"/>
    <mergeCell ref="AA58:AC58"/>
    <mergeCell ref="U59:W59"/>
    <mergeCell ref="AE56:AG56"/>
    <mergeCell ref="U54:W54"/>
    <mergeCell ref="X54:Z54"/>
    <mergeCell ref="AA54:AC54"/>
    <mergeCell ref="U55:W55"/>
    <mergeCell ref="AE53:AG53"/>
    <mergeCell ref="X59:Z59"/>
    <mergeCell ref="AA59:AC59"/>
    <mergeCell ref="U41:W41"/>
    <mergeCell ref="X41:Z41"/>
    <mergeCell ref="AA41:AC41"/>
    <mergeCell ref="X53:Z53"/>
    <mergeCell ref="AA53:AC53"/>
    <mergeCell ref="X47:Z47"/>
    <mergeCell ref="AA47:AC47"/>
    <mergeCell ref="U42:W42"/>
    <mergeCell ref="AY31:BA31"/>
    <mergeCell ref="AR32:AT32"/>
    <mergeCell ref="AU32:AW32"/>
    <mergeCell ref="AY32:BA32"/>
    <mergeCell ref="AR29:AT29"/>
    <mergeCell ref="AU29:AW29"/>
    <mergeCell ref="AY29:BA29"/>
    <mergeCell ref="AR30:AT30"/>
    <mergeCell ref="AU30:AW30"/>
    <mergeCell ref="AY30:BA30"/>
    <mergeCell ref="AY35:BA35"/>
    <mergeCell ref="AR36:AT36"/>
    <mergeCell ref="AU36:AW36"/>
    <mergeCell ref="AY36:BA36"/>
    <mergeCell ref="AR33:AT33"/>
    <mergeCell ref="AU33:AW33"/>
    <mergeCell ref="AY33:BA33"/>
    <mergeCell ref="AR34:AT34"/>
    <mergeCell ref="AU34:AW34"/>
    <mergeCell ref="AY34:BA34"/>
    <mergeCell ref="AY39:BA39"/>
    <mergeCell ref="AR40:AT40"/>
    <mergeCell ref="AU40:AW40"/>
    <mergeCell ref="AY40:BA40"/>
    <mergeCell ref="AR37:AT37"/>
    <mergeCell ref="AU37:AW37"/>
    <mergeCell ref="AY37:BA37"/>
    <mergeCell ref="AR38:AT38"/>
    <mergeCell ref="AU38:AW38"/>
    <mergeCell ref="AY38:BA38"/>
    <mergeCell ref="AY43:BA43"/>
    <mergeCell ref="AR44:AT44"/>
    <mergeCell ref="AU44:AW44"/>
    <mergeCell ref="AY44:BA44"/>
    <mergeCell ref="AR41:AT41"/>
    <mergeCell ref="AU41:AW41"/>
    <mergeCell ref="AY41:BA41"/>
    <mergeCell ref="AR42:AT42"/>
    <mergeCell ref="AU42:AW42"/>
    <mergeCell ref="AY42:BA42"/>
    <mergeCell ref="AY47:BA47"/>
    <mergeCell ref="AR48:AT48"/>
    <mergeCell ref="AU48:AW48"/>
    <mergeCell ref="AY48:BA48"/>
    <mergeCell ref="AR45:AT45"/>
    <mergeCell ref="AU45:AW45"/>
    <mergeCell ref="AY45:BA45"/>
    <mergeCell ref="AR46:AT46"/>
    <mergeCell ref="AU46:AW46"/>
    <mergeCell ref="AY46:BA46"/>
    <mergeCell ref="AY51:BA51"/>
    <mergeCell ref="AR52:AT52"/>
    <mergeCell ref="AU52:AW52"/>
    <mergeCell ref="AY52:BA52"/>
    <mergeCell ref="AR49:AT49"/>
    <mergeCell ref="AU49:AW49"/>
    <mergeCell ref="AY49:BA49"/>
    <mergeCell ref="AR50:AT50"/>
    <mergeCell ref="AU50:AW50"/>
    <mergeCell ref="AY50:BA50"/>
    <mergeCell ref="AY55:BA55"/>
    <mergeCell ref="AR56:AT56"/>
    <mergeCell ref="AU56:AW56"/>
    <mergeCell ref="AY56:BA56"/>
    <mergeCell ref="AR53:AT53"/>
    <mergeCell ref="AU53:AW53"/>
    <mergeCell ref="AY53:BA53"/>
    <mergeCell ref="AR54:AT54"/>
    <mergeCell ref="AU54:AW54"/>
    <mergeCell ref="AY54:BA54"/>
    <mergeCell ref="AY59:BA59"/>
    <mergeCell ref="AR60:AT60"/>
    <mergeCell ref="AU60:AW60"/>
    <mergeCell ref="AY60:BA60"/>
    <mergeCell ref="AR57:AT57"/>
    <mergeCell ref="AU57:AW57"/>
    <mergeCell ref="AY57:BA57"/>
    <mergeCell ref="AR58:AT58"/>
    <mergeCell ref="AU58:AW58"/>
    <mergeCell ref="AY58:BA58"/>
    <mergeCell ref="U28:AC28"/>
    <mergeCell ref="U29:W29"/>
    <mergeCell ref="X29:Z29"/>
    <mergeCell ref="AA29:AC29"/>
    <mergeCell ref="U30:W30"/>
    <mergeCell ref="X30:Z30"/>
    <mergeCell ref="AA30:AC30"/>
    <mergeCell ref="AR59:AT59"/>
    <mergeCell ref="AU59:AW59"/>
    <mergeCell ref="AR55:AT55"/>
    <mergeCell ref="AU55:AW55"/>
    <mergeCell ref="AR51:AT51"/>
    <mergeCell ref="AU51:AW51"/>
    <mergeCell ref="AR47:AT47"/>
    <mergeCell ref="AU47:AW47"/>
    <mergeCell ref="AR43:AT43"/>
    <mergeCell ref="AU43:AW43"/>
    <mergeCell ref="AR39:AT39"/>
    <mergeCell ref="AU39:AW39"/>
    <mergeCell ref="AR35:AT35"/>
    <mergeCell ref="AU35:AW35"/>
    <mergeCell ref="AR31:AT31"/>
    <mergeCell ref="AU31:AW31"/>
    <mergeCell ref="U58:W58"/>
    <mergeCell ref="AA31:AC31"/>
    <mergeCell ref="U32:W32"/>
    <mergeCell ref="X32:Z32"/>
    <mergeCell ref="AA32:AC32"/>
    <mergeCell ref="U33:W33"/>
    <mergeCell ref="X33:Z33"/>
    <mergeCell ref="AA33:AC33"/>
    <mergeCell ref="U31:W31"/>
    <mergeCell ref="X31:Z31"/>
    <mergeCell ref="U51:W51"/>
    <mergeCell ref="U46:W46"/>
    <mergeCell ref="X46:Z46"/>
    <mergeCell ref="AA46:AC46"/>
    <mergeCell ref="U47:W47"/>
    <mergeCell ref="U45:W45"/>
    <mergeCell ref="X45:Z45"/>
    <mergeCell ref="AA45:AC45"/>
    <mergeCell ref="U60:W60"/>
    <mergeCell ref="X60:Z60"/>
    <mergeCell ref="AA60:AC60"/>
    <mergeCell ref="U57:W57"/>
    <mergeCell ref="X57:Z57"/>
    <mergeCell ref="AA57:AC57"/>
    <mergeCell ref="U48:W48"/>
    <mergeCell ref="X48:Z48"/>
    <mergeCell ref="AA48:AC48"/>
    <mergeCell ref="U49:W49"/>
    <mergeCell ref="X49:Z49"/>
    <mergeCell ref="AA49:AC49"/>
    <mergeCell ref="U50:W50"/>
    <mergeCell ref="X50:Z50"/>
    <mergeCell ref="AA50:AC50"/>
    <mergeCell ref="AE28:AM28"/>
    <mergeCell ref="AE29:AG29"/>
    <mergeCell ref="AH29:AJ29"/>
    <mergeCell ref="AK29:AM29"/>
    <mergeCell ref="AE30:AG30"/>
    <mergeCell ref="X55:Z55"/>
    <mergeCell ref="AA55:AC55"/>
    <mergeCell ref="U56:W56"/>
    <mergeCell ref="X56:Z56"/>
    <mergeCell ref="AA56:AC56"/>
    <mergeCell ref="X51:Z51"/>
    <mergeCell ref="AA51:AC51"/>
    <mergeCell ref="U52:W52"/>
    <mergeCell ref="X52:Z52"/>
    <mergeCell ref="AA52:AC52"/>
    <mergeCell ref="U53:W53"/>
    <mergeCell ref="AE33:AG33"/>
    <mergeCell ref="AH33:AJ33"/>
    <mergeCell ref="AK33:AM33"/>
    <mergeCell ref="AE34:AG34"/>
    <mergeCell ref="AH34:AJ34"/>
    <mergeCell ref="AK34:AM34"/>
    <mergeCell ref="AH30:AJ30"/>
    <mergeCell ref="AK30:AM30"/>
    <mergeCell ref="AE31:AG31"/>
    <mergeCell ref="AH31:AJ31"/>
    <mergeCell ref="AK31:AM31"/>
    <mergeCell ref="AE32:AG32"/>
    <mergeCell ref="AH32:AJ32"/>
    <mergeCell ref="AK32:AM32"/>
    <mergeCell ref="AH37:AJ37"/>
    <mergeCell ref="AK37:AM37"/>
    <mergeCell ref="AE38:AG38"/>
    <mergeCell ref="AH38:AJ38"/>
    <mergeCell ref="AK38:AM38"/>
    <mergeCell ref="AE37:AG37"/>
    <mergeCell ref="AE39:AG39"/>
    <mergeCell ref="AH39:AJ39"/>
    <mergeCell ref="AK39:AM39"/>
    <mergeCell ref="AE35:AG35"/>
    <mergeCell ref="AH35:AJ35"/>
    <mergeCell ref="AK35:AM35"/>
    <mergeCell ref="AE36:AG36"/>
    <mergeCell ref="AH36:AJ36"/>
    <mergeCell ref="AK36:AM36"/>
    <mergeCell ref="AH43:AJ43"/>
    <mergeCell ref="AK43:AM43"/>
    <mergeCell ref="AE44:AG44"/>
    <mergeCell ref="AH44:AJ44"/>
    <mergeCell ref="AK44:AM44"/>
    <mergeCell ref="AH40:AJ40"/>
    <mergeCell ref="AK40:AM40"/>
    <mergeCell ref="AE41:AG41"/>
    <mergeCell ref="AH41:AJ41"/>
    <mergeCell ref="AK41:AM41"/>
    <mergeCell ref="AE42:AG42"/>
    <mergeCell ref="AH42:AJ42"/>
    <mergeCell ref="AK42:AM42"/>
    <mergeCell ref="AE40:AG40"/>
    <mergeCell ref="AE43:AG43"/>
    <mergeCell ref="AK48:AM48"/>
    <mergeCell ref="AE49:AG49"/>
    <mergeCell ref="AH49:AJ49"/>
    <mergeCell ref="AK49:AM49"/>
    <mergeCell ref="AE50:AG50"/>
    <mergeCell ref="AH50:AJ50"/>
    <mergeCell ref="AK50:AM50"/>
    <mergeCell ref="AH45:AJ45"/>
    <mergeCell ref="AK45:AM45"/>
    <mergeCell ref="AE46:AG46"/>
    <mergeCell ref="AH46:AJ46"/>
    <mergeCell ref="AK46:AM46"/>
    <mergeCell ref="AE47:AG47"/>
    <mergeCell ref="AH47:AJ47"/>
    <mergeCell ref="AK47:AM47"/>
    <mergeCell ref="AE48:AG48"/>
    <mergeCell ref="AE45:AG45"/>
    <mergeCell ref="AE60:AG60"/>
    <mergeCell ref="AH60:AJ60"/>
    <mergeCell ref="AK60:AM60"/>
    <mergeCell ref="AH56:AJ56"/>
    <mergeCell ref="AK56:AM56"/>
    <mergeCell ref="AE57:AG57"/>
    <mergeCell ref="AH57:AJ57"/>
    <mergeCell ref="AK57:AM57"/>
    <mergeCell ref="AE58:AG58"/>
    <mergeCell ref="AH58:AJ58"/>
    <mergeCell ref="AK58:AM58"/>
    <mergeCell ref="AO28:AW28"/>
    <mergeCell ref="AO29:AQ29"/>
    <mergeCell ref="AO30:AQ30"/>
    <mergeCell ref="AO31:AQ31"/>
    <mergeCell ref="AO32:AQ32"/>
    <mergeCell ref="AO33:AQ33"/>
    <mergeCell ref="AE59:AG59"/>
    <mergeCell ref="AH59:AJ59"/>
    <mergeCell ref="AK59:AM59"/>
    <mergeCell ref="AH53:AJ53"/>
    <mergeCell ref="AK53:AM53"/>
    <mergeCell ref="AE54:AG54"/>
    <mergeCell ref="AH54:AJ54"/>
    <mergeCell ref="AK54:AM54"/>
    <mergeCell ref="AE55:AG55"/>
    <mergeCell ref="AH55:AJ55"/>
    <mergeCell ref="AK55:AM55"/>
    <mergeCell ref="AE51:AG51"/>
    <mergeCell ref="AH51:AJ51"/>
    <mergeCell ref="AK51:AM51"/>
    <mergeCell ref="AE52:AG52"/>
    <mergeCell ref="AH52:AJ52"/>
    <mergeCell ref="AK52:AM52"/>
    <mergeCell ref="AH48:AJ48"/>
    <mergeCell ref="AO42:AQ42"/>
    <mergeCell ref="AO43:AQ43"/>
    <mergeCell ref="AO44:AQ44"/>
    <mergeCell ref="AO45:AQ45"/>
    <mergeCell ref="AO34:AQ34"/>
    <mergeCell ref="AO35:AQ35"/>
    <mergeCell ref="AO36:AQ36"/>
    <mergeCell ref="AO37:AQ37"/>
    <mergeCell ref="AO38:AQ38"/>
    <mergeCell ref="AO39:AQ39"/>
    <mergeCell ref="AO58:AQ58"/>
    <mergeCell ref="AO59:AQ59"/>
    <mergeCell ref="AO60:AQ60"/>
    <mergeCell ref="AY28:BG28"/>
    <mergeCell ref="BB29:BD29"/>
    <mergeCell ref="BE29:BG29"/>
    <mergeCell ref="BB30:BD30"/>
    <mergeCell ref="BE30:BG30"/>
    <mergeCell ref="BB31:BD31"/>
    <mergeCell ref="BE31:BG31"/>
    <mergeCell ref="AO52:AQ52"/>
    <mergeCell ref="AO53:AQ53"/>
    <mergeCell ref="AO54:AQ54"/>
    <mergeCell ref="AO55:AQ55"/>
    <mergeCell ref="AO56:AQ56"/>
    <mergeCell ref="AO57:AQ57"/>
    <mergeCell ref="AO46:AQ46"/>
    <mergeCell ref="AO47:AQ47"/>
    <mergeCell ref="AO48:AQ48"/>
    <mergeCell ref="AO49:AQ49"/>
    <mergeCell ref="AO50:AQ50"/>
    <mergeCell ref="AO51:AQ51"/>
    <mergeCell ref="AO40:AQ40"/>
    <mergeCell ref="AO41:AQ41"/>
    <mergeCell ref="BB35:BD35"/>
    <mergeCell ref="BE35:BG35"/>
    <mergeCell ref="BB36:BD36"/>
    <mergeCell ref="BE36:BG36"/>
    <mergeCell ref="BB37:BD37"/>
    <mergeCell ref="BE37:BG37"/>
    <mergeCell ref="BB32:BD32"/>
    <mergeCell ref="BE32:BG32"/>
    <mergeCell ref="BB33:BD33"/>
    <mergeCell ref="BE33:BG33"/>
    <mergeCell ref="BB34:BD34"/>
    <mergeCell ref="BE34:BG34"/>
    <mergeCell ref="BB41:BD41"/>
    <mergeCell ref="BE41:BG41"/>
    <mergeCell ref="BB42:BD42"/>
    <mergeCell ref="BE42:BG42"/>
    <mergeCell ref="BB43:BD43"/>
    <mergeCell ref="BE43:BG43"/>
    <mergeCell ref="BB38:BD38"/>
    <mergeCell ref="BE38:BG38"/>
    <mergeCell ref="BB39:BD39"/>
    <mergeCell ref="BE39:BG39"/>
    <mergeCell ref="BB40:BD40"/>
    <mergeCell ref="BE40:BG40"/>
    <mergeCell ref="BE47:BG47"/>
    <mergeCell ref="BB48:BD48"/>
    <mergeCell ref="BE48:BG48"/>
    <mergeCell ref="BB49:BD49"/>
    <mergeCell ref="BE49:BG49"/>
    <mergeCell ref="BB44:BD44"/>
    <mergeCell ref="BE44:BG44"/>
    <mergeCell ref="BB45:BD45"/>
    <mergeCell ref="BE45:BG45"/>
    <mergeCell ref="BB46:BD46"/>
    <mergeCell ref="BE46:BG46"/>
    <mergeCell ref="BB47:BD47"/>
    <mergeCell ref="BB59:BD59"/>
    <mergeCell ref="BE59:BG59"/>
    <mergeCell ref="BB60:BD60"/>
    <mergeCell ref="BE60:BG60"/>
    <mergeCell ref="BB56:BD56"/>
    <mergeCell ref="BE56:BG56"/>
    <mergeCell ref="BB57:BD57"/>
    <mergeCell ref="BE57:BG57"/>
    <mergeCell ref="BB58:BD58"/>
    <mergeCell ref="BE58:BG58"/>
    <mergeCell ref="BB53:BD53"/>
    <mergeCell ref="BE53:BG53"/>
    <mergeCell ref="BB54:BD54"/>
    <mergeCell ref="BE54:BG54"/>
    <mergeCell ref="BB55:BD55"/>
    <mergeCell ref="BE55:BG55"/>
    <mergeCell ref="BB50:BD50"/>
    <mergeCell ref="BE50:BG50"/>
    <mergeCell ref="BB51:BD51"/>
    <mergeCell ref="BE51:BG51"/>
    <mergeCell ref="BB52:BD52"/>
    <mergeCell ref="BE52:BG52"/>
  </mergeCells>
  <conditionalFormatting sqref="K33:BG60">
    <cfRule type="expression" dxfId="13" priority="5">
      <formula>K$30=""</formula>
    </cfRule>
  </conditionalFormatting>
  <dataValidations count="3">
    <dataValidation type="list" allowBlank="1" showInputMessage="1" showErrorMessage="1" sqref="L9:S9">
      <formula1>$BX$2:$BX$7</formula1>
    </dataValidation>
    <dataValidation type="list" allowBlank="1" showInputMessage="1" showErrorMessage="1" sqref="U16:AC16">
      <formula1>$CD$2:$CD$5</formula1>
    </dataValidation>
    <dataValidation type="list" allowBlank="1" showInputMessage="1" showErrorMessage="1" sqref="L10:S10">
      <formula1>IF($B$9&lt;=$C$9,$BR$3:$BR$5,liste2)</formula1>
    </dataValidation>
  </dataValidation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B2:L52"/>
  <sheetViews>
    <sheetView view="pageBreakPreview" topLeftCell="A9" zoomScaleSheetLayoutView="100" workbookViewId="0">
      <selection activeCell="D58" sqref="D58"/>
    </sheetView>
  </sheetViews>
  <sheetFormatPr baseColWidth="10" defaultColWidth="11.453125" defaultRowHeight="14.5"/>
  <cols>
    <col min="1" max="1" width="11.453125" style="102" customWidth="1"/>
    <col min="2" max="2" width="2.81640625" style="102" customWidth="1"/>
    <col min="3" max="5" width="14.36328125" style="102" customWidth="1"/>
    <col min="6" max="6" width="1.453125" style="102" customWidth="1"/>
    <col min="7" max="9" width="14.36328125" style="102" customWidth="1"/>
    <col min="10" max="10" width="2.81640625" style="102" customWidth="1"/>
    <col min="11" max="20" width="11.453125" style="102" customWidth="1"/>
    <col min="21" max="16384" width="11.453125" style="102"/>
  </cols>
  <sheetData>
    <row r="2" spans="2:12">
      <c r="B2" s="101"/>
      <c r="C2" s="101"/>
      <c r="D2" s="101"/>
      <c r="E2" s="101"/>
      <c r="F2" s="101"/>
      <c r="G2" s="101"/>
      <c r="H2" s="101"/>
      <c r="I2" s="101"/>
      <c r="J2" s="101"/>
    </row>
    <row r="3" spans="2:12" ht="28.5">
      <c r="B3" s="101"/>
      <c r="C3" s="527" t="s">
        <v>85</v>
      </c>
      <c r="D3" s="527"/>
      <c r="E3" s="527"/>
      <c r="F3" s="527"/>
      <c r="G3" s="527"/>
      <c r="H3" s="527"/>
      <c r="I3" s="527"/>
      <c r="J3" s="101"/>
      <c r="L3" s="103"/>
    </row>
    <row r="4" spans="2:12">
      <c r="B4" s="101"/>
      <c r="C4" s="101"/>
      <c r="D4" s="101"/>
      <c r="E4" s="101"/>
      <c r="F4" s="101"/>
      <c r="G4" s="101"/>
      <c r="H4" s="101"/>
      <c r="I4" s="101"/>
      <c r="J4" s="101"/>
      <c r="L4" s="103"/>
    </row>
    <row r="5" spans="2:12">
      <c r="B5" s="101"/>
      <c r="C5" s="104"/>
      <c r="D5" s="101"/>
      <c r="E5" s="101"/>
      <c r="F5" s="101"/>
      <c r="G5" s="101"/>
      <c r="H5" s="101"/>
      <c r="I5" s="101"/>
      <c r="J5" s="101"/>
      <c r="L5" s="103"/>
    </row>
    <row r="6" spans="2:12">
      <c r="B6" s="101"/>
      <c r="C6" s="105" t="s">
        <v>86</v>
      </c>
      <c r="D6" s="528">
        <f>Reservation!L3</f>
        <v>42928</v>
      </c>
      <c r="E6" s="528"/>
      <c r="F6" s="106"/>
      <c r="G6" s="529" t="s">
        <v>87</v>
      </c>
      <c r="H6" s="529"/>
      <c r="I6" s="107">
        <f>I9-I7-I8</f>
        <v>240</v>
      </c>
      <c r="J6" s="101"/>
    </row>
    <row r="7" spans="2:12">
      <c r="B7" s="101"/>
      <c r="C7" s="108" t="s">
        <v>88</v>
      </c>
      <c r="D7" s="530">
        <f>Reservation!L4</f>
        <v>42930</v>
      </c>
      <c r="E7" s="530"/>
      <c r="F7" s="106"/>
      <c r="G7" s="531" t="s">
        <v>89</v>
      </c>
      <c r="H7" s="531"/>
      <c r="I7" s="109">
        <f>(Reservation!Q19+Reservation!Q20+Reservation!Q21+Reservation!Q22)*Reservation!L5</f>
        <v>122.5</v>
      </c>
      <c r="J7" s="101"/>
    </row>
    <row r="8" spans="2:12">
      <c r="B8" s="101"/>
      <c r="C8" s="110" t="s">
        <v>90</v>
      </c>
      <c r="D8" s="532">
        <f>Reservation!L5</f>
        <v>2</v>
      </c>
      <c r="E8" s="532"/>
      <c r="F8" s="106"/>
      <c r="G8" s="533" t="s">
        <v>91</v>
      </c>
      <c r="H8" s="533"/>
      <c r="I8" s="111">
        <f>Reservation!Q23*Reservation!L5</f>
        <v>0</v>
      </c>
      <c r="J8" s="101"/>
    </row>
    <row r="9" spans="2:12">
      <c r="B9" s="101"/>
      <c r="C9" s="104"/>
      <c r="D9" s="101"/>
      <c r="E9" s="101"/>
      <c r="F9" s="101"/>
      <c r="G9" s="534" t="s">
        <v>92</v>
      </c>
      <c r="H9" s="534"/>
      <c r="I9" s="186">
        <f>Reservation!L11</f>
        <v>362.5</v>
      </c>
      <c r="J9" s="101"/>
      <c r="L9" s="103"/>
    </row>
    <row r="10" spans="2:12">
      <c r="B10" s="101"/>
      <c r="C10" s="104"/>
      <c r="D10" s="101"/>
      <c r="E10" s="101"/>
      <c r="F10" s="101"/>
      <c r="G10" s="101"/>
      <c r="H10" s="101"/>
      <c r="I10" s="101"/>
      <c r="J10" s="101"/>
      <c r="L10" s="103"/>
    </row>
    <row r="11" spans="2:12">
      <c r="B11" s="101"/>
      <c r="C11" s="105" t="s">
        <v>62</v>
      </c>
      <c r="D11" s="535" t="str">
        <f>Reservation!L9</f>
        <v>AFFAIRES</v>
      </c>
      <c r="E11" s="535"/>
      <c r="F11" s="101"/>
      <c r="G11" s="105" t="s">
        <v>93</v>
      </c>
      <c r="H11" s="112">
        <f>Reservation!AA3</f>
        <v>2</v>
      </c>
      <c r="I11" s="101"/>
      <c r="J11" s="101"/>
    </row>
    <row r="12" spans="2:12">
      <c r="B12" s="101"/>
      <c r="C12" s="113" t="s">
        <v>94</v>
      </c>
      <c r="D12" s="532" t="str">
        <f>Reservation!L10</f>
        <v>Flexible</v>
      </c>
      <c r="E12" s="532"/>
      <c r="F12" s="101"/>
      <c r="G12" s="113" t="s">
        <v>95</v>
      </c>
      <c r="H12" s="114">
        <f>Reservation!AA4</f>
        <v>1</v>
      </c>
      <c r="I12" s="101"/>
      <c r="J12" s="101"/>
    </row>
    <row r="13" spans="2:12">
      <c r="B13" s="101"/>
      <c r="C13" s="104"/>
      <c r="D13" s="101"/>
      <c r="E13" s="101"/>
      <c r="F13" s="101"/>
      <c r="I13" s="101"/>
      <c r="J13" s="101"/>
    </row>
    <row r="14" spans="2:12">
      <c r="B14" s="101"/>
      <c r="C14" s="104"/>
      <c r="D14" s="101"/>
      <c r="E14" s="101"/>
      <c r="F14" s="101"/>
      <c r="G14" s="101"/>
      <c r="H14" s="101"/>
      <c r="I14" s="101"/>
      <c r="J14" s="101"/>
    </row>
    <row r="15" spans="2:12">
      <c r="B15" s="101"/>
      <c r="C15" s="105"/>
      <c r="D15" s="115" t="s">
        <v>96</v>
      </c>
      <c r="E15" s="115" t="s">
        <v>97</v>
      </c>
      <c r="F15" s="101"/>
      <c r="G15" s="105" t="s">
        <v>65</v>
      </c>
      <c r="H15" s="536">
        <f>Reservation!L13</f>
        <v>0</v>
      </c>
      <c r="I15" s="536"/>
      <c r="J15" s="101"/>
    </row>
    <row r="16" spans="2:12">
      <c r="B16" s="101"/>
      <c r="C16" s="108" t="s">
        <v>98</v>
      </c>
      <c r="D16" s="116">
        <f>+Reservation!Q19</f>
        <v>33</v>
      </c>
      <c r="E16" s="117">
        <f>D16*$D$8</f>
        <v>66</v>
      </c>
      <c r="F16" s="101"/>
      <c r="G16" s="108" t="s">
        <v>66</v>
      </c>
      <c r="H16" s="526">
        <f>Reservation!L14</f>
        <v>0</v>
      </c>
      <c r="I16" s="526"/>
      <c r="J16" s="101"/>
    </row>
    <row r="17" spans="2:12">
      <c r="B17" s="101"/>
      <c r="C17" s="108" t="s">
        <v>99</v>
      </c>
      <c r="D17" s="116">
        <f>+Reservation!Q20</f>
        <v>8.25</v>
      </c>
      <c r="E17" s="117">
        <f t="shared" ref="E17:E19" si="0">D17*$D$8</f>
        <v>16.5</v>
      </c>
      <c r="F17" s="101"/>
      <c r="G17" s="108" t="s">
        <v>67</v>
      </c>
      <c r="H17" s="526">
        <f>Reservation!L15</f>
        <v>0</v>
      </c>
      <c r="I17" s="526"/>
      <c r="J17" s="101"/>
    </row>
    <row r="18" spans="2:12">
      <c r="B18" s="101"/>
      <c r="C18" s="108" t="s">
        <v>128</v>
      </c>
      <c r="D18" s="116">
        <f>+Reservation!Q21</f>
        <v>15</v>
      </c>
      <c r="E18" s="117">
        <f t="shared" si="0"/>
        <v>30</v>
      </c>
      <c r="F18" s="101"/>
      <c r="G18" s="113" t="s">
        <v>68</v>
      </c>
      <c r="H18" s="515">
        <f>Reservation!L16</f>
        <v>0</v>
      </c>
      <c r="I18" s="515"/>
      <c r="J18" s="101"/>
    </row>
    <row r="19" spans="2:12">
      <c r="B19" s="101"/>
      <c r="C19" s="113" t="s">
        <v>129</v>
      </c>
      <c r="D19" s="118">
        <f>+Reservation!Q22</f>
        <v>5</v>
      </c>
      <c r="E19" s="118">
        <f t="shared" si="0"/>
        <v>10</v>
      </c>
      <c r="F19" s="101"/>
      <c r="G19" s="101"/>
      <c r="H19" s="101"/>
      <c r="I19" s="101"/>
      <c r="J19" s="101"/>
      <c r="L19" s="103"/>
    </row>
    <row r="20" spans="2:12">
      <c r="B20" s="101"/>
      <c r="C20" s="104"/>
      <c r="D20" s="101"/>
      <c r="E20" s="101"/>
      <c r="F20" s="101"/>
      <c r="G20" s="101"/>
      <c r="H20" s="101"/>
      <c r="I20" s="101"/>
      <c r="J20" s="101"/>
      <c r="L20" s="103"/>
    </row>
    <row r="21" spans="2:12">
      <c r="B21" s="101"/>
      <c r="C21" s="119" t="s">
        <v>100</v>
      </c>
      <c r="D21" s="516" t="str">
        <f>Reservation!U16</f>
        <v>Garantie CC</v>
      </c>
      <c r="E21" s="516"/>
      <c r="F21" s="101"/>
      <c r="G21" s="101"/>
      <c r="H21" s="101"/>
      <c r="I21" s="101"/>
      <c r="J21" s="101"/>
      <c r="L21" s="103"/>
    </row>
    <row r="22" spans="2:12" ht="15" customHeight="1">
      <c r="B22" s="101"/>
      <c r="C22" s="120"/>
      <c r="J22" s="101"/>
      <c r="L22" s="103"/>
    </row>
    <row r="23" spans="2:12">
      <c r="B23" s="101"/>
      <c r="C23" s="523" t="s">
        <v>71</v>
      </c>
      <c r="D23" s="520">
        <f>Reservation!U7</f>
        <v>0</v>
      </c>
      <c r="E23" s="520"/>
      <c r="F23" s="520"/>
      <c r="G23" s="520"/>
      <c r="H23" s="520"/>
      <c r="I23" s="520"/>
      <c r="J23" s="101"/>
      <c r="L23" s="103"/>
    </row>
    <row r="24" spans="2:12" ht="15" hidden="1" customHeight="1">
      <c r="B24" s="101"/>
      <c r="C24" s="524"/>
      <c r="D24" s="521"/>
      <c r="E24" s="521"/>
      <c r="F24" s="521"/>
      <c r="G24" s="521"/>
      <c r="H24" s="521"/>
      <c r="I24" s="521"/>
      <c r="J24" s="101"/>
      <c r="L24" s="103"/>
    </row>
    <row r="25" spans="2:12">
      <c r="B25" s="101"/>
      <c r="C25" s="525"/>
      <c r="D25" s="522"/>
      <c r="E25" s="522"/>
      <c r="F25" s="522"/>
      <c r="G25" s="522"/>
      <c r="H25" s="522"/>
      <c r="I25" s="522"/>
      <c r="J25" s="101"/>
      <c r="L25" s="103"/>
    </row>
    <row r="26" spans="2:12">
      <c r="B26" s="101"/>
      <c r="C26" s="101"/>
      <c r="D26" s="101"/>
      <c r="E26" s="101"/>
      <c r="F26" s="101"/>
      <c r="G26" s="101"/>
      <c r="H26" s="101"/>
      <c r="I26" s="101"/>
      <c r="J26" s="101"/>
      <c r="L26" s="103"/>
    </row>
    <row r="27" spans="2:12">
      <c r="B27" s="101"/>
      <c r="C27" s="101"/>
      <c r="D27" s="101"/>
      <c r="E27" s="101"/>
      <c r="F27" s="101"/>
      <c r="G27" s="101"/>
      <c r="H27" s="101"/>
      <c r="I27" s="101"/>
      <c r="J27" s="101"/>
      <c r="L27" s="103"/>
    </row>
    <row r="28" spans="2:12" ht="20.5">
      <c r="B28" s="101"/>
      <c r="C28" s="101"/>
      <c r="D28" s="517" t="s">
        <v>101</v>
      </c>
      <c r="E28" s="517"/>
      <c r="F28" s="517"/>
      <c r="G28" s="517"/>
      <c r="H28" s="517"/>
      <c r="I28" s="101"/>
      <c r="J28" s="101"/>
      <c r="L28" s="103"/>
    </row>
    <row r="29" spans="2:12" ht="7.5" customHeight="1">
      <c r="B29" s="101"/>
      <c r="C29" s="101"/>
      <c r="D29" s="132"/>
      <c r="E29" s="132"/>
      <c r="F29" s="133"/>
      <c r="G29" s="132"/>
      <c r="H29" s="132"/>
      <c r="I29" s="101"/>
      <c r="J29" s="101"/>
      <c r="L29" s="103"/>
    </row>
    <row r="30" spans="2:12">
      <c r="B30" s="101"/>
      <c r="C30" s="126" t="s">
        <v>105</v>
      </c>
      <c r="D30" s="126" t="s">
        <v>103</v>
      </c>
      <c r="E30" s="126" t="s">
        <v>104</v>
      </c>
      <c r="F30" s="131"/>
      <c r="G30" s="126" t="s">
        <v>105</v>
      </c>
      <c r="H30" s="126" t="s">
        <v>103</v>
      </c>
      <c r="I30" s="126" t="s">
        <v>104</v>
      </c>
      <c r="L30" s="103"/>
    </row>
    <row r="31" spans="2:12">
      <c r="B31" s="101"/>
      <c r="C31" s="125">
        <f>Reservation!F33</f>
        <v>42928</v>
      </c>
      <c r="D31" s="128">
        <f ca="1">SUMIF(Reservation!$K$27:$BG$27,Print!$D$11&amp;Print!$D$12,Reservation!$K33:$M33)</f>
        <v>120</v>
      </c>
      <c r="E31" s="121">
        <f>IF(C31="","",Reservation!K24)</f>
        <v>61.25</v>
      </c>
      <c r="F31" s="131"/>
      <c r="G31" s="125" t="str">
        <f>Reservation!F47</f>
        <v/>
      </c>
      <c r="H31" s="128">
        <f ca="1">SUMIF(Reservation!$K$27:$BG$27,Print!$D$11&amp;Print!$D$12,Reservation!$K47:$M47)</f>
        <v>0</v>
      </c>
      <c r="I31" s="117" t="str">
        <f>IF(F31="","",Reservation!$K$24)</f>
        <v/>
      </c>
      <c r="L31" s="103"/>
    </row>
    <row r="32" spans="2:12">
      <c r="B32" s="101"/>
      <c r="C32" s="125">
        <f>Reservation!F34</f>
        <v>42929</v>
      </c>
      <c r="D32" s="128">
        <f ca="1">SUMIF(Reservation!$K$27:$BG$27,Print!$D$11&amp;Print!$D$12,Reservation!$K34:$M34)</f>
        <v>120</v>
      </c>
      <c r="E32" s="121">
        <f>IF(C32="","",Reservation!$K$24)</f>
        <v>61.25</v>
      </c>
      <c r="F32" s="131"/>
      <c r="G32" s="125" t="str">
        <f>Reservation!F48</f>
        <v/>
      </c>
      <c r="H32" s="128">
        <f ca="1">SUMIF(Reservation!$K$27:$BG$27,Print!$D$11&amp;Print!$D$12,Reservation!$K48:$M48)</f>
        <v>0</v>
      </c>
      <c r="I32" s="117" t="str">
        <f>IF(F32="","",Reservation!$K$24)</f>
        <v/>
      </c>
      <c r="L32" s="103"/>
    </row>
    <row r="33" spans="2:12">
      <c r="B33" s="101"/>
      <c r="C33" s="125" t="str">
        <f>Reservation!F35</f>
        <v/>
      </c>
      <c r="D33" s="128">
        <f ca="1">SUMIF(Reservation!$K$27:$BG$27,Print!$D$11&amp;Print!$D$12,Reservation!$K35:$M35)</f>
        <v>0</v>
      </c>
      <c r="E33" s="121" t="str">
        <f>IF(C33="","",Reservation!$K$24)</f>
        <v/>
      </c>
      <c r="F33" s="131"/>
      <c r="G33" s="125" t="str">
        <f>Reservation!F49</f>
        <v/>
      </c>
      <c r="H33" s="128">
        <f ca="1">SUMIF(Reservation!$K$27:$BG$27,Print!$D$11&amp;Print!$D$12,Reservation!$K49:$M49)</f>
        <v>0</v>
      </c>
      <c r="I33" s="117" t="str">
        <f>IF(F33="","",Reservation!$K$24)</f>
        <v/>
      </c>
      <c r="L33" s="103"/>
    </row>
    <row r="34" spans="2:12">
      <c r="B34" s="101"/>
      <c r="C34" s="125" t="str">
        <f>Reservation!F36</f>
        <v/>
      </c>
      <c r="D34" s="128">
        <f ca="1">SUMIF(Reservation!$K$27:$BG$27,Print!$D$11&amp;Print!$D$12,Reservation!$K36:$M36)</f>
        <v>0</v>
      </c>
      <c r="E34" s="121" t="str">
        <f>IF(C34="","",Reservation!$K$24)</f>
        <v/>
      </c>
      <c r="F34" s="131"/>
      <c r="G34" s="125" t="str">
        <f>Reservation!F50</f>
        <v/>
      </c>
      <c r="H34" s="128">
        <f ca="1">SUMIF(Reservation!$K$27:$BG$27,Print!$D$11&amp;Print!$D$12,Reservation!$K50:$M50)</f>
        <v>0</v>
      </c>
      <c r="I34" s="117" t="str">
        <f>IF(F34="","",Reservation!$K$24)</f>
        <v/>
      </c>
      <c r="L34" s="103"/>
    </row>
    <row r="35" spans="2:12">
      <c r="B35" s="101"/>
      <c r="C35" s="125" t="str">
        <f>Reservation!F37</f>
        <v/>
      </c>
      <c r="D35" s="128">
        <f ca="1">SUMIF(Reservation!$K$27:$BG$27,Print!$D$11&amp;Print!$D$12,Reservation!$K37:$M37)</f>
        <v>0</v>
      </c>
      <c r="E35" s="121" t="str">
        <f>IF(C35="","",Reservation!$K$24)</f>
        <v/>
      </c>
      <c r="F35" s="131"/>
      <c r="G35" s="125" t="str">
        <f>Reservation!F51</f>
        <v/>
      </c>
      <c r="H35" s="128">
        <f ca="1">SUMIF(Reservation!$K$27:$BG$27,Print!$D$11&amp;Print!$D$12,Reservation!$K51:$M51)</f>
        <v>0</v>
      </c>
      <c r="I35" s="117" t="str">
        <f>IF(F35="","",Reservation!$K$24)</f>
        <v/>
      </c>
      <c r="L35" s="103"/>
    </row>
    <row r="36" spans="2:12">
      <c r="B36" s="101"/>
      <c r="C36" s="125" t="str">
        <f>Reservation!F38</f>
        <v/>
      </c>
      <c r="D36" s="129">
        <f ca="1">SUMIF(Reservation!$K$27:$BG$27,Print!$D$11&amp;Print!$D$12,Reservation!$K38:$M38)</f>
        <v>0</v>
      </c>
      <c r="E36" s="117" t="str">
        <f>IF(C36="","",Reservation!$K$24)</f>
        <v/>
      </c>
      <c r="F36" s="131"/>
      <c r="G36" s="125" t="str">
        <f>Reservation!F52</f>
        <v/>
      </c>
      <c r="H36" s="129">
        <f ca="1">SUMIF(Reservation!$K$27:$BG$27,Print!$D$11&amp;Print!$D$12,Reservation!$K52:$M52)</f>
        <v>0</v>
      </c>
      <c r="I36" s="117" t="str">
        <f>IF(F36="","",Reservation!$K$24)</f>
        <v/>
      </c>
      <c r="L36" s="103"/>
    </row>
    <row r="37" spans="2:12">
      <c r="B37" s="101"/>
      <c r="C37" s="125" t="str">
        <f>Reservation!F39</f>
        <v/>
      </c>
      <c r="D37" s="129">
        <f ca="1">SUMIF(Reservation!$K$27:$BG$27,Print!$D$11&amp;Print!$D$12,Reservation!$K39:$M39)</f>
        <v>0</v>
      </c>
      <c r="E37" s="117" t="str">
        <f>IF(C37="","",Reservation!$K$24)</f>
        <v/>
      </c>
      <c r="F37" s="131"/>
      <c r="G37" s="125" t="str">
        <f>Reservation!F53</f>
        <v/>
      </c>
      <c r="H37" s="129">
        <f ca="1">SUMIF(Reservation!$K$27:$BG$27,Print!$D$11&amp;Print!$D$12,Reservation!$K53:$M53)</f>
        <v>0</v>
      </c>
      <c r="I37" s="117" t="str">
        <f>IF(F37="","",Reservation!$K$24)</f>
        <v/>
      </c>
      <c r="L37" s="103"/>
    </row>
    <row r="38" spans="2:12">
      <c r="B38" s="101"/>
      <c r="C38" s="125" t="str">
        <f>Reservation!F40</f>
        <v/>
      </c>
      <c r="D38" s="129">
        <f ca="1">SUMIF(Reservation!$K$27:$BG$27,Print!$D$11&amp;Print!$D$12,Reservation!$K40:$M40)</f>
        <v>0</v>
      </c>
      <c r="E38" s="117" t="str">
        <f>IF(C38="","",Reservation!$K$24)</f>
        <v/>
      </c>
      <c r="F38" s="131"/>
      <c r="G38" s="125" t="str">
        <f>Reservation!F54</f>
        <v/>
      </c>
      <c r="H38" s="129">
        <f ca="1">SUMIF(Reservation!$K$27:$BG$27,Print!$D$11&amp;Print!$D$12,Reservation!$K54:$M54)</f>
        <v>0</v>
      </c>
      <c r="I38" s="117" t="str">
        <f>IF(F38="","",Reservation!$K$24)</f>
        <v/>
      </c>
      <c r="L38" s="103"/>
    </row>
    <row r="39" spans="2:12">
      <c r="B39" s="101"/>
      <c r="C39" s="125" t="str">
        <f>Reservation!F41</f>
        <v/>
      </c>
      <c r="D39" s="129">
        <f ca="1">SUMIF(Reservation!$K$27:$BG$27,Print!$D$11&amp;Print!$D$12,Reservation!$K41:$M41)</f>
        <v>0</v>
      </c>
      <c r="E39" s="117" t="str">
        <f>IF(C39="","",Reservation!$K$24)</f>
        <v/>
      </c>
      <c r="F39" s="131"/>
      <c r="G39" s="125" t="str">
        <f>Reservation!F55</f>
        <v/>
      </c>
      <c r="H39" s="129">
        <f ca="1">SUMIF(Reservation!$K$27:$BG$27,Print!$D$11&amp;Print!$D$12,Reservation!$K55:$M55)</f>
        <v>0</v>
      </c>
      <c r="I39" s="117" t="str">
        <f>IF(F39="","",Reservation!$K$24)</f>
        <v/>
      </c>
      <c r="L39" s="103"/>
    </row>
    <row r="40" spans="2:12">
      <c r="B40" s="101"/>
      <c r="C40" s="125" t="str">
        <f>Reservation!F42</f>
        <v/>
      </c>
      <c r="D40" s="129">
        <f ca="1">SUMIF(Reservation!$K$27:$BG$27,Print!$D$11&amp;Print!$D$12,Reservation!$K42:$M42)</f>
        <v>0</v>
      </c>
      <c r="E40" s="117" t="str">
        <f>IF(C40="","",Reservation!$K$24)</f>
        <v/>
      </c>
      <c r="F40" s="131"/>
      <c r="G40" s="125" t="str">
        <f>Reservation!F56</f>
        <v/>
      </c>
      <c r="H40" s="129">
        <f ca="1">SUMIF(Reservation!$K$27:$BG$27,Print!$D$11&amp;Print!$D$12,Reservation!$K56:$M56)</f>
        <v>0</v>
      </c>
      <c r="I40" s="117" t="str">
        <f>IF(F40="","",Reservation!$K$24)</f>
        <v/>
      </c>
      <c r="L40" s="103"/>
    </row>
    <row r="41" spans="2:12">
      <c r="B41" s="101"/>
      <c r="C41" s="125" t="str">
        <f>Reservation!F43</f>
        <v/>
      </c>
      <c r="D41" s="129">
        <f ca="1">SUMIF(Reservation!$K$27:$BG$27,Print!$D$11&amp;Print!$D$12,Reservation!$K43:$M43)</f>
        <v>0</v>
      </c>
      <c r="E41" s="117" t="str">
        <f>IF(C41="","",Reservation!$K$24)</f>
        <v/>
      </c>
      <c r="F41" s="131"/>
      <c r="G41" s="125" t="str">
        <f>Reservation!F57</f>
        <v/>
      </c>
      <c r="H41" s="129">
        <f ca="1">SUMIF(Reservation!$K$27:$BG$27,Print!$D$11&amp;Print!$D$12,Reservation!$K57:$M57)</f>
        <v>0</v>
      </c>
      <c r="I41" s="117" t="str">
        <f>IF(F41="","",Reservation!$K$24)</f>
        <v/>
      </c>
      <c r="L41" s="103"/>
    </row>
    <row r="42" spans="2:12">
      <c r="B42" s="101"/>
      <c r="C42" s="125" t="str">
        <f>Reservation!F44</f>
        <v/>
      </c>
      <c r="D42" s="129">
        <f ca="1">SUMIF(Reservation!$K$27:$BG$27,Print!$D$11&amp;Print!$D$12,Reservation!$K44:$M44)</f>
        <v>0</v>
      </c>
      <c r="E42" s="117" t="str">
        <f>IF(C42="","",Reservation!$K$24)</f>
        <v/>
      </c>
      <c r="F42" s="131"/>
      <c r="G42" s="125" t="str">
        <f>Reservation!F58</f>
        <v/>
      </c>
      <c r="H42" s="129">
        <f ca="1">SUMIF(Reservation!$K$27:$BG$27,Print!$D$11&amp;Print!$D$12,Reservation!$K58:$M58)</f>
        <v>0</v>
      </c>
      <c r="I42" s="117" t="str">
        <f>IF(F42="","",Reservation!$K$24)</f>
        <v/>
      </c>
    </row>
    <row r="43" spans="2:12">
      <c r="B43" s="101"/>
      <c r="C43" s="125" t="str">
        <f>Reservation!F45</f>
        <v/>
      </c>
      <c r="D43" s="129">
        <f ca="1">SUMIF(Reservation!$K$27:$BG$27,Print!$D$11&amp;Print!$D$12,Reservation!$K45:$M45)</f>
        <v>0</v>
      </c>
      <c r="E43" s="117" t="str">
        <f>IF(C43="","",Reservation!$K$24)</f>
        <v/>
      </c>
      <c r="F43" s="131"/>
      <c r="G43" s="125" t="str">
        <f>Reservation!F59</f>
        <v/>
      </c>
      <c r="H43" s="129">
        <f ca="1">SUMIF(Reservation!$K$27:$BG$27,Print!$D$11&amp;Print!$D$12,Reservation!$K59:$M59)</f>
        <v>0</v>
      </c>
      <c r="I43" s="117" t="str">
        <f>IF(F43="","",Reservation!$K$24)</f>
        <v/>
      </c>
    </row>
    <row r="44" spans="2:12">
      <c r="B44" s="101"/>
      <c r="C44" s="127" t="str">
        <f>Reservation!F46</f>
        <v/>
      </c>
      <c r="D44" s="130">
        <f ca="1">SUMIF(Reservation!$K$27:$BG$27,Print!$D$11&amp;Print!$D$12,Reservation!$K46:$M46)</f>
        <v>0</v>
      </c>
      <c r="E44" s="118" t="str">
        <f>IF(C44="","",Reservation!$K$24)</f>
        <v/>
      </c>
      <c r="F44" s="131"/>
      <c r="G44" s="127" t="str">
        <f>Reservation!F60</f>
        <v/>
      </c>
      <c r="H44" s="130">
        <f ca="1">SUMIF(Reservation!$K$27:$BG$27,Print!$D$11&amp;Print!$D$12,Reservation!$K60:$M60)</f>
        <v>0</v>
      </c>
      <c r="I44" s="118" t="str">
        <f>IF(F44="","",Reservation!$K$24)</f>
        <v/>
      </c>
    </row>
    <row r="45" spans="2:12">
      <c r="B45" s="101"/>
      <c r="E45" s="117"/>
      <c r="F45" s="131"/>
      <c r="H45" s="117"/>
      <c r="I45" s="101"/>
      <c r="J45" s="101"/>
    </row>
    <row r="46" spans="2:12">
      <c r="B46" s="101"/>
      <c r="C46" s="101"/>
      <c r="D46" s="122"/>
      <c r="E46" s="117"/>
      <c r="F46" s="101"/>
      <c r="G46" s="122"/>
      <c r="H46" s="117"/>
      <c r="I46" s="101"/>
      <c r="J46" s="101"/>
    </row>
    <row r="47" spans="2:12">
      <c r="B47" s="101"/>
      <c r="C47" s="101"/>
      <c r="D47" s="122"/>
      <c r="E47" s="117"/>
      <c r="F47" s="101"/>
      <c r="G47" s="122"/>
      <c r="H47" s="117"/>
      <c r="I47" s="101"/>
      <c r="J47" s="101"/>
    </row>
    <row r="48" spans="2:12">
      <c r="B48" s="101"/>
      <c r="C48" s="101"/>
      <c r="D48" s="122"/>
      <c r="E48" s="117"/>
      <c r="F48" s="101"/>
      <c r="G48" s="122"/>
      <c r="H48" s="117"/>
      <c r="I48" s="101"/>
      <c r="J48" s="101"/>
    </row>
    <row r="49" spans="2:10" hidden="1">
      <c r="B49" s="101"/>
      <c r="C49" s="101"/>
      <c r="D49" s="122"/>
      <c r="E49" s="117"/>
      <c r="F49" s="101"/>
      <c r="G49" s="122"/>
      <c r="H49" s="117"/>
      <c r="I49" s="101"/>
      <c r="J49" s="101"/>
    </row>
    <row r="50" spans="2:10">
      <c r="B50" s="101"/>
      <c r="C50" s="101"/>
      <c r="D50" s="122"/>
      <c r="E50" s="117"/>
      <c r="F50" s="101"/>
      <c r="G50" s="122"/>
      <c r="H50" s="117"/>
      <c r="I50" s="101"/>
      <c r="J50" s="101"/>
    </row>
    <row r="51" spans="2:10">
      <c r="B51" s="123"/>
      <c r="C51" s="123"/>
      <c r="D51" s="518" t="s">
        <v>102</v>
      </c>
      <c r="E51" s="518"/>
      <c r="F51" s="124"/>
      <c r="G51" s="519">
        <f ca="1">NOW()</f>
        <v>42631.446225925923</v>
      </c>
      <c r="H51" s="519"/>
      <c r="I51" s="123"/>
      <c r="J51" s="123"/>
    </row>
    <row r="52" spans="2:10">
      <c r="B52" s="123"/>
      <c r="C52" s="514"/>
      <c r="D52" s="514"/>
      <c r="E52" s="514"/>
      <c r="F52" s="514"/>
      <c r="G52" s="514"/>
      <c r="H52" s="514"/>
      <c r="I52" s="514"/>
      <c r="J52" s="123"/>
    </row>
  </sheetData>
  <mergeCells count="21">
    <mergeCell ref="H17:I17"/>
    <mergeCell ref="C3:I3"/>
    <mergeCell ref="D6:E6"/>
    <mergeCell ref="G6:H6"/>
    <mergeCell ref="D7:E7"/>
    <mergeCell ref="G7:H7"/>
    <mergeCell ref="D8:E8"/>
    <mergeCell ref="G8:H8"/>
    <mergeCell ref="G9:H9"/>
    <mergeCell ref="D11:E11"/>
    <mergeCell ref="D12:E12"/>
    <mergeCell ref="H15:I15"/>
    <mergeCell ref="H16:I16"/>
    <mergeCell ref="C52:I52"/>
    <mergeCell ref="H18:I18"/>
    <mergeCell ref="D21:E21"/>
    <mergeCell ref="D28:H28"/>
    <mergeCell ref="D51:E51"/>
    <mergeCell ref="G51:H51"/>
    <mergeCell ref="D23:I25"/>
    <mergeCell ref="C23:C25"/>
  </mergeCells>
  <conditionalFormatting sqref="H11:H12 D6:E12 H15:I18 I6:I7 I9 D16:E17 D23">
    <cfRule type="cellIs" dxfId="12" priority="11" operator="equal">
      <formula>0</formula>
    </cfRule>
  </conditionalFormatting>
  <conditionalFormatting sqref="D31:D44">
    <cfRule type="cellIs" dxfId="11" priority="10" operator="equal">
      <formula>0</formula>
    </cfRule>
  </conditionalFormatting>
  <conditionalFormatting sqref="E31:E44 I31:I44">
    <cfRule type="cellIs" dxfId="10" priority="9" operator="equal">
      <formula>0</formula>
    </cfRule>
  </conditionalFormatting>
  <conditionalFormatting sqref="D16:D17">
    <cfRule type="cellIs" dxfId="9" priority="12" operator="equal">
      <formula>$T$10</formula>
    </cfRule>
    <cfRule type="cellIs" dxfId="8" priority="13" operator="equal">
      <formula>"x "&amp;0</formula>
    </cfRule>
  </conditionalFormatting>
  <conditionalFormatting sqref="C31:C44 G31:G44">
    <cfRule type="expression" dxfId="7" priority="8">
      <formula>RIGHT(C31,2)="R0"</formula>
    </cfRule>
  </conditionalFormatting>
  <conditionalFormatting sqref="D21:E21">
    <cfRule type="cellIs" dxfId="6" priority="7" operator="equal">
      <formula>0</formula>
    </cfRule>
  </conditionalFormatting>
  <conditionalFormatting sqref="I8">
    <cfRule type="cellIs" dxfId="5" priority="6" operator="equal">
      <formula>0</formula>
    </cfRule>
  </conditionalFormatting>
  <conditionalFormatting sqref="D19:E19">
    <cfRule type="cellIs" dxfId="4" priority="5" operator="equal">
      <formula>0</formula>
    </cfRule>
  </conditionalFormatting>
  <conditionalFormatting sqref="D18:E18">
    <cfRule type="cellIs" dxfId="3" priority="2" operator="equal">
      <formula>0</formula>
    </cfRule>
  </conditionalFormatting>
  <conditionalFormatting sqref="D18">
    <cfRule type="cellIs" dxfId="2" priority="3" operator="equal">
      <formula>$T$10</formula>
    </cfRule>
    <cfRule type="cellIs" dxfId="1" priority="4" operator="equal">
      <formula>"x "&amp;0</formula>
    </cfRule>
  </conditionalFormatting>
  <conditionalFormatting sqref="H31:H4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colBreaks count="1" manualBreakCount="1">
    <brk id="10" max="1048575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Reservation</vt:lpstr>
      <vt:lpstr>Print</vt:lpstr>
      <vt:lpstr>liste2</vt:lpstr>
      <vt:lpstr>Print!Zone_d_impression</vt:lpstr>
    </vt:vector>
  </TitlesOfParts>
  <Company>Groupe Réside Études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 Renaud</dc:creator>
  <cp:lastModifiedBy>tulipe</cp:lastModifiedBy>
  <cp:lastPrinted>2015-08-14T13:48:57Z</cp:lastPrinted>
  <dcterms:created xsi:type="dcterms:W3CDTF">2015-08-14T09:58:06Z</dcterms:created>
  <dcterms:modified xsi:type="dcterms:W3CDTF">2016-09-18T09:42:34Z</dcterms:modified>
</cp:coreProperties>
</file>