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20" windowWidth="19420" windowHeight="1102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A10" i="1" a="1"/>
  <c r="A10" s="1"/>
  <c r="B10" s="1"/>
  <c r="K7"/>
  <c r="C10" l="1"/>
  <c r="A11" a="1"/>
  <c r="A11" s="1"/>
  <c r="C11" s="1"/>
  <c r="I74"/>
  <c r="H74"/>
  <c r="I73"/>
  <c r="H73"/>
  <c r="I72"/>
  <c r="H72"/>
  <c r="I71"/>
  <c r="H71"/>
  <c r="I70"/>
  <c r="H70"/>
  <c r="I69"/>
  <c r="H69"/>
  <c r="I68"/>
  <c r="H68"/>
  <c r="I67"/>
  <c r="H67"/>
  <c r="I66"/>
  <c r="H66"/>
  <c r="I65"/>
  <c r="H65"/>
  <c r="I64"/>
  <c r="H64"/>
  <c r="I63"/>
  <c r="H63"/>
  <c r="I62"/>
  <c r="H62"/>
  <c r="I61"/>
  <c r="H61"/>
  <c r="I60"/>
  <c r="H60"/>
  <c r="I59"/>
  <c r="H59"/>
  <c r="I58"/>
  <c r="H58"/>
  <c r="I57"/>
  <c r="H57"/>
  <c r="I56"/>
  <c r="H56"/>
  <c r="I55"/>
  <c r="H55"/>
  <c r="I54"/>
  <c r="H54"/>
  <c r="I53"/>
  <c r="H53"/>
  <c r="I52"/>
  <c r="H52"/>
  <c r="I51"/>
  <c r="H51"/>
  <c r="I50"/>
  <c r="H50"/>
  <c r="I49"/>
  <c r="H49"/>
  <c r="I48"/>
  <c r="H48"/>
  <c r="I47"/>
  <c r="H47"/>
  <c r="I46"/>
  <c r="H46"/>
  <c r="I45"/>
  <c r="H45"/>
  <c r="I44"/>
  <c r="H44"/>
  <c r="I43"/>
  <c r="H43"/>
  <c r="I42"/>
  <c r="H42"/>
  <c r="I41"/>
  <c r="H41"/>
  <c r="I40"/>
  <c r="H40"/>
  <c r="I39"/>
  <c r="H39"/>
  <c r="I38"/>
  <c r="H38"/>
  <c r="I37"/>
  <c r="H37"/>
  <c r="I36"/>
  <c r="H36"/>
  <c r="I35"/>
  <c r="H35"/>
  <c r="I34"/>
  <c r="H34"/>
  <c r="I33"/>
  <c r="H33"/>
  <c r="I32"/>
  <c r="H32"/>
  <c r="I31"/>
  <c r="H31"/>
  <c r="I30"/>
  <c r="H30"/>
  <c r="I29"/>
  <c r="H29"/>
  <c r="I28"/>
  <c r="H28"/>
  <c r="I27"/>
  <c r="H27"/>
  <c r="I26"/>
  <c r="H26"/>
  <c r="I25"/>
  <c r="H25"/>
  <c r="I24"/>
  <c r="H24"/>
  <c r="I23"/>
  <c r="H23"/>
  <c r="I22"/>
  <c r="H22"/>
  <c r="I21"/>
  <c r="H21"/>
  <c r="I20"/>
  <c r="H20"/>
  <c r="I19"/>
  <c r="H19"/>
  <c r="H18"/>
  <c r="I17"/>
  <c r="H17"/>
  <c r="I16"/>
  <c r="H16"/>
  <c r="I15"/>
  <c r="H15"/>
  <c r="I14"/>
  <c r="H14"/>
  <c r="I13"/>
  <c r="H13"/>
  <c r="I12"/>
  <c r="H12"/>
  <c r="I11"/>
  <c r="H11"/>
  <c r="I10"/>
  <c r="H10"/>
  <c r="B11" l="1"/>
  <c r="A12" a="1"/>
  <c r="A12" s="1"/>
  <c r="C12" s="1"/>
  <c r="B12" l="1"/>
  <c r="A13" a="1"/>
  <c r="A13" s="1"/>
  <c r="C13" s="1"/>
  <c r="B13" l="1"/>
  <c r="A14" a="1"/>
  <c r="A14" s="1"/>
  <c r="C14" s="1"/>
  <c r="B14" l="1"/>
  <c r="A15" a="1"/>
  <c r="A15" s="1"/>
  <c r="C15" s="1"/>
  <c r="B15" l="1"/>
  <c r="A16" a="1"/>
  <c r="A16" s="1"/>
  <c r="C16" s="1"/>
  <c r="B16" l="1"/>
  <c r="A17" a="1"/>
  <c r="A17" s="1"/>
  <c r="B17" l="1"/>
  <c r="C17"/>
  <c r="A18" a="1"/>
  <c r="A18" s="1"/>
  <c r="B18" l="1"/>
  <c r="C18"/>
  <c r="A19" a="1"/>
  <c r="A19" s="1"/>
  <c r="B19" l="1"/>
  <c r="C19"/>
  <c r="A20" a="1"/>
  <c r="A20" s="1"/>
  <c r="B20" l="1"/>
  <c r="C20"/>
  <c r="A21" a="1"/>
  <c r="A21" s="1"/>
  <c r="C21" s="1"/>
  <c r="B21" l="1"/>
  <c r="A22" a="1"/>
  <c r="A22" s="1"/>
  <c r="C22" s="1"/>
  <c r="B22" l="1"/>
  <c r="A23" a="1"/>
  <c r="A23" s="1"/>
  <c r="C23" s="1"/>
  <c r="B23" l="1"/>
  <c r="A24" a="1"/>
  <c r="A24" s="1"/>
  <c r="C24" s="1"/>
  <c r="B24" l="1"/>
  <c r="A25" a="1"/>
  <c r="A25" s="1"/>
  <c r="C25" s="1"/>
  <c r="B25" l="1"/>
  <c r="A26" a="1"/>
  <c r="A26" s="1"/>
  <c r="C26" s="1"/>
  <c r="B26" l="1"/>
  <c r="A27" a="1"/>
  <c r="A27" s="1"/>
  <c r="C27" s="1"/>
  <c r="B27" l="1"/>
  <c r="A28" a="1"/>
  <c r="A28" s="1"/>
  <c r="C28" s="1"/>
  <c r="B28" l="1"/>
  <c r="A29" a="1"/>
  <c r="A29" s="1"/>
  <c r="C29" s="1"/>
  <c r="B29" l="1"/>
  <c r="A30" a="1"/>
  <c r="A30" s="1"/>
  <c r="C30" s="1"/>
  <c r="B30" l="1"/>
  <c r="A31" a="1"/>
  <c r="A31" s="1"/>
  <c r="C31" s="1"/>
  <c r="B31" l="1"/>
  <c r="A32" a="1"/>
  <c r="A32" s="1"/>
  <c r="C32" s="1"/>
  <c r="B32" l="1"/>
  <c r="A33" a="1"/>
  <c r="A33" s="1"/>
  <c r="C33" s="1"/>
  <c r="B33" l="1"/>
  <c r="A34" a="1"/>
  <c r="A34" s="1"/>
  <c r="C34" s="1"/>
  <c r="B34" l="1"/>
  <c r="A35" a="1"/>
  <c r="A35" s="1"/>
  <c r="C35" s="1"/>
  <c r="B35" l="1"/>
  <c r="A36" a="1"/>
  <c r="A36" s="1"/>
  <c r="C36" s="1"/>
  <c r="B36" l="1"/>
  <c r="A37" a="1"/>
  <c r="A37" s="1"/>
  <c r="C37" s="1"/>
  <c r="B37" l="1"/>
  <c r="A38" a="1"/>
  <c r="A38" s="1"/>
  <c r="C38" s="1"/>
  <c r="B38" l="1"/>
  <c r="A39" a="1"/>
  <c r="A39" s="1"/>
  <c r="C39" s="1"/>
  <c r="B39" l="1"/>
  <c r="A40" a="1"/>
  <c r="A40" s="1"/>
  <c r="C40" s="1"/>
  <c r="B40" l="1"/>
  <c r="A41" a="1"/>
  <c r="A41" s="1"/>
  <c r="C41" s="1"/>
  <c r="B41" l="1"/>
  <c r="A42" a="1"/>
  <c r="A42" s="1"/>
  <c r="C42" s="1"/>
  <c r="B42" l="1"/>
  <c r="A43" a="1"/>
  <c r="A43" s="1"/>
  <c r="C43" s="1"/>
  <c r="B43" l="1"/>
  <c r="A44" a="1"/>
  <c r="A44" s="1"/>
  <c r="C44" s="1"/>
  <c r="B44" l="1"/>
  <c r="A45" a="1"/>
  <c r="A45" s="1"/>
  <c r="C45" s="1"/>
  <c r="B45" l="1"/>
  <c r="A46" a="1"/>
  <c r="A46" s="1"/>
  <c r="C46" s="1"/>
  <c r="B46" l="1"/>
  <c r="A47" a="1"/>
  <c r="A47" s="1"/>
  <c r="C47" s="1"/>
  <c r="B47" l="1"/>
  <c r="A48" a="1"/>
  <c r="A48" s="1"/>
  <c r="C48" s="1"/>
  <c r="B48" l="1"/>
  <c r="A49" a="1"/>
  <c r="A49" s="1"/>
  <c r="C49" s="1"/>
  <c r="B49" l="1"/>
  <c r="A50" a="1"/>
  <c r="A50" s="1"/>
  <c r="C50" s="1"/>
  <c r="B50" l="1"/>
  <c r="A51" a="1"/>
  <c r="A51" s="1"/>
  <c r="B51" l="1"/>
  <c r="C51"/>
  <c r="B8" s="1"/>
</calcChain>
</file>

<file path=xl/sharedStrings.xml><?xml version="1.0" encoding="utf-8"?>
<sst xmlns="http://schemas.openxmlformats.org/spreadsheetml/2006/main" count="210" uniqueCount="61">
  <si>
    <t>Description</t>
  </si>
  <si>
    <t>Organisme formateur</t>
  </si>
  <si>
    <t>Nombre d'heures</t>
  </si>
  <si>
    <t>Nom</t>
  </si>
  <si>
    <t>Régime</t>
  </si>
  <si>
    <t>Sexe</t>
  </si>
  <si>
    <t>HID - Module de base</t>
  </si>
  <si>
    <t>Moustier</t>
  </si>
  <si>
    <t>KHRAMAZ Arnaud</t>
  </si>
  <si>
    <t>MAES Ward</t>
  </si>
  <si>
    <t>RAMU Pascal</t>
  </si>
  <si>
    <t>VAN DILLE Xavier</t>
  </si>
  <si>
    <t>Recyclage EPI</t>
  </si>
  <si>
    <t>CAMMARATA Francesco</t>
  </si>
  <si>
    <t>DELBECQ Geoffrey</t>
  </si>
  <si>
    <t>DENIS Nicolas</t>
  </si>
  <si>
    <t>HENNART Corentin</t>
  </si>
  <si>
    <t>LEFRANC Cédric</t>
  </si>
  <si>
    <t>ROISSE Nathan</t>
  </si>
  <si>
    <t>Co Valent</t>
  </si>
  <si>
    <t>DUQUESNE Pascal</t>
  </si>
  <si>
    <t>Habilitation pratique BA4</t>
  </si>
  <si>
    <t>CARLIER Patrice</t>
  </si>
  <si>
    <t>VANDERHAEGHEN Alan</t>
  </si>
  <si>
    <t>BROQUET Sébastien</t>
  </si>
  <si>
    <t>DERVAUX Willy</t>
  </si>
  <si>
    <t>JLIDI Chokri</t>
  </si>
  <si>
    <t>Analyse granulation</t>
  </si>
  <si>
    <t>Engagement walk</t>
  </si>
  <si>
    <t>RCP / DEA</t>
  </si>
  <si>
    <t>TBW</t>
  </si>
  <si>
    <t>DENOLF Samuel</t>
  </si>
  <si>
    <t>TRIFFIN Dimitri</t>
  </si>
  <si>
    <t>VANDE MAELE Xavier</t>
  </si>
  <si>
    <t>Habilitation théorique BA5</t>
  </si>
  <si>
    <t>LEBRUN Denis</t>
  </si>
  <si>
    <t>VERSTRAETE Benoît</t>
  </si>
  <si>
    <t>Etre leader et savoir coacher module 2</t>
  </si>
  <si>
    <t>DELAUNOY Jean-Pierre</t>
  </si>
  <si>
    <t>FAIGNART Daniel</t>
  </si>
  <si>
    <t>VANMANSART Philippe</t>
  </si>
  <si>
    <t>Accueil granulation</t>
  </si>
  <si>
    <t>Electricité de base pour non électriciens</t>
  </si>
  <si>
    <t>QUITTELIER Nicolas</t>
  </si>
  <si>
    <t>DE PAUW Vincent</t>
  </si>
  <si>
    <t>DAMME Patrice</t>
  </si>
  <si>
    <t>ADR pour employés</t>
  </si>
  <si>
    <t>Encodage des demandes de travail sur Apipro</t>
  </si>
  <si>
    <t>CARETTE Jean-Pascal</t>
  </si>
  <si>
    <t>DAMME Dylan</t>
  </si>
  <si>
    <t>DELCOIGNE David</t>
  </si>
  <si>
    <t>ATSI Nord</t>
  </si>
  <si>
    <t>Habilitation chouleur</t>
  </si>
  <si>
    <t>f</t>
  </si>
  <si>
    <t xml:space="preserve">cas differrents </t>
  </si>
  <si>
    <t>tri sans double des noms</t>
  </si>
  <si>
    <t>h</t>
  </si>
  <si>
    <t xml:space="preserve">cas differents </t>
  </si>
  <si>
    <t>verif</t>
  </si>
  <si>
    <t xml:space="preserve">directement </t>
  </si>
  <si>
    <t xml:space="preserve">volontairement </t>
  </si>
</sst>
</file>

<file path=xl/styles.xml><?xml version="1.0" encoding="utf-8"?>
<styleSheet xmlns="http://schemas.openxmlformats.org/spreadsheetml/2006/main">
  <fonts count="4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FF0000"/>
        <bgColor theme="4" tint="0.59999389629810485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medium">
        <color theme="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center" vertical="center"/>
    </xf>
    <xf numFmtId="0" fontId="0" fillId="3" borderId="2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0" fontId="0" fillId="3" borderId="1" xfId="0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NumberFormat="1"/>
    <xf numFmtId="0" fontId="0" fillId="0" borderId="3" xfId="0" applyNumberFormat="1" applyBorder="1"/>
    <xf numFmtId="0" fontId="0" fillId="4" borderId="1" xfId="0" applyNumberForma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QY4GS6CO/GDE/Technical%20Trainer/RHU-D-006%20rev%200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capitulatif"/>
      <sheetName val="Listing Formations"/>
      <sheetName val="Données de travail"/>
      <sheetName val="Données de tri"/>
      <sheetName val="RHU-D-006 rev 02"/>
    </sheetNames>
    <sheetDataSet>
      <sheetData sheetId="0"/>
      <sheetData sheetId="1"/>
      <sheetData sheetId="2"/>
      <sheetData sheetId="3">
        <row r="3">
          <cell r="B3" t="str">
            <v>AIME Guillaume</v>
          </cell>
          <cell r="C3" t="str">
            <v>H</v>
          </cell>
          <cell r="D3" t="str">
            <v>DAF</v>
          </cell>
          <cell r="E3" t="str">
            <v>Employé</v>
          </cell>
        </row>
        <row r="4">
          <cell r="B4" t="str">
            <v>BEULS Antoine</v>
          </cell>
          <cell r="C4" t="str">
            <v>H</v>
          </cell>
          <cell r="D4" t="str">
            <v>Spécialités</v>
          </cell>
          <cell r="E4" t="str">
            <v>Employé</v>
          </cell>
        </row>
        <row r="5">
          <cell r="B5" t="str">
            <v>BLONDIAU Marie-Cécile</v>
          </cell>
          <cell r="C5" t="str">
            <v>F</v>
          </cell>
          <cell r="D5" t="str">
            <v>DAF</v>
          </cell>
          <cell r="E5" t="str">
            <v>Employé</v>
          </cell>
        </row>
        <row r="6">
          <cell r="B6" t="str">
            <v>BOISDEQUIN Didier</v>
          </cell>
          <cell r="C6" t="str">
            <v>H</v>
          </cell>
          <cell r="D6" t="str">
            <v>PA&amp;T</v>
          </cell>
          <cell r="E6" t="str">
            <v>Employé</v>
          </cell>
        </row>
        <row r="7">
          <cell r="B7" t="str">
            <v>BORCILA Loredana</v>
          </cell>
          <cell r="C7" t="str">
            <v>F</v>
          </cell>
          <cell r="D7" t="str">
            <v>CSR</v>
          </cell>
          <cell r="E7" t="str">
            <v>Employé</v>
          </cell>
        </row>
        <row r="8">
          <cell r="B8" t="str">
            <v>BOURDEAUD'HUY Jean-Luc</v>
          </cell>
          <cell r="C8" t="str">
            <v>H</v>
          </cell>
          <cell r="D8" t="str">
            <v>Spécialités</v>
          </cell>
          <cell r="E8" t="str">
            <v>Employé</v>
          </cell>
        </row>
        <row r="9">
          <cell r="B9" t="str">
            <v>BOURGEOIS Angélique</v>
          </cell>
          <cell r="C9" t="str">
            <v>F</v>
          </cell>
          <cell r="D9" t="str">
            <v>CSR</v>
          </cell>
          <cell r="E9" t="str">
            <v>Employé</v>
          </cell>
        </row>
        <row r="10">
          <cell r="B10" t="str">
            <v>BROQUET Sébastien</v>
          </cell>
          <cell r="C10" t="str">
            <v>H</v>
          </cell>
          <cell r="D10" t="str">
            <v>Fertilisants granulés</v>
          </cell>
          <cell r="E10" t="str">
            <v>Ouvrier</v>
          </cell>
        </row>
        <row r="11">
          <cell r="B11" t="str">
            <v>BUDZINSKI Daniel</v>
          </cell>
          <cell r="C11" t="str">
            <v>H</v>
          </cell>
          <cell r="D11" t="str">
            <v>Expédition</v>
          </cell>
          <cell r="E11" t="str">
            <v>Ouvrier</v>
          </cell>
        </row>
        <row r="12">
          <cell r="B12" t="str">
            <v>CALCUS Alain</v>
          </cell>
          <cell r="C12" t="str">
            <v>H</v>
          </cell>
          <cell r="D12" t="str">
            <v>Spécialités</v>
          </cell>
          <cell r="E12" t="str">
            <v>Ouvrier</v>
          </cell>
        </row>
        <row r="13">
          <cell r="B13" t="str">
            <v>CAMMARATA Francesco</v>
          </cell>
          <cell r="C13" t="str">
            <v>H</v>
          </cell>
          <cell r="D13" t="str">
            <v>SIPP</v>
          </cell>
          <cell r="E13" t="str">
            <v>Employé</v>
          </cell>
        </row>
        <row r="14">
          <cell r="B14" t="str">
            <v>CARETTE Jean-Pascal</v>
          </cell>
          <cell r="C14" t="str">
            <v>H</v>
          </cell>
          <cell r="D14" t="str">
            <v>PA&amp;T</v>
          </cell>
          <cell r="E14" t="str">
            <v>Employé</v>
          </cell>
        </row>
        <row r="15">
          <cell r="B15" t="str">
            <v>CARLIER Cathy</v>
          </cell>
          <cell r="C15" t="str">
            <v>F</v>
          </cell>
          <cell r="D15" t="str">
            <v>CSR</v>
          </cell>
          <cell r="E15" t="str">
            <v>Employé</v>
          </cell>
        </row>
        <row r="16">
          <cell r="B16" t="str">
            <v>CARLIER Patrice</v>
          </cell>
          <cell r="C16" t="str">
            <v>H</v>
          </cell>
          <cell r="D16" t="str">
            <v>Fertilisants granulés</v>
          </cell>
          <cell r="E16" t="str">
            <v>Ouvrier</v>
          </cell>
        </row>
        <row r="17">
          <cell r="B17" t="str">
            <v>CATTEAU Sabine</v>
          </cell>
          <cell r="C17" t="str">
            <v>F</v>
          </cell>
          <cell r="D17" t="str">
            <v>Production Planning</v>
          </cell>
          <cell r="E17" t="str">
            <v>Employé</v>
          </cell>
        </row>
        <row r="18">
          <cell r="B18" t="str">
            <v>CNUDDE Bruno</v>
          </cell>
          <cell r="C18" t="str">
            <v>H</v>
          </cell>
          <cell r="D18" t="str">
            <v>PA&amp;T</v>
          </cell>
          <cell r="E18" t="str">
            <v>Employé</v>
          </cell>
        </row>
        <row r="19">
          <cell r="B19" t="str">
            <v>CORIOU Théophile</v>
          </cell>
          <cell r="C19" t="str">
            <v>H</v>
          </cell>
          <cell r="D19" t="str">
            <v>Agronomie</v>
          </cell>
          <cell r="E19" t="str">
            <v>Employé</v>
          </cell>
        </row>
        <row r="20">
          <cell r="B20" t="str">
            <v>DAMME Dylan</v>
          </cell>
          <cell r="C20" t="str">
            <v>H</v>
          </cell>
          <cell r="D20" t="str">
            <v>Fertilisants granulés</v>
          </cell>
          <cell r="E20" t="str">
            <v>Ouvrier</v>
          </cell>
        </row>
        <row r="21">
          <cell r="B21" t="str">
            <v>DAMME Kurt</v>
          </cell>
          <cell r="C21" t="str">
            <v>H</v>
          </cell>
          <cell r="D21" t="str">
            <v>Fertilisants granulés</v>
          </cell>
          <cell r="E21" t="str">
            <v>Ouvrier</v>
          </cell>
        </row>
        <row r="22">
          <cell r="B22" t="str">
            <v>DAMME Patrice</v>
          </cell>
          <cell r="C22" t="str">
            <v>H</v>
          </cell>
          <cell r="D22" t="str">
            <v>PA&amp;T</v>
          </cell>
          <cell r="E22" t="str">
            <v>Ouvrier</v>
          </cell>
        </row>
        <row r="23">
          <cell r="B23" t="str">
            <v>DARDENNE Thierry</v>
          </cell>
          <cell r="C23" t="str">
            <v>H</v>
          </cell>
          <cell r="D23" t="str">
            <v>PA&amp;T</v>
          </cell>
          <cell r="E23" t="str">
            <v>Ouvrier</v>
          </cell>
        </row>
        <row r="24">
          <cell r="B24" t="str">
            <v>DAVID Michaël</v>
          </cell>
          <cell r="C24" t="str">
            <v>H</v>
          </cell>
          <cell r="D24" t="str">
            <v>PA&amp;T</v>
          </cell>
          <cell r="E24" t="str">
            <v>Employé</v>
          </cell>
        </row>
        <row r="25">
          <cell r="B25" t="str">
            <v>DE DONDER Philippe</v>
          </cell>
          <cell r="C25" t="str">
            <v>H</v>
          </cell>
          <cell r="D25" t="str">
            <v>Ventes</v>
          </cell>
          <cell r="E25" t="str">
            <v>Employé</v>
          </cell>
        </row>
        <row r="26">
          <cell r="B26" t="str">
            <v>DE NEVE GINO</v>
          </cell>
          <cell r="C26" t="str">
            <v>H</v>
          </cell>
          <cell r="D26" t="str">
            <v>Ventes</v>
          </cell>
          <cell r="E26" t="str">
            <v>Employé</v>
          </cell>
        </row>
        <row r="27">
          <cell r="B27" t="str">
            <v>DE PAUW Vincent</v>
          </cell>
          <cell r="C27" t="str">
            <v>H</v>
          </cell>
          <cell r="D27" t="str">
            <v>Fertilisants granulés</v>
          </cell>
          <cell r="E27" t="str">
            <v>Ouvrier</v>
          </cell>
        </row>
        <row r="28">
          <cell r="B28" t="str">
            <v>DE PESTER Giovanni</v>
          </cell>
          <cell r="C28" t="str">
            <v>H</v>
          </cell>
          <cell r="D28" t="str">
            <v>Spécialités</v>
          </cell>
          <cell r="E28" t="str">
            <v>Ouvrier</v>
          </cell>
        </row>
        <row r="29">
          <cell r="B29" t="str">
            <v>DE RUDDER Corinne</v>
          </cell>
          <cell r="C29" t="str">
            <v>F</v>
          </cell>
          <cell r="D29" t="str">
            <v>Appro &amp; Logistique</v>
          </cell>
          <cell r="E29" t="str">
            <v>Employé</v>
          </cell>
        </row>
        <row r="30">
          <cell r="B30" t="str">
            <v>DECUBBER Johnny</v>
          </cell>
          <cell r="C30" t="str">
            <v>H</v>
          </cell>
          <cell r="D30" t="str">
            <v>Expédition</v>
          </cell>
          <cell r="E30" t="str">
            <v>Ouvrier</v>
          </cell>
        </row>
        <row r="31">
          <cell r="B31" t="str">
            <v>DEFFRANE Chantal</v>
          </cell>
          <cell r="C31" t="str">
            <v>F</v>
          </cell>
          <cell r="D31" t="str">
            <v>CSR</v>
          </cell>
          <cell r="E31" t="str">
            <v>Employé</v>
          </cell>
        </row>
        <row r="32">
          <cell r="B32" t="str">
            <v>DEGHOUYS Johanna</v>
          </cell>
          <cell r="C32" t="str">
            <v>F</v>
          </cell>
          <cell r="D32" t="str">
            <v>Ressources humaines</v>
          </cell>
          <cell r="E32" t="str">
            <v>Employé</v>
          </cell>
        </row>
        <row r="33">
          <cell r="B33" t="str">
            <v>DELAUNOY Jean-Pierre</v>
          </cell>
          <cell r="C33" t="str">
            <v>H</v>
          </cell>
          <cell r="D33" t="str">
            <v>Fertilisants granulés</v>
          </cell>
          <cell r="E33" t="str">
            <v>Ouvrier</v>
          </cell>
        </row>
        <row r="34">
          <cell r="B34" t="str">
            <v>DELAUTRE Marianne</v>
          </cell>
          <cell r="C34" t="str">
            <v>F</v>
          </cell>
          <cell r="D34" t="str">
            <v>Appro &amp; Logistique</v>
          </cell>
          <cell r="E34" t="str">
            <v>Employé</v>
          </cell>
        </row>
        <row r="35">
          <cell r="B35" t="str">
            <v>DELAVALLEE Christian</v>
          </cell>
          <cell r="C35" t="str">
            <v>H</v>
          </cell>
          <cell r="D35" t="str">
            <v>Expédition</v>
          </cell>
          <cell r="E35" t="str">
            <v>Ouvrier</v>
          </cell>
        </row>
        <row r="36">
          <cell r="B36" t="str">
            <v>DELBECQ Geoffrey</v>
          </cell>
          <cell r="C36" t="str">
            <v>H</v>
          </cell>
          <cell r="D36" t="str">
            <v>Fertilisants granulés</v>
          </cell>
          <cell r="E36" t="str">
            <v>Employé</v>
          </cell>
        </row>
        <row r="37">
          <cell r="B37" t="str">
            <v>DELBECQ Laurent</v>
          </cell>
          <cell r="C37" t="str">
            <v>H</v>
          </cell>
          <cell r="D37" t="str">
            <v>Spécialités</v>
          </cell>
          <cell r="E37" t="str">
            <v>Ouvrier</v>
          </cell>
        </row>
        <row r="38">
          <cell r="B38" t="str">
            <v>DELCOIGNE David</v>
          </cell>
          <cell r="C38" t="str">
            <v>H</v>
          </cell>
          <cell r="D38" t="str">
            <v>Expédition</v>
          </cell>
          <cell r="E38" t="str">
            <v>Ouvrier</v>
          </cell>
        </row>
        <row r="39">
          <cell r="B39" t="str">
            <v>DELCOIGNE Georges</v>
          </cell>
          <cell r="C39" t="str">
            <v>H</v>
          </cell>
          <cell r="D39" t="str">
            <v>PA&amp;T</v>
          </cell>
          <cell r="E39" t="str">
            <v>Ouvrier</v>
          </cell>
        </row>
        <row r="40">
          <cell r="B40" t="str">
            <v>DELCOURTE Nicolas</v>
          </cell>
          <cell r="C40" t="str">
            <v>H</v>
          </cell>
          <cell r="D40" t="str">
            <v>Expédition</v>
          </cell>
          <cell r="E40" t="str">
            <v>Employé</v>
          </cell>
        </row>
        <row r="41">
          <cell r="B41" t="str">
            <v>DELFOSSE Jérôme</v>
          </cell>
          <cell r="C41" t="str">
            <v>H</v>
          </cell>
          <cell r="D41" t="str">
            <v>Spécialités</v>
          </cell>
          <cell r="E41" t="str">
            <v>Ouvrier</v>
          </cell>
        </row>
        <row r="42">
          <cell r="B42" t="str">
            <v>DELMOTTE Vincent</v>
          </cell>
          <cell r="C42" t="str">
            <v>H</v>
          </cell>
          <cell r="D42" t="str">
            <v>Fertilisants granulés</v>
          </cell>
          <cell r="E42" t="str">
            <v>Ouvrier</v>
          </cell>
        </row>
        <row r="43">
          <cell r="B43" t="str">
            <v>DENIS Nicolas</v>
          </cell>
          <cell r="C43" t="str">
            <v>H</v>
          </cell>
          <cell r="D43" t="str">
            <v>Fertilisants granulés</v>
          </cell>
          <cell r="E43" t="str">
            <v>Ouvrier</v>
          </cell>
        </row>
        <row r="44">
          <cell r="B44" t="str">
            <v>DENIS Veronique</v>
          </cell>
          <cell r="C44" t="str">
            <v>F</v>
          </cell>
          <cell r="D44" t="str">
            <v>DAF</v>
          </cell>
          <cell r="E44" t="str">
            <v>Employé</v>
          </cell>
        </row>
        <row r="45">
          <cell r="B45" t="str">
            <v>DENOLF Samuel</v>
          </cell>
          <cell r="C45" t="str">
            <v>H</v>
          </cell>
          <cell r="D45" t="str">
            <v>Fertilisants granulés</v>
          </cell>
          <cell r="E45" t="str">
            <v>Ouvrier</v>
          </cell>
        </row>
        <row r="46">
          <cell r="B46" t="str">
            <v>DERVAUX Willy</v>
          </cell>
          <cell r="C46" t="str">
            <v>H</v>
          </cell>
          <cell r="D46" t="str">
            <v>Fertilisants granulés</v>
          </cell>
          <cell r="E46" t="str">
            <v>Ouvrier</v>
          </cell>
        </row>
        <row r="47">
          <cell r="B47" t="str">
            <v>DESCAMPS Jean-François</v>
          </cell>
          <cell r="C47" t="str">
            <v>H</v>
          </cell>
          <cell r="D47" t="str">
            <v>Spécialités</v>
          </cell>
          <cell r="E47" t="str">
            <v>Ouvrier</v>
          </cell>
        </row>
        <row r="48">
          <cell r="B48" t="str">
            <v>DESCAMPS Pierre</v>
          </cell>
          <cell r="C48" t="str">
            <v>H</v>
          </cell>
          <cell r="D48" t="str">
            <v>SIPP</v>
          </cell>
          <cell r="E48" t="str">
            <v>Employé</v>
          </cell>
        </row>
        <row r="49">
          <cell r="B49" t="str">
            <v>DONNEZ Anne</v>
          </cell>
          <cell r="C49" t="str">
            <v>F</v>
          </cell>
          <cell r="D49" t="str">
            <v>Laboratoire</v>
          </cell>
          <cell r="E49" t="str">
            <v>Employé</v>
          </cell>
        </row>
        <row r="50">
          <cell r="B50" t="str">
            <v>DUC Charles</v>
          </cell>
          <cell r="C50" t="str">
            <v>H</v>
          </cell>
          <cell r="D50" t="str">
            <v>Fertilisants granulés</v>
          </cell>
          <cell r="E50" t="str">
            <v>Ouvrier</v>
          </cell>
        </row>
        <row r="51">
          <cell r="B51" t="str">
            <v>DUQUESNE Pascal</v>
          </cell>
          <cell r="C51" t="str">
            <v>H</v>
          </cell>
          <cell r="D51" t="str">
            <v>PA&amp;T</v>
          </cell>
          <cell r="E51" t="str">
            <v>Employé</v>
          </cell>
        </row>
        <row r="52">
          <cell r="B52" t="str">
            <v>DURY Fréféric</v>
          </cell>
          <cell r="C52" t="str">
            <v>H</v>
          </cell>
          <cell r="D52" t="str">
            <v>PA&amp;T</v>
          </cell>
          <cell r="E52" t="str">
            <v>Employé</v>
          </cell>
        </row>
        <row r="53">
          <cell r="B53" t="str">
            <v>DUTRANNOIS Jean-Pierre</v>
          </cell>
          <cell r="C53" t="str">
            <v>H</v>
          </cell>
          <cell r="D53" t="str">
            <v>Expédition</v>
          </cell>
          <cell r="E53" t="str">
            <v>Ouvrier</v>
          </cell>
        </row>
        <row r="54">
          <cell r="B54" t="str">
            <v>DUTRANNOIS Philippe</v>
          </cell>
          <cell r="C54" t="str">
            <v>H</v>
          </cell>
          <cell r="D54" t="str">
            <v>Expédition</v>
          </cell>
          <cell r="E54" t="str">
            <v>Employé</v>
          </cell>
        </row>
        <row r="55">
          <cell r="B55" t="str">
            <v>DUWELZ Christian</v>
          </cell>
          <cell r="C55" t="str">
            <v>H</v>
          </cell>
          <cell r="D55" t="str">
            <v>TD&amp;E</v>
          </cell>
          <cell r="E55" t="str">
            <v>Employé</v>
          </cell>
        </row>
        <row r="56">
          <cell r="B56" t="str">
            <v>FAIGNART Daniel</v>
          </cell>
          <cell r="C56" t="str">
            <v>H</v>
          </cell>
          <cell r="D56" t="str">
            <v>Fertilisants granulés</v>
          </cell>
          <cell r="E56" t="str">
            <v>Ouvrier</v>
          </cell>
        </row>
        <row r="57">
          <cell r="B57" t="str">
            <v>FOURET Jean-Paul</v>
          </cell>
          <cell r="C57" t="str">
            <v>H</v>
          </cell>
          <cell r="D57" t="str">
            <v>PA&amp;T</v>
          </cell>
          <cell r="E57" t="str">
            <v>Ouvrier</v>
          </cell>
        </row>
        <row r="58">
          <cell r="B58" t="str">
            <v>FOURET Myriam</v>
          </cell>
          <cell r="C58" t="str">
            <v>F</v>
          </cell>
          <cell r="D58" t="str">
            <v>CSR</v>
          </cell>
          <cell r="E58" t="str">
            <v>Employé</v>
          </cell>
        </row>
        <row r="59">
          <cell r="B59" t="str">
            <v>FRANCOIS Jean-Claude</v>
          </cell>
          <cell r="C59" t="str">
            <v>H</v>
          </cell>
          <cell r="D59" t="str">
            <v>Expédition</v>
          </cell>
          <cell r="E59" t="str">
            <v>Ouvrier</v>
          </cell>
        </row>
        <row r="60">
          <cell r="B60" t="str">
            <v>FREILINGER Pierre</v>
          </cell>
          <cell r="C60" t="str">
            <v>H</v>
          </cell>
          <cell r="D60" t="str">
            <v>Expédition</v>
          </cell>
          <cell r="E60" t="str">
            <v>Ouvrier</v>
          </cell>
        </row>
        <row r="61">
          <cell r="B61" t="str">
            <v>GBIORCZYK Frédéric</v>
          </cell>
          <cell r="C61" t="str">
            <v>H</v>
          </cell>
          <cell r="D61" t="str">
            <v>Fertilisants granulés</v>
          </cell>
          <cell r="E61" t="str">
            <v>Ouvrier</v>
          </cell>
        </row>
        <row r="62">
          <cell r="B62" t="str">
            <v>GERMIJNS Daniel</v>
          </cell>
          <cell r="C62" t="str">
            <v>H</v>
          </cell>
          <cell r="D62" t="str">
            <v>Expédition</v>
          </cell>
          <cell r="E62" t="str">
            <v>Ouvrier</v>
          </cell>
        </row>
        <row r="63">
          <cell r="B63" t="str">
            <v>GHEUX Pascale</v>
          </cell>
          <cell r="C63" t="str">
            <v>F</v>
          </cell>
          <cell r="D63" t="str">
            <v>Production Planning</v>
          </cell>
          <cell r="E63" t="str">
            <v>Employé</v>
          </cell>
        </row>
        <row r="64">
          <cell r="B64" t="str">
            <v>GRULOIS Stéphane</v>
          </cell>
          <cell r="C64" t="str">
            <v>H</v>
          </cell>
          <cell r="D64" t="str">
            <v>Fertilisants granulés</v>
          </cell>
          <cell r="E64" t="str">
            <v>Ouvrier</v>
          </cell>
        </row>
        <row r="65">
          <cell r="B65" t="str">
            <v>GYSELINCK Claude</v>
          </cell>
          <cell r="C65" t="str">
            <v>H</v>
          </cell>
          <cell r="D65" t="str">
            <v>Expédition</v>
          </cell>
          <cell r="E65" t="str">
            <v>Ouvrier</v>
          </cell>
        </row>
        <row r="66">
          <cell r="B66" t="str">
            <v>HENNART Corentin</v>
          </cell>
          <cell r="C66" t="str">
            <v>H</v>
          </cell>
          <cell r="D66" t="str">
            <v>Spécialités</v>
          </cell>
          <cell r="E66" t="str">
            <v>Ouvrier</v>
          </cell>
        </row>
        <row r="67">
          <cell r="B67" t="str">
            <v>HULSBOSCH Peter</v>
          </cell>
          <cell r="C67" t="str">
            <v>H</v>
          </cell>
          <cell r="D67" t="str">
            <v>Ventes</v>
          </cell>
          <cell r="E67" t="str">
            <v>Employé</v>
          </cell>
        </row>
        <row r="68">
          <cell r="B68" t="str">
            <v>JLIDI Chokri</v>
          </cell>
          <cell r="C68" t="str">
            <v>H</v>
          </cell>
          <cell r="D68" t="str">
            <v>Fertilisants granulés</v>
          </cell>
          <cell r="E68" t="str">
            <v>Ouvrier</v>
          </cell>
        </row>
        <row r="69">
          <cell r="B69" t="str">
            <v>KALKSTEEN Jacques</v>
          </cell>
          <cell r="C69" t="str">
            <v>H</v>
          </cell>
          <cell r="D69" t="str">
            <v>PA&amp;T</v>
          </cell>
          <cell r="E69" t="str">
            <v>Ouvrier</v>
          </cell>
        </row>
        <row r="70">
          <cell r="B70" t="str">
            <v>KHRAMAZ Arnaud</v>
          </cell>
          <cell r="C70" t="str">
            <v>H</v>
          </cell>
          <cell r="D70" t="str">
            <v>Fertilisants granulés</v>
          </cell>
          <cell r="E70" t="str">
            <v>Employé</v>
          </cell>
        </row>
        <row r="71">
          <cell r="B71" t="str">
            <v>KRINCKET William</v>
          </cell>
          <cell r="C71" t="str">
            <v>H</v>
          </cell>
          <cell r="D71" t="str">
            <v>PA&amp;T</v>
          </cell>
          <cell r="E71" t="str">
            <v>Ouvrier</v>
          </cell>
        </row>
        <row r="72">
          <cell r="B72" t="str">
            <v>LAGNEAU Guillaume</v>
          </cell>
          <cell r="C72" t="str">
            <v>H</v>
          </cell>
          <cell r="D72" t="str">
            <v>Spécialités</v>
          </cell>
          <cell r="E72" t="str">
            <v>Ouvrier</v>
          </cell>
        </row>
        <row r="73">
          <cell r="B73" t="str">
            <v>LATOUR Alain</v>
          </cell>
          <cell r="C73" t="str">
            <v>H</v>
          </cell>
          <cell r="D73" t="str">
            <v>Ventes</v>
          </cell>
          <cell r="E73" t="str">
            <v>Employé</v>
          </cell>
        </row>
        <row r="74">
          <cell r="B74" t="str">
            <v>LEBRUN Denis</v>
          </cell>
          <cell r="C74" t="str">
            <v>H</v>
          </cell>
          <cell r="D74" t="str">
            <v>PA&amp;T</v>
          </cell>
          <cell r="E74" t="str">
            <v>Employé</v>
          </cell>
        </row>
        <row r="75">
          <cell r="B75" t="str">
            <v>LECHANTRE Jérémy</v>
          </cell>
          <cell r="C75" t="str">
            <v>H</v>
          </cell>
          <cell r="D75" t="str">
            <v>Expédition</v>
          </cell>
          <cell r="E75" t="str">
            <v>Ouvrier</v>
          </cell>
        </row>
        <row r="76">
          <cell r="B76" t="str">
            <v>LEFRANC Cédric</v>
          </cell>
          <cell r="C76" t="str">
            <v>H</v>
          </cell>
          <cell r="D76" t="str">
            <v>Fertilisants granulés</v>
          </cell>
          <cell r="E76" t="str">
            <v>Ouvrier</v>
          </cell>
        </row>
        <row r="77">
          <cell r="B77" t="str">
            <v>LELEUX Claude</v>
          </cell>
          <cell r="C77" t="str">
            <v>H</v>
          </cell>
          <cell r="D77" t="str">
            <v>Expédition</v>
          </cell>
          <cell r="E77" t="str">
            <v>Ouvrier</v>
          </cell>
        </row>
        <row r="78">
          <cell r="B78" t="str">
            <v>LELEUX Olivier</v>
          </cell>
          <cell r="C78" t="str">
            <v>H</v>
          </cell>
          <cell r="D78" t="str">
            <v>Spécialités</v>
          </cell>
          <cell r="E78" t="str">
            <v>Ouvrier</v>
          </cell>
        </row>
        <row r="79">
          <cell r="B79" t="str">
            <v>LEMOINE Johan</v>
          </cell>
          <cell r="C79" t="str">
            <v>H</v>
          </cell>
          <cell r="D79" t="str">
            <v>PA&amp;T</v>
          </cell>
          <cell r="E79" t="str">
            <v>Ouvrier</v>
          </cell>
        </row>
        <row r="80">
          <cell r="B80" t="str">
            <v>LERATE Pierre</v>
          </cell>
          <cell r="C80" t="str">
            <v>H</v>
          </cell>
          <cell r="D80" t="str">
            <v>PA&amp;T</v>
          </cell>
          <cell r="E80" t="str">
            <v>Ouvrier</v>
          </cell>
        </row>
        <row r="81">
          <cell r="B81" t="str">
            <v>LESAGE Stéphane</v>
          </cell>
          <cell r="C81" t="str">
            <v>H</v>
          </cell>
          <cell r="D81" t="str">
            <v>Ventes</v>
          </cell>
          <cell r="E81" t="str">
            <v>Employé</v>
          </cell>
        </row>
        <row r="82">
          <cell r="B82" t="str">
            <v>LEURS Didier</v>
          </cell>
          <cell r="C82" t="str">
            <v>H</v>
          </cell>
          <cell r="D82" t="str">
            <v>DAF</v>
          </cell>
          <cell r="E82" t="str">
            <v>Employé</v>
          </cell>
        </row>
        <row r="83">
          <cell r="B83" t="str">
            <v>LOISELET Pierre-Paul</v>
          </cell>
          <cell r="C83" t="str">
            <v>H</v>
          </cell>
          <cell r="D83" t="str">
            <v>PA&amp;T</v>
          </cell>
          <cell r="E83" t="str">
            <v>Employé</v>
          </cell>
        </row>
        <row r="84">
          <cell r="B84" t="str">
            <v>LUANG-RAJ Kethkésa</v>
          </cell>
          <cell r="C84" t="str">
            <v>F</v>
          </cell>
          <cell r="D84" t="str">
            <v>CSR</v>
          </cell>
          <cell r="E84" t="str">
            <v>Employé</v>
          </cell>
        </row>
        <row r="85">
          <cell r="B85" t="str">
            <v>MAES Ward</v>
          </cell>
          <cell r="C85" t="str">
            <v>H</v>
          </cell>
          <cell r="D85" t="str">
            <v>Fertilisants granulés</v>
          </cell>
          <cell r="E85" t="str">
            <v>Employé</v>
          </cell>
        </row>
        <row r="86">
          <cell r="B86" t="str">
            <v>MAHIEU David</v>
          </cell>
          <cell r="C86" t="str">
            <v>H</v>
          </cell>
          <cell r="D86" t="str">
            <v>Fertilisants granulés</v>
          </cell>
          <cell r="E86" t="str">
            <v>Ouvrier</v>
          </cell>
        </row>
        <row r="87">
          <cell r="B87" t="str">
            <v>MAHIEU Michaël</v>
          </cell>
          <cell r="C87" t="str">
            <v>H</v>
          </cell>
          <cell r="D87" t="str">
            <v>Expédition</v>
          </cell>
          <cell r="E87" t="str">
            <v>Ouvrier</v>
          </cell>
        </row>
        <row r="88">
          <cell r="B88" t="str">
            <v>MAIRESSE Katty</v>
          </cell>
          <cell r="C88" t="str">
            <v>F</v>
          </cell>
          <cell r="D88" t="str">
            <v>CSR</v>
          </cell>
          <cell r="E88" t="str">
            <v>Employé</v>
          </cell>
        </row>
        <row r="89">
          <cell r="B89" t="str">
            <v>MARIAULE Sabine</v>
          </cell>
          <cell r="C89" t="str">
            <v>F</v>
          </cell>
          <cell r="D89" t="str">
            <v>DAF</v>
          </cell>
          <cell r="E89" t="str">
            <v>Employé</v>
          </cell>
        </row>
        <row r="90">
          <cell r="B90" t="str">
            <v>MICHEL Claudy</v>
          </cell>
          <cell r="C90" t="str">
            <v>H</v>
          </cell>
          <cell r="D90" t="str">
            <v>PA&amp;T</v>
          </cell>
          <cell r="E90" t="str">
            <v>Ouvrier</v>
          </cell>
        </row>
        <row r="91">
          <cell r="B91" t="str">
            <v>MOLLE Cédric</v>
          </cell>
          <cell r="C91" t="str">
            <v>H</v>
          </cell>
          <cell r="D91" t="str">
            <v>DAF</v>
          </cell>
          <cell r="E91" t="str">
            <v>Employé</v>
          </cell>
        </row>
        <row r="92">
          <cell r="B92" t="str">
            <v>MOULART Frédéric</v>
          </cell>
          <cell r="C92" t="str">
            <v>H</v>
          </cell>
          <cell r="D92" t="str">
            <v>Fertilisants granulés</v>
          </cell>
          <cell r="E92" t="str">
            <v>Ouvrier</v>
          </cell>
        </row>
        <row r="93">
          <cell r="B93" t="str">
            <v>OZIARD Fabrice</v>
          </cell>
          <cell r="C93" t="str">
            <v>H</v>
          </cell>
          <cell r="D93" t="str">
            <v>Fertilisants granulés</v>
          </cell>
          <cell r="E93" t="str">
            <v>Ouvrier</v>
          </cell>
        </row>
        <row r="94">
          <cell r="B94" t="str">
            <v>PAPPENS Luc</v>
          </cell>
          <cell r="C94" t="str">
            <v>H</v>
          </cell>
          <cell r="D94" t="str">
            <v>Fertilisants granulés</v>
          </cell>
          <cell r="E94" t="str">
            <v>Ouvrier</v>
          </cell>
        </row>
        <row r="95">
          <cell r="B95" t="str">
            <v>PARENT Christopher</v>
          </cell>
          <cell r="C95" t="str">
            <v>H</v>
          </cell>
          <cell r="D95" t="str">
            <v>Fertilisants granulés</v>
          </cell>
          <cell r="E95" t="str">
            <v>Ouvrier</v>
          </cell>
        </row>
        <row r="96">
          <cell r="B96" t="str">
            <v>PARENT Gabriel</v>
          </cell>
          <cell r="C96" t="str">
            <v>H</v>
          </cell>
          <cell r="D96" t="str">
            <v>Fertilisants granulés</v>
          </cell>
          <cell r="E96" t="str">
            <v>Ouvrier</v>
          </cell>
        </row>
        <row r="97">
          <cell r="B97" t="str">
            <v>PLATIAU Bruno</v>
          </cell>
          <cell r="C97" t="str">
            <v>H</v>
          </cell>
          <cell r="D97" t="str">
            <v>Spécialités</v>
          </cell>
          <cell r="E97" t="str">
            <v>Ouvrier</v>
          </cell>
        </row>
        <row r="98">
          <cell r="B98" t="str">
            <v>QUITTELIER Nicolas</v>
          </cell>
          <cell r="C98" t="str">
            <v>H</v>
          </cell>
          <cell r="D98" t="str">
            <v>PA&amp;T</v>
          </cell>
          <cell r="E98" t="str">
            <v>Employé</v>
          </cell>
        </row>
        <row r="99">
          <cell r="B99" t="str">
            <v>RAMU Pascal</v>
          </cell>
          <cell r="C99" t="str">
            <v>H</v>
          </cell>
          <cell r="D99" t="str">
            <v>Expédition</v>
          </cell>
          <cell r="E99" t="str">
            <v>Employé</v>
          </cell>
        </row>
        <row r="100">
          <cell r="B100" t="str">
            <v>RASSENEUR Johan</v>
          </cell>
          <cell r="C100" t="str">
            <v>H</v>
          </cell>
          <cell r="D100" t="str">
            <v>Expédition</v>
          </cell>
          <cell r="E100" t="str">
            <v>Ouvrier</v>
          </cell>
        </row>
        <row r="101">
          <cell r="B101" t="str">
            <v>RIVIERE Anthony</v>
          </cell>
          <cell r="C101" t="str">
            <v>H</v>
          </cell>
          <cell r="D101" t="str">
            <v>Expédition</v>
          </cell>
          <cell r="E101" t="str">
            <v>Ouvrier</v>
          </cell>
        </row>
        <row r="102">
          <cell r="B102" t="str">
            <v>ROISSE Nathan</v>
          </cell>
          <cell r="C102" t="str">
            <v>H</v>
          </cell>
          <cell r="D102" t="str">
            <v>Spécialités</v>
          </cell>
          <cell r="E102" t="str">
            <v>Employé</v>
          </cell>
        </row>
        <row r="103">
          <cell r="B103" t="str">
            <v>SALINGUE Stéphane</v>
          </cell>
          <cell r="C103" t="str">
            <v>H</v>
          </cell>
          <cell r="D103" t="str">
            <v>PA&amp;T</v>
          </cell>
          <cell r="E103" t="str">
            <v>Ouvrier</v>
          </cell>
        </row>
        <row r="104">
          <cell r="B104" t="str">
            <v>SCHULZ Mark</v>
          </cell>
          <cell r="C104" t="str">
            <v>H</v>
          </cell>
          <cell r="D104" t="str">
            <v>Ventes</v>
          </cell>
          <cell r="E104" t="str">
            <v>Employé</v>
          </cell>
        </row>
        <row r="105">
          <cell r="B105" t="str">
            <v>SIMON Gentiane</v>
          </cell>
          <cell r="C105" t="str">
            <v>F</v>
          </cell>
          <cell r="D105" t="str">
            <v>Laboratoire</v>
          </cell>
          <cell r="E105" t="str">
            <v>Employé</v>
          </cell>
        </row>
        <row r="106">
          <cell r="B106" t="str">
            <v>SOCHA Krystyna</v>
          </cell>
          <cell r="C106" t="str">
            <v>F</v>
          </cell>
          <cell r="D106" t="str">
            <v>Marketting</v>
          </cell>
          <cell r="E106" t="str">
            <v>Employé</v>
          </cell>
        </row>
        <row r="107">
          <cell r="B107" t="str">
            <v>SPIRIDON Fawzi</v>
          </cell>
          <cell r="C107" t="str">
            <v>H</v>
          </cell>
          <cell r="D107" t="str">
            <v>Ventes</v>
          </cell>
          <cell r="E107" t="str">
            <v>Employé</v>
          </cell>
        </row>
        <row r="108">
          <cell r="B108" t="str">
            <v>TRICART Bastien</v>
          </cell>
          <cell r="C108" t="str">
            <v>H</v>
          </cell>
          <cell r="D108" t="str">
            <v>Ventes</v>
          </cell>
          <cell r="E108" t="str">
            <v>Employé</v>
          </cell>
        </row>
        <row r="109">
          <cell r="B109" t="str">
            <v>TRIFFIN Dimitri</v>
          </cell>
          <cell r="C109" t="str">
            <v>H</v>
          </cell>
          <cell r="D109" t="str">
            <v>Fertilisants granulés</v>
          </cell>
          <cell r="E109" t="str">
            <v>Ouvrier</v>
          </cell>
        </row>
        <row r="110">
          <cell r="B110" t="str">
            <v>VAN DILLE Xavier</v>
          </cell>
          <cell r="C110" t="str">
            <v>H</v>
          </cell>
          <cell r="D110" t="str">
            <v>Fertilisants granulés</v>
          </cell>
          <cell r="E110" t="str">
            <v>Employé</v>
          </cell>
        </row>
        <row r="111">
          <cell r="B111" t="str">
            <v>VAN OVERVELDT Laurent</v>
          </cell>
          <cell r="C111" t="str">
            <v>H</v>
          </cell>
          <cell r="D111" t="str">
            <v>SIPP</v>
          </cell>
          <cell r="E111" t="str">
            <v>Employé</v>
          </cell>
        </row>
        <row r="112">
          <cell r="B112" t="str">
            <v>VANDE MAELE Xavier</v>
          </cell>
          <cell r="C112" t="str">
            <v>H</v>
          </cell>
          <cell r="D112" t="str">
            <v>Fertilisants granulés</v>
          </cell>
          <cell r="E112" t="str">
            <v>Ouvrier</v>
          </cell>
        </row>
        <row r="113">
          <cell r="B113" t="str">
            <v>VANDERHAEGHEN Alan</v>
          </cell>
          <cell r="C113" t="str">
            <v>H</v>
          </cell>
          <cell r="D113" t="str">
            <v>Fertilisants granulés</v>
          </cell>
          <cell r="E113" t="str">
            <v>Ouvrier</v>
          </cell>
        </row>
        <row r="114">
          <cell r="B114" t="str">
            <v>VANDEWIELE Wilfried</v>
          </cell>
          <cell r="C114" t="str">
            <v>H</v>
          </cell>
          <cell r="D114" t="str">
            <v>PA&amp;T</v>
          </cell>
          <cell r="E114" t="str">
            <v>Ouvrier</v>
          </cell>
        </row>
        <row r="115">
          <cell r="B115" t="str">
            <v>VANHOOF Christian</v>
          </cell>
          <cell r="C115" t="str">
            <v>H</v>
          </cell>
          <cell r="D115" t="str">
            <v>Appro &amp; Logistique</v>
          </cell>
          <cell r="E115" t="str">
            <v>Employé</v>
          </cell>
        </row>
        <row r="116">
          <cell r="B116" t="str">
            <v>VANMANSART Jean-Luc</v>
          </cell>
          <cell r="C116" t="str">
            <v>H</v>
          </cell>
          <cell r="D116" t="str">
            <v>Spécialités</v>
          </cell>
          <cell r="E116" t="str">
            <v>Ouvrier</v>
          </cell>
        </row>
        <row r="117">
          <cell r="B117" t="str">
            <v>VANMANSART Philippe</v>
          </cell>
          <cell r="C117" t="str">
            <v>H</v>
          </cell>
          <cell r="D117" t="str">
            <v>Fertilisants granulés</v>
          </cell>
          <cell r="E117" t="str">
            <v>Ouvrier</v>
          </cell>
        </row>
        <row r="118">
          <cell r="B118" t="str">
            <v>VANMANSART Thierry</v>
          </cell>
          <cell r="C118" t="str">
            <v>H</v>
          </cell>
          <cell r="D118" t="str">
            <v>PA&amp;T</v>
          </cell>
          <cell r="E118" t="str">
            <v>Ouvrier</v>
          </cell>
        </row>
        <row r="119">
          <cell r="B119" t="str">
            <v>VELGHE Julien</v>
          </cell>
          <cell r="C119" t="str">
            <v>H</v>
          </cell>
          <cell r="D119" t="str">
            <v>PA&amp;T</v>
          </cell>
          <cell r="E119" t="str">
            <v>Employé</v>
          </cell>
        </row>
        <row r="120">
          <cell r="B120" t="str">
            <v>VENQUIER Cédric</v>
          </cell>
          <cell r="C120" t="str">
            <v>H</v>
          </cell>
          <cell r="D120" t="str">
            <v>Fertilisants granulés</v>
          </cell>
          <cell r="E120" t="str">
            <v>Ouvrier</v>
          </cell>
        </row>
        <row r="121">
          <cell r="B121" t="str">
            <v>VERAST Annick</v>
          </cell>
          <cell r="C121" t="str">
            <v>F</v>
          </cell>
          <cell r="D121" t="str">
            <v>Ressources humaines</v>
          </cell>
          <cell r="E121" t="str">
            <v>Employé</v>
          </cell>
        </row>
        <row r="122">
          <cell r="B122" t="str">
            <v>VERHOKEN Christophe</v>
          </cell>
          <cell r="C122" t="str">
            <v>H</v>
          </cell>
          <cell r="D122" t="str">
            <v>Fertilisants granulés</v>
          </cell>
          <cell r="E122" t="str">
            <v>Ouvrier</v>
          </cell>
        </row>
        <row r="123">
          <cell r="B123" t="str">
            <v>VERSTRAETE Benoît</v>
          </cell>
          <cell r="C123" t="str">
            <v>H</v>
          </cell>
          <cell r="D123" t="str">
            <v>PA&amp;T</v>
          </cell>
          <cell r="E123" t="str">
            <v>Ouvrier</v>
          </cell>
        </row>
        <row r="124">
          <cell r="B124" t="str">
            <v>VRYGHEM Dominique</v>
          </cell>
          <cell r="C124" t="str">
            <v>H</v>
          </cell>
          <cell r="D124" t="str">
            <v>Fertilisants granulés</v>
          </cell>
          <cell r="E124" t="str">
            <v>Ouvrier</v>
          </cell>
        </row>
        <row r="125">
          <cell r="B125" t="str">
            <v>WALLEZ Guy</v>
          </cell>
          <cell r="C125" t="str">
            <v>H</v>
          </cell>
          <cell r="D125" t="str">
            <v>Spécialités</v>
          </cell>
          <cell r="E125" t="str">
            <v>Ouvrier</v>
          </cell>
        </row>
        <row r="126">
          <cell r="B126" t="str">
            <v>WALLEZ Michel</v>
          </cell>
          <cell r="C126" t="str">
            <v>H</v>
          </cell>
          <cell r="D126" t="str">
            <v>Expédition</v>
          </cell>
          <cell r="E126" t="str">
            <v>Ouvrier</v>
          </cell>
        </row>
        <row r="127">
          <cell r="B127" t="str">
            <v>YAGCI Suna</v>
          </cell>
          <cell r="C127" t="str">
            <v>F</v>
          </cell>
          <cell r="D127" t="str">
            <v>Ressources humaines</v>
          </cell>
          <cell r="E127" t="str">
            <v>Employé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6:L74"/>
  <sheetViews>
    <sheetView tabSelected="1" zoomScale="80" zoomScaleNormal="80" workbookViewId="0">
      <selection activeCell="F3" sqref="F3"/>
    </sheetView>
  </sheetViews>
  <sheetFormatPr baseColWidth="10" defaultRowHeight="14"/>
  <cols>
    <col min="1" max="1" width="22.83203125" customWidth="1"/>
    <col min="2" max="3" width="20.08203125" customWidth="1"/>
    <col min="4" max="4" width="38.83203125" bestFit="1" customWidth="1"/>
    <col min="7" max="7" width="24.83203125" bestFit="1" customWidth="1"/>
  </cols>
  <sheetData>
    <row r="6" spans="1:12">
      <c r="K6" t="s">
        <v>59</v>
      </c>
    </row>
    <row r="7" spans="1:12">
      <c r="B7" t="s">
        <v>58</v>
      </c>
      <c r="K7">
        <f>SUMPRODUCT(--(MATCH(G10:G74&amp;I10:I74,G10:G74&amp;I10:I74,0)=ROW(I10:I74)-9))</f>
        <v>31</v>
      </c>
      <c r="L7" t="s">
        <v>54</v>
      </c>
    </row>
    <row r="8" spans="1:12">
      <c r="B8">
        <f ca="1">COUNT(B10:C51)</f>
        <v>31</v>
      </c>
      <c r="C8" t="s">
        <v>57</v>
      </c>
    </row>
    <row r="9" spans="1:12" ht="28.5" thickBot="1">
      <c r="A9" t="s">
        <v>55</v>
      </c>
      <c r="B9" s="21" t="s">
        <v>56</v>
      </c>
      <c r="C9" s="21" t="s">
        <v>53</v>
      </c>
      <c r="D9" s="20" t="s">
        <v>0</v>
      </c>
      <c r="E9" s="1" t="s">
        <v>1</v>
      </c>
      <c r="F9" s="1" t="s">
        <v>2</v>
      </c>
      <c r="G9" s="1" t="s">
        <v>3</v>
      </c>
      <c r="H9" s="1" t="s">
        <v>4</v>
      </c>
      <c r="I9" s="1" t="s">
        <v>5</v>
      </c>
    </row>
    <row r="10" spans="1:12">
      <c r="A10" s="18" t="str">
        <f t="array" aca="1" ref="A10" ca="1">IFERROR(OFFSET(G$9,MATCH(0,COUNTIF(A$9:A9,G$10:G$74),0),),"")</f>
        <v>KHRAMAZ Arnaud</v>
      </c>
      <c r="B10">
        <f ca="1">IF(SUMPRODUCT(--($G$10:$G$74=$A10)*($I$10:$I$74=B$9))=0,"",SUMPRODUCT(--($G$10:$G$74=$A10)*($I$10:$I$74=B$9)))</f>
        <v>3</v>
      </c>
      <c r="C10">
        <f ca="1">IF(SUMPRODUCT(--($G$10:$G$74=$A10)*($I$10:$I$74=C$9))=0,"",SUMPRODUCT(--($G$10:$G$74=$A10)*($I$10:$I$74=C$9)))</f>
        <v>1</v>
      </c>
      <c r="D10" s="2" t="s">
        <v>6</v>
      </c>
      <c r="E10" s="2" t="s">
        <v>7</v>
      </c>
      <c r="F10" s="3">
        <v>3</v>
      </c>
      <c r="G10" s="3" t="s">
        <v>8</v>
      </c>
      <c r="H10" s="4" t="str">
        <f>VLOOKUP(G10,'[1]Données de tri'!$B$2:$E$127,4)</f>
        <v>Employé</v>
      </c>
      <c r="I10" s="4" t="str">
        <f>VLOOKUP([1]!Tableau2[[#This Row],[Nom]],'[1]Données de tri'!$B$3:$E$127,2)</f>
        <v>H</v>
      </c>
    </row>
    <row r="11" spans="1:12">
      <c r="A11" s="18" t="str">
        <f t="array" aca="1" ref="A11" ca="1">IFERROR(OFFSET(G$9,MATCH(0,COUNTIF(A$9:A10,G$10:G$74),0),),"")</f>
        <v>MAES Ward</v>
      </c>
      <c r="B11">
        <f t="shared" ref="B11:C51" ca="1" si="0">IF(SUMPRODUCT(--($G$10:$G$74=$A11)*($I$10:$I$74=B$9))=0,"",SUMPRODUCT(--($G$10:$G$74=$A11)*($I$10:$I$74=B$9)))</f>
        <v>1</v>
      </c>
      <c r="C11" t="str">
        <f t="shared" ca="1" si="0"/>
        <v/>
      </c>
      <c r="D11" s="5" t="s">
        <v>6</v>
      </c>
      <c r="E11" s="5" t="s">
        <v>7</v>
      </c>
      <c r="F11" s="6">
        <v>3</v>
      </c>
      <c r="G11" s="6" t="s">
        <v>9</v>
      </c>
      <c r="H11" s="7" t="str">
        <f>VLOOKUP(G11,'[1]Données de tri'!$B$2:$E$127,4)</f>
        <v>Employé</v>
      </c>
      <c r="I11" s="7" t="str">
        <f>VLOOKUP([1]!Tableau2[[#This Row],[Nom]],'[1]Données de tri'!$B$3:$E$127,2)</f>
        <v>H</v>
      </c>
    </row>
    <row r="12" spans="1:12">
      <c r="A12" s="18" t="str">
        <f t="array" aca="1" ref="A12" ca="1">IFERROR(OFFSET(G$9,MATCH(0,COUNTIF(A$9:A11,G$10:G$74),0),),"")</f>
        <v>RAMU Pascal</v>
      </c>
      <c r="B12">
        <f t="shared" ca="1" si="0"/>
        <v>2</v>
      </c>
      <c r="C12" t="str">
        <f t="shared" ca="1" si="0"/>
        <v/>
      </c>
      <c r="D12" s="8" t="s">
        <v>6</v>
      </c>
      <c r="E12" s="8" t="s">
        <v>7</v>
      </c>
      <c r="F12" s="9">
        <v>3</v>
      </c>
      <c r="G12" s="9" t="s">
        <v>10</v>
      </c>
      <c r="H12" s="10" t="str">
        <f>VLOOKUP(G12,'[1]Données de tri'!$B$2:$E$127,4)</f>
        <v>Employé</v>
      </c>
      <c r="I12" s="10" t="str">
        <f>VLOOKUP([1]!Tableau2[[#This Row],[Nom]],'[1]Données de tri'!$B$3:$E$127,2)</f>
        <v>H</v>
      </c>
    </row>
    <row r="13" spans="1:12">
      <c r="A13" s="18" t="str">
        <f t="array" aca="1" ref="A13" ca="1">IFERROR(OFFSET(G$9,MATCH(0,COUNTIF(A$9:A12,G$10:G$74),0),),"")</f>
        <v>VAN DILLE Xavier</v>
      </c>
      <c r="B13">
        <f t="shared" ca="1" si="0"/>
        <v>1</v>
      </c>
      <c r="C13" t="str">
        <f t="shared" ca="1" si="0"/>
        <v/>
      </c>
      <c r="D13" s="5" t="s">
        <v>6</v>
      </c>
      <c r="E13" s="5" t="s">
        <v>7</v>
      </c>
      <c r="F13" s="6">
        <v>3</v>
      </c>
      <c r="G13" s="6" t="s">
        <v>11</v>
      </c>
      <c r="H13" s="7" t="str">
        <f>VLOOKUP(G13,'[1]Données de tri'!$B$2:$E$127,4)</f>
        <v>Employé</v>
      </c>
      <c r="I13" s="7" t="str">
        <f>VLOOKUP([1]!Tableau2[[#This Row],[Nom]],'[1]Données de tri'!$B$3:$E$127,2)</f>
        <v>H</v>
      </c>
    </row>
    <row r="14" spans="1:12">
      <c r="A14" s="18" t="str">
        <f t="array" aca="1" ref="A14" ca="1">IFERROR(OFFSET(G$9,MATCH(0,COUNTIF(A$9:A13,G$10:G$74),0),),"")</f>
        <v>CAMMARATA Francesco</v>
      </c>
      <c r="B14">
        <f t="shared" ca="1" si="0"/>
        <v>1</v>
      </c>
      <c r="C14" t="str">
        <f t="shared" ca="1" si="0"/>
        <v/>
      </c>
      <c r="D14" s="8" t="s">
        <v>12</v>
      </c>
      <c r="E14" s="8" t="s">
        <v>7</v>
      </c>
      <c r="F14" s="9">
        <v>2</v>
      </c>
      <c r="G14" s="9" t="s">
        <v>13</v>
      </c>
      <c r="H14" s="11" t="str">
        <f>VLOOKUP(G14,'[1]Données de tri'!$B$2:$E$127,4)</f>
        <v>Employé</v>
      </c>
      <c r="I14" s="11" t="str">
        <f>VLOOKUP([1]!Tableau2[[#This Row],[Nom]],'[1]Données de tri'!$B$3:$E$127,2)</f>
        <v>H</v>
      </c>
    </row>
    <row r="15" spans="1:12">
      <c r="A15" s="18" t="str">
        <f t="array" aca="1" ref="A15" ca="1">IFERROR(OFFSET(G$9,MATCH(0,COUNTIF(A$9:A14,G$10:G$74),0),),"")</f>
        <v>DELBECQ Geoffrey</v>
      </c>
      <c r="B15">
        <f t="shared" ca="1" si="0"/>
        <v>1</v>
      </c>
      <c r="C15" t="str">
        <f t="shared" ca="1" si="0"/>
        <v/>
      </c>
      <c r="D15" s="5" t="s">
        <v>12</v>
      </c>
      <c r="E15" s="5" t="s">
        <v>7</v>
      </c>
      <c r="F15" s="6">
        <v>2</v>
      </c>
      <c r="G15" s="6" t="s">
        <v>14</v>
      </c>
      <c r="H15" s="12" t="str">
        <f>VLOOKUP(G15,'[1]Données de tri'!$B$2:$E$127,4)</f>
        <v>Employé</v>
      </c>
      <c r="I15" s="12" t="str">
        <f>VLOOKUP([1]!Tableau2[[#This Row],[Nom]],'[1]Données de tri'!$B$3:$E$127,2)</f>
        <v>H</v>
      </c>
    </row>
    <row r="16" spans="1:12">
      <c r="A16" s="18" t="str">
        <f t="array" aca="1" ref="A16" ca="1">IFERROR(OFFSET(G$9,MATCH(0,COUNTIF(A$9:A15,G$10:G$74),0),),"")</f>
        <v>DENIS Nicolas</v>
      </c>
      <c r="B16">
        <f t="shared" ca="1" si="0"/>
        <v>2</v>
      </c>
      <c r="C16" t="str">
        <f t="shared" ca="1" si="0"/>
        <v/>
      </c>
      <c r="D16" s="13" t="s">
        <v>12</v>
      </c>
      <c r="E16" s="13" t="s">
        <v>7</v>
      </c>
      <c r="F16" s="14">
        <v>2</v>
      </c>
      <c r="G16" s="14" t="s">
        <v>15</v>
      </c>
      <c r="H16" s="11" t="str">
        <f>VLOOKUP(G16,'[1]Données de tri'!$B$2:$E$127,4)</f>
        <v>Ouvrier</v>
      </c>
      <c r="I16" s="11" t="str">
        <f>VLOOKUP([1]!Tableau2[[#This Row],[Nom]],'[1]Données de tri'!$B$3:$E$127,2)</f>
        <v>H</v>
      </c>
    </row>
    <row r="17" spans="1:10">
      <c r="A17" s="18" t="str">
        <f t="array" aca="1" ref="A17" ca="1">IFERROR(OFFSET(G$9,MATCH(0,COUNTIF(A$9:A16,G$10:G$74),0),),"")</f>
        <v>HENNART Corentin</v>
      </c>
      <c r="B17">
        <f t="shared" ca="1" si="0"/>
        <v>1</v>
      </c>
      <c r="C17" t="str">
        <f t="shared" ca="1" si="0"/>
        <v/>
      </c>
      <c r="D17" s="5" t="s">
        <v>12</v>
      </c>
      <c r="E17" s="5" t="s">
        <v>7</v>
      </c>
      <c r="F17" s="6">
        <v>2</v>
      </c>
      <c r="G17" s="6" t="s">
        <v>16</v>
      </c>
      <c r="H17" s="12" t="str">
        <f>VLOOKUP(G17,'[1]Données de tri'!$B$2:$E$127,4)</f>
        <v>Ouvrier</v>
      </c>
      <c r="I17" s="12" t="str">
        <f>VLOOKUP([1]!Tableau2[[#This Row],[Nom]],'[1]Données de tri'!$B$3:$E$127,2)</f>
        <v>H</v>
      </c>
    </row>
    <row r="18" spans="1:10">
      <c r="A18" s="18" t="str">
        <f t="array" aca="1" ref="A18" ca="1">IFERROR(OFFSET(G$9,MATCH(0,COUNTIF(A$9:A17,G$10:G$74),0),),"")</f>
        <v>LEFRANC Cédric</v>
      </c>
      <c r="B18">
        <f t="shared" ca="1" si="0"/>
        <v>2</v>
      </c>
      <c r="C18" t="str">
        <f t="shared" ca="1" si="0"/>
        <v/>
      </c>
      <c r="D18" s="8" t="s">
        <v>12</v>
      </c>
      <c r="E18" s="8" t="s">
        <v>7</v>
      </c>
      <c r="F18" s="9">
        <v>2</v>
      </c>
      <c r="G18" s="22" t="s">
        <v>8</v>
      </c>
      <c r="H18" s="10" t="str">
        <f>VLOOKUP(G18,'[1]Données de tri'!$B$2:$E$127,4)</f>
        <v>Employé</v>
      </c>
      <c r="I18" s="19" t="s">
        <v>53</v>
      </c>
      <c r="J18" t="s">
        <v>60</v>
      </c>
    </row>
    <row r="19" spans="1:10">
      <c r="A19" s="18" t="str">
        <f t="array" aca="1" ref="A19" ca="1">IFERROR(OFFSET(G$9,MATCH(0,COUNTIF(A$9:A18,G$10:G$74),0),),"")</f>
        <v>ROISSE Nathan</v>
      </c>
      <c r="B19">
        <f t="shared" ca="1" si="0"/>
        <v>2</v>
      </c>
      <c r="C19" t="str">
        <f t="shared" ca="1" si="0"/>
        <v/>
      </c>
      <c r="D19" s="5" t="s">
        <v>12</v>
      </c>
      <c r="E19" s="5" t="s">
        <v>7</v>
      </c>
      <c r="F19" s="6">
        <v>2</v>
      </c>
      <c r="G19" s="6" t="s">
        <v>17</v>
      </c>
      <c r="H19" s="7" t="str">
        <f>VLOOKUP(G19,'[1]Données de tri'!$B$2:$E$127,4)</f>
        <v>Ouvrier</v>
      </c>
      <c r="I19" s="7" t="str">
        <f>VLOOKUP([1]!Tableau2[[#This Row],[Nom]],'[1]Données de tri'!$B$3:$E$127,2)</f>
        <v>H</v>
      </c>
    </row>
    <row r="20" spans="1:10">
      <c r="A20" s="18" t="str">
        <f t="array" aca="1" ref="A20" ca="1">IFERROR(OFFSET(G$9,MATCH(0,COUNTIF(A$9:A19,G$10:G$74),0),),"")</f>
        <v>VANDE MAELE Xavier</v>
      </c>
      <c r="B20">
        <f t="shared" ca="1" si="0"/>
        <v>3</v>
      </c>
      <c r="C20" t="str">
        <f t="shared" ca="1" si="0"/>
        <v/>
      </c>
      <c r="D20" s="8" t="s">
        <v>12</v>
      </c>
      <c r="E20" s="8" t="s">
        <v>7</v>
      </c>
      <c r="F20" s="9">
        <v>2</v>
      </c>
      <c r="G20" s="9" t="s">
        <v>18</v>
      </c>
      <c r="H20" s="10" t="str">
        <f>VLOOKUP(G20,'[1]Données de tri'!$B$2:$E$127,4)</f>
        <v>Employé</v>
      </c>
      <c r="I20" s="10" t="str">
        <f>VLOOKUP([1]!Tableau2[[#This Row],[Nom]],'[1]Données de tri'!$B$3:$E$127,2)</f>
        <v>H</v>
      </c>
    </row>
    <row r="21" spans="1:10">
      <c r="A21" s="18" t="str">
        <f t="array" aca="1" ref="A21" ca="1">IFERROR(OFFSET(G$9,MATCH(0,COUNTIF(A$9:A20,G$10:G$74),0),),"")</f>
        <v>VANDERHAEGHEN Alan</v>
      </c>
      <c r="B21">
        <f t="shared" ca="1" si="0"/>
        <v>3</v>
      </c>
      <c r="C21" t="str">
        <f t="shared" ca="1" si="0"/>
        <v/>
      </c>
      <c r="D21" s="8" t="s">
        <v>27</v>
      </c>
      <c r="E21" s="8" t="s">
        <v>7</v>
      </c>
      <c r="F21" s="9">
        <v>2</v>
      </c>
      <c r="G21" s="9" t="s">
        <v>33</v>
      </c>
      <c r="H21" s="10" t="str">
        <f>VLOOKUP(G21,'[1]Données de tri'!$B$2:$E$127,4)</f>
        <v>Ouvrier</v>
      </c>
      <c r="I21" s="10" t="str">
        <f>VLOOKUP([1]!Tableau2[[#This Row],[Nom]],'[1]Données de tri'!$B$3:$E$127,2)</f>
        <v>H</v>
      </c>
    </row>
    <row r="22" spans="1:10">
      <c r="A22" s="18" t="str">
        <f t="array" aca="1" ref="A22" ca="1">IFERROR(OFFSET(G$9,MATCH(0,COUNTIF(A$9:A21,G$10:G$74),0),),"")</f>
        <v>BROQUET Sébastien</v>
      </c>
      <c r="B22">
        <f t="shared" ca="1" si="0"/>
        <v>2</v>
      </c>
      <c r="C22" t="str">
        <f t="shared" ca="1" si="0"/>
        <v/>
      </c>
      <c r="D22" s="5" t="s">
        <v>27</v>
      </c>
      <c r="E22" s="5" t="s">
        <v>7</v>
      </c>
      <c r="F22" s="6">
        <v>2</v>
      </c>
      <c r="G22" s="6" t="s">
        <v>23</v>
      </c>
      <c r="H22" s="7" t="str">
        <f>VLOOKUP(G22,'[1]Données de tri'!$B$2:$E$127,4)</f>
        <v>Ouvrier</v>
      </c>
      <c r="I22" s="7" t="str">
        <f>VLOOKUP([1]!Tableau2[[#This Row],[Nom]],'[1]Données de tri'!$B$3:$E$127,2)</f>
        <v>H</v>
      </c>
    </row>
    <row r="23" spans="1:10">
      <c r="A23" s="18" t="str">
        <f t="array" aca="1" ref="A23" ca="1">IFERROR(OFFSET(G$9,MATCH(0,COUNTIF(A$9:A22,G$10:G$74),0),),"")</f>
        <v>DENOLF Samuel</v>
      </c>
      <c r="B23">
        <f t="shared" ca="1" si="0"/>
        <v>2</v>
      </c>
      <c r="C23" t="str">
        <f t="shared" ca="1" si="0"/>
        <v/>
      </c>
      <c r="D23" s="13" t="s">
        <v>28</v>
      </c>
      <c r="E23" s="13" t="s">
        <v>7</v>
      </c>
      <c r="F23" s="14">
        <v>2</v>
      </c>
      <c r="G23" s="14" t="s">
        <v>24</v>
      </c>
      <c r="H23" s="11" t="str">
        <f>VLOOKUP(G23,'[1]Données de tri'!$B$2:$E$127,4)</f>
        <v>Ouvrier</v>
      </c>
      <c r="I23" s="11" t="str">
        <f>VLOOKUP([1]!Tableau2[[#This Row],[Nom]],'[1]Données de tri'!$B$3:$E$127,2)</f>
        <v>H</v>
      </c>
    </row>
    <row r="24" spans="1:10">
      <c r="A24" s="18" t="str">
        <f t="array" aca="1" ref="A24" ca="1">IFERROR(OFFSET(G$9,MATCH(0,COUNTIF(A$9:A23,G$10:G$74),0),),"")</f>
        <v>DERVAUX Willy</v>
      </c>
      <c r="B24">
        <f t="shared" ca="1" si="0"/>
        <v>2</v>
      </c>
      <c r="C24" t="str">
        <f t="shared" ca="1" si="0"/>
        <v/>
      </c>
      <c r="D24" s="5" t="s">
        <v>28</v>
      </c>
      <c r="E24" s="5" t="s">
        <v>7</v>
      </c>
      <c r="F24" s="6">
        <v>2</v>
      </c>
      <c r="G24" s="6" t="s">
        <v>31</v>
      </c>
      <c r="H24" s="12" t="str">
        <f>VLOOKUP(G24,'[1]Données de tri'!$B$2:$E$127,4)</f>
        <v>Ouvrier</v>
      </c>
      <c r="I24" s="12" t="str">
        <f>VLOOKUP([1]!Tableau2[[#This Row],[Nom]],'[1]Données de tri'!$B$3:$E$127,2)</f>
        <v>H</v>
      </c>
    </row>
    <row r="25" spans="1:10">
      <c r="A25" s="18" t="str">
        <f t="array" aca="1" ref="A25" ca="1">IFERROR(OFFSET(G$9,MATCH(0,COUNTIF(A$9:A24,G$10:G$74),0),),"")</f>
        <v>TRIFFIN Dimitri</v>
      </c>
      <c r="B25">
        <f t="shared" ca="1" si="0"/>
        <v>2</v>
      </c>
      <c r="C25" t="str">
        <f t="shared" ca="1" si="0"/>
        <v/>
      </c>
      <c r="D25" s="8" t="s">
        <v>28</v>
      </c>
      <c r="E25" s="8" t="s">
        <v>7</v>
      </c>
      <c r="F25" s="9">
        <v>2</v>
      </c>
      <c r="G25" s="9" t="s">
        <v>25</v>
      </c>
      <c r="H25" s="11" t="str">
        <f>VLOOKUP(G25,'[1]Données de tri'!$B$2:$E$127,4)</f>
        <v>Ouvrier</v>
      </c>
      <c r="I25" s="11" t="str">
        <f>VLOOKUP([1]!Tableau2[[#This Row],[Nom]],'[1]Données de tri'!$B$3:$E$127,2)</f>
        <v>H</v>
      </c>
    </row>
    <row r="26" spans="1:10">
      <c r="A26" s="18" t="str">
        <f t="array" aca="1" ref="A26" ca="1">IFERROR(OFFSET(G$9,MATCH(0,COUNTIF(A$9:A25,G$10:G$74),0),),"")</f>
        <v>LEBRUN Denis</v>
      </c>
      <c r="B26">
        <f t="shared" ca="1" si="0"/>
        <v>1</v>
      </c>
      <c r="C26" t="str">
        <f t="shared" ca="1" si="0"/>
        <v/>
      </c>
      <c r="D26" s="5" t="s">
        <v>28</v>
      </c>
      <c r="E26" s="5" t="s">
        <v>7</v>
      </c>
      <c r="F26" s="6">
        <v>2</v>
      </c>
      <c r="G26" s="6" t="s">
        <v>32</v>
      </c>
      <c r="H26" s="7" t="str">
        <f>VLOOKUP(G26,'[1]Données de tri'!$B$2:$E$127,4)</f>
        <v>Ouvrier</v>
      </c>
      <c r="I26" s="7" t="str">
        <f>VLOOKUP([1]!Tableau2[[#This Row],[Nom]],'[1]Données de tri'!$B$3:$E$127,2)</f>
        <v>H</v>
      </c>
    </row>
    <row r="27" spans="1:10">
      <c r="A27" s="18" t="str">
        <f t="array" aca="1" ref="A27" ca="1">IFERROR(OFFSET(G$9,MATCH(0,COUNTIF(A$9:A26,G$10:G$74),0),),"")</f>
        <v>VERSTRAETE Benoît</v>
      </c>
      <c r="B27">
        <f t="shared" ca="1" si="0"/>
        <v>1</v>
      </c>
      <c r="C27" t="str">
        <f t="shared" ca="1" si="0"/>
        <v/>
      </c>
      <c r="D27" s="8" t="s">
        <v>28</v>
      </c>
      <c r="E27" s="8" t="s">
        <v>7</v>
      </c>
      <c r="F27" s="9">
        <v>2</v>
      </c>
      <c r="G27" s="9" t="s">
        <v>33</v>
      </c>
      <c r="H27" s="10" t="str">
        <f>VLOOKUP(G27,'[1]Données de tri'!$B$2:$E$127,4)</f>
        <v>Ouvrier</v>
      </c>
      <c r="I27" s="10" t="str">
        <f>VLOOKUP([1]!Tableau2[[#This Row],[Nom]],'[1]Données de tri'!$B$3:$E$127,2)</f>
        <v>H</v>
      </c>
    </row>
    <row r="28" spans="1:10">
      <c r="A28" s="18" t="str">
        <f t="array" aca="1" ref="A28" ca="1">IFERROR(OFFSET(G$9,MATCH(0,COUNTIF(A$9:A27,G$10:G$74),0),),"")</f>
        <v>FAIGNART Daniel</v>
      </c>
      <c r="B28">
        <f t="shared" ca="1" si="0"/>
        <v>4</v>
      </c>
      <c r="C28" t="str">
        <f t="shared" ca="1" si="0"/>
        <v/>
      </c>
      <c r="D28" s="5" t="s">
        <v>28</v>
      </c>
      <c r="E28" s="5" t="s">
        <v>7</v>
      </c>
      <c r="F28" s="6">
        <v>2</v>
      </c>
      <c r="G28" s="6" t="s">
        <v>23</v>
      </c>
      <c r="H28" s="7" t="str">
        <f>VLOOKUP(G28,'[1]Données de tri'!$B$2:$E$127,4)</f>
        <v>Ouvrier</v>
      </c>
      <c r="I28" s="7" t="str">
        <f>VLOOKUP([1]!Tableau2[[#This Row],[Nom]],'[1]Données de tri'!$B$3:$E$127,2)</f>
        <v>H</v>
      </c>
    </row>
    <row r="29" spans="1:10">
      <c r="A29" s="18" t="str">
        <f t="array" aca="1" ref="A29" ca="1">IFERROR(OFFSET(G$9,MATCH(0,COUNTIF(A$9:A28,G$10:G$74),0),),"")</f>
        <v>VANMANSART Philippe</v>
      </c>
      <c r="B29">
        <f t="shared" ca="1" si="0"/>
        <v>4</v>
      </c>
      <c r="C29" t="str">
        <f t="shared" ca="1" si="0"/>
        <v/>
      </c>
      <c r="D29" s="8" t="s">
        <v>34</v>
      </c>
      <c r="E29" s="8" t="s">
        <v>19</v>
      </c>
      <c r="F29" s="9">
        <v>7</v>
      </c>
      <c r="G29" s="9" t="s">
        <v>35</v>
      </c>
      <c r="H29" s="10" t="str">
        <f>VLOOKUP(G29,'[1]Données de tri'!$B$2:$E$127,4)</f>
        <v>Employé</v>
      </c>
      <c r="I29" s="10" t="str">
        <f>VLOOKUP([1]!Tableau2[[#This Row],[Nom]],'[1]Données de tri'!$B$3:$E$127,2)</f>
        <v>H</v>
      </c>
    </row>
    <row r="30" spans="1:10">
      <c r="A30" s="18" t="str">
        <f t="array" aca="1" ref="A30" ca="1">IFERROR(OFFSET(G$9,MATCH(0,COUNTIF(A$9:A29,G$10:G$74),0),),"")</f>
        <v>CARLIER Patrice</v>
      </c>
      <c r="B30">
        <f t="shared" ca="1" si="0"/>
        <v>4</v>
      </c>
      <c r="C30" t="str">
        <f t="shared" ca="1" si="0"/>
        <v/>
      </c>
      <c r="D30" s="5" t="s">
        <v>34</v>
      </c>
      <c r="E30" s="5" t="s">
        <v>19</v>
      </c>
      <c r="F30" s="6">
        <v>7</v>
      </c>
      <c r="G30" s="6" t="s">
        <v>36</v>
      </c>
      <c r="H30" s="7" t="str">
        <f>VLOOKUP(G30,'[1]Données de tri'!$B$2:$E$127,4)</f>
        <v>Ouvrier</v>
      </c>
      <c r="I30" s="7" t="str">
        <f>VLOOKUP([1]!Tableau2[[#This Row],[Nom]],'[1]Données de tri'!$B$3:$E$127,2)</f>
        <v>H</v>
      </c>
    </row>
    <row r="31" spans="1:10">
      <c r="A31" s="18" t="str">
        <f t="array" aca="1" ref="A31" ca="1">IFERROR(OFFSET(G$9,MATCH(0,COUNTIF(A$9:A30,G$10:G$74),0),),"")</f>
        <v>DELAUNOY Jean-Pierre</v>
      </c>
      <c r="B31">
        <f t="shared" ca="1" si="0"/>
        <v>3</v>
      </c>
      <c r="C31" t="str">
        <f t="shared" ca="1" si="0"/>
        <v/>
      </c>
      <c r="D31" s="8" t="s">
        <v>29</v>
      </c>
      <c r="E31" s="8" t="s">
        <v>7</v>
      </c>
      <c r="F31" s="9">
        <v>2</v>
      </c>
      <c r="G31" s="9" t="s">
        <v>24</v>
      </c>
      <c r="H31" s="11" t="str">
        <f>VLOOKUP(G31,'[1]Données de tri'!$B$2:$E$127,4)</f>
        <v>Ouvrier</v>
      </c>
      <c r="I31" s="11" t="str">
        <f>VLOOKUP([1]!Tableau2[[#This Row],[Nom]],'[1]Données de tri'!$B$3:$E$127,2)</f>
        <v>H</v>
      </c>
    </row>
    <row r="32" spans="1:10">
      <c r="A32" s="18" t="str">
        <f t="array" aca="1" ref="A32" ca="1">IFERROR(OFFSET(G$9,MATCH(0,COUNTIF(A$9:A31,G$10:G$74),0),),"")</f>
        <v>DUQUESNE Pascal</v>
      </c>
      <c r="B32">
        <f t="shared" ca="1" si="0"/>
        <v>1</v>
      </c>
      <c r="C32" t="str">
        <f t="shared" ca="1" si="0"/>
        <v/>
      </c>
      <c r="D32" s="15" t="s">
        <v>29</v>
      </c>
      <c r="E32" s="15" t="s">
        <v>7</v>
      </c>
      <c r="F32" s="16">
        <v>2</v>
      </c>
      <c r="G32" s="6" t="s">
        <v>31</v>
      </c>
      <c r="H32" s="12" t="str">
        <f>VLOOKUP(G32,'[1]Données de tri'!$B$2:$E$127,4)</f>
        <v>Ouvrier</v>
      </c>
      <c r="I32" s="12" t="str">
        <f>VLOOKUP([1]!Tableau2[[#This Row],[Nom]],'[1]Données de tri'!$B$3:$E$127,2)</f>
        <v>H</v>
      </c>
    </row>
    <row r="33" spans="1:9">
      <c r="A33" s="18" t="str">
        <f t="array" aca="1" ref="A33" ca="1">IFERROR(OFFSET(G$9,MATCH(0,COUNTIF(A$9:A32,G$10:G$74),0),),"")</f>
        <v>JLIDI Chokri</v>
      </c>
      <c r="B33">
        <f t="shared" ca="1" si="0"/>
        <v>6</v>
      </c>
      <c r="C33" t="str">
        <f t="shared" ca="1" si="0"/>
        <v/>
      </c>
      <c r="D33" s="13" t="s">
        <v>29</v>
      </c>
      <c r="E33" s="13" t="s">
        <v>7</v>
      </c>
      <c r="F33" s="14">
        <v>2</v>
      </c>
      <c r="G33" s="9" t="s">
        <v>25</v>
      </c>
      <c r="H33" s="11" t="str">
        <f>VLOOKUP(G33,'[1]Données de tri'!$B$2:$E$127,4)</f>
        <v>Ouvrier</v>
      </c>
      <c r="I33" s="11" t="str">
        <f>VLOOKUP([1]!Tableau2[[#This Row],[Nom]],'[1]Données de tri'!$B$3:$E$127,2)</f>
        <v>H</v>
      </c>
    </row>
    <row r="34" spans="1:9">
      <c r="A34" s="18" t="str">
        <f t="array" aca="1" ref="A34" ca="1">IFERROR(OFFSET(G$9,MATCH(0,COUNTIF(A$9:A33,G$10:G$74),0),),"")</f>
        <v>QUITTELIER Nicolas</v>
      </c>
      <c r="B34">
        <f t="shared" ca="1" si="0"/>
        <v>5</v>
      </c>
      <c r="C34" t="str">
        <f t="shared" ca="1" si="0"/>
        <v/>
      </c>
      <c r="D34" s="15" t="s">
        <v>29</v>
      </c>
      <c r="E34" s="15" t="s">
        <v>7</v>
      </c>
      <c r="F34" s="16">
        <v>2</v>
      </c>
      <c r="G34" s="6" t="s">
        <v>32</v>
      </c>
      <c r="H34" s="7" t="str">
        <f>VLOOKUP(G34,'[1]Données de tri'!$B$2:$E$127,4)</f>
        <v>Ouvrier</v>
      </c>
      <c r="I34" s="7" t="str">
        <f>VLOOKUP([1]!Tableau2[[#This Row],[Nom]],'[1]Données de tri'!$B$3:$E$127,2)</f>
        <v>H</v>
      </c>
    </row>
    <row r="35" spans="1:9">
      <c r="A35" s="18" t="str">
        <f t="array" aca="1" ref="A35" ca="1">IFERROR(OFFSET(G$9,MATCH(0,COUNTIF(A$9:A34,G$10:G$74),0),),"")</f>
        <v>DE PAUW Vincent</v>
      </c>
      <c r="B35">
        <f t="shared" ca="1" si="0"/>
        <v>1</v>
      </c>
      <c r="C35" t="str">
        <f t="shared" ca="1" si="0"/>
        <v/>
      </c>
      <c r="D35" s="13" t="s">
        <v>29</v>
      </c>
      <c r="E35" s="13" t="s">
        <v>7</v>
      </c>
      <c r="F35" s="14">
        <v>2</v>
      </c>
      <c r="G35" s="9" t="s">
        <v>33</v>
      </c>
      <c r="H35" s="10" t="str">
        <f>VLOOKUP(G35,'[1]Données de tri'!$B$2:$E$127,4)</f>
        <v>Ouvrier</v>
      </c>
      <c r="I35" s="10" t="str">
        <f>VLOOKUP([1]!Tableau2[[#This Row],[Nom]],'[1]Données de tri'!$B$3:$E$127,2)</f>
        <v>H</v>
      </c>
    </row>
    <row r="36" spans="1:9">
      <c r="A36" s="18" t="str">
        <f t="array" aca="1" ref="A36" ca="1">IFERROR(OFFSET(G$9,MATCH(0,COUNTIF(A$9:A35,G$10:G$74),0),),"")</f>
        <v>DAMME Patrice</v>
      </c>
      <c r="B36">
        <f t="shared" ca="1" si="0"/>
        <v>1</v>
      </c>
      <c r="C36" t="str">
        <f t="shared" ca="1" si="0"/>
        <v/>
      </c>
      <c r="D36" s="15" t="s">
        <v>29</v>
      </c>
      <c r="E36" s="15" t="s">
        <v>7</v>
      </c>
      <c r="F36" s="16">
        <v>2</v>
      </c>
      <c r="G36" s="6" t="s">
        <v>23</v>
      </c>
      <c r="H36" s="7" t="str">
        <f>VLOOKUP(G36,'[1]Données de tri'!$B$2:$E$127,4)</f>
        <v>Ouvrier</v>
      </c>
      <c r="I36" s="7" t="str">
        <f>VLOOKUP([1]!Tableau2[[#This Row],[Nom]],'[1]Données de tri'!$B$3:$E$127,2)</f>
        <v>H</v>
      </c>
    </row>
    <row r="37" spans="1:9">
      <c r="A37" s="18" t="str">
        <f t="array" aca="1" ref="A37" ca="1">IFERROR(OFFSET(G$9,MATCH(0,COUNTIF(A$9:A36,G$10:G$74),0),),"")</f>
        <v>CARETTE Jean-Pascal</v>
      </c>
      <c r="B37">
        <f t="shared" ca="1" si="0"/>
        <v>1</v>
      </c>
      <c r="C37" t="str">
        <f t="shared" ca="1" si="0"/>
        <v/>
      </c>
      <c r="D37" s="5" t="s">
        <v>27</v>
      </c>
      <c r="E37" s="5" t="s">
        <v>7</v>
      </c>
      <c r="F37" s="6">
        <v>2</v>
      </c>
      <c r="G37" s="6" t="s">
        <v>39</v>
      </c>
      <c r="H37" s="12" t="str">
        <f>VLOOKUP(G37,'[1]Données de tri'!$B$2:$E$127,4)</f>
        <v>Ouvrier</v>
      </c>
      <c r="I37" s="12" t="str">
        <f>VLOOKUP([1]!Tableau2[[#This Row],[Nom]],'[1]Données de tri'!$B$3:$E$127,2)</f>
        <v>H</v>
      </c>
    </row>
    <row r="38" spans="1:9">
      <c r="A38" s="18" t="str">
        <f t="array" aca="1" ref="A38" ca="1">IFERROR(OFFSET(G$9,MATCH(0,COUNTIF(A$9:A37,G$10:G$74),0),),"")</f>
        <v>DAMME Dylan</v>
      </c>
      <c r="B38">
        <f t="shared" ca="1" si="0"/>
        <v>1</v>
      </c>
      <c r="C38" t="str">
        <f t="shared" ca="1" si="0"/>
        <v/>
      </c>
      <c r="D38" s="8" t="s">
        <v>27</v>
      </c>
      <c r="E38" s="8" t="s">
        <v>7</v>
      </c>
      <c r="F38" s="9">
        <v>2</v>
      </c>
      <c r="G38" s="9" t="s">
        <v>40</v>
      </c>
      <c r="H38" s="10" t="str">
        <f>VLOOKUP(G38,'[1]Données de tri'!$B$2:$E$127,4)</f>
        <v>Ouvrier</v>
      </c>
      <c r="I38" s="10" t="str">
        <f>VLOOKUP([1]!Tableau2[[#This Row],[Nom]],'[1]Données de tri'!$B$3:$E$127,2)</f>
        <v>H</v>
      </c>
    </row>
    <row r="39" spans="1:9">
      <c r="A39" s="18" t="str">
        <f t="array" aca="1" ref="A39" ca="1">IFERROR(OFFSET(G$9,MATCH(0,COUNTIF(A$9:A38,G$10:G$74),0),),"")</f>
        <v>DELCOIGNE David</v>
      </c>
      <c r="B39">
        <f t="shared" ca="1" si="0"/>
        <v>1</v>
      </c>
      <c r="C39" t="str">
        <f t="shared" ca="1" si="0"/>
        <v/>
      </c>
      <c r="D39" s="5" t="s">
        <v>27</v>
      </c>
      <c r="E39" s="5" t="s">
        <v>7</v>
      </c>
      <c r="F39" s="6">
        <v>2</v>
      </c>
      <c r="G39" s="6" t="s">
        <v>22</v>
      </c>
      <c r="H39" s="7" t="str">
        <f>VLOOKUP(G39,'[1]Données de tri'!$B$2:$E$127,4)</f>
        <v>Ouvrier</v>
      </c>
      <c r="I39" s="7" t="str">
        <f>VLOOKUP([1]!Tableau2[[#This Row],[Nom]],'[1]Données de tri'!$B$3:$E$127,2)</f>
        <v>H</v>
      </c>
    </row>
    <row r="40" spans="1:9">
      <c r="A40" s="18" t="str">
        <f t="array" aca="1" ref="A40" ca="1">IFERROR(OFFSET(G$9,MATCH(0,COUNTIF(A$9:A39,G$10:G$74),0),),"")</f>
        <v/>
      </c>
      <c r="B40" t="str">
        <f t="shared" ca="1" si="0"/>
        <v/>
      </c>
      <c r="C40" t="str">
        <f t="shared" ca="1" si="0"/>
        <v/>
      </c>
      <c r="D40" s="8" t="s">
        <v>28</v>
      </c>
      <c r="E40" s="8" t="s">
        <v>7</v>
      </c>
      <c r="F40" s="9">
        <v>2</v>
      </c>
      <c r="G40" s="9" t="s">
        <v>38</v>
      </c>
      <c r="H40" s="11" t="str">
        <f>VLOOKUP(G40,'[1]Données de tri'!$B$2:$E$127,4)</f>
        <v>Ouvrier</v>
      </c>
      <c r="I40" s="11" t="str">
        <f>VLOOKUP([1]!Tableau2[[#This Row],[Nom]],'[1]Données de tri'!$B$3:$E$127,2)</f>
        <v>H</v>
      </c>
    </row>
    <row r="41" spans="1:9">
      <c r="A41" s="18" t="str">
        <f t="array" aca="1" ref="A41" ca="1">IFERROR(OFFSET(G$9,MATCH(0,COUNTIF(A$9:A40,G$10:G$74),0),),"")</f>
        <v/>
      </c>
      <c r="B41" t="str">
        <f t="shared" ca="1" si="0"/>
        <v/>
      </c>
      <c r="C41" t="str">
        <f t="shared" ca="1" si="0"/>
        <v/>
      </c>
      <c r="D41" s="5" t="s">
        <v>28</v>
      </c>
      <c r="E41" s="5" t="s">
        <v>7</v>
      </c>
      <c r="F41" s="6">
        <v>2</v>
      </c>
      <c r="G41" s="6" t="s">
        <v>39</v>
      </c>
      <c r="H41" s="12" t="str">
        <f>VLOOKUP(G41,'[1]Données de tri'!$B$2:$E$127,4)</f>
        <v>Ouvrier</v>
      </c>
      <c r="I41" s="12" t="str">
        <f>VLOOKUP([1]!Tableau2[[#This Row],[Nom]],'[1]Données de tri'!$B$3:$E$127,2)</f>
        <v>H</v>
      </c>
    </row>
    <row r="42" spans="1:9">
      <c r="A42" s="18" t="str">
        <f t="array" aca="1" ref="A42" ca="1">IFERROR(OFFSET(G$9,MATCH(0,COUNTIF(A$9:A41,G$10:G$74),0),),"")</f>
        <v/>
      </c>
      <c r="B42" t="str">
        <f t="shared" ca="1" si="0"/>
        <v/>
      </c>
      <c r="C42" t="str">
        <f t="shared" ca="1" si="0"/>
        <v/>
      </c>
      <c r="D42" s="8" t="s">
        <v>28</v>
      </c>
      <c r="E42" s="8" t="s">
        <v>7</v>
      </c>
      <c r="F42" s="9">
        <v>2</v>
      </c>
      <c r="G42" s="9" t="s">
        <v>40</v>
      </c>
      <c r="H42" s="10" t="str">
        <f>VLOOKUP(G42,'[1]Données de tri'!$B$2:$E$127,4)</f>
        <v>Ouvrier</v>
      </c>
      <c r="I42" s="10" t="str">
        <f>VLOOKUP([1]!Tableau2[[#This Row],[Nom]],'[1]Données de tri'!$B$3:$E$127,2)</f>
        <v>H</v>
      </c>
    </row>
    <row r="43" spans="1:9">
      <c r="A43" s="18" t="str">
        <f t="array" aca="1" ref="A43" ca="1">IFERROR(OFFSET(G$9,MATCH(0,COUNTIF(A$9:A42,G$10:G$74),0),),"")</f>
        <v/>
      </c>
      <c r="B43" t="str">
        <f t="shared" ca="1" si="0"/>
        <v/>
      </c>
      <c r="C43" t="str">
        <f t="shared" ca="1" si="0"/>
        <v/>
      </c>
      <c r="D43" s="5" t="s">
        <v>28</v>
      </c>
      <c r="E43" s="5" t="s">
        <v>7</v>
      </c>
      <c r="F43" s="6">
        <v>2</v>
      </c>
      <c r="G43" s="6" t="s">
        <v>22</v>
      </c>
      <c r="H43" s="7" t="str">
        <f>VLOOKUP(G43,'[1]Données de tri'!$B$2:$E$127,4)</f>
        <v>Ouvrier</v>
      </c>
      <c r="I43" s="7" t="str">
        <f>VLOOKUP([1]!Tableau2[[#This Row],[Nom]],'[1]Données de tri'!$B$3:$E$127,2)</f>
        <v>H</v>
      </c>
    </row>
    <row r="44" spans="1:9">
      <c r="A44" s="18" t="str">
        <f t="array" aca="1" ref="A44" ca="1">IFERROR(OFFSET(G$9,MATCH(0,COUNTIF(A$9:A43,G$10:G$74),0),),"")</f>
        <v/>
      </c>
      <c r="B44" t="str">
        <f t="shared" ca="1" si="0"/>
        <v/>
      </c>
      <c r="C44" t="str">
        <f t="shared" ca="1" si="0"/>
        <v/>
      </c>
      <c r="D44" s="8" t="s">
        <v>37</v>
      </c>
      <c r="E44" s="8" t="s">
        <v>19</v>
      </c>
      <c r="F44" s="9">
        <v>7</v>
      </c>
      <c r="G44" s="9" t="s">
        <v>10</v>
      </c>
      <c r="H44" s="10" t="str">
        <f>VLOOKUP(G44,'[1]Données de tri'!$B$2:$E$127,4)</f>
        <v>Employé</v>
      </c>
      <c r="I44" s="10" t="str">
        <f>VLOOKUP([1]!Tableau2[[#This Row],[Nom]],'[1]Données de tri'!$B$3:$E$127,2)</f>
        <v>H</v>
      </c>
    </row>
    <row r="45" spans="1:9">
      <c r="A45" s="18" t="str">
        <f t="array" aca="1" ref="A45" ca="1">IFERROR(OFFSET(G$9,MATCH(0,COUNTIF(A$9:A44,G$10:G$74),0),),"")</f>
        <v/>
      </c>
      <c r="B45" t="str">
        <f t="shared" ca="1" si="0"/>
        <v/>
      </c>
      <c r="C45" t="str">
        <f t="shared" ca="1" si="0"/>
        <v/>
      </c>
      <c r="D45" s="5" t="s">
        <v>37</v>
      </c>
      <c r="E45" s="5" t="s">
        <v>19</v>
      </c>
      <c r="F45" s="6">
        <v>7</v>
      </c>
      <c r="G45" s="6" t="s">
        <v>18</v>
      </c>
      <c r="H45" s="7" t="str">
        <f>VLOOKUP(G45,'[1]Données de tri'!$B$2:$E$127,4)</f>
        <v>Employé</v>
      </c>
      <c r="I45" s="7" t="str">
        <f>VLOOKUP([1]!Tableau2[[#This Row],[Nom]],'[1]Données de tri'!$B$3:$E$127,2)</f>
        <v>H</v>
      </c>
    </row>
    <row r="46" spans="1:9">
      <c r="A46" s="18" t="str">
        <f t="array" aca="1" ref="A46" ca="1">IFERROR(OFFSET(G$9,MATCH(0,COUNTIF(A$9:A45,G$10:G$74),0),),"")</f>
        <v/>
      </c>
      <c r="B46" t="str">
        <f t="shared" ca="1" si="0"/>
        <v/>
      </c>
      <c r="C46" t="str">
        <f t="shared" ca="1" si="0"/>
        <v/>
      </c>
      <c r="D46" s="8" t="s">
        <v>37</v>
      </c>
      <c r="E46" s="8" t="s">
        <v>19</v>
      </c>
      <c r="F46" s="9">
        <v>7</v>
      </c>
      <c r="G46" s="9" t="s">
        <v>20</v>
      </c>
      <c r="H46" s="11" t="str">
        <f>VLOOKUP(G46,'[1]Données de tri'!$B$2:$E$127,4)</f>
        <v>Employé</v>
      </c>
      <c r="I46" s="11" t="str">
        <f>VLOOKUP([1]!Tableau2[[#This Row],[Nom]],'[1]Données de tri'!$B$3:$E$127,2)</f>
        <v>H</v>
      </c>
    </row>
    <row r="47" spans="1:9">
      <c r="A47" s="18" t="str">
        <f t="array" aca="1" ref="A47" ca="1">IFERROR(OFFSET(G$9,MATCH(0,COUNTIF(A$9:A46,G$10:G$74),0),),"")</f>
        <v/>
      </c>
      <c r="B47" t="str">
        <f t="shared" ca="1" si="0"/>
        <v/>
      </c>
      <c r="C47" t="str">
        <f t="shared" ca="1" si="0"/>
        <v/>
      </c>
      <c r="D47" s="15" t="s">
        <v>29</v>
      </c>
      <c r="E47" s="15" t="s">
        <v>7</v>
      </c>
      <c r="F47" s="16">
        <v>2</v>
      </c>
      <c r="G47" s="16" t="s">
        <v>38</v>
      </c>
      <c r="H47" s="12" t="str">
        <f>VLOOKUP(G47,'[1]Données de tri'!$B$2:$E$127,4)</f>
        <v>Ouvrier</v>
      </c>
      <c r="I47" s="12" t="str">
        <f>VLOOKUP([1]!Tableau2[[#This Row],[Nom]],'[1]Données de tri'!$B$3:$E$127,2)</f>
        <v>H</v>
      </c>
    </row>
    <row r="48" spans="1:9">
      <c r="A48" s="18" t="str">
        <f t="array" aca="1" ref="A48" ca="1">IFERROR(OFFSET(G$9,MATCH(0,COUNTIF(A$9:A47,G$10:G$74),0),),"")</f>
        <v/>
      </c>
      <c r="B48" t="str">
        <f t="shared" ca="1" si="0"/>
        <v/>
      </c>
      <c r="C48" t="str">
        <f t="shared" ca="1" si="0"/>
        <v/>
      </c>
      <c r="D48" s="13" t="s">
        <v>29</v>
      </c>
      <c r="E48" s="13" t="s">
        <v>7</v>
      </c>
      <c r="F48" s="14">
        <v>2</v>
      </c>
      <c r="G48" s="9" t="s">
        <v>39</v>
      </c>
      <c r="H48" s="11" t="str">
        <f>VLOOKUP(G48,'[1]Données de tri'!$B$2:$E$127,4)</f>
        <v>Ouvrier</v>
      </c>
      <c r="I48" s="11" t="str">
        <f>VLOOKUP([1]!Tableau2[[#This Row],[Nom]],'[1]Données de tri'!$B$3:$E$127,2)</f>
        <v>H</v>
      </c>
    </row>
    <row r="49" spans="1:9">
      <c r="A49" s="18" t="str">
        <f t="array" aca="1" ref="A49" ca="1">IFERROR(OFFSET(G$9,MATCH(0,COUNTIF(A$9:A48,G$10:G$74),0),),"")</f>
        <v/>
      </c>
      <c r="B49" t="str">
        <f t="shared" ca="1" si="0"/>
        <v/>
      </c>
      <c r="C49" t="str">
        <f t="shared" ca="1" si="0"/>
        <v/>
      </c>
      <c r="D49" s="15" t="s">
        <v>29</v>
      </c>
      <c r="E49" s="15" t="s">
        <v>7</v>
      </c>
      <c r="F49" s="16">
        <v>2</v>
      </c>
      <c r="G49" s="6" t="s">
        <v>40</v>
      </c>
      <c r="H49" s="7" t="str">
        <f>VLOOKUP(G49,'[1]Données de tri'!$B$2:$E$127,4)</f>
        <v>Ouvrier</v>
      </c>
      <c r="I49" s="7" t="str">
        <f>VLOOKUP([1]!Tableau2[[#This Row],[Nom]],'[1]Données de tri'!$B$3:$E$127,2)</f>
        <v>H</v>
      </c>
    </row>
    <row r="50" spans="1:9">
      <c r="A50" s="18" t="str">
        <f t="array" aca="1" ref="A50" ca="1">IFERROR(OFFSET(G$9,MATCH(0,COUNTIF(A$9:A49,G$10:G$74),0),),"")</f>
        <v/>
      </c>
      <c r="B50" t="str">
        <f t="shared" ca="1" si="0"/>
        <v/>
      </c>
      <c r="C50" t="str">
        <f t="shared" ca="1" si="0"/>
        <v/>
      </c>
      <c r="D50" s="13" t="s">
        <v>29</v>
      </c>
      <c r="E50" s="13" t="s">
        <v>7</v>
      </c>
      <c r="F50" s="14">
        <v>2</v>
      </c>
      <c r="G50" s="9" t="s">
        <v>22</v>
      </c>
      <c r="H50" s="10" t="str">
        <f>VLOOKUP(G50,'[1]Données de tri'!$B$2:$E$127,4)</f>
        <v>Ouvrier</v>
      </c>
      <c r="I50" s="10" t="str">
        <f>VLOOKUP([1]!Tableau2[[#This Row],[Nom]],'[1]Données de tri'!$B$3:$E$127,2)</f>
        <v>H</v>
      </c>
    </row>
    <row r="51" spans="1:9">
      <c r="A51" s="18" t="str">
        <f t="array" aca="1" ref="A51" ca="1">IFERROR(OFFSET(G$9,MATCH(0,COUNTIF(A$9:A50,G$10:G$74),0),),"")</f>
        <v/>
      </c>
      <c r="B51" t="str">
        <f t="shared" ca="1" si="0"/>
        <v/>
      </c>
      <c r="C51" t="str">
        <f t="shared" ca="1" si="0"/>
        <v/>
      </c>
      <c r="D51" s="5" t="s">
        <v>30</v>
      </c>
      <c r="E51" s="5" t="s">
        <v>7</v>
      </c>
      <c r="F51" s="6">
        <v>1</v>
      </c>
      <c r="G51" s="6" t="s">
        <v>38</v>
      </c>
      <c r="H51" s="12" t="str">
        <f>VLOOKUP(G51,'[1]Données de tri'!$B$2:$E$127,4)</f>
        <v>Ouvrier</v>
      </c>
      <c r="I51" s="12" t="str">
        <f>VLOOKUP([1]!Tableau2[[#This Row],[Nom]],'[1]Données de tri'!$B$3:$E$127,2)</f>
        <v>H</v>
      </c>
    </row>
    <row r="52" spans="1:9">
      <c r="A52" s="17"/>
      <c r="D52" s="8" t="s">
        <v>30</v>
      </c>
      <c r="E52" s="8" t="s">
        <v>7</v>
      </c>
      <c r="F52" s="9">
        <v>1</v>
      </c>
      <c r="G52" s="9" t="s">
        <v>39</v>
      </c>
      <c r="H52" s="11" t="str">
        <f>VLOOKUP(G52,'[1]Données de tri'!$B$2:$E$127,4)</f>
        <v>Ouvrier</v>
      </c>
      <c r="I52" s="11" t="str">
        <f>VLOOKUP([1]!Tableau2[[#This Row],[Nom]],'[1]Données de tri'!$B$3:$E$127,2)</f>
        <v>H</v>
      </c>
    </row>
    <row r="53" spans="1:9">
      <c r="A53" s="17"/>
      <c r="D53" s="5" t="s">
        <v>30</v>
      </c>
      <c r="E53" s="5" t="s">
        <v>7</v>
      </c>
      <c r="F53" s="6">
        <v>1</v>
      </c>
      <c r="G53" s="6" t="s">
        <v>40</v>
      </c>
      <c r="H53" s="7" t="str">
        <f>VLOOKUP(G53,'[1]Données de tri'!$B$2:$E$127,4)</f>
        <v>Ouvrier</v>
      </c>
      <c r="I53" s="7" t="str">
        <f>VLOOKUP([1]!Tableau2[[#This Row],[Nom]],'[1]Données de tri'!$B$3:$E$127,2)</f>
        <v>H</v>
      </c>
    </row>
    <row r="54" spans="1:9">
      <c r="A54" s="17"/>
      <c r="D54" s="8" t="s">
        <v>30</v>
      </c>
      <c r="E54" s="8" t="s">
        <v>7</v>
      </c>
      <c r="F54" s="9">
        <v>1</v>
      </c>
      <c r="G54" s="9" t="s">
        <v>22</v>
      </c>
      <c r="H54" s="10" t="str">
        <f>VLOOKUP(G54,'[1]Données de tri'!$B$2:$E$127,4)</f>
        <v>Ouvrier</v>
      </c>
      <c r="I54" s="10" t="str">
        <f>VLOOKUP([1]!Tableau2[[#This Row],[Nom]],'[1]Données de tri'!$B$3:$E$127,2)</f>
        <v>H</v>
      </c>
    </row>
    <row r="55" spans="1:9">
      <c r="A55" s="17"/>
      <c r="D55" s="5" t="s">
        <v>41</v>
      </c>
      <c r="E55" s="5" t="s">
        <v>7</v>
      </c>
      <c r="F55" s="6">
        <v>8</v>
      </c>
      <c r="G55" s="6" t="s">
        <v>26</v>
      </c>
      <c r="H55" s="7" t="str">
        <f>VLOOKUP(G55,'[1]Données de tri'!$B$2:$E$127,4)</f>
        <v>Ouvrier</v>
      </c>
      <c r="I55" s="7" t="str">
        <f>VLOOKUP([1]!Tableau2[[#This Row],[Nom]],'[1]Données de tri'!$B$3:$E$127,2)</f>
        <v>H</v>
      </c>
    </row>
    <row r="56" spans="1:9">
      <c r="A56" s="17"/>
      <c r="D56" s="8" t="s">
        <v>41</v>
      </c>
      <c r="E56" s="8" t="s">
        <v>7</v>
      </c>
      <c r="F56" s="9">
        <v>8</v>
      </c>
      <c r="G56" s="9" t="s">
        <v>26</v>
      </c>
      <c r="H56" s="10" t="str">
        <f>VLOOKUP(G56,'[1]Données de tri'!$B$2:$E$127,4)</f>
        <v>Ouvrier</v>
      </c>
      <c r="I56" s="10" t="str">
        <f>VLOOKUP([1]!Tableau2[[#This Row],[Nom]],'[1]Données de tri'!$B$3:$E$127,2)</f>
        <v>H</v>
      </c>
    </row>
    <row r="57" spans="1:9">
      <c r="A57" s="17"/>
      <c r="D57" s="5" t="s">
        <v>42</v>
      </c>
      <c r="E57" s="5" t="s">
        <v>19</v>
      </c>
      <c r="F57" s="6">
        <v>7</v>
      </c>
      <c r="G57" s="6" t="s">
        <v>43</v>
      </c>
      <c r="H57" s="7" t="str">
        <f>VLOOKUP(G57,'[1]Données de tri'!$B$2:$E$127,4)</f>
        <v>Employé</v>
      </c>
      <c r="I57" s="7" t="str">
        <f>VLOOKUP([1]!Tableau2[[#This Row],[Nom]],'[1]Données de tri'!$B$3:$E$127,2)</f>
        <v>H</v>
      </c>
    </row>
    <row r="58" spans="1:9">
      <c r="A58" s="17"/>
      <c r="D58" s="8" t="s">
        <v>41</v>
      </c>
      <c r="E58" s="8" t="s">
        <v>7</v>
      </c>
      <c r="F58" s="9">
        <v>8</v>
      </c>
      <c r="G58" s="9" t="s">
        <v>26</v>
      </c>
      <c r="H58" s="10" t="str">
        <f>VLOOKUP(G58,'[1]Données de tri'!$B$2:$E$127,4)</f>
        <v>Ouvrier</v>
      </c>
      <c r="I58" s="10" t="str">
        <f>VLOOKUP([1]!Tableau2[[#This Row],[Nom]],'[1]Données de tri'!$B$3:$E$127,2)</f>
        <v>H</v>
      </c>
    </row>
    <row r="59" spans="1:9">
      <c r="A59" s="17"/>
      <c r="D59" s="5" t="s">
        <v>42</v>
      </c>
      <c r="E59" s="5" t="s">
        <v>19</v>
      </c>
      <c r="F59" s="6">
        <v>7</v>
      </c>
      <c r="G59" s="6" t="s">
        <v>43</v>
      </c>
      <c r="H59" s="7" t="str">
        <f>VLOOKUP(G59,'[1]Données de tri'!$B$2:$E$127,4)</f>
        <v>Employé</v>
      </c>
      <c r="I59" s="7" t="str">
        <f>VLOOKUP([1]!Tableau2[[#This Row],[Nom]],'[1]Données de tri'!$B$3:$E$127,2)</f>
        <v>H</v>
      </c>
    </row>
    <row r="60" spans="1:9">
      <c r="A60" s="17"/>
      <c r="D60" s="8" t="s">
        <v>41</v>
      </c>
      <c r="E60" s="8" t="s">
        <v>7</v>
      </c>
      <c r="F60" s="9">
        <v>8</v>
      </c>
      <c r="G60" s="9" t="s">
        <v>26</v>
      </c>
      <c r="H60" s="10" t="str">
        <f>VLOOKUP(G60,'[1]Données de tri'!$B$2:$E$127,4)</f>
        <v>Ouvrier</v>
      </c>
      <c r="I60" s="10" t="str">
        <f>VLOOKUP([1]!Tableau2[[#This Row],[Nom]],'[1]Données de tri'!$B$3:$E$127,2)</f>
        <v>H</v>
      </c>
    </row>
    <row r="61" spans="1:9">
      <c r="A61" s="17"/>
      <c r="D61" s="5" t="s">
        <v>42</v>
      </c>
      <c r="E61" s="5" t="s">
        <v>19</v>
      </c>
      <c r="F61" s="6">
        <v>7</v>
      </c>
      <c r="G61" s="6" t="s">
        <v>43</v>
      </c>
      <c r="H61" s="7" t="str">
        <f>VLOOKUP(G61,'[1]Données de tri'!$B$2:$E$127,4)</f>
        <v>Employé</v>
      </c>
      <c r="I61" s="7" t="str">
        <f>VLOOKUP([1]!Tableau2[[#This Row],[Nom]],'[1]Données de tri'!$B$3:$E$127,2)</f>
        <v>H</v>
      </c>
    </row>
    <row r="62" spans="1:9">
      <c r="A62" s="17"/>
      <c r="D62" s="8" t="s">
        <v>21</v>
      </c>
      <c r="E62" s="8" t="s">
        <v>7</v>
      </c>
      <c r="F62" s="9">
        <v>2</v>
      </c>
      <c r="G62" s="9" t="s">
        <v>44</v>
      </c>
      <c r="H62" s="11" t="str">
        <f>VLOOKUP(G62,'[1]Données de tri'!$B$2:$E$127,4)</f>
        <v>Ouvrier</v>
      </c>
      <c r="I62" s="11" t="str">
        <f>VLOOKUP([1]!Tableau2[[#This Row],[Nom]],'[1]Données de tri'!$B$3:$E$127,2)</f>
        <v>H</v>
      </c>
    </row>
    <row r="63" spans="1:9">
      <c r="A63" s="17"/>
      <c r="D63" s="5" t="s">
        <v>21</v>
      </c>
      <c r="E63" s="5" t="s">
        <v>7</v>
      </c>
      <c r="F63" s="6">
        <v>2</v>
      </c>
      <c r="G63" s="6" t="s">
        <v>26</v>
      </c>
      <c r="H63" s="7" t="str">
        <f>VLOOKUP(G63,'[1]Données de tri'!$B$2:$E$127,4)</f>
        <v>Ouvrier</v>
      </c>
      <c r="I63" s="7" t="str">
        <f>VLOOKUP([1]!Tableau2[[#This Row],[Nom]],'[1]Données de tri'!$B$3:$E$127,2)</f>
        <v>H</v>
      </c>
    </row>
    <row r="64" spans="1:9">
      <c r="A64" s="17"/>
      <c r="D64" s="8" t="s">
        <v>21</v>
      </c>
      <c r="E64" s="8" t="s">
        <v>7</v>
      </c>
      <c r="F64" s="9">
        <v>2</v>
      </c>
      <c r="G64" s="9" t="s">
        <v>8</v>
      </c>
      <c r="H64" s="10" t="str">
        <f>VLOOKUP(G64,'[1]Données de tri'!$B$2:$E$127,4)</f>
        <v>Employé</v>
      </c>
      <c r="I64" s="10" t="str">
        <f>VLOOKUP([1]!Tableau2[[#This Row],[Nom]],'[1]Données de tri'!$B$3:$E$127,2)</f>
        <v>H</v>
      </c>
    </row>
    <row r="65" spans="1:9">
      <c r="A65" s="17"/>
      <c r="D65" s="5" t="s">
        <v>12</v>
      </c>
      <c r="E65" s="5" t="s">
        <v>7</v>
      </c>
      <c r="F65" s="6">
        <v>2</v>
      </c>
      <c r="G65" s="6" t="s">
        <v>45</v>
      </c>
      <c r="H65" s="12" t="str">
        <f>VLOOKUP(G65,'[1]Données de tri'!$B$2:$E$127,4)</f>
        <v>Ouvrier</v>
      </c>
      <c r="I65" s="12" t="str">
        <f>VLOOKUP([1]!Tableau2[[#This Row],[Nom]],'[1]Données de tri'!$B$3:$E$127,2)</f>
        <v>H</v>
      </c>
    </row>
    <row r="66" spans="1:9">
      <c r="A66" s="17"/>
      <c r="D66" s="13" t="s">
        <v>12</v>
      </c>
      <c r="E66" s="13" t="s">
        <v>7</v>
      </c>
      <c r="F66" s="14">
        <v>2</v>
      </c>
      <c r="G66" s="14" t="s">
        <v>15</v>
      </c>
      <c r="H66" s="11" t="str">
        <f>VLOOKUP(G66,'[1]Données de tri'!$B$2:$E$127,4)</f>
        <v>Ouvrier</v>
      </c>
      <c r="I66" s="11" t="str">
        <f>VLOOKUP([1]!Tableau2[[#This Row],[Nom]],'[1]Données de tri'!$B$3:$E$127,2)</f>
        <v>H</v>
      </c>
    </row>
    <row r="67" spans="1:9">
      <c r="A67" s="17"/>
      <c r="D67" s="5" t="s">
        <v>46</v>
      </c>
      <c r="E67" s="5" t="s">
        <v>19</v>
      </c>
      <c r="F67" s="6">
        <v>7</v>
      </c>
      <c r="G67" s="6" t="s">
        <v>8</v>
      </c>
      <c r="H67" s="7" t="str">
        <f>VLOOKUP(G67,'[1]Données de tri'!$B$2:$E$127,4)</f>
        <v>Employé</v>
      </c>
      <c r="I67" s="7" t="str">
        <f>VLOOKUP([1]!Tableau2[[#This Row],[Nom]],'[1]Données de tri'!$B$3:$E$127,2)</f>
        <v>H</v>
      </c>
    </row>
    <row r="68" spans="1:9">
      <c r="A68" s="17"/>
      <c r="D68" s="8" t="s">
        <v>42</v>
      </c>
      <c r="E68" s="8" t="s">
        <v>19</v>
      </c>
      <c r="F68" s="9">
        <v>7</v>
      </c>
      <c r="G68" s="9" t="s">
        <v>43</v>
      </c>
      <c r="H68" s="10" t="str">
        <f>VLOOKUP(G68,'[1]Données de tri'!$B$2:$E$127,4)</f>
        <v>Employé</v>
      </c>
      <c r="I68" s="10" t="str">
        <f>VLOOKUP([1]!Tableau2[[#This Row],[Nom]],'[1]Données de tri'!$B$3:$E$127,2)</f>
        <v>H</v>
      </c>
    </row>
    <row r="69" spans="1:9">
      <c r="A69" s="17"/>
      <c r="D69" s="5" t="s">
        <v>42</v>
      </c>
      <c r="E69" s="5" t="s">
        <v>19</v>
      </c>
      <c r="F69" s="6">
        <v>7</v>
      </c>
      <c r="G69" s="6" t="s">
        <v>43</v>
      </c>
      <c r="H69" s="7" t="str">
        <f>VLOOKUP(G69,'[1]Données de tri'!$B$2:$E$127,4)</f>
        <v>Employé</v>
      </c>
      <c r="I69" s="7" t="str">
        <f>VLOOKUP([1]!Tableau2[[#This Row],[Nom]],'[1]Données de tri'!$B$3:$E$127,2)</f>
        <v>H</v>
      </c>
    </row>
    <row r="70" spans="1:9">
      <c r="A70" s="17"/>
      <c r="D70" s="8" t="s">
        <v>47</v>
      </c>
      <c r="E70" s="8" t="s">
        <v>7</v>
      </c>
      <c r="F70" s="9">
        <v>2</v>
      </c>
      <c r="G70" s="9" t="s">
        <v>48</v>
      </c>
      <c r="H70" s="11" t="str">
        <f>VLOOKUP(G70,'[1]Données de tri'!$B$2:$E$127,4)</f>
        <v>Employé</v>
      </c>
      <c r="I70" s="11" t="str">
        <f>VLOOKUP([1]!Tableau2[[#This Row],[Nom]],'[1]Données de tri'!$B$3:$E$127,2)</f>
        <v>H</v>
      </c>
    </row>
    <row r="71" spans="1:9">
      <c r="A71" s="17"/>
      <c r="D71" s="5" t="s">
        <v>47</v>
      </c>
      <c r="E71" s="5" t="s">
        <v>7</v>
      </c>
      <c r="F71" s="6">
        <v>2</v>
      </c>
      <c r="G71" s="6" t="s">
        <v>49</v>
      </c>
      <c r="H71" s="12" t="str">
        <f>VLOOKUP(G71,'[1]Données de tri'!$B$2:$E$127,4)</f>
        <v>Ouvrier</v>
      </c>
      <c r="I71" s="12" t="str">
        <f>VLOOKUP([1]!Tableau2[[#This Row],[Nom]],'[1]Données de tri'!$B$3:$E$127,2)</f>
        <v>H</v>
      </c>
    </row>
    <row r="72" spans="1:9">
      <c r="A72" s="17"/>
      <c r="D72" s="8" t="s">
        <v>47</v>
      </c>
      <c r="E72" s="8" t="s">
        <v>7</v>
      </c>
      <c r="F72" s="9">
        <v>2</v>
      </c>
      <c r="G72" s="9" t="s">
        <v>50</v>
      </c>
      <c r="H72" s="11" t="str">
        <f>VLOOKUP(G72,'[1]Données de tri'!$B$2:$E$127,4)</f>
        <v>Ouvrier</v>
      </c>
      <c r="I72" s="11" t="str">
        <f>VLOOKUP([1]!Tableau2[[#This Row],[Nom]],'[1]Données de tri'!$B$3:$E$127,2)</f>
        <v>H</v>
      </c>
    </row>
    <row r="73" spans="1:9">
      <c r="A73" s="17"/>
      <c r="D73" s="8" t="s">
        <v>52</v>
      </c>
      <c r="E73" s="8" t="s">
        <v>51</v>
      </c>
      <c r="F73" s="9">
        <v>7</v>
      </c>
      <c r="G73" s="9" t="s">
        <v>26</v>
      </c>
      <c r="H73" s="10" t="str">
        <f>VLOOKUP(G73,'[1]Données de tri'!$B$2:$E$127,4)</f>
        <v>Ouvrier</v>
      </c>
      <c r="I73" s="10" t="str">
        <f>VLOOKUP([1]!Tableau2[[#This Row],[Nom]],'[1]Données de tri'!$B$3:$E$127,2)</f>
        <v>H</v>
      </c>
    </row>
    <row r="74" spans="1:9">
      <c r="A74" s="17"/>
      <c r="D74" s="5" t="s">
        <v>52</v>
      </c>
      <c r="E74" s="5" t="s">
        <v>51</v>
      </c>
      <c r="F74" s="6">
        <v>7</v>
      </c>
      <c r="G74" s="6" t="s">
        <v>17</v>
      </c>
      <c r="H74" s="7" t="str">
        <f>VLOOKUP(G74,'[1]Données de tri'!$B$2:$E$127,4)</f>
        <v>Ouvrier</v>
      </c>
      <c r="I74" s="7" t="str">
        <f>VLOOKUP([1]!Tableau2[[#This Row],[Nom]],'[1]Données de tri'!$B$3:$E$127,2)</f>
        <v>H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'[1]Données de tri'!#REF!</xm:f>
          </x14:formula1>
          <xm:sqref>E10:E74</xm:sqref>
        </x14:dataValidation>
        <x14:dataValidation type="list" allowBlank="1" showInputMessage="1" showErrorMessage="1">
          <x14:formula1>
            <xm:f>'[1]Données de tri'!#REF!</xm:f>
          </x14:formula1>
          <xm:sqref>G10:G74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Borealis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Delbecq, Geoffrey</dc:creator>
  <cp:lastModifiedBy>tulipe</cp:lastModifiedBy>
  <dcterms:created xsi:type="dcterms:W3CDTF">2017-07-11T10:43:54Z</dcterms:created>
  <dcterms:modified xsi:type="dcterms:W3CDTF">2017-07-11T11:40:23Z</dcterms:modified>
</cp:coreProperties>
</file>