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3" a="1"/>
  <c r="H3" s="1"/>
  <c r="I3" s="1" a="1"/>
  <c r="I3" s="1"/>
  <c r="J3" s="1" a="1"/>
  <c r="J3" s="1"/>
  <c r="I57" l="1" a="1"/>
  <c r="I57" s="1"/>
  <c r="I56" a="1"/>
  <c r="I56" s="1"/>
  <c r="I55" a="1"/>
  <c r="I55" s="1"/>
  <c r="I54" a="1"/>
  <c r="I54" s="1"/>
  <c r="I53" a="1"/>
  <c r="I53" s="1"/>
  <c r="I52" a="1"/>
  <c r="I52" s="1"/>
  <c r="I51" a="1"/>
  <c r="I51" s="1"/>
  <c r="I50" a="1"/>
  <c r="I50" s="1"/>
  <c r="I49" a="1"/>
  <c r="I49" s="1"/>
  <c r="I48" a="1"/>
  <c r="I48" s="1"/>
  <c r="I47" a="1"/>
  <c r="I47" s="1"/>
  <c r="I46" a="1"/>
  <c r="I46" s="1"/>
  <c r="I45" a="1"/>
  <c r="I45" s="1"/>
  <c r="I44" a="1"/>
  <c r="I44" s="1"/>
  <c r="I43" a="1"/>
  <c r="I43" s="1"/>
  <c r="I42" a="1"/>
  <c r="I42" s="1"/>
  <c r="I41" a="1"/>
  <c r="I41" s="1"/>
  <c r="I40" a="1"/>
  <c r="I40" s="1"/>
  <c r="I39" a="1"/>
  <c r="I39" s="1"/>
  <c r="I38" a="1"/>
  <c r="I38" s="1"/>
  <c r="I37" a="1"/>
  <c r="I37" s="1"/>
  <c r="I36" a="1"/>
  <c r="I36" s="1"/>
  <c r="I35" a="1"/>
  <c r="I35" s="1"/>
  <c r="I34" a="1"/>
  <c r="I34" s="1"/>
  <c r="I33" a="1"/>
  <c r="I33" s="1"/>
  <c r="I32" a="1"/>
  <c r="I32" s="1"/>
  <c r="I31" a="1"/>
  <c r="I31" s="1"/>
  <c r="I30" a="1"/>
  <c r="I30" s="1"/>
  <c r="I29" a="1"/>
  <c r="I29" s="1"/>
  <c r="I28" a="1"/>
  <c r="I28" s="1"/>
  <c r="I27" a="1"/>
  <c r="I27" s="1"/>
  <c r="I26" a="1"/>
  <c r="I26" s="1"/>
  <c r="I25" a="1"/>
  <c r="I25" s="1"/>
  <c r="I24" a="1"/>
  <c r="I24" s="1"/>
  <c r="I23" a="1"/>
  <c r="I23" s="1"/>
  <c r="I22" a="1"/>
  <c r="I22" s="1"/>
  <c r="I21" a="1"/>
  <c r="I21" s="1"/>
  <c r="I20" a="1"/>
  <c r="I20" s="1"/>
  <c r="I19" a="1"/>
  <c r="I19" s="1"/>
  <c r="I18" a="1"/>
  <c r="I18" s="1"/>
  <c r="I17" a="1"/>
  <c r="I17" s="1"/>
  <c r="I16" a="1"/>
  <c r="I16" s="1"/>
  <c r="I15" a="1"/>
  <c r="I15" s="1"/>
  <c r="I14" a="1"/>
  <c r="I14" s="1"/>
  <c r="I13" a="1"/>
  <c r="I13" s="1"/>
  <c r="I12" a="1"/>
  <c r="I12" s="1"/>
  <c r="I11" a="1"/>
  <c r="I11" s="1"/>
  <c r="I10" a="1"/>
  <c r="I10" s="1"/>
  <c r="I9" a="1"/>
  <c r="I9" s="1"/>
  <c r="I8" a="1"/>
  <c r="I8" s="1"/>
  <c r="I7" a="1"/>
  <c r="I7" s="1"/>
  <c r="I6" a="1"/>
  <c r="I6" s="1"/>
  <c r="I5" a="1"/>
  <c r="I5" s="1"/>
  <c r="I4" a="1"/>
  <c r="I4" s="1"/>
  <c r="J4" s="1" a="1"/>
  <c r="J4" s="1"/>
  <c r="J39" l="1" a="1"/>
  <c r="J39" s="1"/>
  <c r="J41" a="1"/>
  <c r="J41" s="1"/>
  <c r="J43" a="1"/>
  <c r="J43" s="1"/>
  <c r="J45" a="1"/>
  <c r="J45" s="1"/>
  <c r="J47" a="1"/>
  <c r="J47" s="1"/>
  <c r="J49" a="1"/>
  <c r="J49" s="1"/>
  <c r="J51" a="1"/>
  <c r="J51" s="1"/>
  <c r="J53" a="1"/>
  <c r="J53" s="1"/>
  <c r="J55" a="1"/>
  <c r="J55" s="1"/>
  <c r="J57" a="1"/>
  <c r="J57" s="1"/>
  <c r="J40" a="1"/>
  <c r="J40" s="1"/>
  <c r="J42" a="1"/>
  <c r="J42" s="1"/>
  <c r="J44" a="1"/>
  <c r="J44" s="1"/>
  <c r="J46" a="1"/>
  <c r="J46" s="1"/>
  <c r="J48" a="1"/>
  <c r="J48" s="1"/>
  <c r="J50" a="1"/>
  <c r="J50" s="1"/>
  <c r="J52" a="1"/>
  <c r="J52" s="1"/>
  <c r="J54" a="1"/>
  <c r="J54" s="1"/>
  <c r="J56" a="1"/>
  <c r="J56" s="1"/>
  <c r="J17" a="1"/>
  <c r="J17" s="1"/>
  <c r="J19" a="1"/>
  <c r="J19" s="1"/>
  <c r="J21" a="1"/>
  <c r="J21" s="1"/>
  <c r="J23" a="1"/>
  <c r="J23" s="1"/>
  <c r="J25" a="1"/>
  <c r="J25" s="1"/>
  <c r="J27" a="1"/>
  <c r="J27" s="1"/>
  <c r="J29" a="1"/>
  <c r="J29" s="1"/>
  <c r="J31" a="1"/>
  <c r="J31" s="1"/>
  <c r="J33" a="1"/>
  <c r="J33" s="1"/>
  <c r="J35" a="1"/>
  <c r="J35" s="1"/>
  <c r="J37" a="1"/>
  <c r="J37" s="1"/>
  <c r="J16" a="1"/>
  <c r="J16" s="1"/>
  <c r="J18" a="1"/>
  <c r="J18" s="1"/>
  <c r="J20" a="1"/>
  <c r="J20" s="1"/>
  <c r="J22" a="1"/>
  <c r="J22" s="1"/>
  <c r="J24" a="1"/>
  <c r="J24" s="1"/>
  <c r="J26" a="1"/>
  <c r="J26" s="1"/>
  <c r="J28" a="1"/>
  <c r="J28" s="1"/>
  <c r="J30" a="1"/>
  <c r="J30" s="1"/>
  <c r="J32" a="1"/>
  <c r="J32" s="1"/>
  <c r="J34" a="1"/>
  <c r="J34" s="1"/>
  <c r="J36" a="1"/>
  <c r="J36" s="1"/>
  <c r="J38" a="1"/>
  <c r="J38" s="1"/>
  <c r="J5" a="1"/>
  <c r="J5" s="1"/>
  <c r="J7" a="1"/>
  <c r="J7" s="1"/>
  <c r="J9" a="1"/>
  <c r="J9" s="1"/>
  <c r="J11" a="1"/>
  <c r="J11" s="1"/>
  <c r="J13" a="1"/>
  <c r="J13" s="1"/>
  <c r="J15" a="1"/>
  <c r="J15" s="1"/>
  <c r="J6" a="1"/>
  <c r="J6" s="1"/>
  <c r="J8" a="1"/>
  <c r="J8" s="1"/>
  <c r="J10" a="1"/>
  <c r="J10" s="1"/>
  <c r="J12" a="1"/>
  <c r="J12" s="1"/>
  <c r="J14" a="1"/>
  <c r="J14" s="1"/>
</calcChain>
</file>

<file path=xl/sharedStrings.xml><?xml version="1.0" encoding="utf-8"?>
<sst xmlns="http://schemas.openxmlformats.org/spreadsheetml/2006/main" count="111" uniqueCount="47">
  <si>
    <t>LIEU DIT LA VIGNOLE 34220 RIOLS</t>
  </si>
  <si>
    <t>28 PLACE DU FOIRAIL 34220 RIOLS</t>
  </si>
  <si>
    <t>1 GRAND RUE 34220 RIOLS</t>
  </si>
  <si>
    <t>5 AVENUE DE BEDARIEUX 34220 RIOLS</t>
  </si>
  <si>
    <t>41 AVENUE DE BEDARIEUX 34220 RIOLS</t>
  </si>
  <si>
    <t>LIEU DIT LA SICARDERIE 34220 RIOLS</t>
  </si>
  <si>
    <t>LIEU DIT LANGLADE 34220 RIOLS</t>
  </si>
  <si>
    <t>LIEU DIT LIGNON 34220 RIOLS</t>
  </si>
  <si>
    <t>CHEMIN DE LA GARE 34220 RIOLS</t>
  </si>
  <si>
    <t>Route de Bordevieille, Riols</t>
  </si>
  <si>
    <t>CASTEL FADEZE 34220 ST PONS DE THOMIERES</t>
  </si>
  <si>
    <t>30 AVENUE DE LA GARE 34220 ST PONS DE THOMIERES</t>
  </si>
  <si>
    <t>21 AVENUE DE LA GARE 34220 ST PONS DE THOMIERES</t>
  </si>
  <si>
    <t>PLACE DU MARCHE 34220 ST PONS DE THOMIERES</t>
  </si>
  <si>
    <t>RUE VILLENEUVE 34220 ST PONS DE THOMIERES</t>
  </si>
  <si>
    <t>4 RUE CHARLES BARTHES 34220 ST PONS DE THOMIERES</t>
  </si>
  <si>
    <t>1 PLACE DU FOIRAIL 34220 ST PONS DE THOMIERES</t>
  </si>
  <si>
    <t>HAMEAU DE BRASSAC 34220 ST PONS DE THOMIERES</t>
  </si>
  <si>
    <t>LIEU DIT BRASSAC 34220 ST PONS DE THOMIERES</t>
  </si>
  <si>
    <t>5 QUARTIER DE FRESCATIS 34220 ST PONS DE THOMIERES</t>
  </si>
  <si>
    <t>4 quartier frescatis 34220 ST PONS DE THOMIERES</t>
  </si>
  <si>
    <t>3 QUARTIER DE FRESCATIS 34220 ST PONS DE THOMIERES</t>
  </si>
  <si>
    <t>2 QUARTIER DE FRESCATIS 34220 ST PONS DE THOMIERES</t>
  </si>
  <si>
    <t>QUARTIER FRESCATIs 34220 ST PONS DE THOMIERES</t>
  </si>
  <si>
    <t>29 LOTISSEMENT MARCOURINE 34220 ST PONS DE THOMIERES</t>
  </si>
  <si>
    <t>ROUTE DE MARTHOMIS 34220 ST PONS DE THOMIERES</t>
  </si>
  <si>
    <t>RUE CANIN ENCAVAT 34220 COURNIOU</t>
  </si>
  <si>
    <t>RUE DES TONNELIERS 34220 COURNIOU</t>
  </si>
  <si>
    <t>2 RUE DU CHERCHE MIDI 34220 COURNIOU</t>
  </si>
  <si>
    <t>LIEU DIT LA FAGEOLE 34220 COURNIOU</t>
  </si>
  <si>
    <t>LIEU DIT GAYRAUD 34220 COURNIOU</t>
  </si>
  <si>
    <t>24 ALLEE DES CHENES 34220 COURNIOU</t>
  </si>
  <si>
    <t>LIEU DIT PROUILHE 34220 COURNIOU</t>
  </si>
  <si>
    <t>LIEU DIT MARTHOMIS 34220 COURNIOU</t>
  </si>
  <si>
    <t>AVENUE D OCCITANIE 34220 COURNIOU</t>
  </si>
  <si>
    <t>AVENUE DU SOMAIL 34220 COURNIOU</t>
  </si>
  <si>
    <t>LIEU DIT BARDOU 34220 VERRERIES DE MOUSSANS</t>
  </si>
  <si>
    <t>LIEU DIT SAINTE COLOMBE 34220 RIEUSSEC</t>
  </si>
  <si>
    <t>LIEU DIT CAVENAC 34220 ST PONS DE THOMIERES</t>
  </si>
  <si>
    <t>LIEU DIT BRIAN 34220 RIEUSSEC</t>
  </si>
  <si>
    <t>LE VILLAGE 34220 RIEUSSEC</t>
  </si>
  <si>
    <t>LAMOURLARIE 34220 RIEUSSEC</t>
  </si>
  <si>
    <t>17 RUE CHALES BOUSQUET 34220 RIEUSSEC</t>
  </si>
  <si>
    <t>HAMEAU DE LACAN 34220 VELIEUX</t>
  </si>
  <si>
    <t>LE VILLAGE 34220 VELIEUX</t>
  </si>
  <si>
    <t xml:space="preserve">ton desir </t>
  </si>
  <si>
    <t xml:space="preserve">communes classées alphabétiquement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</si>
</sst>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L57"/>
  <sheetViews>
    <sheetView tabSelected="1" topLeftCell="C1" workbookViewId="0">
      <selection activeCell="F3" sqref="F3"/>
    </sheetView>
  </sheetViews>
  <sheetFormatPr baseColWidth="10" defaultRowHeight="14.5"/>
  <cols>
    <col min="8" max="9" width="27" hidden="1" customWidth="1"/>
    <col min="10" max="10" width="65.90625" customWidth="1"/>
    <col min="11" max="11" width="11.54296875" customWidth="1"/>
  </cols>
  <sheetData>
    <row r="1" spans="2:12">
      <c r="J1" t="s">
        <v>46</v>
      </c>
    </row>
    <row r="2" spans="2:12">
      <c r="L2" t="s">
        <v>45</v>
      </c>
    </row>
    <row r="3" spans="2:12">
      <c r="B3">
        <v>1</v>
      </c>
      <c r="C3" t="s">
        <v>0</v>
      </c>
      <c r="H3" t="str">
        <f t="array" ref="H3">MID(C3,MAX(IF(ISNUMBER(MID(C3,ROW($1:$50),5)*1),ROW($1:$50),""))+4,20)</f>
        <v xml:space="preserve"> RIOLS</v>
      </c>
      <c r="I3" t="str">
        <f t="array" ref="I3">INDEX(H$3:H$57,MATCH(SMALL(COUNTIF(H$3:H$57,"&lt;="&amp;H$3:H$57),ROW(A1)),COUNTIF(H$3:H$57,"&lt;="&amp;H$3:H$57),0))</f>
        <v xml:space="preserve"> COURNIOU</v>
      </c>
      <c r="J3" s="1" t="str">
        <f t="array" ref="J3">INDEX(C$3:C$57,SMALL(IF(ISNUMBER(FIND(I3,C$3:C$57))*1,ROW(C$3:C$57)-2,""),COUNTIF(I$3:I3,I3)))</f>
        <v>RUE CANIN ENCAVAT 34220 COURNIOU</v>
      </c>
      <c r="K3" t="s">
        <v>31</v>
      </c>
    </row>
    <row r="4" spans="2:12">
      <c r="B4">
        <v>2</v>
      </c>
      <c r="C4" t="s">
        <v>1</v>
      </c>
      <c r="H4" t="str">
        <f t="array" ref="H4">MID(C4,MAX(IF(ISNUMBER(MID(C4,ROW($1:$50),5)*1),ROW($1:$50),""))+4,20)</f>
        <v xml:space="preserve"> RIOLS</v>
      </c>
      <c r="I4" t="str">
        <f t="array" ref="I4">INDEX(H$3:H$57,MATCH(SMALL(COUNTIF(H$3:H$57,"&lt;="&amp;H$3:H$57),ROW(A2)),COUNTIF(H$3:H$57,"&lt;="&amp;H$3:H$57),0))</f>
        <v xml:space="preserve"> COURNIOU</v>
      </c>
      <c r="J4" s="1" t="str">
        <f t="array" ref="J4">INDEX(C$3:C$57,SMALL(IF(ISNUMBER(FIND(I4,C$3:C$57))*1,ROW(C$3:C$57)-2,""),COUNTIF(I$3:I4,I4)))</f>
        <v>RUE DES TONNELIERS 34220 COURNIOU</v>
      </c>
      <c r="K4" t="s">
        <v>32</v>
      </c>
    </row>
    <row r="5" spans="2:12">
      <c r="B5">
        <v>3</v>
      </c>
      <c r="C5" t="s">
        <v>2</v>
      </c>
      <c r="H5" t="str">
        <f t="array" ref="H5">MID(C5,MAX(IF(ISNUMBER(MID(C5,ROW($1:$50),5)*1),ROW($1:$50),""))+4,20)</f>
        <v xml:space="preserve"> RIOLS</v>
      </c>
      <c r="I5" t="str">
        <f t="array" ref="I5">INDEX(H$3:H$57,MATCH(SMALL(COUNTIF(H$3:H$57,"&lt;="&amp;H$3:H$57),ROW(A3)),COUNTIF(H$3:H$57,"&lt;="&amp;H$3:H$57),0))</f>
        <v xml:space="preserve"> COURNIOU</v>
      </c>
      <c r="J5" s="1" t="str">
        <f t="array" ref="J5">INDEX(C$3:C$57,SMALL(IF(ISNUMBER(FIND(I5,C$3:C$57))*1,ROW(C$3:C$57)-2,""),COUNTIF(I$3:I5,I5)))</f>
        <v>2 RUE DU CHERCHE MIDI 34220 COURNIOU</v>
      </c>
      <c r="K5" t="s">
        <v>35</v>
      </c>
    </row>
    <row r="6" spans="2:12">
      <c r="B6">
        <v>4</v>
      </c>
      <c r="C6" t="s">
        <v>3</v>
      </c>
      <c r="H6" t="str">
        <f t="array" ref="H6">MID(C6,MAX(IF(ISNUMBER(MID(C6,ROW($1:$50),5)*1),ROW($1:$50),""))+4,20)</f>
        <v xml:space="preserve"> RIOLS</v>
      </c>
      <c r="I6" t="str">
        <f t="array" ref="I6">INDEX(H$3:H$57,MATCH(SMALL(COUNTIF(H$3:H$57,"&lt;="&amp;H$3:H$57),ROW(A4)),COUNTIF(H$3:H$57,"&lt;="&amp;H$3:H$57),0))</f>
        <v xml:space="preserve"> COURNIOU</v>
      </c>
      <c r="J6" s="1" t="str">
        <f t="array" ref="J6">INDEX(C$3:C$57,SMALL(IF(ISNUMBER(FIND(I6,C$3:C$57))*1,ROW(C$3:C$57)-2,""),COUNTIF(I$3:I6,I6)))</f>
        <v>LIEU DIT LA FAGEOLE 34220 COURNIOU</v>
      </c>
      <c r="K6" t="s">
        <v>28</v>
      </c>
    </row>
    <row r="7" spans="2:12">
      <c r="B7">
        <v>5</v>
      </c>
      <c r="C7" t="s">
        <v>4</v>
      </c>
      <c r="H7" t="str">
        <f t="array" ref="H7">MID(C7,MAX(IF(ISNUMBER(MID(C7,ROW($1:$50),5)*1),ROW($1:$50),""))+4,20)</f>
        <v xml:space="preserve"> RIOLS</v>
      </c>
      <c r="I7" t="str">
        <f t="array" ref="I7">INDEX(H$3:H$57,MATCH(SMALL(COUNTIF(H$3:H$57,"&lt;="&amp;H$3:H$57),ROW(A5)),COUNTIF(H$3:H$57,"&lt;="&amp;H$3:H$57),0))</f>
        <v xml:space="preserve"> COURNIOU</v>
      </c>
      <c r="J7" s="1" t="str">
        <f t="array" ref="J7">INDEX(C$3:C$57,SMALL(IF(ISNUMBER(FIND(I7,C$3:C$57))*1,ROW(C$3:C$57)-2,""),COUNTIF(I$3:I7,I7)))</f>
        <v>LIEU DIT GAYRAUD 34220 COURNIOU</v>
      </c>
      <c r="K7" t="s">
        <v>32</v>
      </c>
    </row>
    <row r="8" spans="2:12">
      <c r="B8">
        <v>6</v>
      </c>
      <c r="C8" t="s">
        <v>5</v>
      </c>
      <c r="H8" t="str">
        <f t="array" ref="H8">MID(C8,MAX(IF(ISNUMBER(MID(C8,ROW($1:$50),5)*1),ROW($1:$50),""))+4,20)</f>
        <v xml:space="preserve"> RIOLS</v>
      </c>
      <c r="I8" t="str">
        <f t="array" ref="I8">INDEX(H$3:H$57,MATCH(SMALL(COUNTIF(H$3:H$57,"&lt;="&amp;H$3:H$57),ROW(A6)),COUNTIF(H$3:H$57,"&lt;="&amp;H$3:H$57),0))</f>
        <v xml:space="preserve"> COURNIOU</v>
      </c>
      <c r="J8" s="1" t="str">
        <f t="array" ref="J8">INDEX(C$3:C$57,SMALL(IF(ISNUMBER(FIND(I8,C$3:C$57))*1,ROW(C$3:C$57)-2,""),COUNTIF(I$3:I8,I8)))</f>
        <v>24 ALLEE DES CHENES 34220 COURNIOU</v>
      </c>
      <c r="K8" t="s">
        <v>33</v>
      </c>
    </row>
    <row r="9" spans="2:12">
      <c r="B9">
        <v>7</v>
      </c>
      <c r="C9" t="s">
        <v>6</v>
      </c>
      <c r="H9" t="str">
        <f t="array" ref="H9">MID(C9,MAX(IF(ISNUMBER(MID(C9,ROW($1:$50),5)*1),ROW($1:$50),""))+4,20)</f>
        <v xml:space="preserve"> RIOLS</v>
      </c>
      <c r="I9" t="str">
        <f t="array" ref="I9">INDEX(H$3:H$57,MATCH(SMALL(COUNTIF(H$3:H$57,"&lt;="&amp;H$3:H$57),ROW(A7)),COUNTIF(H$3:H$57,"&lt;="&amp;H$3:H$57),0))</f>
        <v xml:space="preserve"> COURNIOU</v>
      </c>
      <c r="J9" s="1" t="str">
        <f t="array" ref="J9">INDEX(C$3:C$57,SMALL(IF(ISNUMBER(FIND(I9,C$3:C$57))*1,ROW(C$3:C$57)-2,""),COUNTIF(I$3:I9,I9)))</f>
        <v>LIEU DIT PROUILHE 34220 COURNIOU</v>
      </c>
      <c r="K9" t="s">
        <v>27</v>
      </c>
    </row>
    <row r="10" spans="2:12">
      <c r="B10">
        <v>8</v>
      </c>
      <c r="C10" t="s">
        <v>7</v>
      </c>
      <c r="H10" t="str">
        <f t="array" ref="H10">MID(C10,MAX(IF(ISNUMBER(MID(C10,ROW($1:$50),5)*1),ROW($1:$50),""))+4,20)</f>
        <v xml:space="preserve"> RIOLS</v>
      </c>
      <c r="I10" t="str">
        <f t="array" ref="I10">INDEX(H$3:H$57,MATCH(SMALL(COUNTIF(H$3:H$57,"&lt;="&amp;H$3:H$57),ROW(A8)),COUNTIF(H$3:H$57,"&lt;="&amp;H$3:H$57),0))</f>
        <v xml:space="preserve"> COURNIOU</v>
      </c>
      <c r="J10" s="1" t="str">
        <f t="array" ref="J10">INDEX(C$3:C$57,SMALL(IF(ISNUMBER(FIND(I10,C$3:C$57))*1,ROW(C$3:C$57)-2,""),COUNTIF(I$3:I10,I10)))</f>
        <v>LIEU DIT PROUILHE 34220 COURNIOU</v>
      </c>
      <c r="K10" t="s">
        <v>30</v>
      </c>
    </row>
    <row r="11" spans="2:12">
      <c r="B11">
        <v>9</v>
      </c>
      <c r="C11" t="s">
        <v>8</v>
      </c>
      <c r="H11" t="str">
        <f t="array" ref="H11">MID(C11,MAX(IF(ISNUMBER(MID(C11,ROW($1:$50),5)*1),ROW($1:$50),""))+4,20)</f>
        <v xml:space="preserve"> RIOLS</v>
      </c>
      <c r="I11" t="str">
        <f t="array" ref="I11">INDEX(H$3:H$57,MATCH(SMALL(COUNTIF(H$3:H$57,"&lt;="&amp;H$3:H$57),ROW(A9)),COUNTIF(H$3:H$57,"&lt;="&amp;H$3:H$57),0))</f>
        <v xml:space="preserve"> COURNIOU</v>
      </c>
      <c r="J11" s="1" t="str">
        <f t="array" ref="J11">INDEX(C$3:C$57,SMALL(IF(ISNUMBER(FIND(I11,C$3:C$57))*1,ROW(C$3:C$57)-2,""),COUNTIF(I$3:I11,I11)))</f>
        <v>LIEU DIT PROUILHE 34220 COURNIOU</v>
      </c>
      <c r="K11" t="s">
        <v>29</v>
      </c>
    </row>
    <row r="12" spans="2:12">
      <c r="B12">
        <v>10</v>
      </c>
      <c r="C12" t="s">
        <v>9</v>
      </c>
      <c r="H12" t="str">
        <f t="array" ref="H12">MID(C12,MAX(IF(ISNUMBER(MID(C12,ROW($1:$50),5)*1),ROW($1:$50),""))+4,20)</f>
        <v xml:space="preserve">te de Bordevieille, </v>
      </c>
      <c r="I12" t="str">
        <f t="array" ref="I12">INDEX(H$3:H$57,MATCH(SMALL(COUNTIF(H$3:H$57,"&lt;="&amp;H$3:H$57),ROW(A10)),COUNTIF(H$3:H$57,"&lt;="&amp;H$3:H$57),0))</f>
        <v xml:space="preserve"> COURNIOU</v>
      </c>
      <c r="J12" s="1" t="str">
        <f t="array" ref="J12">INDEX(C$3:C$57,SMALL(IF(ISNUMBER(FIND(I12,C$3:C$57))*1,ROW(C$3:C$57)-2,""),COUNTIF(I$3:I12,I12)))</f>
        <v>LIEU DIT MARTHOMIS 34220 COURNIOU</v>
      </c>
      <c r="K12" t="s">
        <v>26</v>
      </c>
    </row>
    <row r="13" spans="2:12">
      <c r="B13">
        <v>11</v>
      </c>
      <c r="C13" t="s">
        <v>10</v>
      </c>
      <c r="H13" t="str">
        <f t="array" ref="H13">MID(C13,MAX(IF(ISNUMBER(MID(C13,ROW($1:$50),5)*1),ROW($1:$50),""))+4,20)</f>
        <v xml:space="preserve"> ST PONS DE THOMIERE</v>
      </c>
      <c r="I13" t="str">
        <f t="array" ref="I13">INDEX(H$3:H$57,MATCH(SMALL(COUNTIF(H$3:H$57,"&lt;="&amp;H$3:H$57),ROW(A11)),COUNTIF(H$3:H$57,"&lt;="&amp;H$3:H$57),0))</f>
        <v xml:space="preserve"> COURNIOU</v>
      </c>
      <c r="J13" s="1" t="str">
        <f t="array" ref="J13">INDEX(C$3:C$57,SMALL(IF(ISNUMBER(FIND(I13,C$3:C$57))*1,ROW(C$3:C$57)-2,""),COUNTIF(I$3:I13,I13)))</f>
        <v>LIEU DIT MARTHOMIS 34220 COURNIOU</v>
      </c>
      <c r="K13" t="s">
        <v>32</v>
      </c>
    </row>
    <row r="14" spans="2:12">
      <c r="B14">
        <v>12</v>
      </c>
      <c r="C14" t="s">
        <v>11</v>
      </c>
      <c r="H14" t="str">
        <f t="array" ref="H14">MID(C14,MAX(IF(ISNUMBER(MID(C14,ROW($1:$50),5)*1),ROW($1:$50),""))+4,20)</f>
        <v xml:space="preserve"> ST PONS DE THOMIERE</v>
      </c>
      <c r="I14" t="str">
        <f t="array" ref="I14">INDEX(H$3:H$57,MATCH(SMALL(COUNTIF(H$3:H$57,"&lt;="&amp;H$3:H$57),ROW(A12)),COUNTIF(H$3:H$57,"&lt;="&amp;H$3:H$57),0))</f>
        <v xml:space="preserve"> COURNIOU</v>
      </c>
      <c r="J14" s="1" t="str">
        <f t="array" ref="J14">INDEX(C$3:C$57,SMALL(IF(ISNUMBER(FIND(I14,C$3:C$57))*1,ROW(C$3:C$57)-2,""),COUNTIF(I$3:I14,I14)))</f>
        <v>AVENUE D OCCITANIE 34220 COURNIOU</v>
      </c>
      <c r="K14" t="s">
        <v>34</v>
      </c>
    </row>
    <row r="15" spans="2:12">
      <c r="B15">
        <v>13</v>
      </c>
      <c r="C15" t="s">
        <v>12</v>
      </c>
      <c r="H15" t="str">
        <f t="array" ref="H15">MID(C15,MAX(IF(ISNUMBER(MID(C15,ROW($1:$50),5)*1),ROW($1:$50),""))+4,20)</f>
        <v xml:space="preserve"> ST PONS DE THOMIERE</v>
      </c>
      <c r="I15" t="str">
        <f t="array" ref="I15">INDEX(H$3:H$57,MATCH(SMALL(COUNTIF(H$3:H$57,"&lt;="&amp;H$3:H$57),ROW(A13)),COUNTIF(H$3:H$57,"&lt;="&amp;H$3:H$57),0))</f>
        <v xml:space="preserve"> COURNIOU</v>
      </c>
      <c r="J15" s="1" t="str">
        <f t="array" ref="J15">INDEX(C$3:C$57,SMALL(IF(ISNUMBER(FIND(I15,C$3:C$57))*1,ROW(C$3:C$57)-2,""),COUNTIF(I$3:I15,I15)))</f>
        <v>AVENUE DU SOMAIL 34220 COURNIOU</v>
      </c>
      <c r="K15" t="s">
        <v>33</v>
      </c>
    </row>
    <row r="16" spans="2:12">
      <c r="B16">
        <v>14</v>
      </c>
      <c r="C16" t="s">
        <v>13</v>
      </c>
      <c r="H16" t="str">
        <f t="array" ref="H16">MID(C16,MAX(IF(ISNUMBER(MID(C16,ROW($1:$50),5)*1),ROW($1:$50),""))+4,20)</f>
        <v xml:space="preserve"> ST PONS DE THOMIERE</v>
      </c>
      <c r="I16" t="str">
        <f t="array" ref="I16">INDEX(H$3:H$57,MATCH(SMALL(COUNTIF(H$3:H$57,"&lt;="&amp;H$3:H$57),ROW(A14)),COUNTIF(H$3:H$57,"&lt;="&amp;H$3:H$57),0))</f>
        <v xml:space="preserve"> RIEUSSEC</v>
      </c>
      <c r="J16" s="1" t="str">
        <f t="array" ref="J16">INDEX(C$3:C$57,SMALL(IF(ISNUMBER(FIND(I16,C$3:C$57))*1,ROW(C$3:C$57)-2,""),COUNTIF(I$3:I16,I16)))</f>
        <v>LIEU DIT SAINTE COLOMBE 34220 RIEUSSEC</v>
      </c>
      <c r="K16" t="s">
        <v>37</v>
      </c>
    </row>
    <row r="17" spans="2:11">
      <c r="B17">
        <v>15</v>
      </c>
      <c r="C17" t="s">
        <v>14</v>
      </c>
      <c r="H17" t="str">
        <f t="array" ref="H17">MID(C17,MAX(IF(ISNUMBER(MID(C17,ROW($1:$50),5)*1),ROW($1:$50),""))+4,20)</f>
        <v xml:space="preserve"> ST PONS DE THOMIERE</v>
      </c>
      <c r="I17" t="str">
        <f t="array" ref="I17">INDEX(H$3:H$57,MATCH(SMALL(COUNTIF(H$3:H$57,"&lt;="&amp;H$3:H$57),ROW(A15)),COUNTIF(H$3:H$57,"&lt;="&amp;H$3:H$57),0))</f>
        <v xml:space="preserve"> RIEUSSEC</v>
      </c>
      <c r="J17" s="1" t="str">
        <f t="array" ref="J17">INDEX(C$3:C$57,SMALL(IF(ISNUMBER(FIND(I17,C$3:C$57))*1,ROW(C$3:C$57)-2,""),COUNTIF(I$3:I17,I17)))</f>
        <v>LIEU DIT BRIAN 34220 RIEUSSEC</v>
      </c>
      <c r="K17" t="s">
        <v>39</v>
      </c>
    </row>
    <row r="18" spans="2:11">
      <c r="B18">
        <v>16</v>
      </c>
      <c r="C18" t="s">
        <v>15</v>
      </c>
      <c r="H18" t="str">
        <f t="array" ref="H18">MID(C18,MAX(IF(ISNUMBER(MID(C18,ROW($1:$50),5)*1),ROW($1:$50),""))+4,20)</f>
        <v xml:space="preserve"> ST PONS DE THOMIERE</v>
      </c>
      <c r="I18" t="str">
        <f t="array" ref="I18">INDEX(H$3:H$57,MATCH(SMALL(COUNTIF(H$3:H$57,"&lt;="&amp;H$3:H$57),ROW(A16)),COUNTIF(H$3:H$57,"&lt;="&amp;H$3:H$57),0))</f>
        <v xml:space="preserve"> RIEUSSEC</v>
      </c>
      <c r="J18" s="1" t="str">
        <f t="array" ref="J18">INDEX(C$3:C$57,SMALL(IF(ISNUMBER(FIND(I18,C$3:C$57))*1,ROW(C$3:C$57)-2,""),COUNTIF(I$3:I18,I18)))</f>
        <v>LE VILLAGE 34220 RIEUSSEC</v>
      </c>
      <c r="K18" t="s">
        <v>40</v>
      </c>
    </row>
    <row r="19" spans="2:11">
      <c r="B19">
        <v>17</v>
      </c>
      <c r="C19" t="s">
        <v>16</v>
      </c>
      <c r="H19" t="str">
        <f t="array" ref="H19">MID(C19,MAX(IF(ISNUMBER(MID(C19,ROW($1:$50),5)*1),ROW($1:$50),""))+4,20)</f>
        <v xml:space="preserve"> ST PONS DE THOMIERE</v>
      </c>
      <c r="I19" t="str">
        <f t="array" ref="I19">INDEX(H$3:H$57,MATCH(SMALL(COUNTIF(H$3:H$57,"&lt;="&amp;H$3:H$57),ROW(A17)),COUNTIF(H$3:H$57,"&lt;="&amp;H$3:H$57),0))</f>
        <v xml:space="preserve"> RIEUSSEC</v>
      </c>
      <c r="J19" s="1" t="str">
        <f t="array" ref="J19">INDEX(C$3:C$57,SMALL(IF(ISNUMBER(FIND(I19,C$3:C$57))*1,ROW(C$3:C$57)-2,""),COUNTIF(I$3:I19,I19)))</f>
        <v>LE VILLAGE 34220 RIEUSSEC</v>
      </c>
      <c r="K19" t="s">
        <v>40</v>
      </c>
    </row>
    <row r="20" spans="2:11">
      <c r="B20">
        <v>18</v>
      </c>
      <c r="C20" t="s">
        <v>17</v>
      </c>
      <c r="H20" t="str">
        <f t="array" ref="H20">MID(C20,MAX(IF(ISNUMBER(MID(C20,ROW($1:$50),5)*1),ROW($1:$50),""))+4,20)</f>
        <v xml:space="preserve"> ST PONS DE THOMIERE</v>
      </c>
      <c r="I20" t="str">
        <f t="array" ref="I20">INDEX(H$3:H$57,MATCH(SMALL(COUNTIF(H$3:H$57,"&lt;="&amp;H$3:H$57),ROW(A18)),COUNTIF(H$3:H$57,"&lt;="&amp;H$3:H$57),0))</f>
        <v xml:space="preserve"> RIEUSSEC</v>
      </c>
      <c r="J20" s="1" t="str">
        <f t="array" ref="J20">INDEX(C$3:C$57,SMALL(IF(ISNUMBER(FIND(I20,C$3:C$57))*1,ROW(C$3:C$57)-2,""),COUNTIF(I$3:I20,I20)))</f>
        <v>LE VILLAGE 34220 RIEUSSEC</v>
      </c>
      <c r="K20" t="s">
        <v>40</v>
      </c>
    </row>
    <row r="21" spans="2:11">
      <c r="B21">
        <v>19</v>
      </c>
      <c r="C21" t="s">
        <v>17</v>
      </c>
      <c r="H21" t="str">
        <f t="array" ref="H21">MID(C21,MAX(IF(ISNUMBER(MID(C21,ROW($1:$50),5)*1),ROW($1:$50),""))+4,20)</f>
        <v xml:space="preserve"> ST PONS DE THOMIERE</v>
      </c>
      <c r="I21" t="str">
        <f t="array" ref="I21">INDEX(H$3:H$57,MATCH(SMALL(COUNTIF(H$3:H$57,"&lt;="&amp;H$3:H$57),ROW(A19)),COUNTIF(H$3:H$57,"&lt;="&amp;H$3:H$57),0))</f>
        <v xml:space="preserve"> RIEUSSEC</v>
      </c>
      <c r="J21" s="1" t="str">
        <f t="array" ref="J21">INDEX(C$3:C$57,SMALL(IF(ISNUMBER(FIND(I21,C$3:C$57))*1,ROW(C$3:C$57)-2,""),COUNTIF(I$3:I21,I21)))</f>
        <v>LAMOURLARIE 34220 RIEUSSEC</v>
      </c>
      <c r="K21" t="s">
        <v>41</v>
      </c>
    </row>
    <row r="22" spans="2:11">
      <c r="B22">
        <v>20</v>
      </c>
      <c r="C22" t="s">
        <v>18</v>
      </c>
      <c r="H22" t="str">
        <f t="array" ref="H22">MID(C22,MAX(IF(ISNUMBER(MID(C22,ROW($1:$50),5)*1),ROW($1:$50),""))+4,20)</f>
        <v xml:space="preserve"> ST PONS DE THOMIERE</v>
      </c>
      <c r="I22" t="str">
        <f t="array" ref="I22">INDEX(H$3:H$57,MATCH(SMALL(COUNTIF(H$3:H$57,"&lt;="&amp;H$3:H$57),ROW(A20)),COUNTIF(H$3:H$57,"&lt;="&amp;H$3:H$57),0))</f>
        <v xml:space="preserve"> RIEUSSEC</v>
      </c>
      <c r="J22" s="1" t="str">
        <f t="array" ref="J22">INDEX(C$3:C$57,SMALL(IF(ISNUMBER(FIND(I22,C$3:C$57))*1,ROW(C$3:C$57)-2,""),COUNTIF(I$3:I22,I22)))</f>
        <v>17 RUE CHALES BOUSQUET 34220 RIEUSSEC</v>
      </c>
      <c r="K22" t="s">
        <v>42</v>
      </c>
    </row>
    <row r="23" spans="2:11">
      <c r="B23">
        <v>21</v>
      </c>
      <c r="C23" t="s">
        <v>19</v>
      </c>
      <c r="H23" t="str">
        <f t="array" ref="H23">MID(C23,MAX(IF(ISNUMBER(MID(C23,ROW($1:$50),5)*1),ROW($1:$50),""))+4,20)</f>
        <v xml:space="preserve"> ST PONS DE THOMIERE</v>
      </c>
      <c r="I23" t="str">
        <f t="array" ref="I23">INDEX(H$3:H$57,MATCH(SMALL(COUNTIF(H$3:H$57,"&lt;="&amp;H$3:H$57),ROW(A21)),COUNTIF(H$3:H$57,"&lt;="&amp;H$3:H$57),0))</f>
        <v xml:space="preserve"> RIOLS</v>
      </c>
      <c r="J23" s="1" t="str">
        <f t="array" ref="J23">INDEX(C$3:C$57,SMALL(IF(ISNUMBER(FIND(I23,C$3:C$57))*1,ROW(C$3:C$57)-2,""),COUNTIF(I$3:I23,I23)))</f>
        <v>LIEU DIT LA VIGNOLE 34220 RIOLS</v>
      </c>
      <c r="K23" t="s">
        <v>1</v>
      </c>
    </row>
    <row r="24" spans="2:11">
      <c r="B24">
        <v>22</v>
      </c>
      <c r="C24" t="s">
        <v>20</v>
      </c>
      <c r="H24" t="str">
        <f t="array" ref="H24">MID(C24,MAX(IF(ISNUMBER(MID(C24,ROW($1:$50),5)*1),ROW($1:$50),""))+4,20)</f>
        <v xml:space="preserve"> ST PONS DE THOMIERE</v>
      </c>
      <c r="I24" t="str">
        <f t="array" ref="I24">INDEX(H$3:H$57,MATCH(SMALL(COUNTIF(H$3:H$57,"&lt;="&amp;H$3:H$57),ROW(A22)),COUNTIF(H$3:H$57,"&lt;="&amp;H$3:H$57),0))</f>
        <v xml:space="preserve"> RIOLS</v>
      </c>
      <c r="J24" s="1" t="str">
        <f t="array" ref="J24">INDEX(C$3:C$57,SMALL(IF(ISNUMBER(FIND(I24,C$3:C$57))*1,ROW(C$3:C$57)-2,""),COUNTIF(I$3:I24,I24)))</f>
        <v>28 PLACE DU FOIRAIL 34220 RIOLS</v>
      </c>
      <c r="K24" t="s">
        <v>3</v>
      </c>
    </row>
    <row r="25" spans="2:11">
      <c r="B25">
        <v>23</v>
      </c>
      <c r="C25" t="s">
        <v>21</v>
      </c>
      <c r="H25" t="str">
        <f t="array" ref="H25">MID(C25,MAX(IF(ISNUMBER(MID(C25,ROW($1:$50),5)*1),ROW($1:$50),""))+4,20)</f>
        <v xml:space="preserve"> ST PONS DE THOMIERE</v>
      </c>
      <c r="I25" t="str">
        <f t="array" ref="I25">INDEX(H$3:H$57,MATCH(SMALL(COUNTIF(H$3:H$57,"&lt;="&amp;H$3:H$57),ROW(A23)),COUNTIF(H$3:H$57,"&lt;="&amp;H$3:H$57),0))</f>
        <v xml:space="preserve"> RIOLS</v>
      </c>
      <c r="J25" s="1" t="str">
        <f t="array" ref="J25">INDEX(C$3:C$57,SMALL(IF(ISNUMBER(FIND(I25,C$3:C$57))*1,ROW(C$3:C$57)-2,""),COUNTIF(I$3:I25,I25)))</f>
        <v>1 GRAND RUE 34220 RIOLS</v>
      </c>
      <c r="K25" t="s">
        <v>7</v>
      </c>
    </row>
    <row r="26" spans="2:11">
      <c r="B26">
        <v>24</v>
      </c>
      <c r="C26" t="s">
        <v>22</v>
      </c>
      <c r="H26" t="str">
        <f t="array" ref="H26">MID(C26,MAX(IF(ISNUMBER(MID(C26,ROW($1:$50),5)*1),ROW($1:$50),""))+4,20)</f>
        <v xml:space="preserve"> ST PONS DE THOMIERE</v>
      </c>
      <c r="I26" t="str">
        <f t="array" ref="I26">INDEX(H$3:H$57,MATCH(SMALL(COUNTIF(H$3:H$57,"&lt;="&amp;H$3:H$57),ROW(A24)),COUNTIF(H$3:H$57,"&lt;="&amp;H$3:H$57),0))</f>
        <v xml:space="preserve"> RIOLS</v>
      </c>
      <c r="J26" s="1" t="str">
        <f t="array" ref="J26">INDEX(C$3:C$57,SMALL(IF(ISNUMBER(FIND(I26,C$3:C$57))*1,ROW(C$3:C$57)-2,""),COUNTIF(I$3:I26,I26)))</f>
        <v>5 AVENUE DE BEDARIEUX 34220 RIOLS</v>
      </c>
      <c r="K26" t="s">
        <v>6</v>
      </c>
    </row>
    <row r="27" spans="2:11">
      <c r="B27">
        <v>25</v>
      </c>
      <c r="C27" t="s">
        <v>23</v>
      </c>
      <c r="H27" t="str">
        <f t="array" ref="H27">MID(C27,MAX(IF(ISNUMBER(MID(C27,ROW($1:$50),5)*1),ROW($1:$50),""))+4,20)</f>
        <v xml:space="preserve"> ST PONS DE THOMIERE</v>
      </c>
      <c r="I27" t="str">
        <f t="array" ref="I27">INDEX(H$3:H$57,MATCH(SMALL(COUNTIF(H$3:H$57,"&lt;="&amp;H$3:H$57),ROW(A25)),COUNTIF(H$3:H$57,"&lt;="&amp;H$3:H$57),0))</f>
        <v xml:space="preserve"> RIOLS</v>
      </c>
      <c r="J27" s="1" t="str">
        <f t="array" ref="J27">INDEX(C$3:C$57,SMALL(IF(ISNUMBER(FIND(I27,C$3:C$57))*1,ROW(C$3:C$57)-2,""),COUNTIF(I$3:I27,I27)))</f>
        <v>41 AVENUE DE BEDARIEUX 34220 RIOLS</v>
      </c>
      <c r="K27" t="s">
        <v>8</v>
      </c>
    </row>
    <row r="28" spans="2:11">
      <c r="B28">
        <v>26</v>
      </c>
      <c r="C28" t="s">
        <v>24</v>
      </c>
      <c r="H28" t="str">
        <f t="array" ref="H28">MID(C28,MAX(IF(ISNUMBER(MID(C28,ROW($1:$50),5)*1),ROW($1:$50),""))+4,20)</f>
        <v xml:space="preserve"> ST PONS DE THOMIERE</v>
      </c>
      <c r="I28" t="str">
        <f t="array" ref="I28">INDEX(H$3:H$57,MATCH(SMALL(COUNTIF(H$3:H$57,"&lt;="&amp;H$3:H$57),ROW(A26)),COUNTIF(H$3:H$57,"&lt;="&amp;H$3:H$57),0))</f>
        <v xml:space="preserve"> RIOLS</v>
      </c>
      <c r="J28" s="1" t="str">
        <f t="array" ref="J28">INDEX(C$3:C$57,SMALL(IF(ISNUMBER(FIND(I28,C$3:C$57))*1,ROW(C$3:C$57)-2,""),COUNTIF(I$3:I28,I28)))</f>
        <v>LIEU DIT LA SICARDERIE 34220 RIOLS</v>
      </c>
      <c r="K28" t="s">
        <v>2</v>
      </c>
    </row>
    <row r="29" spans="2:11">
      <c r="B29">
        <v>27</v>
      </c>
      <c r="C29" t="s">
        <v>25</v>
      </c>
      <c r="H29" t="str">
        <f t="array" ref="H29">MID(C29,MAX(IF(ISNUMBER(MID(C29,ROW($1:$50),5)*1),ROW($1:$50),""))+4,20)</f>
        <v xml:space="preserve"> ST PONS DE THOMIERE</v>
      </c>
      <c r="I29" t="str">
        <f t="array" ref="I29">INDEX(H$3:H$57,MATCH(SMALL(COUNTIF(H$3:H$57,"&lt;="&amp;H$3:H$57),ROW(A27)),COUNTIF(H$3:H$57,"&lt;="&amp;H$3:H$57),0))</f>
        <v xml:space="preserve"> RIOLS</v>
      </c>
      <c r="J29" s="1" t="str">
        <f t="array" ref="J29">INDEX(C$3:C$57,SMALL(IF(ISNUMBER(FIND(I29,C$3:C$57))*1,ROW(C$3:C$57)-2,""),COUNTIF(I$3:I29,I29)))</f>
        <v>LIEU DIT LANGLADE 34220 RIOLS</v>
      </c>
      <c r="K29" t="s">
        <v>0</v>
      </c>
    </row>
    <row r="30" spans="2:11">
      <c r="B30">
        <v>28</v>
      </c>
      <c r="C30" t="s">
        <v>25</v>
      </c>
      <c r="H30" t="str">
        <f t="array" ref="H30">MID(C30,MAX(IF(ISNUMBER(MID(C30,ROW($1:$50),5)*1),ROW($1:$50),""))+4,20)</f>
        <v xml:space="preserve"> ST PONS DE THOMIERE</v>
      </c>
      <c r="I30" t="str">
        <f t="array" ref="I30">INDEX(H$3:H$57,MATCH(SMALL(COUNTIF(H$3:H$57,"&lt;="&amp;H$3:H$57),ROW(A28)),COUNTIF(H$3:H$57,"&lt;="&amp;H$3:H$57),0))</f>
        <v xml:space="preserve"> RIOLS</v>
      </c>
      <c r="J30" s="1" t="str">
        <f t="array" ref="J30">INDEX(C$3:C$57,SMALL(IF(ISNUMBER(FIND(I30,C$3:C$57))*1,ROW(C$3:C$57)-2,""),COUNTIF(I$3:I30,I30)))</f>
        <v>LIEU DIT LIGNON 34220 RIOLS</v>
      </c>
      <c r="K30" t="s">
        <v>5</v>
      </c>
    </row>
    <row r="31" spans="2:11">
      <c r="B31">
        <v>29</v>
      </c>
      <c r="C31" t="s">
        <v>26</v>
      </c>
      <c r="H31" t="str">
        <f t="array" ref="H31">MID(C31,MAX(IF(ISNUMBER(MID(C31,ROW($1:$50),5)*1),ROW($1:$50),""))+4,20)</f>
        <v xml:space="preserve"> COURNIOU</v>
      </c>
      <c r="I31" t="str">
        <f t="array" ref="I31">INDEX(H$3:H$57,MATCH(SMALL(COUNTIF(H$3:H$57,"&lt;="&amp;H$3:H$57),ROW(A29)),COUNTIF(H$3:H$57,"&lt;="&amp;H$3:H$57),0))</f>
        <v xml:space="preserve"> RIOLS</v>
      </c>
      <c r="J31" s="1" t="str">
        <f t="array" ref="J31">INDEX(C$3:C$57,SMALL(IF(ISNUMBER(FIND(I31,C$3:C$57))*1,ROW(C$3:C$57)-2,""),COUNTIF(I$3:I31,I31)))</f>
        <v>CHEMIN DE LA GARE 34220 RIOLS</v>
      </c>
      <c r="K31" t="s">
        <v>4</v>
      </c>
    </row>
    <row r="32" spans="2:11">
      <c r="B32">
        <v>30</v>
      </c>
      <c r="C32" t="s">
        <v>27</v>
      </c>
      <c r="H32" t="str">
        <f t="array" ref="H32">MID(C32,MAX(IF(ISNUMBER(MID(C32,ROW($1:$50),5)*1),ROW($1:$50),""))+4,20)</f>
        <v xml:space="preserve"> COURNIOU</v>
      </c>
      <c r="I32" t="str">
        <f t="array" ref="I32">INDEX(H$3:H$57,MATCH(SMALL(COUNTIF(H$3:H$57,"&lt;="&amp;H$3:H$57),ROW(A30)),COUNTIF(H$3:H$57,"&lt;="&amp;H$3:H$57),0))</f>
        <v xml:space="preserve"> ST PONS DE THOMIERE</v>
      </c>
      <c r="J32" s="1" t="str">
        <f t="array" ref="J32">INDEX(C$3:C$57,SMALL(IF(ISNUMBER(FIND(I32,C$3:C$57))*1,ROW(C$3:C$57)-2,""),COUNTIF(I$3:I32,I32)))</f>
        <v>CASTEL FADEZE 34220 ST PONS DE THOMIERES</v>
      </c>
      <c r="K32" t="s">
        <v>23</v>
      </c>
    </row>
    <row r="33" spans="2:11">
      <c r="B33">
        <v>31</v>
      </c>
      <c r="C33" t="s">
        <v>28</v>
      </c>
      <c r="H33" t="str">
        <f t="array" ref="H33">MID(C33,MAX(IF(ISNUMBER(MID(C33,ROW($1:$50),5)*1),ROW($1:$50),""))+4,20)</f>
        <v xml:space="preserve"> COURNIOU</v>
      </c>
      <c r="I33" t="str">
        <f t="array" ref="I33">INDEX(H$3:H$57,MATCH(SMALL(COUNTIF(H$3:H$57,"&lt;="&amp;H$3:H$57),ROW(A31)),COUNTIF(H$3:H$57,"&lt;="&amp;H$3:H$57),0))</f>
        <v xml:space="preserve"> ST PONS DE THOMIERE</v>
      </c>
      <c r="J33" s="1" t="str">
        <f t="array" ref="J33">INDEX(C$3:C$57,SMALL(IF(ISNUMBER(FIND(I33,C$3:C$57))*1,ROW(C$3:C$57)-2,""),COUNTIF(I$3:I33,I33)))</f>
        <v>30 AVENUE DE LA GARE 34220 ST PONS DE THOMIERES</v>
      </c>
      <c r="K33" t="s">
        <v>16</v>
      </c>
    </row>
    <row r="34" spans="2:11">
      <c r="B34">
        <v>32</v>
      </c>
      <c r="C34" t="s">
        <v>29</v>
      </c>
      <c r="H34" t="str">
        <f t="array" ref="H34">MID(C34,MAX(IF(ISNUMBER(MID(C34,ROW($1:$50),5)*1),ROW($1:$50),""))+4,20)</f>
        <v xml:space="preserve"> COURNIOU</v>
      </c>
      <c r="I34" t="str">
        <f t="array" ref="I34">INDEX(H$3:H$57,MATCH(SMALL(COUNTIF(H$3:H$57,"&lt;="&amp;H$3:H$57),ROW(A32)),COUNTIF(H$3:H$57,"&lt;="&amp;H$3:H$57),0))</f>
        <v xml:space="preserve"> ST PONS DE THOMIERE</v>
      </c>
      <c r="J34" s="1" t="str">
        <f t="array" ref="J34">INDEX(C$3:C$57,SMALL(IF(ISNUMBER(FIND(I34,C$3:C$57))*1,ROW(C$3:C$57)-2,""),COUNTIF(I$3:I34,I34)))</f>
        <v>21 AVENUE DE LA GARE 34220 ST PONS DE THOMIERES</v>
      </c>
      <c r="K34" t="s">
        <v>13</v>
      </c>
    </row>
    <row r="35" spans="2:11">
      <c r="B35">
        <v>33</v>
      </c>
      <c r="C35" t="s">
        <v>30</v>
      </c>
      <c r="H35" t="str">
        <f t="array" ref="H35">MID(C35,MAX(IF(ISNUMBER(MID(C35,ROW($1:$50),5)*1),ROW($1:$50),""))+4,20)</f>
        <v xml:space="preserve"> COURNIOU</v>
      </c>
      <c r="I35" t="str">
        <f t="array" ref="I35">INDEX(H$3:H$57,MATCH(SMALL(COUNTIF(H$3:H$57,"&lt;="&amp;H$3:H$57),ROW(A33)),COUNTIF(H$3:H$57,"&lt;="&amp;H$3:H$57),0))</f>
        <v xml:space="preserve"> ST PONS DE THOMIERE</v>
      </c>
      <c r="J35" s="1" t="str">
        <f t="array" ref="J35">INDEX(C$3:C$57,SMALL(IF(ISNUMBER(FIND(I35,C$3:C$57))*1,ROW(C$3:C$57)-2,""),COUNTIF(I$3:I35,I35)))</f>
        <v>PLACE DU MARCHE 34220 ST PONS DE THOMIERES</v>
      </c>
      <c r="K35" t="s">
        <v>15</v>
      </c>
    </row>
    <row r="36" spans="2:11">
      <c r="B36">
        <v>34</v>
      </c>
      <c r="C36" t="s">
        <v>31</v>
      </c>
      <c r="H36" t="str">
        <f t="array" ref="H36">MID(C36,MAX(IF(ISNUMBER(MID(C36,ROW($1:$50),5)*1),ROW($1:$50),""))+4,20)</f>
        <v xml:space="preserve"> COURNIOU</v>
      </c>
      <c r="I36" t="str">
        <f t="array" ref="I36">INDEX(H$3:H$57,MATCH(SMALL(COUNTIF(H$3:H$57,"&lt;="&amp;H$3:H$57),ROW(A34)),COUNTIF(H$3:H$57,"&lt;="&amp;H$3:H$57),0))</f>
        <v xml:space="preserve"> ST PONS DE THOMIERE</v>
      </c>
      <c r="J36" s="1" t="str">
        <f t="array" ref="J36">INDEX(C$3:C$57,SMALL(IF(ISNUMBER(FIND(I36,C$3:C$57))*1,ROW(C$3:C$57)-2,""),COUNTIF(I$3:I36,I36)))</f>
        <v>RUE VILLENEUVE 34220 ST PONS DE THOMIERES</v>
      </c>
      <c r="K36" t="s">
        <v>22</v>
      </c>
    </row>
    <row r="37" spans="2:11">
      <c r="B37">
        <v>35</v>
      </c>
      <c r="C37" t="s">
        <v>32</v>
      </c>
      <c r="H37" t="str">
        <f t="array" ref="H37">MID(C37,MAX(IF(ISNUMBER(MID(C37,ROW($1:$50),5)*1),ROW($1:$50),""))+4,20)</f>
        <v xml:space="preserve"> COURNIOU</v>
      </c>
      <c r="I37" t="str">
        <f t="array" ref="I37">INDEX(H$3:H$57,MATCH(SMALL(COUNTIF(H$3:H$57,"&lt;="&amp;H$3:H$57),ROW(A35)),COUNTIF(H$3:H$57,"&lt;="&amp;H$3:H$57),0))</f>
        <v xml:space="preserve"> ST PONS DE THOMIERE</v>
      </c>
      <c r="J37" s="1" t="str">
        <f t="array" ref="J37">INDEX(C$3:C$57,SMALL(IF(ISNUMBER(FIND(I37,C$3:C$57))*1,ROW(C$3:C$57)-2,""),COUNTIF(I$3:I37,I37)))</f>
        <v>4 RUE CHARLES BARTHES 34220 ST PONS DE THOMIERES</v>
      </c>
      <c r="K37" t="s">
        <v>21</v>
      </c>
    </row>
    <row r="38" spans="2:11">
      <c r="B38">
        <v>36</v>
      </c>
      <c r="C38" t="s">
        <v>32</v>
      </c>
      <c r="H38" t="str">
        <f t="array" ref="H38">MID(C38,MAX(IF(ISNUMBER(MID(C38,ROW($1:$50),5)*1),ROW($1:$50),""))+4,20)</f>
        <v xml:space="preserve"> COURNIOU</v>
      </c>
      <c r="I38" t="str">
        <f t="array" ref="I38">INDEX(H$3:H$57,MATCH(SMALL(COUNTIF(H$3:H$57,"&lt;="&amp;H$3:H$57),ROW(A36)),COUNTIF(H$3:H$57,"&lt;="&amp;H$3:H$57),0))</f>
        <v xml:space="preserve"> ST PONS DE THOMIERE</v>
      </c>
      <c r="J38" s="1" t="str">
        <f t="array" ref="J38">INDEX(C$3:C$57,SMALL(IF(ISNUMBER(FIND(I38,C$3:C$57))*1,ROW(C$3:C$57)-2,""),COUNTIF(I$3:I38,I38)))</f>
        <v>1 PLACE DU FOIRAIL 34220 ST PONS DE THOMIERES</v>
      </c>
      <c r="K38" t="s">
        <v>38</v>
      </c>
    </row>
    <row r="39" spans="2:11">
      <c r="B39">
        <v>37</v>
      </c>
      <c r="C39" t="s">
        <v>32</v>
      </c>
      <c r="H39" t="str">
        <f t="array" ref="H39">MID(C39,MAX(IF(ISNUMBER(MID(C39,ROW($1:$50),5)*1),ROW($1:$50),""))+4,20)</f>
        <v xml:space="preserve"> COURNIOU</v>
      </c>
      <c r="I39" t="str">
        <f t="array" ref="I39">INDEX(H$3:H$57,MATCH(SMALL(COUNTIF(H$3:H$57,"&lt;="&amp;H$3:H$57),ROW(A37)),COUNTIF(H$3:H$57,"&lt;="&amp;H$3:H$57),0))</f>
        <v xml:space="preserve"> ST PONS DE THOMIERE</v>
      </c>
      <c r="J39" s="1" t="str">
        <f t="array" ref="J39">INDEX(C$3:C$57,SMALL(IF(ISNUMBER(FIND(I39,C$3:C$57))*1,ROW(C$3:C$57)-2,""),COUNTIF(I$3:I39,I39)))</f>
        <v>HAMEAU DE BRASSAC 34220 ST PONS DE THOMIERES</v>
      </c>
      <c r="K39" t="s">
        <v>25</v>
      </c>
    </row>
    <row r="40" spans="2:11">
      <c r="B40">
        <v>38</v>
      </c>
      <c r="C40" t="s">
        <v>33</v>
      </c>
      <c r="H40" t="str">
        <f t="array" ref="H40">MID(C40,MAX(IF(ISNUMBER(MID(C40,ROW($1:$50),5)*1),ROW($1:$50),""))+4,20)</f>
        <v xml:space="preserve"> COURNIOU</v>
      </c>
      <c r="I40" t="str">
        <f t="array" ref="I40">INDEX(H$3:H$57,MATCH(SMALL(COUNTIF(H$3:H$57,"&lt;="&amp;H$3:H$57),ROW(A38)),COUNTIF(H$3:H$57,"&lt;="&amp;H$3:H$57),0))</f>
        <v xml:space="preserve"> ST PONS DE THOMIERE</v>
      </c>
      <c r="J40" s="1" t="str">
        <f t="array" ref="J40">INDEX(C$3:C$57,SMALL(IF(ISNUMBER(FIND(I40,C$3:C$57))*1,ROW(C$3:C$57)-2,""),COUNTIF(I$3:I40,I40)))</f>
        <v>HAMEAU DE BRASSAC 34220 ST PONS DE THOMIERES</v>
      </c>
      <c r="K40" t="s">
        <v>10</v>
      </c>
    </row>
    <row r="41" spans="2:11">
      <c r="B41">
        <v>39</v>
      </c>
      <c r="C41" t="s">
        <v>33</v>
      </c>
      <c r="H41" t="str">
        <f t="array" ref="H41">MID(C41,MAX(IF(ISNUMBER(MID(C41,ROW($1:$50),5)*1),ROW($1:$50),""))+4,20)</f>
        <v xml:space="preserve"> COURNIOU</v>
      </c>
      <c r="I41" t="str">
        <f t="array" ref="I41">INDEX(H$3:H$57,MATCH(SMALL(COUNTIF(H$3:H$57,"&lt;="&amp;H$3:H$57),ROW(A39)),COUNTIF(H$3:H$57,"&lt;="&amp;H$3:H$57),0))</f>
        <v xml:space="preserve"> ST PONS DE THOMIERE</v>
      </c>
      <c r="J41" s="1" t="str">
        <f t="array" ref="J41">INDEX(C$3:C$57,SMALL(IF(ISNUMBER(FIND(I41,C$3:C$57))*1,ROW(C$3:C$57)-2,""),COUNTIF(I$3:I41,I41)))</f>
        <v>LIEU DIT BRASSAC 34220 ST PONS DE THOMIERES</v>
      </c>
      <c r="K41" t="s">
        <v>18</v>
      </c>
    </row>
    <row r="42" spans="2:11">
      <c r="B42">
        <v>40</v>
      </c>
      <c r="C42" t="s">
        <v>34</v>
      </c>
      <c r="H42" t="str">
        <f t="array" ref="H42">MID(C42,MAX(IF(ISNUMBER(MID(C42,ROW($1:$50),5)*1),ROW($1:$50),""))+4,20)</f>
        <v xml:space="preserve"> COURNIOU</v>
      </c>
      <c r="I42" t="str">
        <f t="array" ref="I42">INDEX(H$3:H$57,MATCH(SMALL(COUNTIF(H$3:H$57,"&lt;="&amp;H$3:H$57),ROW(A40)),COUNTIF(H$3:H$57,"&lt;="&amp;H$3:H$57),0))</f>
        <v xml:space="preserve"> ST PONS DE THOMIERE</v>
      </c>
      <c r="J42" s="1" t="str">
        <f t="array" ref="J42">INDEX(C$3:C$57,SMALL(IF(ISNUMBER(FIND(I42,C$3:C$57))*1,ROW(C$3:C$57)-2,""),COUNTIF(I$3:I42,I42)))</f>
        <v>5 QUARTIER DE FRESCATIS 34220 ST PONS DE THOMIERES</v>
      </c>
      <c r="K42" t="s">
        <v>20</v>
      </c>
    </row>
    <row r="43" spans="2:11">
      <c r="B43">
        <v>41</v>
      </c>
      <c r="C43" t="s">
        <v>35</v>
      </c>
      <c r="H43" t="str">
        <f t="array" ref="H43">MID(C43,MAX(IF(ISNUMBER(MID(C43,ROW($1:$50),5)*1),ROW($1:$50),""))+4,20)</f>
        <v xml:space="preserve"> COURNIOU</v>
      </c>
      <c r="I43" t="str">
        <f t="array" ref="I43">INDEX(H$3:H$57,MATCH(SMALL(COUNTIF(H$3:H$57,"&lt;="&amp;H$3:H$57),ROW(A41)),COUNTIF(H$3:H$57,"&lt;="&amp;H$3:H$57),0))</f>
        <v xml:space="preserve"> ST PONS DE THOMIERE</v>
      </c>
      <c r="J43" s="1" t="str">
        <f t="array" ref="J43">INDEX(C$3:C$57,SMALL(IF(ISNUMBER(FIND(I43,C$3:C$57))*1,ROW(C$3:C$57)-2,""),COUNTIF(I$3:I43,I43)))</f>
        <v>4 quartier frescatis 34220 ST PONS DE THOMIERES</v>
      </c>
      <c r="K43" t="s">
        <v>38</v>
      </c>
    </row>
    <row r="44" spans="2:11">
      <c r="B44">
        <v>42</v>
      </c>
      <c r="C44" t="s">
        <v>36</v>
      </c>
      <c r="H44" t="str">
        <f t="array" ref="H44">MID(C44,MAX(IF(ISNUMBER(MID(C44,ROW($1:$50),5)*1),ROW($1:$50),""))+4,20)</f>
        <v xml:space="preserve"> VERRERIES DE MOUSSA</v>
      </c>
      <c r="I44" t="str">
        <f t="array" ref="I44">INDEX(H$3:H$57,MATCH(SMALL(COUNTIF(H$3:H$57,"&lt;="&amp;H$3:H$57),ROW(A42)),COUNTIF(H$3:H$57,"&lt;="&amp;H$3:H$57),0))</f>
        <v xml:space="preserve"> ST PONS DE THOMIERE</v>
      </c>
      <c r="J44" s="1" t="str">
        <f t="array" ref="J44">INDEX(C$3:C$57,SMALL(IF(ISNUMBER(FIND(I44,C$3:C$57))*1,ROW(C$3:C$57)-2,""),COUNTIF(I$3:I44,I44)))</f>
        <v>3 QUARTIER DE FRESCATIS 34220 ST PONS DE THOMIERES</v>
      </c>
      <c r="K44" t="s">
        <v>24</v>
      </c>
    </row>
    <row r="45" spans="2:11">
      <c r="B45">
        <v>43</v>
      </c>
      <c r="C45" t="s">
        <v>37</v>
      </c>
      <c r="H45" t="str">
        <f t="array" ref="H45">MID(C45,MAX(IF(ISNUMBER(MID(C45,ROW($1:$50),5)*1),ROW($1:$50),""))+4,20)</f>
        <v xml:space="preserve"> RIEUSSEC</v>
      </c>
      <c r="I45" t="str">
        <f t="array" ref="I45">INDEX(H$3:H$57,MATCH(SMALL(COUNTIF(H$3:H$57,"&lt;="&amp;H$3:H$57),ROW(A43)),COUNTIF(H$3:H$57,"&lt;="&amp;H$3:H$57),0))</f>
        <v xml:space="preserve"> ST PONS DE THOMIERE</v>
      </c>
      <c r="J45" s="1" t="str">
        <f t="array" ref="J45">INDEX(C$3:C$57,SMALL(IF(ISNUMBER(FIND(I45,C$3:C$57))*1,ROW(C$3:C$57)-2,""),COUNTIF(I$3:I45,I45)))</f>
        <v>2 QUARTIER DE FRESCATIS 34220 ST PONS DE THOMIERES</v>
      </c>
      <c r="K45" t="s">
        <v>17</v>
      </c>
    </row>
    <row r="46" spans="2:11">
      <c r="B46">
        <v>44</v>
      </c>
      <c r="C46" t="s">
        <v>38</v>
      </c>
      <c r="H46" t="str">
        <f t="array" ref="H46">MID(C46,MAX(IF(ISNUMBER(MID(C46,ROW($1:$50),5)*1),ROW($1:$50),""))+4,20)</f>
        <v xml:space="preserve"> ST PONS DE THOMIERE</v>
      </c>
      <c r="I46" t="str">
        <f t="array" ref="I46">INDEX(H$3:H$57,MATCH(SMALL(COUNTIF(H$3:H$57,"&lt;="&amp;H$3:H$57),ROW(A44)),COUNTIF(H$3:H$57,"&lt;="&amp;H$3:H$57),0))</f>
        <v xml:space="preserve"> ST PONS DE THOMIERE</v>
      </c>
      <c r="J46" s="1" t="str">
        <f t="array" ref="J46">INDEX(C$3:C$57,SMALL(IF(ISNUMBER(FIND(I46,C$3:C$57))*1,ROW(C$3:C$57)-2,""),COUNTIF(I$3:I46,I46)))</f>
        <v>QUARTIER FRESCATIs 34220 ST PONS DE THOMIERES</v>
      </c>
      <c r="K46" t="s">
        <v>17</v>
      </c>
    </row>
    <row r="47" spans="2:11">
      <c r="B47">
        <v>45</v>
      </c>
      <c r="C47" t="s">
        <v>38</v>
      </c>
      <c r="H47" t="str">
        <f t="array" ref="H47">MID(C47,MAX(IF(ISNUMBER(MID(C47,ROW($1:$50),5)*1),ROW($1:$50),""))+4,20)</f>
        <v xml:space="preserve"> ST PONS DE THOMIERE</v>
      </c>
      <c r="I47" t="str">
        <f t="array" ref="I47">INDEX(H$3:H$57,MATCH(SMALL(COUNTIF(H$3:H$57,"&lt;="&amp;H$3:H$57),ROW(A45)),COUNTIF(H$3:H$57,"&lt;="&amp;H$3:H$57),0))</f>
        <v xml:space="preserve"> ST PONS DE THOMIERE</v>
      </c>
      <c r="J47" s="1" t="str">
        <f t="array" ref="J47">INDEX(C$3:C$57,SMALL(IF(ISNUMBER(FIND(I47,C$3:C$57))*1,ROW(C$3:C$57)-2,""),COUNTIF(I$3:I47,I47)))</f>
        <v>29 LOTISSEMENT MARCOURINE 34220 ST PONS DE THOMIERES</v>
      </c>
      <c r="K47" t="s">
        <v>38</v>
      </c>
    </row>
    <row r="48" spans="2:11">
      <c r="B48">
        <v>46</v>
      </c>
      <c r="C48" t="s">
        <v>38</v>
      </c>
      <c r="H48" t="str">
        <f t="array" ref="H48">MID(C48,MAX(IF(ISNUMBER(MID(C48,ROW($1:$50),5)*1),ROW($1:$50),""))+4,20)</f>
        <v xml:space="preserve"> ST PONS DE THOMIERE</v>
      </c>
      <c r="I48" t="str">
        <f t="array" ref="I48">INDEX(H$3:H$57,MATCH(SMALL(COUNTIF(H$3:H$57,"&lt;="&amp;H$3:H$57),ROW(A46)),COUNTIF(H$3:H$57,"&lt;="&amp;H$3:H$57),0))</f>
        <v xml:space="preserve"> ST PONS DE THOMIERE</v>
      </c>
      <c r="J48" s="1" t="str">
        <f t="array" ref="J48">INDEX(C$3:C$57,SMALL(IF(ISNUMBER(FIND(I48,C$3:C$57))*1,ROW(C$3:C$57)-2,""),COUNTIF(I$3:I48,I48)))</f>
        <v>ROUTE DE MARTHOMIS 34220 ST PONS DE THOMIERES</v>
      </c>
      <c r="K48" t="s">
        <v>19</v>
      </c>
    </row>
    <row r="49" spans="2:11">
      <c r="B49">
        <v>47</v>
      </c>
      <c r="C49" t="s">
        <v>38</v>
      </c>
      <c r="H49" t="str">
        <f t="array" ref="H49">MID(C49,MAX(IF(ISNUMBER(MID(C49,ROW($1:$50),5)*1),ROW($1:$50),""))+4,20)</f>
        <v xml:space="preserve"> ST PONS DE THOMIERE</v>
      </c>
      <c r="I49" t="str">
        <f t="array" ref="I49">INDEX(H$3:H$57,MATCH(SMALL(COUNTIF(H$3:H$57,"&lt;="&amp;H$3:H$57),ROW(A47)),COUNTIF(H$3:H$57,"&lt;="&amp;H$3:H$57),0))</f>
        <v xml:space="preserve"> ST PONS DE THOMIERE</v>
      </c>
      <c r="J49" s="1" t="str">
        <f t="array" ref="J49">INDEX(C$3:C$57,SMALL(IF(ISNUMBER(FIND(I49,C$3:C$57))*1,ROW(C$3:C$57)-2,""),COUNTIF(I$3:I49,I49)))</f>
        <v>ROUTE DE MARTHOMIS 34220 ST PONS DE THOMIERES</v>
      </c>
      <c r="K49" t="s">
        <v>12</v>
      </c>
    </row>
    <row r="50" spans="2:11">
      <c r="B50">
        <v>48</v>
      </c>
      <c r="C50" t="s">
        <v>39</v>
      </c>
      <c r="H50" t="str">
        <f t="array" ref="H50">MID(C50,MAX(IF(ISNUMBER(MID(C50,ROW($1:$50),5)*1),ROW($1:$50),""))+4,20)</f>
        <v xml:space="preserve"> RIEUSSEC</v>
      </c>
      <c r="I50" t="str">
        <f t="array" ref="I50">INDEX(H$3:H$57,MATCH(SMALL(COUNTIF(H$3:H$57,"&lt;="&amp;H$3:H$57),ROW(A48)),COUNTIF(H$3:H$57,"&lt;="&amp;H$3:H$57),0))</f>
        <v xml:space="preserve"> ST PONS DE THOMIERE</v>
      </c>
      <c r="J50" s="1" t="str">
        <f t="array" ref="J50">INDEX(C$3:C$57,SMALL(IF(ISNUMBER(FIND(I50,C$3:C$57))*1,ROW(C$3:C$57)-2,""),COUNTIF(I$3:I50,I50)))</f>
        <v>LIEU DIT CAVENAC 34220 ST PONS DE THOMIERES</v>
      </c>
      <c r="K50" t="s">
        <v>38</v>
      </c>
    </row>
    <row r="51" spans="2:11">
      <c r="B51">
        <v>49</v>
      </c>
      <c r="C51" t="s">
        <v>40</v>
      </c>
      <c r="H51" t="str">
        <f t="array" ref="H51">MID(C51,MAX(IF(ISNUMBER(MID(C51,ROW($1:$50),5)*1),ROW($1:$50),""))+4,20)</f>
        <v xml:space="preserve"> RIEUSSEC</v>
      </c>
      <c r="I51" t="str">
        <f t="array" ref="I51">INDEX(H$3:H$57,MATCH(SMALL(COUNTIF(H$3:H$57,"&lt;="&amp;H$3:H$57),ROW(A49)),COUNTIF(H$3:H$57,"&lt;="&amp;H$3:H$57),0))</f>
        <v xml:space="preserve"> ST PONS DE THOMIERE</v>
      </c>
      <c r="J51" s="1" t="str">
        <f t="array" ref="J51">INDEX(C$3:C$57,SMALL(IF(ISNUMBER(FIND(I51,C$3:C$57))*1,ROW(C$3:C$57)-2,""),COUNTIF(I$3:I51,I51)))</f>
        <v>LIEU DIT CAVENAC 34220 ST PONS DE THOMIERES</v>
      </c>
      <c r="K51" t="s">
        <v>25</v>
      </c>
    </row>
    <row r="52" spans="2:11">
      <c r="B52">
        <v>50</v>
      </c>
      <c r="C52" t="s">
        <v>40</v>
      </c>
      <c r="H52" t="str">
        <f t="array" ref="H52">MID(C52,MAX(IF(ISNUMBER(MID(C52,ROW($1:$50),5)*1),ROW($1:$50),""))+4,20)</f>
        <v xml:space="preserve"> RIEUSSEC</v>
      </c>
      <c r="I52" t="str">
        <f t="array" ref="I52">INDEX(H$3:H$57,MATCH(SMALL(COUNTIF(H$3:H$57,"&lt;="&amp;H$3:H$57),ROW(A50)),COUNTIF(H$3:H$57,"&lt;="&amp;H$3:H$57),0))</f>
        <v xml:space="preserve"> ST PONS DE THOMIERE</v>
      </c>
      <c r="J52" s="1" t="str">
        <f t="array" ref="J52">INDEX(C$3:C$57,SMALL(IF(ISNUMBER(FIND(I52,C$3:C$57))*1,ROW(C$3:C$57)-2,""),COUNTIF(I$3:I52,I52)))</f>
        <v>LIEU DIT CAVENAC 34220 ST PONS DE THOMIERES</v>
      </c>
      <c r="K52" t="s">
        <v>11</v>
      </c>
    </row>
    <row r="53" spans="2:11">
      <c r="B53">
        <v>51</v>
      </c>
      <c r="C53" t="s">
        <v>40</v>
      </c>
      <c r="H53" t="str">
        <f t="array" ref="H53">MID(C53,MAX(IF(ISNUMBER(MID(C53,ROW($1:$50),5)*1),ROW($1:$50),""))+4,20)</f>
        <v xml:space="preserve"> RIEUSSEC</v>
      </c>
      <c r="I53" t="str">
        <f t="array" ref="I53">INDEX(H$3:H$57,MATCH(SMALL(COUNTIF(H$3:H$57,"&lt;="&amp;H$3:H$57),ROW(A51)),COUNTIF(H$3:H$57,"&lt;="&amp;H$3:H$57),0))</f>
        <v xml:space="preserve"> ST PONS DE THOMIERE</v>
      </c>
      <c r="J53" s="1" t="str">
        <f t="array" ref="J53">INDEX(C$3:C$57,SMALL(IF(ISNUMBER(FIND(I53,C$3:C$57))*1,ROW(C$3:C$57)-2,""),COUNTIF(I$3:I53,I53)))</f>
        <v>LIEU DIT CAVENAC 34220 ST PONS DE THOMIERES</v>
      </c>
      <c r="K53" t="s">
        <v>14</v>
      </c>
    </row>
    <row r="54" spans="2:11">
      <c r="B54">
        <v>52</v>
      </c>
      <c r="C54" t="s">
        <v>41</v>
      </c>
      <c r="H54" t="str">
        <f t="array" ref="H54">MID(C54,MAX(IF(ISNUMBER(MID(C54,ROW($1:$50),5)*1),ROW($1:$50),""))+4,20)</f>
        <v xml:space="preserve"> RIEUSSEC</v>
      </c>
      <c r="I54" t="str">
        <f t="array" ref="I54">INDEX(H$3:H$57,MATCH(SMALL(COUNTIF(H$3:H$57,"&lt;="&amp;H$3:H$57),ROW(A52)),COUNTIF(H$3:H$57,"&lt;="&amp;H$3:H$57),0))</f>
        <v xml:space="preserve"> VELIEUX</v>
      </c>
      <c r="J54" s="1" t="str">
        <f t="array" ref="J54">INDEX(C$3:C$57,SMALL(IF(ISNUMBER(FIND(I54,C$3:C$57))*1,ROW(C$3:C$57)-2,""),COUNTIF(I$3:I54,I54)))</f>
        <v>HAMEAU DE LACAN 34220 VELIEUX</v>
      </c>
      <c r="K54" t="s">
        <v>44</v>
      </c>
    </row>
    <row r="55" spans="2:11">
      <c r="B55">
        <v>53</v>
      </c>
      <c r="C55" t="s">
        <v>42</v>
      </c>
      <c r="H55" t="str">
        <f t="array" ref="H55">MID(C55,MAX(IF(ISNUMBER(MID(C55,ROW($1:$50),5)*1),ROW($1:$50),""))+4,20)</f>
        <v xml:space="preserve"> RIEUSSEC</v>
      </c>
      <c r="I55" t="str">
        <f t="array" ref="I55">INDEX(H$3:H$57,MATCH(SMALL(COUNTIF(H$3:H$57,"&lt;="&amp;H$3:H$57),ROW(A53)),COUNTIF(H$3:H$57,"&lt;="&amp;H$3:H$57),0))</f>
        <v xml:space="preserve"> VELIEUX</v>
      </c>
      <c r="J55" s="1" t="str">
        <f t="array" ref="J55">INDEX(C$3:C$57,SMALL(IF(ISNUMBER(FIND(I55,C$3:C$57))*1,ROW(C$3:C$57)-2,""),COUNTIF(I$3:I55,I55)))</f>
        <v>LE VILLAGE 34220 VELIEUX</v>
      </c>
      <c r="K55" t="s">
        <v>43</v>
      </c>
    </row>
    <row r="56" spans="2:11">
      <c r="B56">
        <v>54</v>
      </c>
      <c r="C56" t="s">
        <v>43</v>
      </c>
      <c r="H56" t="str">
        <f t="array" ref="H56">MID(C56,MAX(IF(ISNUMBER(MID(C56,ROW($1:$50),5)*1),ROW($1:$50),""))+4,20)</f>
        <v xml:space="preserve"> VELIEUX</v>
      </c>
      <c r="I56" t="str">
        <f t="array" ref="I56">INDEX(H$3:H$57,MATCH(SMALL(COUNTIF(H$3:H$57,"&lt;="&amp;H$3:H$57),ROW(A54)),COUNTIF(H$3:H$57,"&lt;="&amp;H$3:H$57),0))</f>
        <v xml:space="preserve"> VERRERIES DE MOUSSA</v>
      </c>
      <c r="J56" s="1" t="str">
        <f t="array" ref="J56">INDEX(C$3:C$57,SMALL(IF(ISNUMBER(FIND(I56,C$3:C$57))*1,ROW(C$3:C$57)-2,""),COUNTIF(I$3:I56,I56)))</f>
        <v>LIEU DIT BARDOU 34220 VERRERIES DE MOUSSANS</v>
      </c>
      <c r="K56" t="s">
        <v>36</v>
      </c>
    </row>
    <row r="57" spans="2:11">
      <c r="B57">
        <v>55</v>
      </c>
      <c r="C57" t="s">
        <v>44</v>
      </c>
      <c r="H57" t="str">
        <f t="array" ref="H57">MID(C57,MAX(IF(ISNUMBER(MID(C57,ROW($1:$50),5)*1),ROW($1:$50),""))+4,20)</f>
        <v xml:space="preserve"> VELIEUX</v>
      </c>
      <c r="I57" t="str">
        <f t="array" ref="I57">INDEX(H$3:H$57,MATCH(SMALL(COUNTIF(H$3:H$57,"&lt;="&amp;H$3:H$57),ROW(A55)),COUNTIF(H$3:H$57,"&lt;="&amp;H$3:H$57),0))</f>
        <v xml:space="preserve">te de Bordevieille, </v>
      </c>
      <c r="J57" s="1" t="str">
        <f t="array" ref="J57">INDEX(C$3:C$57,SMALL(IF(ISNUMBER(FIND(I57,C$3:C$57))*1,ROW(C$3:C$57)-2,""),COUNTIF(I$3:I57,I57)))</f>
        <v>Route de Bordevieille, Riols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 MARTY</dc:creator>
  <cp:lastModifiedBy>tulipe</cp:lastModifiedBy>
  <dcterms:created xsi:type="dcterms:W3CDTF">2020-04-09T11:16:16Z</dcterms:created>
  <dcterms:modified xsi:type="dcterms:W3CDTF">2020-04-13T10:39:15Z</dcterms:modified>
</cp:coreProperties>
</file>