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80" windowWidth="9200" windowHeight="9210"/>
  </bookViews>
  <sheets>
    <sheet name="Calcul" sheetId="1" r:id="rId1"/>
    <sheet name="Données" sheetId="2" r:id="rId2"/>
    <sheet name="Hauteur" sheetId="3" r:id="rId3"/>
    <sheet name="Diamètres" sheetId="6" r:id="rId4"/>
  </sheets>
  <definedNames>
    <definedName name="BaseBride">Données!#REF!</definedName>
    <definedName name="BaseCarter">Données!#REF!</definedName>
    <definedName name="BaseForme">Données!#REF!</definedName>
    <definedName name="BaseIsolation">Données!#REF!</definedName>
    <definedName name="BaseMatiere">Données!#REF!</definedName>
    <definedName name="BaseNbreTrou">Données!#REF!</definedName>
    <definedName name="BaseNormalisé">Données!#REF!</definedName>
    <definedName name="BasePasTrou">Données!#REF!</definedName>
    <definedName name="BasePuissance">Données!$A$4:$A$23</definedName>
    <definedName name="BaseTension">Données!#REF!</definedName>
    <definedName name="BaseTypeFrein">Données!#REF!</definedName>
    <definedName name="BaseTypeMoteur">Données!#REF!</definedName>
    <definedName name="BaseTypeTrou">Données!#REF!</definedName>
    <definedName name="BaseUfrein">Données!#REF!</definedName>
    <definedName name="BaseUtilisation">Données!#REF!</definedName>
    <definedName name="BaseVitesse">Données!$B$4:$B$8</definedName>
    <definedName name="Diametre">Diamètres!$B$4:$D$14</definedName>
    <definedName name="Haut1000">Hauteur!$I$6:$I$11</definedName>
    <definedName name="Haut1500">Hauteur!$F$6:$F$13</definedName>
    <definedName name="Haut3000">Hauteur!$C$6:$C$27</definedName>
    <definedName name="Haut750">Hauteur!$L$6:$L$10</definedName>
    <definedName name="HautAxe1">Calcul!$D$8</definedName>
    <definedName name="HautAxe2">Calcul!$D$9</definedName>
    <definedName name="Hauteur">#REF!</definedName>
    <definedName name="Hauteur1">#REF!</definedName>
    <definedName name="Puiss1000">Hauteur!$H$6:$H$11</definedName>
    <definedName name="Puiss1500">Hauteur!$E$6:$E$13</definedName>
    <definedName name="Puiss3000">Hauteur!$B$6:$B$27</definedName>
    <definedName name="Puiss750">Hauteur!$K$6:$K$10</definedName>
    <definedName name="Puissance">Calcul!$D$6</definedName>
    <definedName name="taba1000">Hauteur!$H$6:$H$11</definedName>
    <definedName name="taba1500">Hauteur!$E$6:$E$13</definedName>
    <definedName name="taba3000">Hauteur!$B$6:$B$27</definedName>
    <definedName name="taba750">Hauteur!$K$6:$K$10</definedName>
    <definedName name="tabb">Hauteur!$I$6:$I$11</definedName>
    <definedName name="tabb1500">Hauteur!$F$6:$F$13</definedName>
    <definedName name="tabb3000">Hauteur!$C$6:$C$27</definedName>
    <definedName name="tabb750">Hauteur!$L$6:$L$10</definedName>
    <definedName name="_Vit1000">Hauteur!$H$6:$I$11</definedName>
    <definedName name="_Vit1500">Hauteur!$E$6:$F$13</definedName>
    <definedName name="_Vit3000">Hauteur!$B$6:$C$27</definedName>
    <definedName name="_Vit750">Hauteur!$K$6:$L$10</definedName>
    <definedName name="Vitesse">Calcul!$D$7</definedName>
  </definedNames>
  <calcPr calcId="124519"/>
</workbook>
</file>

<file path=xl/calcChain.xml><?xml version="1.0" encoding="utf-8"?>
<calcChain xmlns="http://schemas.openxmlformats.org/spreadsheetml/2006/main">
  <c r="D9" i="1"/>
  <c r="H9" s="1"/>
  <c r="D8"/>
  <c r="H8" s="1"/>
  <c r="B8"/>
  <c r="K9" a="1"/>
  <c r="K11" a="1"/>
  <c r="K13" a="1"/>
  <c r="K10" a="1"/>
  <c r="K12" a="1"/>
  <c r="K8" a="1"/>
  <c r="K12" l="1"/>
  <c r="L12" s="1"/>
  <c r="K10"/>
  <c r="L10" s="1"/>
  <c r="K13"/>
  <c r="L13" s="1"/>
  <c r="K11"/>
  <c r="L11" s="1"/>
  <c r="K9"/>
  <c r="L9" s="1"/>
  <c r="K8"/>
  <c r="L8" s="1"/>
</calcChain>
</file>

<file path=xl/sharedStrings.xml><?xml version="1.0" encoding="utf-8"?>
<sst xmlns="http://schemas.openxmlformats.org/spreadsheetml/2006/main" count="30" uniqueCount="22">
  <si>
    <t>Puissance</t>
  </si>
  <si>
    <t>Vitesse</t>
  </si>
  <si>
    <t>Hauteur d'axe</t>
  </si>
  <si>
    <t>Puissance (Kw)</t>
  </si>
  <si>
    <t>Vitesse   (tr/mn)</t>
  </si>
  <si>
    <t>Diamètres Arbre Normalisés</t>
  </si>
  <si>
    <t>Diamètres Arbre Non Normalisés</t>
  </si>
  <si>
    <t>Hauteur d'axe n°1</t>
  </si>
  <si>
    <t>Hauteur d'axe n°2</t>
  </si>
  <si>
    <t>Nbre de Hauteurs</t>
  </si>
  <si>
    <r>
      <t>¤</t>
    </r>
    <r>
      <rPr>
        <b/>
        <sz val="12"/>
        <color indexed="63"/>
        <rFont val="Arial"/>
        <family val="2"/>
      </rPr>
      <t xml:space="preserve"> d'axe n°1</t>
    </r>
  </si>
  <si>
    <r>
      <t>¤</t>
    </r>
    <r>
      <rPr>
        <b/>
        <sz val="12"/>
        <color indexed="63"/>
        <rFont val="Arial"/>
        <family val="2"/>
      </rPr>
      <t xml:space="preserve"> d'axe n°2</t>
    </r>
    <r>
      <rPr>
        <sz val="10"/>
        <rFont val="Arial"/>
      </rPr>
      <t/>
    </r>
  </si>
  <si>
    <t>Vitesse 1000</t>
  </si>
  <si>
    <t xml:space="preserve">Vitesse 750 </t>
  </si>
  <si>
    <t xml:space="preserve">Vitesse 1500 </t>
  </si>
  <si>
    <t>Vitesse 3000</t>
  </si>
  <si>
    <t>H axe</t>
  </si>
  <si>
    <t>diam axe</t>
  </si>
  <si>
    <t>)1</t>
  </si>
  <si>
    <t>)2</t>
  </si>
  <si>
    <t>)3</t>
  </si>
  <si>
    <t xml:space="preserve">cette liste ne te propose que les puissance correspondant a la vitesse (pour ne pas pas tatonner)  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</si>
</sst>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2"/>
      <color indexed="63"/>
      <name val="Arial"/>
      <family val="2"/>
    </font>
    <font>
      <b/>
      <sz val="12"/>
      <color indexed="63"/>
      <name val="Book Antiqua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double">
        <color indexed="12"/>
      </left>
      <right style="double">
        <color indexed="12"/>
      </right>
      <top style="thin">
        <color indexed="12"/>
      </top>
      <bottom style="thin">
        <color indexed="12"/>
      </bottom>
      <diagonal/>
    </border>
    <border>
      <left style="double">
        <color indexed="12"/>
      </left>
      <right style="double">
        <color indexed="12"/>
      </right>
      <top style="thin">
        <color indexed="12"/>
      </top>
      <bottom style="double">
        <color indexed="12"/>
      </bottom>
      <diagonal/>
    </border>
    <border>
      <left style="double">
        <color indexed="12"/>
      </left>
      <right style="double">
        <color indexed="12"/>
      </right>
      <top style="double">
        <color indexed="12"/>
      </top>
      <bottom style="medium">
        <color indexed="12"/>
      </bottom>
      <diagonal/>
    </border>
    <border>
      <left style="double">
        <color indexed="12"/>
      </left>
      <right style="double">
        <color indexed="12"/>
      </right>
      <top style="medium">
        <color indexed="12"/>
      </top>
      <bottom style="thin">
        <color indexed="12"/>
      </bottom>
      <diagonal/>
    </border>
    <border>
      <left style="double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double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 style="thin">
        <color indexed="12"/>
      </bottom>
      <diagonal/>
    </border>
    <border>
      <left style="thin">
        <color indexed="12"/>
      </left>
      <right style="double">
        <color indexed="12"/>
      </right>
      <top/>
      <bottom style="thin">
        <color indexed="12"/>
      </bottom>
      <diagonal/>
    </border>
    <border>
      <left style="double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double">
        <color indexed="12"/>
      </right>
      <top style="thin">
        <color indexed="12"/>
      </top>
      <bottom style="thin">
        <color indexed="12"/>
      </bottom>
      <diagonal/>
    </border>
    <border>
      <left style="double">
        <color indexed="12"/>
      </left>
      <right style="thin">
        <color indexed="12"/>
      </right>
      <top style="thin">
        <color indexed="12"/>
      </top>
      <bottom style="double">
        <color indexed="12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double">
        <color indexed="12"/>
      </bottom>
      <diagonal/>
    </border>
    <border>
      <left style="thin">
        <color indexed="12"/>
      </left>
      <right style="double">
        <color indexed="12"/>
      </right>
      <top style="thin">
        <color indexed="12"/>
      </top>
      <bottom style="double">
        <color indexed="12"/>
      </bottom>
      <diagonal/>
    </border>
    <border>
      <left/>
      <right/>
      <top style="double">
        <color indexed="12"/>
      </top>
      <bottom/>
      <diagonal/>
    </border>
    <border>
      <left style="double">
        <color indexed="12"/>
      </left>
      <right style="thin">
        <color indexed="12"/>
      </right>
      <top style="double">
        <color indexed="12"/>
      </top>
      <bottom style="medium">
        <color indexed="12"/>
      </bottom>
      <diagonal/>
    </border>
    <border>
      <left style="thin">
        <color indexed="12"/>
      </left>
      <right style="thin">
        <color indexed="12"/>
      </right>
      <top style="double">
        <color indexed="12"/>
      </top>
      <bottom style="medium">
        <color indexed="12"/>
      </bottom>
      <diagonal/>
    </border>
    <border>
      <left style="thin">
        <color indexed="12"/>
      </left>
      <right style="double">
        <color indexed="12"/>
      </right>
      <top style="double">
        <color indexed="12"/>
      </top>
      <bottom style="medium">
        <color indexed="12"/>
      </bottom>
      <diagonal/>
    </border>
    <border>
      <left style="double">
        <color indexed="12"/>
      </left>
      <right/>
      <top style="double">
        <color indexed="12"/>
      </top>
      <bottom/>
      <diagonal/>
    </border>
    <border>
      <left style="double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0" borderId="0" xfId="0" applyFont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2" borderId="4" xfId="0" quotePrefix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5" fillId="2" borderId="1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6" fillId="2" borderId="0" xfId="0" applyFont="1" applyFill="1" applyBorder="1"/>
    <xf numFmtId="0" fontId="0" fillId="0" borderId="0" xfId="0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5" borderId="11" xfId="0" applyFill="1" applyBorder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3" fillId="0" borderId="20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0" xfId="0" applyFont="1"/>
    <xf numFmtId="0" fontId="0" fillId="6" borderId="23" xfId="0" applyFill="1" applyBorder="1"/>
    <xf numFmtId="0" fontId="2" fillId="5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4</xdr:row>
      <xdr:rowOff>0</xdr:rowOff>
    </xdr:from>
    <xdr:to>
      <xdr:col>6</xdr:col>
      <xdr:colOff>127000</xdr:colOff>
      <xdr:row>5</xdr:row>
      <xdr:rowOff>44450</xdr:rowOff>
    </xdr:to>
    <xdr:cxnSp macro="">
      <xdr:nvCxnSpPr>
        <xdr:cNvPr id="3" name="Connecteur droit avec flèche 2"/>
        <xdr:cNvCxnSpPr/>
      </xdr:nvCxnSpPr>
      <xdr:spPr>
        <a:xfrm flipV="1">
          <a:off x="3733800" y="635000"/>
          <a:ext cx="920750" cy="203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4:L13"/>
  <sheetViews>
    <sheetView tabSelected="1" workbookViewId="0">
      <selection activeCell="O19" sqref="O19"/>
    </sheetView>
  </sheetViews>
  <sheetFormatPr baseColWidth="10" defaultRowHeight="12.5"/>
  <cols>
    <col min="1" max="1" width="9.453125" customWidth="1"/>
    <col min="2" max="2" width="6.7265625" customWidth="1"/>
    <col min="3" max="3" width="20.453125" customWidth="1"/>
    <col min="4" max="4" width="15.7265625" style="7" customWidth="1"/>
    <col min="5" max="5" width="4.26953125" customWidth="1"/>
    <col min="6" max="6" width="8.1796875" customWidth="1"/>
    <col min="7" max="7" width="3.1796875" customWidth="1"/>
    <col min="8" max="8" width="7.453125" customWidth="1"/>
    <col min="9" max="9" width="3" customWidth="1"/>
  </cols>
  <sheetData>
    <row r="4" spans="1:12">
      <c r="H4" s="42" t="s">
        <v>21</v>
      </c>
    </row>
    <row r="6" spans="1:12" ht="15.5">
      <c r="C6" s="12" t="s">
        <v>3</v>
      </c>
      <c r="D6" s="44">
        <v>0.18</v>
      </c>
      <c r="E6" s="1"/>
      <c r="F6" s="1"/>
      <c r="G6" s="1"/>
      <c r="H6" s="1"/>
      <c r="I6" s="1"/>
    </row>
    <row r="7" spans="1:12" ht="15.5">
      <c r="C7" s="12" t="s">
        <v>4</v>
      </c>
      <c r="D7" s="11">
        <v>750</v>
      </c>
      <c r="E7" s="1"/>
      <c r="F7" s="1"/>
      <c r="G7" s="1"/>
      <c r="H7" s="1"/>
      <c r="I7" s="1"/>
      <c r="K7" s="42" t="s">
        <v>16</v>
      </c>
      <c r="L7" s="42" t="s">
        <v>17</v>
      </c>
    </row>
    <row r="8" spans="1:12" ht="15.5">
      <c r="A8" s="34" t="s">
        <v>9</v>
      </c>
      <c r="B8" s="35">
        <f>IF(Puissance&lt;&gt;"",IF(Vitesse=750,COUNTIF(_Vit750,Puissance),IF(Vitesse=1000,COUNTIF(_Vit1000,Puissance),IF(Vitesse=1500,COUNTIF(_Vit1500,Puissance),IF(Vitesse=3000,COUNTIF(_Vit3000,Puissance)," ")))))</f>
        <v>1</v>
      </c>
      <c r="C8" s="12" t="s">
        <v>7</v>
      </c>
      <c r="D8" s="32">
        <f>IF(Vitesse=750,IF(ROWS($1:1)&lt;=COUNTIF(Puiss750,$D$6),INDEX(Haut750,MATCH($D$6,Puiss750,0)+ROWS($1:1)-1,0),""),IF(Vitesse=1000,IF(ROWS($1:1)&lt;=COUNTIF(Puiss1000,$D$6),INDEX(Haut1000,MATCH($D$6,Puiss1000,0)+ROWS($1:1)-1,0),""),IF(Vitesse=1500,IF(ROWS($1:1)&lt;=COUNTIF(Puiss1500,$D$6),INDEX(Haut1500,MATCH($D$6,Puiss1500,0)+ROWS($1:1)-1,0),""),IF(Vitesse=3000,IF(ROWS($1:1)&lt;=COUNTIF(Puiss3000,$D$6),INDEX(Haut3000,MATCH($D$6,Puiss3000,0)+ROWS($1:1)-1,0),"")," "))))</f>
        <v>80</v>
      </c>
      <c r="E8" s="36" t="s">
        <v>10</v>
      </c>
      <c r="F8" s="37"/>
      <c r="G8" s="37"/>
      <c r="H8" s="32">
        <f>IFERROR(IF(HautAxe1&lt;&gt;" ",VLOOKUP(HautAxe1,Diametre,2)," "),"")</f>
        <v>19</v>
      </c>
      <c r="I8" s="1"/>
      <c r="J8" s="42" t="s">
        <v>18</v>
      </c>
      <c r="K8" s="43">
        <f t="array" aca="1" ref="K8" ca="1">IFERROR(INDEX(INDIRECT("tabb"&amp;Vitesse),SMALL(IF(INDIRECT("taba"&amp;Vitesse)=Puissance,ROW(INDIRECT("taba"&amp;Vitesse))-5,""),ROW(A1))),"")</f>
        <v>80</v>
      </c>
      <c r="L8" s="43">
        <f ca="1">IFERROR(VLOOKUP(K8,Diametre,2,0),"")</f>
        <v>19</v>
      </c>
    </row>
    <row r="9" spans="1:12" ht="15.5">
      <c r="A9" s="34"/>
      <c r="B9" s="35"/>
      <c r="C9" s="12" t="s">
        <v>8</v>
      </c>
      <c r="D9" s="32" t="str">
        <f>IF(Vitesse=750,IF(ROWS($1:2)&lt;=COUNTIF(Puiss750,$D$6),INDEX(Haut750,MATCH($D$6,Puiss750,0)+ROWS($1:2)-1,0),""),IF(Vitesse=1000,IF(ROWS($1:2)&lt;=COUNTIF(Puiss1000,$D$6),INDEX(Haut1000,MATCH($D$6,Puiss1000,0)+ROWS($1:2)-1,0),""),IF(Vitesse=1500,IF(ROWS($1:2)&lt;=COUNTIF(Puiss1500,$D$6),INDEX(Haut1500,MATCH($D$6,Puiss1500,0)+ROWS($1:2)-1,0),""),IF(Vitesse=3000,IF(ROWS($1:2)&lt;=COUNTIF(Puiss3000,$D$6),INDEX(Haut3000,MATCH($D$6,Puiss3000,0)+ROWS($1:2)-1,0),"")," "))))</f>
        <v/>
      </c>
      <c r="E9" s="36" t="s">
        <v>11</v>
      </c>
      <c r="F9" s="37"/>
      <c r="G9" s="37"/>
      <c r="H9" s="32" t="str">
        <f>IFERROR(IF(HautAxe2&lt;&gt;" ",VLOOKUP(HautAxe2,Diametre,2)," "),"")</f>
        <v/>
      </c>
      <c r="I9" s="1"/>
      <c r="J9" s="42" t="s">
        <v>19</v>
      </c>
      <c r="K9" s="43" t="str">
        <f t="array" aca="1" ref="K9" ca="1">IFERROR(INDEX(INDIRECT("tabb"&amp;Vitesse),SMALL(IF(INDIRECT("taba"&amp;Vitesse)=Puissance,ROW(INDIRECT("taba"&amp;Vitesse))-5,""),ROW(A2))),"")</f>
        <v/>
      </c>
      <c r="L9" s="43" t="str">
        <f ca="1">IFERROR(VLOOKUP(K9,Diametre,2,0),"")</f>
        <v/>
      </c>
    </row>
    <row r="10" spans="1:12">
      <c r="J10" s="42" t="s">
        <v>20</v>
      </c>
      <c r="K10" s="43" t="str">
        <f t="array" aca="1" ref="K10" ca="1">IFERROR(INDEX(INDIRECT("tabb"&amp;Vitesse),SMALL(IF(INDIRECT("taba"&amp;Vitesse)=Puissance,ROW(INDIRECT("taba"&amp;Vitesse))-5,""),ROW(A3))),"")</f>
        <v/>
      </c>
      <c r="L10" s="43" t="str">
        <f ca="1">IFERROR(VLOOKUP(K10,Diametre,2,0),"")</f>
        <v/>
      </c>
    </row>
    <row r="11" spans="1:12">
      <c r="K11" s="43" t="str">
        <f t="array" aca="1" ref="K11" ca="1">IFERROR(INDEX(INDIRECT("tabb"&amp;Vitesse),SMALL(IF(INDIRECT("taba"&amp;Vitesse)=Puissance,ROW(INDIRECT("taba"&amp;Vitesse))-5,""),ROW(A4))),"")</f>
        <v/>
      </c>
      <c r="L11" s="43" t="str">
        <f ca="1">IFERROR(VLOOKUP(K11,Diametre,2,0),"")</f>
        <v/>
      </c>
    </row>
    <row r="12" spans="1:12">
      <c r="K12" s="43" t="str">
        <f t="array" aca="1" ref="K12" ca="1">IFERROR(INDEX(INDIRECT("tabb"&amp;Vitesse),SMALL(IF(INDIRECT("taba"&amp;Vitesse)=Puissance,ROW(INDIRECT("taba"&amp;Vitesse))-5,""),ROW(A5))),"")</f>
        <v/>
      </c>
      <c r="L12" s="43" t="str">
        <f ca="1">IFERROR(VLOOKUP(K12,Diametre,2,0),"")</f>
        <v/>
      </c>
    </row>
    <row r="13" spans="1:12">
      <c r="K13" s="43" t="str">
        <f t="array" aca="1" ref="K13" ca="1">IFERROR(INDEX(INDIRECT("tabb"&amp;Vitesse),SMALL(IF(INDIRECT("taba"&amp;Vitesse)=Puissance,ROW(INDIRECT("taba"&amp;Vitesse))-5,""),ROW(A6))),"")</f>
        <v/>
      </c>
      <c r="L13" s="43" t="str">
        <f ca="1">IFERROR(VLOOKUP(K13,Diametre,2,0),"")</f>
        <v/>
      </c>
    </row>
  </sheetData>
  <sheetCalcPr fullCalcOnLoad="1"/>
  <mergeCells count="4">
    <mergeCell ref="A8:A9"/>
    <mergeCell ref="B8:B9"/>
    <mergeCell ref="E8:G8"/>
    <mergeCell ref="E9:G9"/>
  </mergeCells>
  <phoneticPr fontId="0" type="noConversion"/>
  <dataValidations xWindow="423" yWindow="316" count="2">
    <dataValidation type="list" allowBlank="1" showInputMessage="1" showErrorMessage="1" sqref="D6">
      <formula1>INDIRECT("taba"&amp;Vitesse)</formula1>
    </dataValidation>
    <dataValidation type="list" allowBlank="1" showInputMessage="1" showErrorMessage="1" prompt="&#10;" sqref="D7">
      <formula1>BaseVitesse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1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57"/>
  <sheetViews>
    <sheetView workbookViewId="0">
      <selection activeCell="C21" sqref="C21"/>
    </sheetView>
  </sheetViews>
  <sheetFormatPr baseColWidth="10" defaultRowHeight="12.5"/>
  <cols>
    <col min="1" max="1" width="10.26953125" customWidth="1"/>
    <col min="2" max="2" width="8.26953125" customWidth="1"/>
  </cols>
  <sheetData>
    <row r="1" spans="1:2" ht="13.5" customHeight="1"/>
    <row r="2" spans="1:2" ht="13.5" customHeight="1" thickBot="1"/>
    <row r="3" spans="1:2" ht="12.75" customHeight="1" thickTop="1" thickBot="1">
      <c r="A3" s="4" t="s">
        <v>0</v>
      </c>
      <c r="B3" s="4" t="s">
        <v>1</v>
      </c>
    </row>
    <row r="4" spans="1:2" ht="12.75" customHeight="1">
      <c r="A4" s="6">
        <v>0.09</v>
      </c>
      <c r="B4" s="5">
        <v>750</v>
      </c>
    </row>
    <row r="5" spans="1:2" ht="12.75" customHeight="1">
      <c r="A5" s="2">
        <v>0.12</v>
      </c>
      <c r="B5" s="2">
        <v>1000</v>
      </c>
    </row>
    <row r="6" spans="1:2" ht="12.75" customHeight="1">
      <c r="A6" s="2">
        <v>0.18</v>
      </c>
      <c r="B6" s="10">
        <v>1500</v>
      </c>
    </row>
    <row r="7" spans="1:2" ht="12.75" customHeight="1">
      <c r="A7" s="2">
        <v>0.25</v>
      </c>
      <c r="B7" s="2">
        <v>3000</v>
      </c>
    </row>
    <row r="8" spans="1:2" ht="12.75" customHeight="1" thickBot="1">
      <c r="A8" s="2">
        <v>0.37</v>
      </c>
      <c r="B8" s="3"/>
    </row>
    <row r="9" spans="1:2" ht="12.75" customHeight="1" thickTop="1">
      <c r="A9" s="2">
        <v>0.55000000000000004</v>
      </c>
      <c r="B9" s="7"/>
    </row>
    <row r="10" spans="1:2" ht="12.75" customHeight="1">
      <c r="A10" s="10">
        <v>0.75</v>
      </c>
      <c r="B10" s="7"/>
    </row>
    <row r="11" spans="1:2" ht="12.75" customHeight="1">
      <c r="A11" s="2">
        <v>1.1000000000000001</v>
      </c>
      <c r="B11" s="7"/>
    </row>
    <row r="12" spans="1:2" ht="12.75" customHeight="1">
      <c r="A12" s="10">
        <v>1.5</v>
      </c>
      <c r="B12" s="7"/>
    </row>
    <row r="13" spans="1:2">
      <c r="A13" s="2">
        <v>1.8</v>
      </c>
      <c r="B13" s="8"/>
    </row>
    <row r="14" spans="1:2">
      <c r="A14" s="2">
        <v>2.2000000000000002</v>
      </c>
      <c r="B14" s="8"/>
    </row>
    <row r="15" spans="1:2">
      <c r="A15" s="2">
        <v>3</v>
      </c>
      <c r="B15" s="8"/>
    </row>
    <row r="16" spans="1:2">
      <c r="A16" s="2">
        <v>4</v>
      </c>
      <c r="B16" s="8"/>
    </row>
    <row r="17" spans="1:2" ht="13">
      <c r="A17" s="10">
        <v>5.5</v>
      </c>
      <c r="B17" s="8"/>
    </row>
    <row r="18" spans="1:2">
      <c r="A18" s="2">
        <v>7.5</v>
      </c>
      <c r="B18" s="8"/>
    </row>
    <row r="19" spans="1:2">
      <c r="A19" s="2">
        <v>9</v>
      </c>
      <c r="B19" s="8"/>
    </row>
    <row r="20" spans="1:2" ht="13">
      <c r="A20" s="10">
        <v>11</v>
      </c>
      <c r="B20" s="8"/>
    </row>
    <row r="21" spans="1:2">
      <c r="A21" s="2">
        <v>15</v>
      </c>
      <c r="B21" s="8"/>
    </row>
    <row r="22" spans="1:2">
      <c r="A22" s="2"/>
      <c r="B22" s="8"/>
    </row>
    <row r="23" spans="1:2" ht="13" thickBot="1">
      <c r="A23" s="3"/>
      <c r="B23" s="8"/>
    </row>
    <row r="24" spans="1:2" ht="13" thickTop="1">
      <c r="A24" s="7"/>
      <c r="B24" s="8"/>
    </row>
    <row r="25" spans="1:2">
      <c r="A25" s="7"/>
      <c r="B25" s="8"/>
    </row>
    <row r="26" spans="1:2">
      <c r="A26" s="7"/>
      <c r="B26" s="8"/>
    </row>
    <row r="27" spans="1:2">
      <c r="A27" s="7"/>
      <c r="B27" s="8"/>
    </row>
    <row r="28" spans="1:2">
      <c r="B28" s="8"/>
    </row>
    <row r="29" spans="1:2">
      <c r="B29" s="8"/>
    </row>
    <row r="30" spans="1:2">
      <c r="B30" s="8"/>
    </row>
    <row r="31" spans="1:2">
      <c r="B31" s="8"/>
    </row>
    <row r="32" spans="1:2">
      <c r="B32" s="8"/>
    </row>
    <row r="33" spans="2:2">
      <c r="B33" s="8"/>
    </row>
    <row r="34" spans="2:2">
      <c r="B34" s="8"/>
    </row>
    <row r="35" spans="2:2">
      <c r="B35" s="8"/>
    </row>
    <row r="36" spans="2:2">
      <c r="B36" s="8"/>
    </row>
    <row r="37" spans="2:2">
      <c r="B37" s="8"/>
    </row>
    <row r="38" spans="2:2">
      <c r="B38" s="8"/>
    </row>
    <row r="39" spans="2:2">
      <c r="B39" s="8"/>
    </row>
    <row r="40" spans="2:2">
      <c r="B40" s="8"/>
    </row>
    <row r="41" spans="2:2">
      <c r="B41" s="8"/>
    </row>
    <row r="42" spans="2:2">
      <c r="B42" s="8"/>
    </row>
    <row r="43" spans="2:2">
      <c r="B43" s="8"/>
    </row>
    <row r="44" spans="2:2">
      <c r="B44" s="8"/>
    </row>
    <row r="45" spans="2:2">
      <c r="B45" s="8"/>
    </row>
    <row r="46" spans="2:2">
      <c r="B46" s="8"/>
    </row>
    <row r="47" spans="2:2">
      <c r="B47" s="8"/>
    </row>
    <row r="48" spans="2:2">
      <c r="B48" s="8"/>
    </row>
    <row r="49" spans="2:2">
      <c r="B49" s="9"/>
    </row>
    <row r="50" spans="2:2">
      <c r="B50" s="9"/>
    </row>
    <row r="51" spans="2:2">
      <c r="B51" s="9"/>
    </row>
    <row r="52" spans="2:2">
      <c r="B52" s="9"/>
    </row>
    <row r="53" spans="2:2">
      <c r="B53" s="9"/>
    </row>
    <row r="54" spans="2:2">
      <c r="B54" s="9"/>
    </row>
    <row r="55" spans="2:2">
      <c r="B55" s="9"/>
    </row>
    <row r="56" spans="2:2">
      <c r="B56" s="9"/>
    </row>
    <row r="57" spans="2:2">
      <c r="B57" s="9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2:L44"/>
  <sheetViews>
    <sheetView workbookViewId="0">
      <selection activeCell="P15" sqref="P15"/>
    </sheetView>
  </sheetViews>
  <sheetFormatPr baseColWidth="10" defaultColWidth="11.453125" defaultRowHeight="12.5"/>
  <cols>
    <col min="1" max="1" width="4.26953125" customWidth="1"/>
    <col min="2" max="2" width="9.81640625" customWidth="1"/>
    <col min="3" max="3" width="10.7265625" customWidth="1"/>
    <col min="4" max="4" width="4.26953125" customWidth="1"/>
    <col min="5" max="5" width="9.81640625" customWidth="1"/>
    <col min="6" max="6" width="10.7265625" customWidth="1"/>
    <col min="7" max="7" width="4.26953125" customWidth="1"/>
    <col min="8" max="8" width="9.81640625" customWidth="1"/>
    <col min="9" max="9" width="10.7265625" customWidth="1"/>
    <col min="10" max="10" width="4.26953125" customWidth="1"/>
    <col min="11" max="11" width="9.81640625" customWidth="1"/>
    <col min="12" max="12" width="10.7265625" customWidth="1"/>
  </cols>
  <sheetData>
    <row r="2" spans="2:12" ht="13" thickBot="1"/>
    <row r="3" spans="2:12" ht="13.5" customHeight="1" thickTop="1">
      <c r="B3" s="38" t="s">
        <v>15</v>
      </c>
      <c r="C3" s="39"/>
      <c r="E3" s="38" t="s">
        <v>14</v>
      </c>
      <c r="F3" s="39"/>
      <c r="H3" s="38" t="s">
        <v>12</v>
      </c>
      <c r="I3" s="39"/>
      <c r="K3" s="38" t="s">
        <v>13</v>
      </c>
      <c r="L3" s="39"/>
    </row>
    <row r="4" spans="2:12" ht="13.5" customHeight="1" thickBot="1">
      <c r="B4" s="40"/>
      <c r="C4" s="41"/>
      <c r="E4" s="40"/>
      <c r="F4" s="41"/>
      <c r="H4" s="40"/>
      <c r="I4" s="41"/>
      <c r="K4" s="40"/>
      <c r="L4" s="41"/>
    </row>
    <row r="5" spans="2:12" s="13" customFormat="1" ht="26.5" thickBot="1">
      <c r="B5" s="14" t="s">
        <v>0</v>
      </c>
      <c r="C5" s="15" t="s">
        <v>2</v>
      </c>
      <c r="E5" s="14" t="s">
        <v>0</v>
      </c>
      <c r="F5" s="15" t="s">
        <v>2</v>
      </c>
      <c r="H5" s="14" t="s">
        <v>0</v>
      </c>
      <c r="I5" s="15" t="s">
        <v>2</v>
      </c>
      <c r="K5" s="14" t="s">
        <v>0</v>
      </c>
      <c r="L5" s="15" t="s">
        <v>2</v>
      </c>
    </row>
    <row r="6" spans="2:12">
      <c r="B6" s="16">
        <v>0.09</v>
      </c>
      <c r="C6" s="17">
        <v>56</v>
      </c>
      <c r="D6" s="7"/>
      <c r="E6" s="16">
        <v>0.09</v>
      </c>
      <c r="F6" s="17">
        <v>56</v>
      </c>
      <c r="G6" s="7"/>
      <c r="H6" s="16">
        <v>0.09</v>
      </c>
      <c r="I6" s="17">
        <v>63</v>
      </c>
      <c r="J6" s="7"/>
      <c r="K6" s="16">
        <v>0.12</v>
      </c>
      <c r="L6" s="17">
        <v>71</v>
      </c>
    </row>
    <row r="7" spans="2:12">
      <c r="B7" s="19">
        <v>0.12</v>
      </c>
      <c r="C7" s="20">
        <v>56</v>
      </c>
      <c r="D7" s="7"/>
      <c r="E7" s="19">
        <v>0.12</v>
      </c>
      <c r="F7" s="20">
        <v>63</v>
      </c>
      <c r="G7" s="7"/>
      <c r="H7" s="19">
        <v>0.12</v>
      </c>
      <c r="I7" s="20">
        <v>71</v>
      </c>
      <c r="J7" s="7"/>
      <c r="K7" s="22">
        <v>0.18</v>
      </c>
      <c r="L7" s="20">
        <v>80</v>
      </c>
    </row>
    <row r="8" spans="2:12">
      <c r="B8" s="19">
        <v>0.18</v>
      </c>
      <c r="C8" s="20">
        <v>63</v>
      </c>
      <c r="D8" s="7"/>
      <c r="E8" s="19">
        <v>0.18</v>
      </c>
      <c r="F8" s="20">
        <v>63</v>
      </c>
      <c r="G8" s="7"/>
      <c r="H8" s="19">
        <v>0.18</v>
      </c>
      <c r="I8" s="20">
        <v>71</v>
      </c>
      <c r="J8" s="7"/>
      <c r="K8" s="22">
        <v>0.25</v>
      </c>
      <c r="L8" s="20">
        <v>80</v>
      </c>
    </row>
    <row r="9" spans="2:12" ht="13">
      <c r="B9" s="19">
        <v>0.25</v>
      </c>
      <c r="C9" s="20">
        <v>63</v>
      </c>
      <c r="D9" s="7"/>
      <c r="E9" s="19">
        <v>0.25</v>
      </c>
      <c r="F9" s="20">
        <v>71</v>
      </c>
      <c r="G9" s="7"/>
      <c r="H9" s="23">
        <v>0.25</v>
      </c>
      <c r="I9" s="33">
        <v>71</v>
      </c>
      <c r="J9" s="7"/>
      <c r="K9" s="22">
        <v>0.37</v>
      </c>
      <c r="L9" s="20">
        <v>90</v>
      </c>
    </row>
    <row r="10" spans="2:12" ht="13.5" thickBot="1">
      <c r="B10" s="19">
        <v>0.37</v>
      </c>
      <c r="C10" s="20">
        <v>71</v>
      </c>
      <c r="D10" s="7"/>
      <c r="E10" s="19">
        <v>0.37</v>
      </c>
      <c r="F10" s="20">
        <v>71</v>
      </c>
      <c r="G10" s="7"/>
      <c r="H10" s="23">
        <v>0.25</v>
      </c>
      <c r="I10" s="33">
        <v>80</v>
      </c>
      <c r="J10" s="7"/>
      <c r="K10" s="24"/>
      <c r="L10" s="25"/>
    </row>
    <row r="11" spans="2:12" ht="14" thickTop="1" thickBot="1">
      <c r="B11" s="19">
        <v>0.55000000000000004</v>
      </c>
      <c r="C11" s="20">
        <v>71</v>
      </c>
      <c r="D11" s="7"/>
      <c r="E11" s="23">
        <v>0.55000000000000004</v>
      </c>
      <c r="F11" s="33">
        <v>71</v>
      </c>
      <c r="G11" s="7"/>
      <c r="H11" s="19">
        <v>0.37</v>
      </c>
      <c r="I11" s="20">
        <v>80</v>
      </c>
      <c r="J11" s="7"/>
      <c r="K11" s="27"/>
      <c r="L11" s="27"/>
    </row>
    <row r="12" spans="2:12" ht="13.5" thickTop="1">
      <c r="B12" s="23">
        <v>0.75</v>
      </c>
      <c r="C12" s="33">
        <v>71</v>
      </c>
      <c r="D12" s="7"/>
      <c r="E12" s="23">
        <v>0.55000000000000004</v>
      </c>
      <c r="F12" s="33">
        <v>80</v>
      </c>
      <c r="G12" s="7"/>
      <c r="H12" s="27"/>
      <c r="I12" s="27"/>
      <c r="J12" s="7"/>
      <c r="K12" s="7"/>
      <c r="L12" s="7"/>
    </row>
    <row r="13" spans="2:12" ht="13">
      <c r="B13" s="23">
        <v>0.75</v>
      </c>
      <c r="C13" s="33">
        <v>80</v>
      </c>
      <c r="D13" s="7"/>
      <c r="E13" s="22">
        <v>0.75</v>
      </c>
      <c r="F13" s="20">
        <v>80</v>
      </c>
      <c r="G13" s="7"/>
      <c r="H13" s="28"/>
      <c r="I13" s="28"/>
      <c r="J13" s="7"/>
      <c r="K13" s="7"/>
      <c r="L13" s="7"/>
    </row>
    <row r="14" spans="2:12">
      <c r="B14" s="19">
        <v>1.1000000000000001</v>
      </c>
      <c r="C14" s="20">
        <v>80</v>
      </c>
      <c r="D14" s="7"/>
      <c r="E14" s="7"/>
      <c r="F14" s="7"/>
      <c r="G14" s="7"/>
      <c r="H14" s="28"/>
      <c r="I14" s="28"/>
      <c r="J14" s="7"/>
      <c r="K14" s="7"/>
      <c r="L14" s="7"/>
    </row>
    <row r="15" spans="2:12" ht="13">
      <c r="B15" s="23">
        <v>1.5</v>
      </c>
      <c r="C15" s="33">
        <v>80</v>
      </c>
      <c r="D15" s="7"/>
      <c r="E15" s="7"/>
      <c r="F15" s="7"/>
      <c r="G15" s="7"/>
      <c r="H15" s="28"/>
      <c r="I15" s="28"/>
      <c r="J15" s="7"/>
      <c r="K15" s="7"/>
      <c r="L15" s="7"/>
    </row>
    <row r="16" spans="2:12" ht="13">
      <c r="B16" s="23">
        <v>1.5</v>
      </c>
      <c r="C16" s="33">
        <v>90</v>
      </c>
      <c r="D16" s="7"/>
      <c r="E16" s="7"/>
      <c r="F16" s="7"/>
      <c r="G16" s="7"/>
      <c r="H16" s="28"/>
      <c r="I16" s="28"/>
      <c r="J16" s="7"/>
      <c r="K16" s="7"/>
      <c r="L16" s="7"/>
    </row>
    <row r="17" spans="2:12">
      <c r="B17" s="19">
        <v>1.8</v>
      </c>
      <c r="C17" s="20">
        <v>90</v>
      </c>
      <c r="D17" s="7"/>
      <c r="E17" s="7"/>
      <c r="F17" s="7"/>
      <c r="G17" s="7"/>
      <c r="H17" s="7"/>
      <c r="I17" s="7"/>
      <c r="J17" s="7"/>
      <c r="K17" s="7"/>
      <c r="L17" s="7"/>
    </row>
    <row r="18" spans="2:12">
      <c r="B18" s="19">
        <v>2.2000000000000002</v>
      </c>
      <c r="C18" s="20">
        <v>90</v>
      </c>
      <c r="D18" s="7"/>
      <c r="E18" s="7"/>
      <c r="F18" s="7"/>
      <c r="G18" s="7"/>
      <c r="H18" s="7"/>
      <c r="I18" s="7"/>
      <c r="J18" s="7"/>
      <c r="K18" s="7"/>
      <c r="L18" s="7"/>
    </row>
    <row r="19" spans="2:12">
      <c r="B19" s="19">
        <v>3</v>
      </c>
      <c r="C19" s="20">
        <v>100</v>
      </c>
      <c r="D19" s="7"/>
      <c r="G19" s="7"/>
      <c r="H19" s="7"/>
      <c r="I19" s="7"/>
      <c r="J19" s="7"/>
      <c r="K19" s="7"/>
      <c r="L19" s="7"/>
    </row>
    <row r="20" spans="2:12">
      <c r="B20" s="19">
        <v>4</v>
      </c>
      <c r="C20" s="20">
        <v>112</v>
      </c>
      <c r="D20" s="7"/>
      <c r="G20" s="7"/>
      <c r="H20" s="7"/>
      <c r="I20" s="7"/>
      <c r="J20" s="7"/>
      <c r="K20" s="7"/>
      <c r="L20" s="7"/>
    </row>
    <row r="21" spans="2:12" ht="13">
      <c r="B21" s="23">
        <v>5.5</v>
      </c>
      <c r="C21" s="33">
        <v>112</v>
      </c>
      <c r="D21" s="7"/>
      <c r="G21" s="7"/>
      <c r="H21" s="7"/>
      <c r="I21" s="7"/>
      <c r="J21" s="7"/>
      <c r="K21" s="7"/>
      <c r="L21" s="7"/>
    </row>
    <row r="22" spans="2:12" ht="13">
      <c r="B22" s="23">
        <v>5.5</v>
      </c>
      <c r="C22" s="33">
        <v>132</v>
      </c>
      <c r="D22" s="7"/>
      <c r="G22" s="7"/>
      <c r="J22" s="7"/>
      <c r="K22" s="7"/>
      <c r="L22" s="7"/>
    </row>
    <row r="23" spans="2:12">
      <c r="B23" s="19">
        <v>7.5</v>
      </c>
      <c r="C23" s="20">
        <v>132</v>
      </c>
      <c r="D23" s="7"/>
      <c r="G23" s="7"/>
      <c r="J23" s="7"/>
      <c r="K23" s="7"/>
      <c r="L23" s="7"/>
    </row>
    <row r="24" spans="2:12">
      <c r="B24" s="19">
        <v>9</v>
      </c>
      <c r="C24" s="20">
        <v>132</v>
      </c>
      <c r="D24" s="7"/>
      <c r="G24" s="7"/>
      <c r="J24" s="7"/>
      <c r="K24" s="7"/>
      <c r="L24" s="7"/>
    </row>
    <row r="25" spans="2:12" ht="13">
      <c r="B25" s="23">
        <v>11</v>
      </c>
      <c r="C25" s="33">
        <v>132</v>
      </c>
      <c r="D25" s="7"/>
      <c r="G25" s="7"/>
      <c r="J25" s="7"/>
      <c r="K25" s="7"/>
      <c r="L25" s="7"/>
    </row>
    <row r="26" spans="2:12" ht="13">
      <c r="B26" s="23">
        <v>11</v>
      </c>
      <c r="C26" s="33">
        <v>160</v>
      </c>
      <c r="D26" s="7"/>
      <c r="G26" s="7"/>
      <c r="J26" s="7"/>
    </row>
    <row r="27" spans="2:12">
      <c r="B27" s="19">
        <v>15</v>
      </c>
      <c r="C27" s="20">
        <v>160</v>
      </c>
      <c r="D27" s="7"/>
      <c r="G27" s="7"/>
      <c r="J27" s="7"/>
    </row>
    <row r="28" spans="2:12">
      <c r="B28" s="7"/>
      <c r="C28" s="7"/>
      <c r="D28" s="7"/>
      <c r="G28" s="7"/>
      <c r="J28" s="7"/>
    </row>
    <row r="29" spans="2:12">
      <c r="B29" s="7"/>
      <c r="C29" s="7"/>
      <c r="D29" s="7"/>
      <c r="G29" s="7"/>
      <c r="J29" s="7"/>
    </row>
    <row r="30" spans="2:12">
      <c r="B30" s="7"/>
      <c r="C30" s="7"/>
      <c r="D30" s="7"/>
      <c r="G30" s="7"/>
      <c r="J30" s="7"/>
    </row>
    <row r="31" spans="2:12">
      <c r="B31" s="7"/>
      <c r="C31" s="7"/>
      <c r="D31" s="7"/>
      <c r="G31" s="7"/>
      <c r="J31" s="7"/>
    </row>
    <row r="32" spans="2:12">
      <c r="D32" s="7"/>
      <c r="G32" s="7"/>
      <c r="J32" s="7"/>
    </row>
    <row r="33" spans="4:10">
      <c r="D33" s="7"/>
      <c r="G33" s="7"/>
      <c r="J33" s="7"/>
    </row>
    <row r="34" spans="4:10">
      <c r="D34" s="7"/>
      <c r="G34" s="7"/>
      <c r="J34" s="7"/>
    </row>
    <row r="35" spans="4:10">
      <c r="D35" s="7"/>
      <c r="G35" s="7"/>
      <c r="J35" s="7"/>
    </row>
    <row r="36" spans="4:10">
      <c r="D36" s="7"/>
      <c r="G36" s="7"/>
      <c r="J36" s="7"/>
    </row>
    <row r="37" spans="4:10">
      <c r="D37" s="7"/>
      <c r="G37" s="7"/>
      <c r="J37" s="7"/>
    </row>
    <row r="38" spans="4:10">
      <c r="D38" s="7"/>
      <c r="G38" s="7"/>
      <c r="J38" s="7"/>
    </row>
    <row r="39" spans="4:10">
      <c r="D39" s="7"/>
      <c r="G39" s="7"/>
      <c r="J39" s="7"/>
    </row>
    <row r="40" spans="4:10">
      <c r="D40" s="7"/>
      <c r="G40" s="7"/>
      <c r="J40" s="7"/>
    </row>
    <row r="41" spans="4:10">
      <c r="D41" s="7"/>
      <c r="G41" s="7"/>
      <c r="J41" s="7"/>
    </row>
    <row r="42" spans="4:10">
      <c r="D42" s="7"/>
      <c r="G42" s="7"/>
      <c r="J42" s="7"/>
    </row>
    <row r="43" spans="4:10">
      <c r="D43" s="7"/>
      <c r="G43" s="7"/>
      <c r="J43" s="7"/>
    </row>
    <row r="44" spans="4:10">
      <c r="D44" s="7"/>
      <c r="G44" s="7"/>
      <c r="J44" s="7"/>
    </row>
  </sheetData>
  <mergeCells count="4">
    <mergeCell ref="B3:C4"/>
    <mergeCell ref="E3:F4"/>
    <mergeCell ref="H3:I4"/>
    <mergeCell ref="K3:L4"/>
  </mergeCells>
  <phoneticPr fontId="0" type="noConversion"/>
  <pageMargins left="0.39370078740157483" right="0.39370078740157483" top="0.39370078740157483" bottom="0.39370078740157483" header="0.51181102362204722" footer="0.51181102362204722"/>
  <pageSetup paperSize="9" orientation="landscape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6"/>
  <dimension ref="B2:D15"/>
  <sheetViews>
    <sheetView workbookViewId="0">
      <selection activeCell="D32" sqref="D32"/>
    </sheetView>
  </sheetViews>
  <sheetFormatPr baseColWidth="10" defaultRowHeight="12.5"/>
  <cols>
    <col min="1" max="1" width="4.54296875" customWidth="1"/>
    <col min="2" max="2" width="12.453125" customWidth="1"/>
    <col min="3" max="3" width="15.7265625" customWidth="1"/>
    <col min="4" max="4" width="16.1796875" customWidth="1"/>
  </cols>
  <sheetData>
    <row r="2" spans="2:4" ht="13" thickBot="1"/>
    <row r="3" spans="2:4" ht="27" thickTop="1" thickBot="1">
      <c r="B3" s="29" t="s">
        <v>2</v>
      </c>
      <c r="C3" s="30" t="s">
        <v>5</v>
      </c>
      <c r="D3" s="31" t="s">
        <v>6</v>
      </c>
    </row>
    <row r="4" spans="2:4">
      <c r="B4" s="16">
        <v>56</v>
      </c>
      <c r="C4" s="17">
        <v>9</v>
      </c>
      <c r="D4" s="18"/>
    </row>
    <row r="5" spans="2:4">
      <c r="B5" s="19">
        <v>63</v>
      </c>
      <c r="C5" s="20">
        <v>11</v>
      </c>
      <c r="D5" s="21"/>
    </row>
    <row r="6" spans="2:4">
      <c r="B6" s="19">
        <v>71</v>
      </c>
      <c r="C6" s="20">
        <v>14</v>
      </c>
      <c r="D6" s="21"/>
    </row>
    <row r="7" spans="2:4">
      <c r="B7" s="19">
        <v>80</v>
      </c>
      <c r="C7" s="20">
        <v>19</v>
      </c>
      <c r="D7" s="21"/>
    </row>
    <row r="8" spans="2:4">
      <c r="B8" s="19">
        <v>90</v>
      </c>
      <c r="C8" s="20">
        <v>24</v>
      </c>
      <c r="D8" s="21"/>
    </row>
    <row r="9" spans="2:4">
      <c r="B9" s="19">
        <v>100</v>
      </c>
      <c r="C9" s="20">
        <v>28</v>
      </c>
      <c r="D9" s="21"/>
    </row>
    <row r="10" spans="2:4">
      <c r="B10" s="19">
        <v>112</v>
      </c>
      <c r="C10" s="20">
        <v>28</v>
      </c>
      <c r="D10" s="21"/>
    </row>
    <row r="11" spans="2:4">
      <c r="B11" s="19">
        <v>132</v>
      </c>
      <c r="C11" s="20">
        <v>38</v>
      </c>
      <c r="D11" s="21"/>
    </row>
    <row r="12" spans="2:4">
      <c r="B12" s="19">
        <v>160</v>
      </c>
      <c r="C12" s="20">
        <v>42</v>
      </c>
      <c r="D12" s="21"/>
    </row>
    <row r="13" spans="2:4">
      <c r="B13" s="19">
        <v>180</v>
      </c>
      <c r="C13" s="20">
        <v>48</v>
      </c>
      <c r="D13" s="21"/>
    </row>
    <row r="14" spans="2:4" ht="13" thickBot="1">
      <c r="B14" s="24"/>
      <c r="C14" s="25"/>
      <c r="D14" s="26"/>
    </row>
    <row r="15" spans="2:4" ht="13" thickTop="1">
      <c r="B15" s="7"/>
      <c r="C15" s="7"/>
      <c r="D15" s="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27</vt:i4>
      </vt:variant>
    </vt:vector>
  </HeadingPairs>
  <TitlesOfParts>
    <vt:vector size="31" baseType="lpstr">
      <vt:lpstr>Calcul</vt:lpstr>
      <vt:lpstr>Données</vt:lpstr>
      <vt:lpstr>Hauteur</vt:lpstr>
      <vt:lpstr>Diamètres</vt:lpstr>
      <vt:lpstr>BasePuissance</vt:lpstr>
      <vt:lpstr>BaseVitesse</vt:lpstr>
      <vt:lpstr>Diametre</vt:lpstr>
      <vt:lpstr>Haut1000</vt:lpstr>
      <vt:lpstr>Haut1500</vt:lpstr>
      <vt:lpstr>Haut3000</vt:lpstr>
      <vt:lpstr>Haut750</vt:lpstr>
      <vt:lpstr>HautAxe1</vt:lpstr>
      <vt:lpstr>HautAxe2</vt:lpstr>
      <vt:lpstr>Puiss1000</vt:lpstr>
      <vt:lpstr>Puiss1500</vt:lpstr>
      <vt:lpstr>Puiss3000</vt:lpstr>
      <vt:lpstr>Puiss750</vt:lpstr>
      <vt:lpstr>Puissance</vt:lpstr>
      <vt:lpstr>taba1000</vt:lpstr>
      <vt:lpstr>taba1500</vt:lpstr>
      <vt:lpstr>taba3000</vt:lpstr>
      <vt:lpstr>taba750</vt:lpstr>
      <vt:lpstr>tabb</vt:lpstr>
      <vt:lpstr>tabb1500</vt:lpstr>
      <vt:lpstr>tabb3000</vt:lpstr>
      <vt:lpstr>tabb750</vt:lpstr>
      <vt:lpstr>Vit1000</vt:lpstr>
      <vt:lpstr>Vit1500</vt:lpstr>
      <vt:lpstr>Vit3000</vt:lpstr>
      <vt:lpstr>Vit750</vt:lpstr>
      <vt:lpstr>Vitesse</vt:lpstr>
    </vt:vector>
  </TitlesOfParts>
  <Company>SUT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</dc:creator>
  <cp:lastModifiedBy>tulipe</cp:lastModifiedBy>
  <cp:lastPrinted>2010-05-17T12:30:50Z</cp:lastPrinted>
  <dcterms:created xsi:type="dcterms:W3CDTF">2010-05-14T12:15:07Z</dcterms:created>
  <dcterms:modified xsi:type="dcterms:W3CDTF">2015-12-10T12:19:29Z</dcterms:modified>
</cp:coreProperties>
</file>