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110" windowWidth="18920" windowHeight="7490" tabRatio="267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E5" i="1"/>
  <c r="E6"/>
  <c r="E4"/>
  <c r="A5" a="1"/>
  <c r="A5"/>
  <c r="A6" a="1"/>
  <c r="A6" s="1"/>
  <c r="A7" a="1"/>
  <c r="A7" s="1"/>
  <c r="I4" s="1"/>
  <c r="A8" a="1"/>
  <c r="A8" s="1"/>
  <c r="E8" s="1"/>
  <c r="A9" a="1"/>
  <c r="A9" s="1"/>
  <c r="E9" s="1"/>
  <c r="A4" a="1"/>
  <c r="A4" s="1"/>
  <c r="K17" i="2"/>
  <c r="E7" i="1" l="1"/>
</calcChain>
</file>

<file path=xl/sharedStrings.xml><?xml version="1.0" encoding="utf-8"?>
<sst xmlns="http://schemas.openxmlformats.org/spreadsheetml/2006/main" count="51" uniqueCount="33">
  <si>
    <t>A</t>
  </si>
  <si>
    <t>B</t>
  </si>
  <si>
    <t>Matériel</t>
  </si>
  <si>
    <t>Plastique</t>
  </si>
  <si>
    <t>Aluminium</t>
  </si>
  <si>
    <t>Nickel</t>
  </si>
  <si>
    <t>Désignation</t>
  </si>
  <si>
    <t>référence</t>
  </si>
  <si>
    <t>1 à 4</t>
  </si>
  <si>
    <t>5 à 9</t>
  </si>
  <si>
    <t>10 à 24</t>
  </si>
  <si>
    <t>25 à 49</t>
  </si>
  <si>
    <t>10 à 19</t>
  </si>
  <si>
    <t>20 à 49</t>
  </si>
  <si>
    <t>Fournisseur A</t>
  </si>
  <si>
    <t>Fournisseur B</t>
  </si>
  <si>
    <t>Plast1</t>
  </si>
  <si>
    <t>Plast2</t>
  </si>
  <si>
    <t>Plast3</t>
  </si>
  <si>
    <t>Plast4</t>
  </si>
  <si>
    <t>Plast5</t>
  </si>
  <si>
    <t>Alu1</t>
  </si>
  <si>
    <t>Alu2</t>
  </si>
  <si>
    <t>Alu3</t>
  </si>
  <si>
    <t>Alu4</t>
  </si>
  <si>
    <t>Ni1</t>
  </si>
  <si>
    <t>Ni2</t>
  </si>
  <si>
    <t>Ni3</t>
  </si>
  <si>
    <t>50 et +</t>
  </si>
  <si>
    <t>Fournisseur</t>
  </si>
  <si>
    <t>Quantité</t>
  </si>
  <si>
    <t>Prix</t>
  </si>
  <si>
    <t xml:space="preserve">rectification automatique  de la colonne B  puisque tu as eu la merveilleuse idée de fusionner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</si>
</sst>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/>
    <xf numFmtId="0" fontId="2" fillId="0" borderId="1" xfId="0" applyFont="1" applyBorder="1" applyAlignment="1">
      <alignment wrapText="1"/>
    </xf>
    <xf numFmtId="164" fontId="2" fillId="0" borderId="6" xfId="0" applyNumberFormat="1" applyFont="1" applyBorder="1" applyAlignment="1">
      <alignment horizontal="center" wrapText="1"/>
    </xf>
    <xf numFmtId="164" fontId="2" fillId="0" borderId="7" xfId="0" applyNumberFormat="1" applyFont="1" applyBorder="1" applyAlignment="1">
      <alignment horizontal="center" wrapText="1"/>
    </xf>
    <xf numFmtId="164" fontId="2" fillId="0" borderId="8" xfId="0" applyNumberFormat="1" applyFont="1" applyBorder="1" applyAlignment="1">
      <alignment horizontal="center" wrapText="1"/>
    </xf>
    <xf numFmtId="164" fontId="2" fillId="0" borderId="9" xfId="0" applyNumberFormat="1" applyFont="1" applyBorder="1" applyAlignment="1">
      <alignment horizontal="center" wrapText="1"/>
    </xf>
    <xf numFmtId="0" fontId="0" fillId="0" borderId="1" xfId="0" applyBorder="1"/>
    <xf numFmtId="164" fontId="0" fillId="0" borderId="1" xfId="0" applyNumberFormat="1" applyBorder="1"/>
    <xf numFmtId="164" fontId="0" fillId="0" borderId="10" xfId="0" applyNumberFormat="1" applyFill="1" applyBorder="1"/>
    <xf numFmtId="164" fontId="0" fillId="0" borderId="1" xfId="0" applyNumberFormat="1" applyFill="1" applyBorder="1"/>
    <xf numFmtId="164" fontId="0" fillId="0" borderId="10" xfId="0" applyNumberFormat="1" applyBorder="1"/>
    <xf numFmtId="0" fontId="1" fillId="0" borderId="0" xfId="0" applyFont="1"/>
    <xf numFmtId="0" fontId="0" fillId="2" borderId="1" xfId="0" applyFill="1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704850</xdr:colOff>
      <xdr:row>9</xdr:row>
      <xdr:rowOff>95250</xdr:rowOff>
    </xdr:from>
    <xdr:to>
      <xdr:col>1</xdr:col>
      <xdr:colOff>876300</xdr:colOff>
      <xdr:row>14</xdr:row>
      <xdr:rowOff>95250</xdr:rowOff>
    </xdr:to>
    <xdr:cxnSp macro="">
      <xdr:nvCxnSpPr>
        <xdr:cNvPr id="3" name="Connecteur droit avec flèche 2"/>
        <xdr:cNvCxnSpPr/>
      </xdr:nvCxnSpPr>
      <xdr:spPr>
        <a:xfrm>
          <a:off x="704850" y="1752600"/>
          <a:ext cx="1187450" cy="920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I15"/>
  <sheetViews>
    <sheetView tabSelected="1" workbookViewId="0">
      <selection activeCell="M12" sqref="M12"/>
    </sheetView>
  </sheetViews>
  <sheetFormatPr baseColWidth="10" defaultRowHeight="14.5"/>
  <cols>
    <col min="1" max="1" width="14.54296875" customWidth="1"/>
    <col min="2" max="2" width="17.7265625" customWidth="1"/>
    <col min="3" max="3" width="13.1796875" customWidth="1"/>
  </cols>
  <sheetData>
    <row r="2" spans="1:9">
      <c r="B2" s="12" t="s">
        <v>29</v>
      </c>
      <c r="C2" s="12" t="s">
        <v>2</v>
      </c>
      <c r="D2" s="12" t="s">
        <v>30</v>
      </c>
      <c r="E2" s="12" t="s">
        <v>31</v>
      </c>
    </row>
    <row r="4" spans="1:9">
      <c r="A4" t="str">
        <f t="array" ref="A4">"Fournisseur "&amp;INDEX(B$4:B$9,MAX(IF(B$4:B4&gt;0,ROW($1:1))))</f>
        <v>Fournisseur A</v>
      </c>
      <c r="B4" s="14" t="s">
        <v>0</v>
      </c>
      <c r="C4" s="7" t="s">
        <v>16</v>
      </c>
      <c r="D4" s="7">
        <v>30</v>
      </c>
      <c r="E4" s="13">
        <f ca="1">INDEX(OFFSET(Feuil2!C$3:C$14,,MATCH(A4,Feuil2!C$1:L$1,0)-1,,5),MATCH(C4,Feuil2!B$3:B$14,0),MATCH($D4,{1;5;10;25;50;10000},1))</f>
        <v>12</v>
      </c>
      <c r="I4">
        <f>MATCH(A7,Feuil2!C1:L1,0)</f>
        <v>6</v>
      </c>
    </row>
    <row r="5" spans="1:9">
      <c r="A5" s="1" t="str">
        <f t="array" ref="A5">"Fournisseur "&amp;INDEX(B$4:B$9,MAX(IF(B$4:B5&gt;0,ROW($1:2))))</f>
        <v>Fournisseur A</v>
      </c>
      <c r="B5" s="15"/>
      <c r="C5" s="7" t="s">
        <v>23</v>
      </c>
      <c r="D5" s="7">
        <v>19</v>
      </c>
      <c r="E5" s="13">
        <f ca="1">INDEX(OFFSET(Feuil2!C$3:C$14,,MATCH(A5,Feuil2!C$1:L$1,0)-1,,5),MATCH(C5,Feuil2!B$3:B$14,0),MATCH($D5,{1;5;10;25;50;10000},1))</f>
        <v>210</v>
      </c>
    </row>
    <row r="6" spans="1:9">
      <c r="A6" s="1" t="str">
        <f t="array" ref="A6">"Fournisseur "&amp;INDEX(B$4:B$9,MAX(IF(B$4:B6&gt;0,ROW($1:3))))</f>
        <v>Fournisseur A</v>
      </c>
      <c r="B6" s="16"/>
      <c r="C6" s="7" t="s">
        <v>26</v>
      </c>
      <c r="D6" s="7">
        <v>42</v>
      </c>
      <c r="E6" s="13">
        <f ca="1">INDEX(OFFSET(Feuil2!C$3:C$14,,MATCH(A6,Feuil2!C$1:L$1,0)-1,,5),MATCH(C6,Feuil2!B$3:B$14,0),MATCH($D6,{1;5;10;25;50;10000},1))</f>
        <v>93</v>
      </c>
    </row>
    <row r="7" spans="1:9">
      <c r="A7" s="1" t="str">
        <f t="array" ref="A7">"Fournisseur "&amp;INDEX(B$4:B$9,MAX(IF(B$4:B7&gt;0,ROW($1:4))))</f>
        <v>Fournisseur B</v>
      </c>
      <c r="B7" s="14" t="s">
        <v>1</v>
      </c>
      <c r="C7" s="7" t="s">
        <v>19</v>
      </c>
      <c r="D7" s="7">
        <v>60</v>
      </c>
      <c r="E7" s="13">
        <f ca="1">INDEX(OFFSET(Feuil2!C$3:C$14,,MATCH(A7,Feuil2!C$1:L$1,0)-1,,5),MATCH(C7,Feuil2!B$3:B$14,0),MATCH($D7,{1;5;10;25;50;10000},1))</f>
        <v>7.2</v>
      </c>
    </row>
    <row r="8" spans="1:9">
      <c r="A8" s="1" t="str">
        <f t="array" ref="A8">"Fournisseur "&amp;INDEX(B$4:B$9,MAX(IF(B$4:B8&gt;0,ROW($1:5))))</f>
        <v>Fournisseur B</v>
      </c>
      <c r="B8" s="15"/>
      <c r="C8" s="7" t="s">
        <v>21</v>
      </c>
      <c r="D8" s="7">
        <v>16</v>
      </c>
      <c r="E8" s="13">
        <f ca="1">INDEX(OFFSET(Feuil2!C$3:C$14,,MATCH(A8,Feuil2!C$1:L$1,0)-1,,5),MATCH(C8,Feuil2!B$3:B$14,0),MATCH($D8,{1;5;10;25;50;10000},1))</f>
        <v>400</v>
      </c>
    </row>
    <row r="9" spans="1:9">
      <c r="A9" s="1" t="str">
        <f t="array" ref="A9">"Fournisseur "&amp;INDEX(B$4:B$9,MAX(IF(B$4:B9&gt;0,ROW($1:6))))</f>
        <v>Fournisseur B</v>
      </c>
      <c r="B9" s="16"/>
      <c r="C9" s="7" t="s">
        <v>27</v>
      </c>
      <c r="D9" s="7">
        <v>3</v>
      </c>
      <c r="E9" s="13">
        <f ca="1">INDEX(OFFSET(Feuil2!C$3:C$14,,MATCH(A9,Feuil2!C$1:L$1,0)-1,,5),MATCH(C9,Feuil2!B$3:B$14,0),MATCH($D9,{1;5;10;25;50;10000},1))</f>
        <v>12</v>
      </c>
    </row>
    <row r="15" spans="1:9">
      <c r="C15" s="1" t="s">
        <v>32</v>
      </c>
    </row>
  </sheetData>
  <mergeCells count="2">
    <mergeCell ref="B4:B6"/>
    <mergeCell ref="B7:B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7"/>
  <sheetViews>
    <sheetView workbookViewId="0">
      <selection activeCell="K17" sqref="K17"/>
    </sheetView>
  </sheetViews>
  <sheetFormatPr baseColWidth="10" defaultRowHeight="14.5"/>
  <sheetData>
    <row r="1" spans="1:13" ht="15" thickBot="1">
      <c r="A1" s="1"/>
      <c r="B1" s="1"/>
      <c r="C1" s="17" t="s">
        <v>14</v>
      </c>
      <c r="D1" s="18"/>
      <c r="E1" s="18"/>
      <c r="F1" s="18"/>
      <c r="G1" s="18"/>
      <c r="H1" s="19" t="s">
        <v>15</v>
      </c>
      <c r="I1" s="20"/>
      <c r="J1" s="20"/>
      <c r="K1" s="20"/>
      <c r="L1" s="20"/>
      <c r="M1">
        <v>200</v>
      </c>
    </row>
    <row r="2" spans="1:13" ht="26.5">
      <c r="A2" s="2" t="s">
        <v>6</v>
      </c>
      <c r="B2" s="2" t="s">
        <v>7</v>
      </c>
      <c r="C2" s="3" t="s">
        <v>8</v>
      </c>
      <c r="D2" s="4" t="s">
        <v>9</v>
      </c>
      <c r="E2" s="4" t="s">
        <v>10</v>
      </c>
      <c r="F2" s="4" t="s">
        <v>11</v>
      </c>
      <c r="G2" s="4" t="s">
        <v>28</v>
      </c>
      <c r="H2" s="5" t="s">
        <v>8</v>
      </c>
      <c r="I2" s="6" t="s">
        <v>9</v>
      </c>
      <c r="J2" s="6" t="s">
        <v>12</v>
      </c>
      <c r="K2" s="6" t="s">
        <v>13</v>
      </c>
      <c r="L2" s="6" t="s">
        <v>28</v>
      </c>
    </row>
    <row r="3" spans="1:13">
      <c r="A3" s="7" t="s">
        <v>3</v>
      </c>
      <c r="B3" s="7" t="s">
        <v>16</v>
      </c>
      <c r="C3" s="9">
        <v>18</v>
      </c>
      <c r="D3" s="10">
        <v>16</v>
      </c>
      <c r="E3" s="10">
        <v>14</v>
      </c>
      <c r="F3" s="10">
        <v>12</v>
      </c>
      <c r="G3" s="10">
        <v>10</v>
      </c>
      <c r="H3" s="10">
        <v>16</v>
      </c>
      <c r="I3" s="10">
        <v>14</v>
      </c>
      <c r="J3" s="10">
        <v>12</v>
      </c>
      <c r="K3" s="10">
        <v>10</v>
      </c>
      <c r="L3" s="8">
        <v>8</v>
      </c>
    </row>
    <row r="4" spans="1:13">
      <c r="A4" s="7" t="s">
        <v>3</v>
      </c>
      <c r="B4" s="7" t="s">
        <v>17</v>
      </c>
      <c r="C4" s="9">
        <v>15.5</v>
      </c>
      <c r="D4" s="10">
        <v>14.5</v>
      </c>
      <c r="E4" s="9">
        <v>13.5</v>
      </c>
      <c r="F4" s="10">
        <v>12.5</v>
      </c>
      <c r="G4" s="9">
        <v>11.5</v>
      </c>
      <c r="H4" s="9">
        <v>13</v>
      </c>
      <c r="I4" s="10">
        <v>12</v>
      </c>
      <c r="J4" s="9">
        <v>11</v>
      </c>
      <c r="K4" s="10">
        <v>10</v>
      </c>
      <c r="L4" s="9">
        <v>9</v>
      </c>
    </row>
    <row r="5" spans="1:13">
      <c r="A5" s="7" t="s">
        <v>3</v>
      </c>
      <c r="B5" s="7" t="s">
        <v>18</v>
      </c>
      <c r="C5" s="9">
        <v>13</v>
      </c>
      <c r="D5" s="10">
        <v>12</v>
      </c>
      <c r="E5" s="9">
        <v>11</v>
      </c>
      <c r="F5" s="10">
        <v>10</v>
      </c>
      <c r="G5" s="9">
        <v>9</v>
      </c>
      <c r="H5" s="9">
        <v>10.5</v>
      </c>
      <c r="I5" s="10">
        <v>9.75</v>
      </c>
      <c r="J5" s="9">
        <v>9</v>
      </c>
      <c r="K5" s="10">
        <v>8.25</v>
      </c>
      <c r="L5" s="9">
        <v>7.5</v>
      </c>
    </row>
    <row r="6" spans="1:13">
      <c r="A6" s="7" t="s">
        <v>3</v>
      </c>
      <c r="B6" s="7" t="s">
        <v>19</v>
      </c>
      <c r="C6" s="9">
        <v>10.5</v>
      </c>
      <c r="D6" s="10">
        <v>9.75</v>
      </c>
      <c r="E6" s="9">
        <v>9</v>
      </c>
      <c r="F6" s="10">
        <v>8.25</v>
      </c>
      <c r="G6" s="9">
        <v>7.5</v>
      </c>
      <c r="H6" s="9">
        <v>8</v>
      </c>
      <c r="I6" s="10">
        <v>7.8</v>
      </c>
      <c r="J6" s="9">
        <v>7.6</v>
      </c>
      <c r="K6" s="10">
        <v>7.4</v>
      </c>
      <c r="L6" s="9">
        <v>7.2</v>
      </c>
    </row>
    <row r="7" spans="1:13">
      <c r="A7" s="7" t="s">
        <v>3</v>
      </c>
      <c r="B7" s="7" t="s">
        <v>20</v>
      </c>
      <c r="C7" s="9">
        <v>8</v>
      </c>
      <c r="D7" s="10">
        <v>7.8</v>
      </c>
      <c r="E7" s="9">
        <v>7.6</v>
      </c>
      <c r="F7" s="10">
        <v>7.4</v>
      </c>
      <c r="G7" s="9">
        <v>7.2</v>
      </c>
      <c r="H7" s="11">
        <v>6</v>
      </c>
      <c r="I7" s="8">
        <v>5.6</v>
      </c>
      <c r="J7" s="11">
        <v>5.2</v>
      </c>
      <c r="K7" s="8">
        <v>4.8</v>
      </c>
      <c r="L7" s="11">
        <v>4.4000000000000004</v>
      </c>
    </row>
    <row r="8" spans="1:13">
      <c r="A8" s="7" t="s">
        <v>4</v>
      </c>
      <c r="B8" s="7" t="s">
        <v>21</v>
      </c>
      <c r="C8" s="9">
        <v>360</v>
      </c>
      <c r="D8" s="10">
        <v>320</v>
      </c>
      <c r="E8" s="9">
        <v>280</v>
      </c>
      <c r="F8" s="10">
        <v>240</v>
      </c>
      <c r="G8" s="9">
        <v>200</v>
      </c>
      <c r="H8" s="9">
        <v>460</v>
      </c>
      <c r="I8" s="10">
        <v>430</v>
      </c>
      <c r="J8" s="9">
        <v>400</v>
      </c>
      <c r="K8" s="10">
        <v>370</v>
      </c>
      <c r="L8" s="9">
        <v>340</v>
      </c>
    </row>
    <row r="9" spans="1:13">
      <c r="A9" s="7" t="s">
        <v>4</v>
      </c>
      <c r="B9" s="7" t="s">
        <v>22</v>
      </c>
      <c r="C9" s="9">
        <v>460</v>
      </c>
      <c r="D9" s="10">
        <v>430</v>
      </c>
      <c r="E9" s="9">
        <v>400</v>
      </c>
      <c r="F9" s="10">
        <v>370</v>
      </c>
      <c r="G9" s="9">
        <v>340</v>
      </c>
      <c r="H9" s="9">
        <v>290</v>
      </c>
      <c r="I9" s="10">
        <v>250</v>
      </c>
      <c r="J9" s="9">
        <v>210</v>
      </c>
      <c r="K9" s="10">
        <v>170</v>
      </c>
      <c r="L9" s="9">
        <v>130</v>
      </c>
    </row>
    <row r="10" spans="1:13">
      <c r="A10" s="7" t="s">
        <v>4</v>
      </c>
      <c r="B10" s="7" t="s">
        <v>23</v>
      </c>
      <c r="C10" s="9">
        <v>290</v>
      </c>
      <c r="D10" s="10">
        <v>250</v>
      </c>
      <c r="E10" s="9">
        <v>210</v>
      </c>
      <c r="F10" s="10">
        <v>170</v>
      </c>
      <c r="G10" s="9">
        <v>130</v>
      </c>
      <c r="H10" s="9">
        <v>120</v>
      </c>
      <c r="I10" s="10">
        <v>112</v>
      </c>
      <c r="J10" s="9">
        <v>104</v>
      </c>
      <c r="K10" s="10">
        <v>96</v>
      </c>
      <c r="L10" s="9">
        <v>88</v>
      </c>
    </row>
    <row r="11" spans="1:13">
      <c r="A11" s="7" t="s">
        <v>4</v>
      </c>
      <c r="B11" s="7" t="s">
        <v>24</v>
      </c>
      <c r="C11" s="9">
        <v>120</v>
      </c>
      <c r="D11" s="10">
        <v>112</v>
      </c>
      <c r="E11" s="9">
        <v>104</v>
      </c>
      <c r="F11" s="10">
        <v>96</v>
      </c>
      <c r="G11" s="9">
        <v>88</v>
      </c>
      <c r="H11" s="11">
        <v>88</v>
      </c>
      <c r="I11" s="8">
        <v>84</v>
      </c>
      <c r="J11" s="11">
        <v>80</v>
      </c>
      <c r="K11" s="8">
        <v>76</v>
      </c>
      <c r="L11" s="11">
        <v>72</v>
      </c>
    </row>
    <row r="12" spans="1:13">
      <c r="A12" s="7" t="s">
        <v>5</v>
      </c>
      <c r="B12" s="7" t="s">
        <v>25</v>
      </c>
      <c r="C12" s="9">
        <v>120</v>
      </c>
      <c r="D12" s="10">
        <v>116</v>
      </c>
      <c r="E12" s="9">
        <v>112</v>
      </c>
      <c r="F12" s="10">
        <v>108</v>
      </c>
      <c r="G12" s="9">
        <v>104</v>
      </c>
      <c r="H12" s="9">
        <v>99</v>
      </c>
      <c r="I12" s="10">
        <v>97</v>
      </c>
      <c r="J12" s="9">
        <v>95</v>
      </c>
      <c r="K12" s="10">
        <v>93</v>
      </c>
      <c r="L12" s="9">
        <v>91</v>
      </c>
    </row>
    <row r="13" spans="1:13">
      <c r="A13" s="7" t="s">
        <v>5</v>
      </c>
      <c r="B13" s="7" t="s">
        <v>26</v>
      </c>
      <c r="C13" s="9">
        <v>99</v>
      </c>
      <c r="D13" s="10">
        <v>97</v>
      </c>
      <c r="E13" s="9">
        <v>95</v>
      </c>
      <c r="F13" s="10">
        <v>93</v>
      </c>
      <c r="G13" s="9">
        <v>91</v>
      </c>
      <c r="H13" s="9">
        <v>34</v>
      </c>
      <c r="I13" s="10">
        <v>31</v>
      </c>
      <c r="J13" s="9">
        <v>28</v>
      </c>
      <c r="K13" s="10">
        <v>25</v>
      </c>
      <c r="L13" s="9">
        <v>22</v>
      </c>
    </row>
    <row r="14" spans="1:13">
      <c r="A14" s="7" t="s">
        <v>5</v>
      </c>
      <c r="B14" s="7" t="s">
        <v>27</v>
      </c>
      <c r="C14" s="9">
        <v>34</v>
      </c>
      <c r="D14" s="10">
        <v>31</v>
      </c>
      <c r="E14" s="9">
        <v>28</v>
      </c>
      <c r="F14" s="10">
        <v>25</v>
      </c>
      <c r="G14" s="9">
        <v>22</v>
      </c>
      <c r="H14" s="11">
        <v>12</v>
      </c>
      <c r="I14" s="8">
        <v>11</v>
      </c>
      <c r="J14" s="11">
        <v>10</v>
      </c>
      <c r="K14" s="8">
        <v>9</v>
      </c>
      <c r="L14" s="11">
        <v>8</v>
      </c>
    </row>
    <row r="17" spans="11:11">
      <c r="K17">
        <f>MATCH(M1,{1;5;10;25;50;100000},1)</f>
        <v>5</v>
      </c>
    </row>
  </sheetData>
  <mergeCells count="2">
    <mergeCell ref="C1:G1"/>
    <mergeCell ref="H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EADS Astrium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VILLALONGA</dc:creator>
  <cp:lastModifiedBy>tulipe</cp:lastModifiedBy>
  <dcterms:created xsi:type="dcterms:W3CDTF">2016-04-18T14:28:15Z</dcterms:created>
  <dcterms:modified xsi:type="dcterms:W3CDTF">2016-04-19T09:18:18Z</dcterms:modified>
</cp:coreProperties>
</file>