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0" windowWidth="19420" windowHeight="8000" activeTab="3"/>
  </bookViews>
  <sheets>
    <sheet name="Fichier principal" sheetId="1" r:id="rId1"/>
    <sheet name="Paramètres" sheetId="2" r:id="rId2"/>
    <sheet name="Par table" sheetId="3" r:id="rId3"/>
    <sheet name="Chevalets" sheetId="4" r:id="rId4"/>
  </sheets>
  <definedNames>
    <definedName name="cola">'Fichier principal'!$A$6:$A$77</definedName>
    <definedName name="dept">'Par table'!$B$2</definedName>
    <definedName name="tables">'Par table'!$B$2:$AA$2</definedName>
    <definedName name="_xlnm.Print_Area" localSheetId="3">Chevalets!$D$6:$L$20</definedName>
  </definedNames>
  <calcPr calcId="124519" concurrentCalc="0"/>
</workbook>
</file>

<file path=xl/calcChain.xml><?xml version="1.0" encoding="utf-8"?>
<calcChain xmlns="http://schemas.openxmlformats.org/spreadsheetml/2006/main">
  <c r="C3" i="3" a="1"/>
  <c r="C3"/>
  <c r="B3" a="1"/>
  <c r="B3"/>
  <c r="F6" i="4"/>
  <c r="D13"/>
  <c r="D6"/>
  <c r="D1" a="1"/>
  <c r="D1"/>
  <c r="E1" a="1"/>
  <c r="E1"/>
  <c r="F1" a="1"/>
  <c r="F1"/>
  <c r="G1" a="1"/>
  <c r="G1"/>
  <c r="H1" a="1"/>
  <c r="H1"/>
  <c r="I1" a="1"/>
  <c r="I1"/>
  <c r="J1" a="1"/>
  <c r="J1"/>
  <c r="K1" a="1"/>
  <c r="K1"/>
  <c r="L1" a="1"/>
  <c r="L1"/>
  <c r="M1" a="1"/>
  <c r="M1"/>
  <c r="N1" a="1"/>
  <c r="N1"/>
  <c r="O1" a="1"/>
  <c r="O1"/>
  <c r="C1" a="1"/>
  <c r="C1"/>
  <c r="O4" i="3" a="1"/>
  <c r="O4"/>
  <c r="P4" a="1"/>
  <c r="P4"/>
  <c r="Q4" a="1"/>
  <c r="Q4"/>
  <c r="R4" a="1"/>
  <c r="R4"/>
  <c r="S4" a="1"/>
  <c r="S4"/>
  <c r="T4" a="1"/>
  <c r="T4"/>
  <c r="U4" a="1"/>
  <c r="U4"/>
  <c r="V4" a="1"/>
  <c r="V4"/>
  <c r="W4" a="1"/>
  <c r="W4"/>
  <c r="X4" a="1"/>
  <c r="X4"/>
  <c r="Y4" a="1"/>
  <c r="Y4"/>
  <c r="Z4" a="1"/>
  <c r="Z4"/>
  <c r="AA4" a="1"/>
  <c r="AA4"/>
  <c r="O5" a="1"/>
  <c r="O5"/>
  <c r="P5" a="1"/>
  <c r="P5"/>
  <c r="Q5" a="1"/>
  <c r="Q5"/>
  <c r="R5" a="1"/>
  <c r="R5"/>
  <c r="S5" a="1"/>
  <c r="S5"/>
  <c r="T5" a="1"/>
  <c r="T5"/>
  <c r="U5" a="1"/>
  <c r="U5"/>
  <c r="V5" a="1"/>
  <c r="V5"/>
  <c r="W5" a="1"/>
  <c r="W5"/>
  <c r="X5" a="1"/>
  <c r="X5"/>
  <c r="Y5" a="1"/>
  <c r="Y5"/>
  <c r="Z5" a="1"/>
  <c r="Z5"/>
  <c r="AA5" a="1"/>
  <c r="AA5"/>
  <c r="O6" a="1"/>
  <c r="O6"/>
  <c r="P6" a="1"/>
  <c r="P6"/>
  <c r="Q6" a="1"/>
  <c r="Q6"/>
  <c r="R6" a="1"/>
  <c r="R6"/>
  <c r="S6" a="1"/>
  <c r="S6"/>
  <c r="T6" a="1"/>
  <c r="T6"/>
  <c r="U6" a="1"/>
  <c r="U6"/>
  <c r="V6" a="1"/>
  <c r="V6"/>
  <c r="W6" a="1"/>
  <c r="W6"/>
  <c r="X6" a="1"/>
  <c r="X6"/>
  <c r="Y6" a="1"/>
  <c r="Y6"/>
  <c r="Z6" a="1"/>
  <c r="Z6"/>
  <c r="AA6" a="1"/>
  <c r="AA6"/>
  <c r="O7" a="1"/>
  <c r="O7"/>
  <c r="P7" a="1"/>
  <c r="P7"/>
  <c r="Q7" a="1"/>
  <c r="Q7"/>
  <c r="R7" a="1"/>
  <c r="R7"/>
  <c r="S7" a="1"/>
  <c r="S7"/>
  <c r="T7" a="1"/>
  <c r="T7"/>
  <c r="U7" a="1"/>
  <c r="U7"/>
  <c r="V7" a="1"/>
  <c r="V7"/>
  <c r="W7" a="1"/>
  <c r="W7"/>
  <c r="X7" a="1"/>
  <c r="X7"/>
  <c r="Y7" a="1"/>
  <c r="Y7"/>
  <c r="Z7" a="1"/>
  <c r="Z7"/>
  <c r="AA7" a="1"/>
  <c r="AA7"/>
  <c r="O8" a="1"/>
  <c r="O8"/>
  <c r="P8" a="1"/>
  <c r="P8"/>
  <c r="Q8" a="1"/>
  <c r="Q8"/>
  <c r="R8" a="1"/>
  <c r="R8"/>
  <c r="S8" a="1"/>
  <c r="S8"/>
  <c r="T8" a="1"/>
  <c r="T8"/>
  <c r="U8" a="1"/>
  <c r="U8"/>
  <c r="V8" a="1"/>
  <c r="V8"/>
  <c r="W8" a="1"/>
  <c r="W8"/>
  <c r="X8" a="1"/>
  <c r="X8"/>
  <c r="Y8" a="1"/>
  <c r="Y8"/>
  <c r="Z8" a="1"/>
  <c r="Z8"/>
  <c r="AA8" a="1"/>
  <c r="AA8"/>
  <c r="O9" a="1"/>
  <c r="O9"/>
  <c r="P9" a="1"/>
  <c r="P9"/>
  <c r="Q9" a="1"/>
  <c r="Q9"/>
  <c r="R9" a="1"/>
  <c r="R9"/>
  <c r="S9" a="1"/>
  <c r="S9"/>
  <c r="T9" a="1"/>
  <c r="T9"/>
  <c r="U9" a="1"/>
  <c r="U9"/>
  <c r="V9" a="1"/>
  <c r="V9"/>
  <c r="W9" a="1"/>
  <c r="W9"/>
  <c r="X9" a="1"/>
  <c r="X9"/>
  <c r="Y9" a="1"/>
  <c r="Y9"/>
  <c r="Z9" a="1"/>
  <c r="Z9"/>
  <c r="AA9" a="1"/>
  <c r="AA9"/>
  <c r="O10" a="1"/>
  <c r="O10"/>
  <c r="P10" a="1"/>
  <c r="P10"/>
  <c r="Q10" a="1"/>
  <c r="Q10"/>
  <c r="R10" a="1"/>
  <c r="R10"/>
  <c r="S10" a="1"/>
  <c r="S10"/>
  <c r="T10" a="1"/>
  <c r="T10"/>
  <c r="U10" a="1"/>
  <c r="U10"/>
  <c r="V10" a="1"/>
  <c r="V10"/>
  <c r="W10" a="1"/>
  <c r="W10"/>
  <c r="X10" a="1"/>
  <c r="X10"/>
  <c r="Y10" a="1"/>
  <c r="Y10"/>
  <c r="Z10" a="1"/>
  <c r="Z10"/>
  <c r="AA10" a="1"/>
  <c r="AA10"/>
  <c r="O11" a="1"/>
  <c r="O11"/>
  <c r="P11" a="1"/>
  <c r="P11"/>
  <c r="Q11" a="1"/>
  <c r="Q11"/>
  <c r="R11" a="1"/>
  <c r="R11"/>
  <c r="S11" a="1"/>
  <c r="S11"/>
  <c r="T11" a="1"/>
  <c r="T11"/>
  <c r="U11" a="1"/>
  <c r="U11"/>
  <c r="V11" a="1"/>
  <c r="V11"/>
  <c r="W11" a="1"/>
  <c r="W11"/>
  <c r="X11" a="1"/>
  <c r="X11"/>
  <c r="Y11" a="1"/>
  <c r="Y11"/>
  <c r="Z11" a="1"/>
  <c r="Z11"/>
  <c r="AA11" a="1"/>
  <c r="AA11"/>
  <c r="O12" a="1"/>
  <c r="O12"/>
  <c r="P12" a="1"/>
  <c r="P12"/>
  <c r="Q12" a="1"/>
  <c r="Q12"/>
  <c r="R12" a="1"/>
  <c r="R12"/>
  <c r="S12" a="1"/>
  <c r="S12"/>
  <c r="T12" a="1"/>
  <c r="T12"/>
  <c r="U12" a="1"/>
  <c r="U12"/>
  <c r="V12" a="1"/>
  <c r="V12"/>
  <c r="W12" a="1"/>
  <c r="W12"/>
  <c r="X12" a="1"/>
  <c r="X12"/>
  <c r="Y12" a="1"/>
  <c r="Y12"/>
  <c r="Z12" a="1"/>
  <c r="Z12"/>
  <c r="AA12" a="1"/>
  <c r="AA12"/>
  <c r="O13" a="1"/>
  <c r="O13"/>
  <c r="P13" a="1"/>
  <c r="P13"/>
  <c r="Q13" a="1"/>
  <c r="Q13"/>
  <c r="R13" a="1"/>
  <c r="R13"/>
  <c r="S13" a="1"/>
  <c r="S13"/>
  <c r="T13" a="1"/>
  <c r="T13"/>
  <c r="U13" a="1"/>
  <c r="U13"/>
  <c r="V13" a="1"/>
  <c r="V13"/>
  <c r="W13" a="1"/>
  <c r="W13"/>
  <c r="X13" a="1"/>
  <c r="X13"/>
  <c r="Y13" a="1"/>
  <c r="Y13"/>
  <c r="Z13" a="1"/>
  <c r="Z13"/>
  <c r="AA13" a="1"/>
  <c r="AA13"/>
  <c r="O14" a="1"/>
  <c r="O14"/>
  <c r="P14" a="1"/>
  <c r="P14"/>
  <c r="Q14" a="1"/>
  <c r="Q14"/>
  <c r="R14" a="1"/>
  <c r="R14"/>
  <c r="S14" a="1"/>
  <c r="S14"/>
  <c r="T14" a="1"/>
  <c r="T14"/>
  <c r="U14" a="1"/>
  <c r="U14"/>
  <c r="V14" a="1"/>
  <c r="V14"/>
  <c r="W14" a="1"/>
  <c r="W14"/>
  <c r="X14" a="1"/>
  <c r="X14"/>
  <c r="Y14" a="1"/>
  <c r="Y14"/>
  <c r="Z14" a="1"/>
  <c r="Z14"/>
  <c r="AA14" a="1"/>
  <c r="AA14"/>
  <c r="O15" a="1"/>
  <c r="O15"/>
  <c r="P15" a="1"/>
  <c r="P15"/>
  <c r="Q15" a="1"/>
  <c r="Q15"/>
  <c r="R15" a="1"/>
  <c r="R15"/>
  <c r="S15" a="1"/>
  <c r="S15"/>
  <c r="T15" a="1"/>
  <c r="T15"/>
  <c r="U15" a="1"/>
  <c r="U15"/>
  <c r="V15" a="1"/>
  <c r="V15"/>
  <c r="W15" a="1"/>
  <c r="W15"/>
  <c r="X15" a="1"/>
  <c r="X15"/>
  <c r="Y15" a="1"/>
  <c r="Y15"/>
  <c r="Z15" a="1"/>
  <c r="Z15"/>
  <c r="AA15" a="1"/>
  <c r="AA15"/>
  <c r="O16" a="1"/>
  <c r="O16"/>
  <c r="P16" a="1"/>
  <c r="P16"/>
  <c r="Q16" a="1"/>
  <c r="Q16"/>
  <c r="R16" a="1"/>
  <c r="R16"/>
  <c r="S16" a="1"/>
  <c r="S16"/>
  <c r="T16" a="1"/>
  <c r="T16"/>
  <c r="U16" a="1"/>
  <c r="U16"/>
  <c r="V16" a="1"/>
  <c r="V16"/>
  <c r="W16" a="1"/>
  <c r="W16"/>
  <c r="X16" a="1"/>
  <c r="X16"/>
  <c r="Y16" a="1"/>
  <c r="Y16"/>
  <c r="Z16" a="1"/>
  <c r="Z16"/>
  <c r="AA16" a="1"/>
  <c r="AA16"/>
  <c r="O17" a="1"/>
  <c r="O17"/>
  <c r="P17" a="1"/>
  <c r="P17"/>
  <c r="Q17" a="1"/>
  <c r="Q17"/>
  <c r="R17" a="1"/>
  <c r="R17"/>
  <c r="S17" a="1"/>
  <c r="S17"/>
  <c r="T17" a="1"/>
  <c r="T17"/>
  <c r="U17" a="1"/>
  <c r="U17"/>
  <c r="V17" a="1"/>
  <c r="V17"/>
  <c r="W17" a="1"/>
  <c r="W17"/>
  <c r="X17" a="1"/>
  <c r="X17"/>
  <c r="Y17" a="1"/>
  <c r="Y17"/>
  <c r="Z17" a="1"/>
  <c r="Z17"/>
  <c r="AA17" a="1"/>
  <c r="AA17"/>
  <c r="O18" a="1"/>
  <c r="O18"/>
  <c r="P18" a="1"/>
  <c r="P18"/>
  <c r="Q18" a="1"/>
  <c r="Q18"/>
  <c r="R18" a="1"/>
  <c r="R18"/>
  <c r="S18" a="1"/>
  <c r="S18"/>
  <c r="T18" a="1"/>
  <c r="T18"/>
  <c r="U18" a="1"/>
  <c r="U18"/>
  <c r="V18" a="1"/>
  <c r="V18"/>
  <c r="W18" a="1"/>
  <c r="W18"/>
  <c r="X18" a="1"/>
  <c r="X18"/>
  <c r="Y18" a="1"/>
  <c r="Y18"/>
  <c r="Z18" a="1"/>
  <c r="Z18"/>
  <c r="AA18" a="1"/>
  <c r="AA18"/>
  <c r="O19" a="1"/>
  <c r="O19"/>
  <c r="P19" a="1"/>
  <c r="P19"/>
  <c r="Q19" a="1"/>
  <c r="Q19"/>
  <c r="R19" a="1"/>
  <c r="R19"/>
  <c r="S19" a="1"/>
  <c r="S19"/>
  <c r="T19" a="1"/>
  <c r="T19"/>
  <c r="U19" a="1"/>
  <c r="U19"/>
  <c r="V19" a="1"/>
  <c r="V19"/>
  <c r="W19" a="1"/>
  <c r="W19"/>
  <c r="X19" a="1"/>
  <c r="X19"/>
  <c r="Y19" a="1"/>
  <c r="Y19"/>
  <c r="Z19" a="1"/>
  <c r="Z19"/>
  <c r="AA19" a="1"/>
  <c r="AA19"/>
  <c r="Z3" a="1"/>
  <c r="Z3"/>
  <c r="X3" a="1"/>
  <c r="X3"/>
  <c r="V3" a="1"/>
  <c r="V3"/>
  <c r="T3" a="1"/>
  <c r="T3"/>
  <c r="R3" a="1"/>
  <c r="R3"/>
  <c r="P3" a="1"/>
  <c r="P3"/>
  <c r="AA3" a="1"/>
  <c r="AA3"/>
  <c r="Y3" a="1"/>
  <c r="Y3"/>
  <c r="W3" a="1"/>
  <c r="W3"/>
  <c r="U3" a="1"/>
  <c r="U3"/>
  <c r="S3" a="1"/>
  <c r="S3"/>
  <c r="Q3" a="1"/>
  <c r="Q3"/>
  <c r="O3" a="1"/>
  <c r="O3"/>
  <c r="M4" a="1"/>
  <c r="M4"/>
  <c r="M5" a="1"/>
  <c r="M5"/>
  <c r="M6" a="1"/>
  <c r="M6"/>
  <c r="M7" a="1"/>
  <c r="M7"/>
  <c r="M8" a="1"/>
  <c r="M8"/>
  <c r="M9" a="1"/>
  <c r="M9"/>
  <c r="M10" a="1"/>
  <c r="M10"/>
  <c r="M11" a="1"/>
  <c r="M11"/>
  <c r="M12" a="1"/>
  <c r="M12"/>
  <c r="M13" a="1"/>
  <c r="M13"/>
  <c r="M14" a="1"/>
  <c r="M14"/>
  <c r="M15" a="1"/>
  <c r="M15"/>
  <c r="M16" a="1"/>
  <c r="M16"/>
  <c r="M17" a="1"/>
  <c r="M17"/>
  <c r="M18" a="1"/>
  <c r="M18"/>
  <c r="M19" a="1"/>
  <c r="M19"/>
  <c r="N4" a="1"/>
  <c r="N4"/>
  <c r="N5" a="1"/>
  <c r="N5"/>
  <c r="N6" a="1"/>
  <c r="N6"/>
  <c r="N7" a="1"/>
  <c r="N7"/>
  <c r="N8" a="1"/>
  <c r="N8"/>
  <c r="N9" a="1"/>
  <c r="N9"/>
  <c r="N10" a="1"/>
  <c r="N10"/>
  <c r="N11" a="1"/>
  <c r="N11"/>
  <c r="N12" a="1"/>
  <c r="N12"/>
  <c r="N13" a="1"/>
  <c r="N13"/>
  <c r="N14" a="1"/>
  <c r="N14"/>
  <c r="N15" a="1"/>
  <c r="N15"/>
  <c r="N16" a="1"/>
  <c r="N16"/>
  <c r="N17" a="1"/>
  <c r="N17"/>
  <c r="N18" a="1"/>
  <c r="N18"/>
  <c r="N19" a="1"/>
  <c r="N19"/>
  <c r="N3" a="1"/>
  <c r="N3"/>
  <c r="L4" a="1"/>
  <c r="L4"/>
  <c r="L5" a="1"/>
  <c r="L5"/>
  <c r="L6" a="1"/>
  <c r="L6"/>
  <c r="L7" a="1"/>
  <c r="L7"/>
  <c r="L8" a="1"/>
  <c r="L8"/>
  <c r="L9" a="1"/>
  <c r="L9"/>
  <c r="L10" a="1"/>
  <c r="L10"/>
  <c r="L11" a="1"/>
  <c r="L11"/>
  <c r="L12" a="1"/>
  <c r="L12"/>
  <c r="L13" a="1"/>
  <c r="L13"/>
  <c r="L14" a="1"/>
  <c r="L14"/>
  <c r="L15" a="1"/>
  <c r="L15"/>
  <c r="L16" a="1"/>
  <c r="L16"/>
  <c r="L17" a="1"/>
  <c r="L17"/>
  <c r="L18" a="1"/>
  <c r="L18"/>
  <c r="L19" a="1"/>
  <c r="L19"/>
  <c r="L3" a="1"/>
  <c r="L3"/>
  <c r="J4" a="1"/>
  <c r="J4"/>
  <c r="J5" a="1"/>
  <c r="J5"/>
  <c r="J6" a="1"/>
  <c r="J6"/>
  <c r="J7" a="1"/>
  <c r="J7"/>
  <c r="J8" a="1"/>
  <c r="J8"/>
  <c r="J9" a="1"/>
  <c r="J9"/>
  <c r="J10" a="1"/>
  <c r="J10"/>
  <c r="J11" a="1"/>
  <c r="J11"/>
  <c r="J12" a="1"/>
  <c r="J12"/>
  <c r="J13" a="1"/>
  <c r="J13"/>
  <c r="J14" a="1"/>
  <c r="J14"/>
  <c r="J15" a="1"/>
  <c r="J15"/>
  <c r="J16" a="1"/>
  <c r="J16"/>
  <c r="J17" a="1"/>
  <c r="J17"/>
  <c r="J18" a="1"/>
  <c r="J18"/>
  <c r="J19" a="1"/>
  <c r="J19"/>
  <c r="H4" a="1"/>
  <c r="H4"/>
  <c r="H5" a="1"/>
  <c r="H5"/>
  <c r="H6" a="1"/>
  <c r="H6"/>
  <c r="H7" a="1"/>
  <c r="H7"/>
  <c r="H8" a="1"/>
  <c r="H8"/>
  <c r="H9" a="1"/>
  <c r="H9"/>
  <c r="H10" a="1"/>
  <c r="H10"/>
  <c r="H11" a="1"/>
  <c r="H11"/>
  <c r="H12" a="1"/>
  <c r="H12"/>
  <c r="H13" a="1"/>
  <c r="H13"/>
  <c r="H14" a="1"/>
  <c r="H14"/>
  <c r="H15" a="1"/>
  <c r="H15"/>
  <c r="H16" a="1"/>
  <c r="H16"/>
  <c r="H17" a="1"/>
  <c r="H17"/>
  <c r="H18" a="1"/>
  <c r="H18"/>
  <c r="H19" a="1"/>
  <c r="H19"/>
  <c r="M3" a="1"/>
  <c r="M3"/>
  <c r="K4" a="1"/>
  <c r="K4"/>
  <c r="K5" a="1"/>
  <c r="K5"/>
  <c r="K6" a="1"/>
  <c r="K6"/>
  <c r="K7" a="1"/>
  <c r="K7"/>
  <c r="K8" a="1"/>
  <c r="K8"/>
  <c r="K9" a="1"/>
  <c r="K9"/>
  <c r="K10" a="1"/>
  <c r="K10"/>
  <c r="K11" a="1"/>
  <c r="K11"/>
  <c r="K12" a="1"/>
  <c r="K12"/>
  <c r="K13" a="1"/>
  <c r="K13"/>
  <c r="K14" a="1"/>
  <c r="K14"/>
  <c r="K15" a="1"/>
  <c r="K15"/>
  <c r="K16" a="1"/>
  <c r="K16"/>
  <c r="K17" a="1"/>
  <c r="K17"/>
  <c r="K18" a="1"/>
  <c r="K18"/>
  <c r="K19" a="1"/>
  <c r="K19"/>
  <c r="K3" a="1"/>
  <c r="K3"/>
  <c r="I4" a="1"/>
  <c r="I4"/>
  <c r="I5" a="1"/>
  <c r="I5"/>
  <c r="I6" a="1"/>
  <c r="I6"/>
  <c r="I7" a="1"/>
  <c r="I7"/>
  <c r="I8" a="1"/>
  <c r="I8"/>
  <c r="I9" a="1"/>
  <c r="I9"/>
  <c r="I10" a="1"/>
  <c r="I10"/>
  <c r="I11" a="1"/>
  <c r="I11"/>
  <c r="I12" a="1"/>
  <c r="I12"/>
  <c r="I13" a="1"/>
  <c r="I13"/>
  <c r="I14" a="1"/>
  <c r="I14"/>
  <c r="I15" a="1"/>
  <c r="I15"/>
  <c r="I16" a="1"/>
  <c r="I16"/>
  <c r="I17" a="1"/>
  <c r="I17"/>
  <c r="I18" a="1"/>
  <c r="I18"/>
  <c r="I19" a="1"/>
  <c r="I19"/>
  <c r="I3" a="1"/>
  <c r="I3"/>
  <c r="G4" a="1"/>
  <c r="G4"/>
  <c r="G5" a="1"/>
  <c r="G5"/>
  <c r="G6" a="1"/>
  <c r="G6"/>
  <c r="G7" a="1"/>
  <c r="G7"/>
  <c r="G8" a="1"/>
  <c r="G8"/>
  <c r="G9" a="1"/>
  <c r="G9"/>
  <c r="G10" a="1"/>
  <c r="G10"/>
  <c r="G11" a="1"/>
  <c r="G11"/>
  <c r="G12" a="1"/>
  <c r="G12"/>
  <c r="G13" a="1"/>
  <c r="G13"/>
  <c r="G14" a="1"/>
  <c r="G14"/>
  <c r="G15" a="1"/>
  <c r="G15"/>
  <c r="G16" a="1"/>
  <c r="G16"/>
  <c r="G17" a="1"/>
  <c r="G17"/>
  <c r="G18" a="1"/>
  <c r="G18"/>
  <c r="G19" a="1"/>
  <c r="G19"/>
  <c r="G3" a="1"/>
  <c r="G3"/>
  <c r="E4" a="1"/>
  <c r="E4"/>
  <c r="E5" a="1"/>
  <c r="E5"/>
  <c r="E6" a="1"/>
  <c r="E6"/>
  <c r="E7" a="1"/>
  <c r="E7"/>
  <c r="E8" a="1"/>
  <c r="E8"/>
  <c r="E9" a="1"/>
  <c r="E9"/>
  <c r="E10" a="1"/>
  <c r="E10"/>
  <c r="E11" a="1"/>
  <c r="E11"/>
  <c r="E12" a="1"/>
  <c r="E12"/>
  <c r="E13" a="1"/>
  <c r="E13"/>
  <c r="E14" a="1"/>
  <c r="E14"/>
  <c r="E15" a="1"/>
  <c r="E15"/>
  <c r="E16" a="1"/>
  <c r="E16"/>
  <c r="E17" a="1"/>
  <c r="E17"/>
  <c r="E18" a="1"/>
  <c r="E18"/>
  <c r="E19" a="1"/>
  <c r="E19"/>
  <c r="E3" a="1"/>
  <c r="E3"/>
  <c r="C4" a="1"/>
  <c r="C4"/>
  <c r="C5" a="1"/>
  <c r="C5"/>
  <c r="C6" a="1"/>
  <c r="C6"/>
  <c r="C7" a="1"/>
  <c r="C7"/>
  <c r="C8" a="1"/>
  <c r="C8"/>
  <c r="C9" a="1"/>
  <c r="C9"/>
  <c r="C10" a="1"/>
  <c r="C10"/>
  <c r="C11" a="1"/>
  <c r="C11"/>
  <c r="C12" a="1"/>
  <c r="C12"/>
  <c r="C13" a="1"/>
  <c r="C13"/>
  <c r="C14" a="1"/>
  <c r="C14"/>
  <c r="C15" a="1"/>
  <c r="C15"/>
  <c r="C16" a="1"/>
  <c r="C16"/>
  <c r="C17" a="1"/>
  <c r="C17"/>
  <c r="C18" a="1"/>
  <c r="C18"/>
  <c r="C19" a="1"/>
  <c r="C19"/>
  <c r="J3" a="1"/>
  <c r="J3"/>
  <c r="H3" a="1"/>
  <c r="H3"/>
  <c r="F3" a="1"/>
  <c r="F3"/>
  <c r="D3" a="1"/>
  <c r="D3"/>
  <c r="B4" a="1"/>
  <c r="B4"/>
  <c r="B5" a="1"/>
  <c r="B5"/>
  <c r="B6" a="1"/>
  <c r="B6"/>
  <c r="B7" a="1"/>
  <c r="B7"/>
  <c r="B8" a="1"/>
  <c r="B8"/>
  <c r="B9" a="1"/>
  <c r="B9"/>
  <c r="B10" a="1"/>
  <c r="B10"/>
  <c r="B11" a="1"/>
  <c r="B11"/>
  <c r="B12" a="1"/>
  <c r="B12"/>
  <c r="B13" a="1"/>
  <c r="B13"/>
  <c r="B14" a="1"/>
  <c r="B14"/>
  <c r="B15" a="1"/>
  <c r="B15"/>
  <c r="B16" a="1"/>
  <c r="B16"/>
  <c r="B17" a="1"/>
  <c r="B17"/>
  <c r="B18" a="1"/>
  <c r="B18"/>
  <c r="B19" a="1"/>
  <c r="B19"/>
  <c r="I78" i="1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C3" a="1"/>
  <c r="C3"/>
  <c r="D3" a="1"/>
  <c r="D3"/>
  <c r="E3" a="1"/>
  <c r="E3"/>
  <c r="F3" a="1"/>
  <c r="F3"/>
  <c r="G3" a="1"/>
  <c r="G3"/>
  <c r="H3" a="1"/>
  <c r="H3"/>
  <c r="I3" a="1"/>
  <c r="I3"/>
  <c r="J3" a="1"/>
  <c r="J3"/>
  <c r="K3" a="1"/>
  <c r="K3"/>
  <c r="L3" a="1"/>
  <c r="L3"/>
  <c r="M3" a="1"/>
  <c r="M3"/>
  <c r="N3" a="1"/>
  <c r="N3"/>
  <c r="O3" a="1"/>
  <c r="O3"/>
  <c r="P3" a="1"/>
  <c r="P3"/>
  <c r="Q3" a="1"/>
  <c r="Q3"/>
  <c r="R3" a="1"/>
  <c r="R3"/>
  <c r="S3" a="1"/>
  <c r="S3"/>
  <c r="T3" a="1"/>
  <c r="T3"/>
  <c r="U3" a="1"/>
  <c r="U3"/>
  <c r="V3" a="1"/>
  <c r="V3"/>
  <c r="W3" a="1"/>
  <c r="W3"/>
  <c r="X3" a="1"/>
  <c r="X3"/>
  <c r="Y3" a="1"/>
  <c r="Y3"/>
  <c r="Z3" a="1"/>
  <c r="Z3"/>
  <c r="AA3" a="1"/>
  <c r="AA3"/>
  <c r="AB3" a="1"/>
  <c r="AB3"/>
  <c r="AC3" a="1"/>
  <c r="AC3"/>
  <c r="AD3" a="1"/>
  <c r="AD3"/>
  <c r="AE3" a="1"/>
  <c r="AE3"/>
  <c r="AF3" a="1"/>
  <c r="AF3"/>
  <c r="AG3" a="1"/>
  <c r="AG3"/>
  <c r="AH3" a="1"/>
  <c r="AH3"/>
  <c r="AI3" a="1"/>
  <c r="AI3"/>
  <c r="AJ3" a="1"/>
  <c r="AJ3"/>
  <c r="AK3" a="1"/>
  <c r="AK3"/>
  <c r="AL3" a="1"/>
  <c r="AL3"/>
  <c r="AM3" a="1"/>
  <c r="AM3"/>
  <c r="B3" a="1"/>
  <c r="B3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6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R24"/>
  <c r="S24"/>
  <c r="T24"/>
  <c r="U24"/>
  <c r="V24"/>
  <c r="W24"/>
  <c r="X24"/>
  <c r="Y24"/>
  <c r="Z24"/>
  <c r="AA24"/>
  <c r="AB24"/>
  <c r="R23"/>
  <c r="S23"/>
  <c r="T23"/>
  <c r="U23"/>
  <c r="V23"/>
  <c r="W23"/>
  <c r="X23"/>
  <c r="Y23"/>
  <c r="Z23"/>
  <c r="AA23"/>
  <c r="AB23"/>
  <c r="R22"/>
  <c r="S22"/>
  <c r="T22"/>
  <c r="U22"/>
  <c r="V22"/>
  <c r="W22"/>
  <c r="X22"/>
  <c r="Y22"/>
  <c r="Z22"/>
  <c r="AA22"/>
  <c r="AB22"/>
  <c r="R21"/>
  <c r="S21"/>
  <c r="T21"/>
  <c r="U21"/>
  <c r="V21"/>
  <c r="W21"/>
  <c r="X21"/>
  <c r="Y21"/>
  <c r="Z21"/>
  <c r="AA21"/>
  <c r="AB21"/>
  <c r="S20"/>
  <c r="T20"/>
  <c r="U20"/>
  <c r="V20"/>
  <c r="W20"/>
  <c r="X20"/>
  <c r="Y20"/>
  <c r="Z20"/>
  <c r="AA20"/>
  <c r="AB20"/>
  <c r="X19"/>
  <c r="Y19"/>
  <c r="Z19"/>
  <c r="AA19"/>
  <c r="AB19"/>
  <c r="R18"/>
  <c r="S18"/>
  <c r="T18"/>
  <c r="U18"/>
  <c r="V18"/>
  <c r="W18"/>
  <c r="X18"/>
  <c r="Y18"/>
  <c r="Z18"/>
  <c r="AA18"/>
  <c r="AB18"/>
  <c r="X17"/>
  <c r="Y17"/>
  <c r="Z17"/>
  <c r="AA17"/>
  <c r="AB17"/>
  <c r="S16"/>
  <c r="T16"/>
  <c r="U16"/>
  <c r="V16"/>
  <c r="W16"/>
  <c r="X16"/>
  <c r="Y16"/>
  <c r="Z16"/>
  <c r="AA16"/>
  <c r="AB16"/>
  <c r="Q6"/>
  <c r="R6"/>
  <c r="S6"/>
  <c r="T6"/>
  <c r="U6"/>
  <c r="V6"/>
  <c r="W6"/>
  <c r="X6"/>
  <c r="Y6"/>
  <c r="Z6"/>
  <c r="AA6"/>
  <c r="AB6"/>
  <c r="P7"/>
  <c r="Q7"/>
  <c r="R7"/>
  <c r="S7"/>
  <c r="T7"/>
  <c r="U7"/>
  <c r="V7"/>
  <c r="W7"/>
  <c r="X7"/>
  <c r="Y7"/>
  <c r="Z7"/>
  <c r="AA7"/>
  <c r="AB7"/>
  <c r="Q8"/>
  <c r="R8"/>
  <c r="S8"/>
  <c r="T8"/>
  <c r="U8"/>
  <c r="V8"/>
  <c r="W8"/>
  <c r="X8"/>
  <c r="Y8"/>
  <c r="Z8"/>
  <c r="AA8"/>
  <c r="AB8"/>
  <c r="S9"/>
  <c r="T9"/>
  <c r="U9"/>
  <c r="V9"/>
  <c r="W9"/>
  <c r="X9"/>
  <c r="Y9"/>
  <c r="Z9"/>
  <c r="AA9"/>
  <c r="AB9"/>
  <c r="S10"/>
  <c r="T10"/>
  <c r="U10"/>
  <c r="V10"/>
  <c r="W10"/>
  <c r="X10"/>
  <c r="Y10"/>
  <c r="Z10"/>
  <c r="AA10"/>
  <c r="AB10"/>
  <c r="Q11"/>
  <c r="R11"/>
  <c r="S11"/>
  <c r="T11"/>
  <c r="U11"/>
  <c r="V11"/>
  <c r="W11"/>
  <c r="X11"/>
  <c r="Y11"/>
  <c r="Z11"/>
  <c r="AA11"/>
  <c r="AB11"/>
  <c r="V12"/>
  <c r="W12"/>
  <c r="X12"/>
  <c r="Y12"/>
  <c r="Z12"/>
  <c r="AA12"/>
  <c r="AB12"/>
  <c r="X13"/>
  <c r="Y13"/>
  <c r="Z13"/>
  <c r="AA13"/>
  <c r="AB13"/>
  <c r="W14"/>
  <c r="X14"/>
  <c r="Y14"/>
  <c r="Z14"/>
  <c r="AA14"/>
  <c r="AB14"/>
  <c r="X15"/>
  <c r="Y15"/>
  <c r="Z15"/>
  <c r="AA15"/>
  <c r="AB15"/>
  <c r="AC15"/>
  <c r="H2"/>
  <c r="J2"/>
  <c r="I2"/>
  <c r="F4" i="3" a="1"/>
  <c r="F4"/>
  <c r="F5" a="1"/>
  <c r="F5"/>
  <c r="F6" a="1"/>
  <c r="F6"/>
  <c r="F7" a="1"/>
  <c r="F7"/>
  <c r="F8" a="1"/>
  <c r="F8"/>
  <c r="F9" a="1"/>
  <c r="F9"/>
  <c r="F10" a="1"/>
  <c r="F10"/>
  <c r="F11" a="1"/>
  <c r="F11"/>
  <c r="F12" a="1"/>
  <c r="F12"/>
  <c r="F13" a="1"/>
  <c r="F13"/>
  <c r="F14" a="1"/>
  <c r="F14"/>
  <c r="F15" a="1"/>
  <c r="F15"/>
  <c r="F16" a="1"/>
  <c r="F16"/>
  <c r="F17" a="1"/>
  <c r="F17"/>
  <c r="F18" a="1"/>
  <c r="F18"/>
  <c r="F19" a="1"/>
  <c r="F19"/>
  <c r="D4" a="1"/>
  <c r="D4"/>
  <c r="D5" a="1"/>
  <c r="D5"/>
  <c r="D6" a="1"/>
  <c r="D6"/>
  <c r="D7" a="1"/>
  <c r="D7"/>
  <c r="D8" a="1"/>
  <c r="D8"/>
  <c r="D9" a="1"/>
  <c r="D9"/>
  <c r="D10" a="1"/>
  <c r="D10"/>
  <c r="D11" a="1"/>
  <c r="D11"/>
  <c r="D12" a="1"/>
  <c r="D12"/>
  <c r="D13" a="1"/>
  <c r="D13"/>
  <c r="D14" a="1"/>
  <c r="D14"/>
  <c r="D15" a="1"/>
  <c r="D15"/>
  <c r="D16" a="1"/>
  <c r="D16"/>
  <c r="D17" a="1"/>
  <c r="D17"/>
  <c r="D18" a="1"/>
  <c r="D18"/>
  <c r="D19" a="1"/>
  <c r="D19"/>
  <c r="N25" i="1"/>
  <c r="N24"/>
  <c r="N23"/>
  <c r="N22"/>
  <c r="N21"/>
  <c r="N20"/>
  <c r="N19"/>
  <c r="N18"/>
  <c r="N17"/>
  <c r="N16"/>
  <c r="N15"/>
  <c r="N14"/>
  <c r="N13"/>
  <c r="N12"/>
  <c r="N11"/>
  <c r="N10"/>
  <c r="N9"/>
  <c r="N8"/>
  <c r="N7"/>
  <c r="O7"/>
  <c r="O8"/>
  <c r="P8"/>
  <c r="O9"/>
  <c r="P9"/>
  <c r="Q9"/>
  <c r="R9"/>
  <c r="O10"/>
  <c r="P10"/>
  <c r="Q10"/>
  <c r="R10"/>
  <c r="O11"/>
  <c r="P11"/>
  <c r="O12"/>
  <c r="P12"/>
  <c r="Q12"/>
  <c r="R12"/>
  <c r="S12"/>
  <c r="T12"/>
  <c r="U12"/>
  <c r="O13"/>
  <c r="P13"/>
  <c r="Q13"/>
  <c r="R13"/>
  <c r="S13"/>
  <c r="T13"/>
  <c r="U13"/>
  <c r="V13"/>
  <c r="W13"/>
  <c r="O14"/>
  <c r="P14"/>
  <c r="Q14"/>
  <c r="R14"/>
  <c r="S14"/>
  <c r="T14"/>
  <c r="U14"/>
  <c r="V14"/>
  <c r="O15"/>
  <c r="P15"/>
  <c r="Q15"/>
  <c r="R15"/>
  <c r="S15"/>
  <c r="T15"/>
  <c r="U15"/>
  <c r="V15"/>
  <c r="W15"/>
  <c r="O16"/>
  <c r="P16"/>
  <c r="Q16"/>
  <c r="R16"/>
  <c r="O17"/>
  <c r="P17"/>
  <c r="Q17"/>
  <c r="R17"/>
  <c r="S17"/>
  <c r="T17"/>
  <c r="U17"/>
  <c r="V17"/>
  <c r="W17"/>
  <c r="O18"/>
  <c r="P18"/>
  <c r="Q18"/>
  <c r="O19"/>
  <c r="P19"/>
  <c r="Q19"/>
  <c r="R19"/>
  <c r="S19"/>
  <c r="T19"/>
  <c r="U19"/>
  <c r="V19"/>
  <c r="W19"/>
  <c r="O20"/>
  <c r="P20"/>
  <c r="Q20"/>
  <c r="R20"/>
  <c r="O21"/>
  <c r="P21"/>
  <c r="Q21"/>
  <c r="O22"/>
  <c r="P22"/>
  <c r="Q22"/>
  <c r="O23"/>
  <c r="P23"/>
  <c r="Q23"/>
  <c r="O24"/>
  <c r="P24"/>
  <c r="Q24"/>
  <c r="O25"/>
  <c r="P25"/>
  <c r="Q25"/>
  <c r="R25"/>
  <c r="S25"/>
  <c r="T25"/>
  <c r="U25"/>
  <c r="V25"/>
  <c r="W25"/>
  <c r="P6"/>
  <c r="O6"/>
  <c r="N6"/>
</calcChain>
</file>

<file path=xl/sharedStrings.xml><?xml version="1.0" encoding="utf-8"?>
<sst xmlns="http://schemas.openxmlformats.org/spreadsheetml/2006/main" count="323" uniqueCount="178">
  <si>
    <t>Nom</t>
  </si>
  <si>
    <t>Prénom</t>
  </si>
  <si>
    <t>Entreprise</t>
  </si>
  <si>
    <t>Poste</t>
  </si>
  <si>
    <t>Table</t>
  </si>
  <si>
    <t>Place</t>
  </si>
  <si>
    <t>Chef de table</t>
  </si>
  <si>
    <t>ABC</t>
  </si>
  <si>
    <t>CBA</t>
  </si>
  <si>
    <t>BCD</t>
  </si>
  <si>
    <t>DCB</t>
  </si>
  <si>
    <t>Chef</t>
  </si>
  <si>
    <t>Vendeur</t>
  </si>
  <si>
    <t>Comptable</t>
  </si>
  <si>
    <t>Gérant</t>
  </si>
  <si>
    <t>Tables</t>
  </si>
  <si>
    <t>Places</t>
  </si>
  <si>
    <t>Date</t>
  </si>
  <si>
    <t>Ville</t>
  </si>
  <si>
    <t>Logo</t>
  </si>
  <si>
    <t>Paris</t>
  </si>
  <si>
    <t>tulipe1</t>
  </si>
  <si>
    <t>tulipe2</t>
  </si>
  <si>
    <t>tulipe3</t>
  </si>
  <si>
    <t>tulipe4</t>
  </si>
  <si>
    <t>tulipe5</t>
  </si>
  <si>
    <t>tulipe6</t>
  </si>
  <si>
    <t>tulipe7</t>
  </si>
  <si>
    <t>tulipe8</t>
  </si>
  <si>
    <t>tulipe9</t>
  </si>
  <si>
    <t>tulipe10</t>
  </si>
  <si>
    <t>tulipe11</t>
  </si>
  <si>
    <t>tulipe12</t>
  </si>
  <si>
    <t>tulipe13</t>
  </si>
  <si>
    <t>tulipe14</t>
  </si>
  <si>
    <t>tulipe15</t>
  </si>
  <si>
    <t>tulipe16</t>
  </si>
  <si>
    <t>tulipe17</t>
  </si>
  <si>
    <t>Michel1</t>
  </si>
  <si>
    <t>Michel2</t>
  </si>
  <si>
    <t>Michel3</t>
  </si>
  <si>
    <t>Michel4</t>
  </si>
  <si>
    <t>Michel5</t>
  </si>
  <si>
    <t>Michel6</t>
  </si>
  <si>
    <t>Michel7</t>
  </si>
  <si>
    <t>Michel8</t>
  </si>
  <si>
    <t>Michel9</t>
  </si>
  <si>
    <t>Michel10</t>
  </si>
  <si>
    <t>Michel11</t>
  </si>
  <si>
    <t>Michel12</t>
  </si>
  <si>
    <t>Michel13</t>
  </si>
  <si>
    <t>Michel14</t>
  </si>
  <si>
    <t>Michel15</t>
  </si>
  <si>
    <t>Michel16</t>
  </si>
  <si>
    <t>Michel17</t>
  </si>
  <si>
    <t>postion/statut</t>
  </si>
  <si>
    <t xml:space="preserve">affinité recherche </t>
  </si>
  <si>
    <t xml:space="preserve">sa table </t>
  </si>
  <si>
    <t xml:space="preserve">place </t>
  </si>
  <si>
    <t>statut</t>
  </si>
  <si>
    <t>tulipe18</t>
  </si>
  <si>
    <t>Michel18</t>
  </si>
  <si>
    <t>tulipe19</t>
  </si>
  <si>
    <t>Michel19</t>
  </si>
  <si>
    <t>tulipe20</t>
  </si>
  <si>
    <t>Michel20</t>
  </si>
  <si>
    <t>tulipe21</t>
  </si>
  <si>
    <t>Michel21</t>
  </si>
  <si>
    <t>tulipe22</t>
  </si>
  <si>
    <t>Michel22</t>
  </si>
  <si>
    <t>tulipe23</t>
  </si>
  <si>
    <t>Michel23</t>
  </si>
  <si>
    <t>tulipe24</t>
  </si>
  <si>
    <t>Michel24</t>
  </si>
  <si>
    <t>tulipe25</t>
  </si>
  <si>
    <t>Michel25</t>
  </si>
  <si>
    <t>tulipe26</t>
  </si>
  <si>
    <t>Michel26</t>
  </si>
  <si>
    <t>tulipe27</t>
  </si>
  <si>
    <t>Michel27</t>
  </si>
  <si>
    <t>tulipe28</t>
  </si>
  <si>
    <t>Michel28</t>
  </si>
  <si>
    <t>tulipe29</t>
  </si>
  <si>
    <t>Michel29</t>
  </si>
  <si>
    <t>tulipe30</t>
  </si>
  <si>
    <t>Michel30</t>
  </si>
  <si>
    <t>tulipe31</t>
  </si>
  <si>
    <t>Michel31</t>
  </si>
  <si>
    <t>tulipe32</t>
  </si>
  <si>
    <t>Michel32</t>
  </si>
  <si>
    <t>tulipe33</t>
  </si>
  <si>
    <t>Michel33</t>
  </si>
  <si>
    <t>tulipe34</t>
  </si>
  <si>
    <t>Michel34</t>
  </si>
  <si>
    <t>tulipe35</t>
  </si>
  <si>
    <t>Michel35</t>
  </si>
  <si>
    <t>tulipe36</t>
  </si>
  <si>
    <t>Michel36</t>
  </si>
  <si>
    <t>tulipe37</t>
  </si>
  <si>
    <t>Michel37</t>
  </si>
  <si>
    <t>tulipe38</t>
  </si>
  <si>
    <t>Michel38</t>
  </si>
  <si>
    <t>tulipe39</t>
  </si>
  <si>
    <t>Michel39</t>
  </si>
  <si>
    <t>tulipe40</t>
  </si>
  <si>
    <t>Michel40</t>
  </si>
  <si>
    <t>tulipe41</t>
  </si>
  <si>
    <t>Michel41</t>
  </si>
  <si>
    <t>tulipe42</t>
  </si>
  <si>
    <t>Michel42</t>
  </si>
  <si>
    <t>tulipe43</t>
  </si>
  <si>
    <t>Michel43</t>
  </si>
  <si>
    <t>tulipe44</t>
  </si>
  <si>
    <t>Michel44</t>
  </si>
  <si>
    <t>tulipe45</t>
  </si>
  <si>
    <t>Michel45</t>
  </si>
  <si>
    <t>tulipe46</t>
  </si>
  <si>
    <t>Michel46</t>
  </si>
  <si>
    <t>tulipe47</t>
  </si>
  <si>
    <t>Michel47</t>
  </si>
  <si>
    <t>tulipe48</t>
  </si>
  <si>
    <t>Michel48</t>
  </si>
  <si>
    <t>tulipe49</t>
  </si>
  <si>
    <t>Michel49</t>
  </si>
  <si>
    <t>tulipe50</t>
  </si>
  <si>
    <t>Michel50</t>
  </si>
  <si>
    <t>tulipe51</t>
  </si>
  <si>
    <t>Michel51</t>
  </si>
  <si>
    <t>tulipe52</t>
  </si>
  <si>
    <t>Michel52</t>
  </si>
  <si>
    <t>tulipe53</t>
  </si>
  <si>
    <t>Michel53</t>
  </si>
  <si>
    <t>tulipe54</t>
  </si>
  <si>
    <t>Michel54</t>
  </si>
  <si>
    <t>tulipe55</t>
  </si>
  <si>
    <t>Michel55</t>
  </si>
  <si>
    <t>tulipe56</t>
  </si>
  <si>
    <t>Michel56</t>
  </si>
  <si>
    <t>tulipe57</t>
  </si>
  <si>
    <t>Michel57</t>
  </si>
  <si>
    <t>tulipe58</t>
  </si>
  <si>
    <t>Michel58</t>
  </si>
  <si>
    <t>tulipe59</t>
  </si>
  <si>
    <t>Michel59</t>
  </si>
  <si>
    <t>tulipe60</t>
  </si>
  <si>
    <t>Michel60</t>
  </si>
  <si>
    <t>tulipe61</t>
  </si>
  <si>
    <t>Michel61</t>
  </si>
  <si>
    <t>tulipe62</t>
  </si>
  <si>
    <t>Michel62</t>
  </si>
  <si>
    <t>tulipe63</t>
  </si>
  <si>
    <t>Michel63</t>
  </si>
  <si>
    <t>tulipe64</t>
  </si>
  <si>
    <t>Michel64</t>
  </si>
  <si>
    <t>tulipe65</t>
  </si>
  <si>
    <t>Michel65</t>
  </si>
  <si>
    <t>tulipe66</t>
  </si>
  <si>
    <t>Michel66</t>
  </si>
  <si>
    <t>tulipe67</t>
  </si>
  <si>
    <t>Michel67</t>
  </si>
  <si>
    <t>tulipe68</t>
  </si>
  <si>
    <t>Michel68</t>
  </si>
  <si>
    <t>tulipe69</t>
  </si>
  <si>
    <t>Michel69</t>
  </si>
  <si>
    <t>tulipe70</t>
  </si>
  <si>
    <t>Michel70</t>
  </si>
  <si>
    <t>tulipe71</t>
  </si>
  <si>
    <t>Michel71</t>
  </si>
  <si>
    <t>tulipe72</t>
  </si>
  <si>
    <t>Michel72</t>
  </si>
  <si>
    <t>listes des tables completes&gt;&gt;&gt;</t>
  </si>
  <si>
    <t xml:space="preserve">  n°/ statut</t>
  </si>
  <si>
    <t xml:space="preserve">les tables concernées </t>
  </si>
  <si>
    <t>choix de la table</t>
  </si>
  <si>
    <t>choix du client</t>
  </si>
  <si>
    <t>emplacement</t>
  </si>
  <si>
    <t xml:space="preserve">rappel  pour le personnel </t>
  </si>
  <si>
    <t>tulipe13  Michel13</t>
  </si>
</sst>
</file>

<file path=xl/styles.xml><?xml version="1.0" encoding="utf-8"?>
<styleSheet xmlns="http://schemas.openxmlformats.org/spreadsheetml/2006/main">
  <numFmts count="1">
    <numFmt numFmtId="164" formatCode="&quot;table&quot;\ General"/>
  </numFmts>
  <fonts count="6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6" tint="0.59999389629810485"/>
      <name val="Calibri"/>
      <family val="2"/>
      <scheme val="minor"/>
    </font>
    <font>
      <sz val="36"/>
      <color theme="1"/>
      <name val="Brush Script MT"/>
      <family val="4"/>
    </font>
  </fonts>
  <fills count="1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0" xfId="0" applyFont="1"/>
    <xf numFmtId="0" fontId="0" fillId="3" borderId="0" xfId="0" applyFill="1"/>
    <xf numFmtId="0" fontId="0" fillId="0" borderId="0" xfId="0" applyAlignment="1">
      <alignment horizontal="right"/>
    </xf>
    <xf numFmtId="0" fontId="0" fillId="4" borderId="0" xfId="0" applyFill="1"/>
    <xf numFmtId="0" fontId="0" fillId="5" borderId="0" xfId="0" applyFill="1"/>
    <xf numFmtId="0" fontId="0" fillId="5" borderId="0" xfId="0" applyFill="1" applyAlignment="1">
      <alignment horizontal="center"/>
    </xf>
    <xf numFmtId="0" fontId="3" fillId="5" borderId="0" xfId="0" applyFont="1" applyFill="1" applyAlignment="1">
      <alignment horizontal="center"/>
    </xf>
    <xf numFmtId="0" fontId="4" fillId="6" borderId="7" xfId="0" applyFont="1" applyFill="1" applyBorder="1" applyAlignment="1">
      <alignment vertical="center"/>
    </xf>
    <xf numFmtId="0" fontId="0" fillId="6" borderId="0" xfId="0" applyFill="1"/>
    <xf numFmtId="0" fontId="2" fillId="2" borderId="7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7" borderId="7" xfId="0" applyFont="1" applyFill="1" applyBorder="1" applyAlignment="1">
      <alignment horizontal="center"/>
    </xf>
    <xf numFmtId="0" fontId="2" fillId="9" borderId="7" xfId="0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/>
    </xf>
    <xf numFmtId="0" fontId="2" fillId="10" borderId="7" xfId="0" applyFont="1" applyFill="1" applyBorder="1" applyAlignment="1">
      <alignment horizontal="center"/>
    </xf>
    <xf numFmtId="0" fontId="2" fillId="11" borderId="7" xfId="0" applyFont="1" applyFill="1" applyBorder="1" applyAlignment="1">
      <alignment horizontal="center"/>
    </xf>
    <xf numFmtId="0" fontId="2" fillId="12" borderId="7" xfId="0" applyFont="1" applyFill="1" applyBorder="1" applyAlignment="1">
      <alignment horizontal="center"/>
    </xf>
    <xf numFmtId="0" fontId="2" fillId="8" borderId="7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2" fillId="13" borderId="7" xfId="0" applyFont="1" applyFill="1" applyBorder="1" applyAlignment="1">
      <alignment horizontal="center"/>
    </xf>
    <xf numFmtId="0" fontId="2" fillId="14" borderId="7" xfId="0" applyFont="1" applyFill="1" applyBorder="1" applyAlignment="1">
      <alignment horizontal="center"/>
    </xf>
    <xf numFmtId="0" fontId="2" fillId="15" borderId="7" xfId="0" applyFont="1" applyFill="1" applyBorder="1" applyAlignment="1">
      <alignment horizontal="center"/>
    </xf>
    <xf numFmtId="0" fontId="2" fillId="3" borderId="7" xfId="0" applyFont="1" applyFill="1" applyBorder="1"/>
    <xf numFmtId="0" fontId="2" fillId="7" borderId="7" xfId="0" applyFont="1" applyFill="1" applyBorder="1"/>
    <xf numFmtId="164" fontId="2" fillId="2" borderId="7" xfId="0" applyNumberFormat="1" applyFont="1" applyFill="1" applyBorder="1" applyAlignment="1">
      <alignment horizontal="center"/>
    </xf>
    <xf numFmtId="164" fontId="2" fillId="3" borderId="7" xfId="0" applyNumberFormat="1" applyFont="1" applyFill="1" applyBorder="1" applyAlignment="1">
      <alignment horizontal="center"/>
    </xf>
    <xf numFmtId="164" fontId="2" fillId="7" borderId="7" xfId="0" applyNumberFormat="1" applyFont="1" applyFill="1" applyBorder="1" applyAlignment="1">
      <alignment horizontal="center"/>
    </xf>
    <xf numFmtId="164" fontId="2" fillId="9" borderId="7" xfId="0" applyNumberFormat="1" applyFont="1" applyFill="1" applyBorder="1"/>
    <xf numFmtId="164" fontId="2" fillId="6" borderId="7" xfId="0" applyNumberFormat="1" applyFont="1" applyFill="1" applyBorder="1"/>
    <xf numFmtId="0" fontId="2" fillId="6" borderId="7" xfId="0" applyFont="1" applyFill="1" applyBorder="1"/>
    <xf numFmtId="164" fontId="2" fillId="10" borderId="7" xfId="0" applyNumberFormat="1" applyFont="1" applyFill="1" applyBorder="1"/>
    <xf numFmtId="0" fontId="2" fillId="10" borderId="7" xfId="0" applyFont="1" applyFill="1" applyBorder="1"/>
    <xf numFmtId="164" fontId="2" fillId="11" borderId="7" xfId="0" applyNumberFormat="1" applyFont="1" applyFill="1" applyBorder="1"/>
    <xf numFmtId="0" fontId="2" fillId="11" borderId="7" xfId="0" applyFont="1" applyFill="1" applyBorder="1"/>
    <xf numFmtId="164" fontId="2" fillId="12" borderId="7" xfId="0" applyNumberFormat="1" applyFont="1" applyFill="1" applyBorder="1"/>
    <xf numFmtId="0" fontId="2" fillId="12" borderId="7" xfId="0" applyFont="1" applyFill="1" applyBorder="1"/>
    <xf numFmtId="164" fontId="2" fillId="8" borderId="7" xfId="0" applyNumberFormat="1" applyFont="1" applyFill="1" applyBorder="1"/>
    <xf numFmtId="0" fontId="2" fillId="8" borderId="7" xfId="0" applyFont="1" applyFill="1" applyBorder="1"/>
    <xf numFmtId="164" fontId="2" fillId="5" borderId="7" xfId="0" applyNumberFormat="1" applyFont="1" applyFill="1" applyBorder="1"/>
    <xf numFmtId="0" fontId="2" fillId="5" borderId="7" xfId="0" applyFont="1" applyFill="1" applyBorder="1"/>
    <xf numFmtId="164" fontId="2" fillId="13" borderId="7" xfId="0" applyNumberFormat="1" applyFont="1" applyFill="1" applyBorder="1"/>
    <xf numFmtId="0" fontId="2" fillId="13" borderId="7" xfId="0" applyFont="1" applyFill="1" applyBorder="1"/>
    <xf numFmtId="164" fontId="2" fillId="14" borderId="7" xfId="0" applyNumberFormat="1" applyFont="1" applyFill="1" applyBorder="1"/>
    <xf numFmtId="0" fontId="2" fillId="14" borderId="7" xfId="0" applyFont="1" applyFill="1" applyBorder="1"/>
    <xf numFmtId="164" fontId="2" fillId="15" borderId="7" xfId="0" applyNumberFormat="1" applyFont="1" applyFill="1" applyBorder="1"/>
    <xf numFmtId="0" fontId="2" fillId="15" borderId="7" xfId="0" applyFont="1" applyFill="1" applyBorder="1"/>
    <xf numFmtId="0" fontId="2" fillId="2" borderId="7" xfId="0" applyFont="1" applyFill="1" applyBorder="1"/>
    <xf numFmtId="0" fontId="2" fillId="9" borderId="7" xfId="0" applyFont="1" applyFill="1" applyBorder="1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0" fillId="0" borderId="9" xfId="0" applyBorder="1"/>
    <xf numFmtId="0" fontId="0" fillId="0" borderId="2" xfId="0" applyBorder="1"/>
    <xf numFmtId="0" fontId="0" fillId="0" borderId="1" xfId="0" applyBorder="1"/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4" borderId="7" xfId="0" applyFill="1" applyBorder="1"/>
    <xf numFmtId="0" fontId="0" fillId="16" borderId="0" xfId="0" applyFill="1"/>
    <xf numFmtId="0" fontId="0" fillId="16" borderId="0" xfId="0" applyFill="1" applyAlignment="1">
      <alignment horizontal="center"/>
    </xf>
  </cellXfs>
  <cellStyles count="1">
    <cellStyle name="Normal" xfId="0" builtinId="0"/>
  </cellStyles>
  <dxfs count="20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colors>
    <mruColors>
      <color rgb="FF99CC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114301</xdr:colOff>
      <xdr:row>3</xdr:row>
      <xdr:rowOff>352426</xdr:rowOff>
    </xdr:from>
    <xdr:to>
      <xdr:col>1</xdr:col>
      <xdr:colOff>685801</xdr:colOff>
      <xdr:row>3</xdr:row>
      <xdr:rowOff>923926</xdr:rowOff>
    </xdr:to>
    <xdr:pic>
      <xdr:nvPicPr>
        <xdr:cNvPr id="2" name="Image 1" descr="400_F_38285444_QbS5Mw6wEYpXFf1w18AEwsfN91X0Yxbp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76301" y="923926"/>
          <a:ext cx="571500" cy="57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100"/>
  <sheetViews>
    <sheetView showGridLines="0" showZeros="0" workbookViewId="0">
      <pane ySplit="4" topLeftCell="A5" activePane="bottomLeft" state="frozen"/>
      <selection pane="bottomLeft" activeCell="J8" sqref="J8"/>
    </sheetView>
  </sheetViews>
  <sheetFormatPr baseColWidth="10" defaultRowHeight="14.5"/>
  <cols>
    <col min="1" max="1" width="19.26953125" customWidth="1"/>
    <col min="2" max="2" width="16.54296875" customWidth="1"/>
    <col min="3" max="3" width="18.26953125" customWidth="1"/>
    <col min="7" max="7" width="12.81640625" bestFit="1" customWidth="1"/>
    <col min="8" max="8" width="15.453125" customWidth="1"/>
    <col min="9" max="9" width="13.1796875" customWidth="1"/>
    <col min="10" max="10" width="20.90625" customWidth="1"/>
    <col min="11" max="11" width="14.26953125" customWidth="1"/>
    <col min="12" max="12" width="4.90625" customWidth="1"/>
    <col min="13" max="27" width="4.90625" hidden="1" customWidth="1"/>
    <col min="28" max="28" width="4.90625" style="11" hidden="1" customWidth="1"/>
  </cols>
  <sheetData>
    <row r="1" spans="1:39" s="14" customFormat="1">
      <c r="H1" s="15" t="s">
        <v>57</v>
      </c>
      <c r="I1" s="15" t="s">
        <v>58</v>
      </c>
      <c r="J1" s="15" t="s">
        <v>59</v>
      </c>
    </row>
    <row r="2" spans="1:39" s="14" customFormat="1" ht="19.5" customHeight="1">
      <c r="E2" s="74" t="s">
        <v>56</v>
      </c>
      <c r="F2" s="74"/>
      <c r="G2" s="74" t="s">
        <v>35</v>
      </c>
      <c r="H2" s="75">
        <f>IF(VLOOKUP($G2,$A$6:$G$24,5,0)=0,"pas inscrit",VLOOKUP($G2,$A$6:$G$24,5,0))</f>
        <v>1</v>
      </c>
      <c r="I2" s="75">
        <f>VLOOKUP($G2,$A$6:$G$24,6,0)</f>
        <v>3</v>
      </c>
      <c r="J2" s="75">
        <f>VLOOKUP($G2,$A$6:$G$24,7,0)</f>
        <v>0</v>
      </c>
    </row>
    <row r="3" spans="1:39" s="14" customFormat="1" ht="11" customHeight="1">
      <c r="A3" s="16" t="s">
        <v>170</v>
      </c>
      <c r="B3" s="17" t="str">
        <f t="array" ref="B3">IF(ISERROR(INDEX($E$6:$E$100,SMALL(IF($I$7:$I$100="table complete",ROW($I$7:$I$100)-6,""),COLUMN(A$1)))),"","table"&amp;"  "&amp;INDEX($E$6:$E$100,SMALL(IF($I$7:$I$100="table complete",ROW($I$7:$I$100)-6,""),COLUMN(A$1))))</f>
        <v>table  2</v>
      </c>
      <c r="C3" s="17" t="str">
        <f t="array" ref="C3">IF(ISERROR(INDEX($E$6:$E$100,SMALL(IF($I$7:$I$100="table complete",ROW($I$7:$I$100)-6,""),COLUMN(B$1)))),"","table"&amp;"  "&amp;INDEX($E$6:$E$100,SMALL(IF($I$7:$I$100="table complete",ROW($I$7:$I$100)-6,""),COLUMN(B$1))))</f>
        <v>table  3</v>
      </c>
      <c r="D3" s="17" t="str">
        <f t="array" ref="D3">IF(ISERROR(INDEX($E$6:$E$100,SMALL(IF($I$7:$I$100="table complete",ROW($I$7:$I$100)-6,""),COLUMN(C$1)))),"","table"&amp;"  "&amp;INDEX($E$6:$E$100,SMALL(IF($I$7:$I$100="table complete",ROW($I$7:$I$100)-6,""),COLUMN(C$1))))</f>
        <v>table  13</v>
      </c>
      <c r="E3" s="17" t="str">
        <f t="array" ref="E3">IF(ISERROR(INDEX($E$6:$E$100,SMALL(IF($I$7:$I$100="table complete",ROW($I$7:$I$100)-6,""),COLUMN(D$1)))),"","table"&amp;"  "&amp;INDEX($E$6:$E$100,SMALL(IF($I$7:$I$100="table complete",ROW($I$7:$I$100)-6,""),COLUMN(D$1))))</f>
        <v/>
      </c>
      <c r="F3" s="17" t="str">
        <f t="array" ref="F3">IF(ISERROR(INDEX($E$6:$E$100,SMALL(IF($I$7:$I$100="table complete",ROW($I$7:$I$100)-6,""),COLUMN(E$1)))),"","table"&amp;"  "&amp;INDEX($E$6:$E$100,SMALL(IF($I$7:$I$100="table complete",ROW($I$7:$I$100)-6,""),COLUMN(E$1))))</f>
        <v/>
      </c>
      <c r="G3" s="17" t="str">
        <f t="array" ref="G3">IF(ISERROR(INDEX($E$6:$E$100,SMALL(IF($I$7:$I$100="table complete",ROW($I$7:$I$100)-6,""),COLUMN(F$1)))),"","table"&amp;"  "&amp;INDEX($E$6:$E$100,SMALL(IF($I$7:$I$100="table complete",ROW($I$7:$I$100)-6,""),COLUMN(F$1))))</f>
        <v/>
      </c>
      <c r="H3" s="17" t="str">
        <f t="array" ref="H3">IF(ISERROR(INDEX($E$6:$E$100,SMALL(IF($I$7:$I$100="table complete",ROW($I$7:$I$100)-6,""),COLUMN(G$1)))),"","table"&amp;"  "&amp;INDEX($E$6:$E$100,SMALL(IF($I$7:$I$100="table complete",ROW($I$7:$I$100)-6,""),COLUMN(G$1))))</f>
        <v/>
      </c>
      <c r="I3" s="17" t="str">
        <f t="array" ref="I3">IF(ISERROR(INDEX($E$6:$E$100,SMALL(IF($I$7:$I$100="table complete",ROW($I$7:$I$100)-6,""),COLUMN(H$1)))),"","table"&amp;"  "&amp;INDEX($E$6:$E$100,SMALL(IF($I$7:$I$100="table complete",ROW($I$7:$I$100)-6,""),COLUMN(H$1))))</f>
        <v/>
      </c>
      <c r="J3" s="17" t="str">
        <f t="array" ref="J3">IF(ISERROR(INDEX($E$6:$E$100,SMALL(IF($I$7:$I$100="table complete",ROW($I$7:$I$100)-6,""),COLUMN(I$1)))),"","table"&amp;"  "&amp;INDEX($E$6:$E$100,SMALL(IF($I$7:$I$100="table complete",ROW($I$7:$I$100)-6,""),COLUMN(I$1))))</f>
        <v/>
      </c>
      <c r="K3" s="17" t="str">
        <f t="array" ref="K3">IF(ISERROR(INDEX($E$6:$E$100,SMALL(IF($I$7:$I$100="table complete",ROW($I$7:$I$100)-6,""),COLUMN(J$1)))),"","table"&amp;"  "&amp;INDEX($E$6:$E$100,SMALL(IF($I$7:$I$100="table complete",ROW($I$7:$I$100)-6,""),COLUMN(J$1))))</f>
        <v/>
      </c>
      <c r="L3" s="17" t="str">
        <f t="array" ref="L3">IF(ISERROR(INDEX($E$6:$E$100,SMALL(IF($I$7:$I$100="table complete",ROW($I$7:$I$100)-6,""),COLUMN(K$1)))),"","table"&amp;"  "&amp;INDEX($E$6:$E$100,SMALL(IF($I$7:$I$100="table complete",ROW($I$7:$I$100)-6,""),COLUMN(K$1))))</f>
        <v/>
      </c>
      <c r="M3" s="17" t="str">
        <f t="array" ref="M3">IF(ISERROR(INDEX($E$6:$E$100,SMALL(IF($I$7:$I$100="table complete",ROW($I$7:$I$100)-6,""),COLUMN(L$1)))),"","table"&amp;"  "&amp;INDEX($E$6:$E$100,SMALL(IF($I$7:$I$100="table complete",ROW($I$7:$I$100)-6,""),COLUMN(L$1))))</f>
        <v/>
      </c>
      <c r="N3" s="17" t="str">
        <f t="array" ref="N3">IF(ISERROR(INDEX($E$6:$E$100,SMALL(IF($I$7:$I$100="table complete",ROW($I$7:$I$100)-6,""),COLUMN(M$1)))),"","table"&amp;"  "&amp;INDEX($E$6:$E$100,SMALL(IF($I$7:$I$100="table complete",ROW($I$7:$I$100)-6,""),COLUMN(M$1))))</f>
        <v/>
      </c>
      <c r="O3" s="17" t="str">
        <f t="array" ref="O3">IF(ISERROR(INDEX($E$6:$E$100,SMALL(IF($I$7:$I$100="table complete",ROW($I$7:$I$100)-6,""),COLUMN(N$1)))),"","table"&amp;"  "&amp;INDEX($E$6:$E$100,SMALL(IF($I$7:$I$100="table complete",ROW($I$7:$I$100)-6,""),COLUMN(N$1))))</f>
        <v/>
      </c>
      <c r="P3" s="17" t="str">
        <f t="array" ref="P3">IF(ISERROR(INDEX($E$6:$E$100,SMALL(IF($I$7:$I$100="table complete",ROW($I$7:$I$100)-6,""),COLUMN(O$1)))),"","table"&amp;"  "&amp;INDEX($E$6:$E$100,SMALL(IF($I$7:$I$100="table complete",ROW($I$7:$I$100)-6,""),COLUMN(O$1))))</f>
        <v/>
      </c>
      <c r="Q3" s="17" t="str">
        <f t="array" ref="Q3">IF(ISERROR(INDEX($E$6:$E$100,SMALL(IF($I$7:$I$100="table complete",ROW($I$7:$I$100)-6,""),COLUMN(P$1)))),"","table"&amp;"  "&amp;INDEX($E$6:$E$100,SMALL(IF($I$7:$I$100="table complete",ROW($I$7:$I$100)-6,""),COLUMN(P$1))))</f>
        <v/>
      </c>
      <c r="R3" s="17" t="str">
        <f t="array" ref="R3">IF(ISERROR(INDEX($E$6:$E$100,SMALL(IF($I$7:$I$100="table complete",ROW($I$7:$I$100)-6,""),COLUMN(Q$1)))),"","table"&amp;"  "&amp;INDEX($E$6:$E$100,SMALL(IF($I$7:$I$100="table complete",ROW($I$7:$I$100)-6,""),COLUMN(Q$1))))</f>
        <v/>
      </c>
      <c r="S3" s="17" t="str">
        <f t="array" ref="S3">IF(ISERROR(INDEX($E$6:$E$100,SMALL(IF($I$7:$I$100="table complete",ROW($I$7:$I$100)-6,""),COLUMN(R$1)))),"","table"&amp;"  "&amp;INDEX($E$6:$E$100,SMALL(IF($I$7:$I$100="table complete",ROW($I$7:$I$100)-6,""),COLUMN(R$1))))</f>
        <v/>
      </c>
      <c r="T3" s="17" t="str">
        <f t="array" ref="T3">IF(ISERROR(INDEX($E$6:$E$100,SMALL(IF($I$7:$I$100="table complete",ROW($I$7:$I$100)-6,""),COLUMN(S$1)))),"","table"&amp;"  "&amp;INDEX($E$6:$E$100,SMALL(IF($I$7:$I$100="table complete",ROW($I$7:$I$100)-6,""),COLUMN(S$1))))</f>
        <v/>
      </c>
      <c r="U3" s="17" t="str">
        <f t="array" ref="U3">IF(ISERROR(INDEX($E$6:$E$100,SMALL(IF($I$7:$I$100="table complete",ROW($I$7:$I$100)-6,""),COLUMN(T$1)))),"","table"&amp;"  "&amp;INDEX($E$6:$E$100,SMALL(IF($I$7:$I$100="table complete",ROW($I$7:$I$100)-6,""),COLUMN(T$1))))</f>
        <v/>
      </c>
      <c r="V3" s="17" t="str">
        <f t="array" ref="V3">IF(ISERROR(INDEX($E$6:$E$100,SMALL(IF($I$7:$I$100="table complete",ROW($I$7:$I$100)-6,""),COLUMN(U$1)))),"","table"&amp;"  "&amp;INDEX($E$6:$E$100,SMALL(IF($I$7:$I$100="table complete",ROW($I$7:$I$100)-6,""),COLUMN(U$1))))</f>
        <v/>
      </c>
      <c r="W3" s="17" t="str">
        <f t="array" ref="W3">IF(ISERROR(INDEX($E$6:$E$100,SMALL(IF($I$7:$I$100="table complete",ROW($I$7:$I$100)-6,""),COLUMN(V$1)))),"","table"&amp;"  "&amp;INDEX($E$6:$E$100,SMALL(IF($I$7:$I$100="table complete",ROW($I$7:$I$100)-6,""),COLUMN(V$1))))</f>
        <v/>
      </c>
      <c r="X3" s="17" t="str">
        <f t="array" ref="X3">IF(ISERROR(INDEX($E$6:$E$100,SMALL(IF($I$7:$I$100="table complete",ROW($I$7:$I$100)-6,""),COLUMN(W$1)))),"","table"&amp;"  "&amp;INDEX($E$6:$E$100,SMALL(IF($I$7:$I$100="table complete",ROW($I$7:$I$100)-6,""),COLUMN(W$1))))</f>
        <v/>
      </c>
      <c r="Y3" s="17" t="str">
        <f t="array" ref="Y3">IF(ISERROR(INDEX($E$6:$E$100,SMALL(IF($I$7:$I$100="table complete",ROW($I$7:$I$100)-6,""),COLUMN(X$1)))),"","table"&amp;"  "&amp;INDEX($E$6:$E$100,SMALL(IF($I$7:$I$100="table complete",ROW($I$7:$I$100)-6,""),COLUMN(X$1))))</f>
        <v/>
      </c>
      <c r="Z3" s="17" t="str">
        <f t="array" ref="Z3">IF(ISERROR(INDEX($E$6:$E$100,SMALL(IF($I$7:$I$100="table complete",ROW($I$7:$I$100)-6,""),COLUMN(Y$1)))),"","table"&amp;"  "&amp;INDEX($E$6:$E$100,SMALL(IF($I$7:$I$100="table complete",ROW($I$7:$I$100)-6,""),COLUMN(Y$1))))</f>
        <v/>
      </c>
      <c r="AA3" s="17" t="str">
        <f t="array" ref="AA3">IF(ISERROR(INDEX($E$6:$E$100,SMALL(IF($I$7:$I$100="table complete",ROW($I$7:$I$100)-6,""),COLUMN(Z$1)))),"","table"&amp;"  "&amp;INDEX($E$6:$E$100,SMALL(IF($I$7:$I$100="table complete",ROW($I$7:$I$100)-6,""),COLUMN(Z$1))))</f>
        <v/>
      </c>
      <c r="AB3" s="17" t="str">
        <f t="array" ref="AB3">IF(ISERROR(INDEX($E$6:$E$100,SMALL(IF($I$7:$I$100="table complete",ROW($I$7:$I$100)-6,""),COLUMN(AA$1)))),"","table"&amp;"  "&amp;INDEX($E$6:$E$100,SMALL(IF($I$7:$I$100="table complete",ROW($I$7:$I$100)-6,""),COLUMN(AA$1))))</f>
        <v/>
      </c>
      <c r="AC3" s="17" t="str">
        <f t="array" ref="AC3">IF(ISERROR(INDEX($E$6:$E$100,SMALL(IF($I$7:$I$100="table complete",ROW($I$7:$I$100)-6,""),COLUMN(AB$1)))),"","table"&amp;"  "&amp;INDEX($E$6:$E$100,SMALL(IF($I$7:$I$100="table complete",ROW($I$7:$I$100)-6,""),COLUMN(AB$1))))</f>
        <v/>
      </c>
      <c r="AD3" s="17" t="str">
        <f t="array" ref="AD3">IF(ISERROR(INDEX($E$6:$E$100,SMALL(IF($I$7:$I$100="table complete",ROW($I$7:$I$100)-6,""),COLUMN(AC$1)))),"","table"&amp;"  "&amp;INDEX($E$6:$E$100,SMALL(IF($I$7:$I$100="table complete",ROW($I$7:$I$100)-6,""),COLUMN(AC$1))))</f>
        <v/>
      </c>
      <c r="AE3" s="17" t="str">
        <f t="array" ref="AE3">IF(ISERROR(INDEX($E$6:$E$100,SMALL(IF($I$7:$I$100="table complete",ROW($I$7:$I$100)-6,""),COLUMN(AD$1)))),"","table"&amp;"  "&amp;INDEX($E$6:$E$100,SMALL(IF($I$7:$I$100="table complete",ROW($I$7:$I$100)-6,""),COLUMN(AD$1))))</f>
        <v/>
      </c>
      <c r="AF3" s="17" t="str">
        <f t="array" ref="AF3">IF(ISERROR(INDEX($E$6:$E$100,SMALL(IF($I$7:$I$100="table complete",ROW($I$7:$I$100)-6,""),COLUMN(AE$1)))),"","table"&amp;"  "&amp;INDEX($E$6:$E$100,SMALL(IF($I$7:$I$100="table complete",ROW($I$7:$I$100)-6,""),COLUMN(AE$1))))</f>
        <v/>
      </c>
      <c r="AG3" s="17" t="str">
        <f t="array" ref="AG3">IF(ISERROR(INDEX($E$6:$E$100,SMALL(IF($I$7:$I$100="table complete",ROW($I$7:$I$100)-6,""),COLUMN(AF$1)))),"","table"&amp;"  "&amp;INDEX($E$6:$E$100,SMALL(IF($I$7:$I$100="table complete",ROW($I$7:$I$100)-6,""),COLUMN(AF$1))))</f>
        <v/>
      </c>
      <c r="AH3" s="17" t="str">
        <f t="array" ref="AH3">IF(ISERROR(INDEX($E$6:$E$100,SMALL(IF($I$7:$I$100="table complete",ROW($I$7:$I$100)-6,""),COLUMN(AG$1)))),"","table"&amp;"  "&amp;INDEX($E$6:$E$100,SMALL(IF($I$7:$I$100="table complete",ROW($I$7:$I$100)-6,""),COLUMN(AG$1))))</f>
        <v/>
      </c>
      <c r="AI3" s="17" t="str">
        <f t="array" ref="AI3">IF(ISERROR(INDEX($E$6:$E$100,SMALL(IF($I$7:$I$100="table complete",ROW($I$7:$I$100)-6,""),COLUMN(AH$1)))),"","table"&amp;"  "&amp;INDEX($E$6:$E$100,SMALL(IF($I$7:$I$100="table complete",ROW($I$7:$I$100)-6,""),COLUMN(AH$1))))</f>
        <v/>
      </c>
      <c r="AJ3" s="17" t="str">
        <f t="array" ref="AJ3">IF(ISERROR(INDEX($E$6:$E$100,SMALL(IF($I$7:$I$100="table complete",ROW($I$7:$I$100)-6,""),COLUMN(AI$1)))),"","table"&amp;"  "&amp;INDEX($E$6:$E$100,SMALL(IF($I$7:$I$100="table complete",ROW($I$7:$I$100)-6,""),COLUMN(AI$1))))</f>
        <v/>
      </c>
      <c r="AK3" s="17" t="str">
        <f t="array" ref="AK3">IF(ISERROR(INDEX($E$6:$E$100,SMALL(IF($I$7:$I$100="table complete",ROW($I$7:$I$100)-6,""),COLUMN(AJ$1)))),"","table"&amp;"  "&amp;INDEX($E$6:$E$100,SMALL(IF($I$7:$I$100="table complete",ROW($I$7:$I$100)-6,""),COLUMN(AJ$1))))</f>
        <v/>
      </c>
      <c r="AL3" s="17" t="str">
        <f t="array" ref="AL3">IF(ISERROR(INDEX($E$6:$E$100,SMALL(IF($I$7:$I$100="table complete",ROW($I$7:$I$100)-6,""),COLUMN(AK$1)))),"","table"&amp;"  "&amp;INDEX($E$6:$E$100,SMALL(IF($I$7:$I$100="table complete",ROW($I$7:$I$100)-6,""),COLUMN(AK$1))))</f>
        <v/>
      </c>
      <c r="AM3" s="17" t="str">
        <f t="array" ref="AM3">IF(ISERROR(INDEX($E$6:$E$100,SMALL(IF($I$7:$I$100="table complete",ROW($I$7:$I$100)-6,""),COLUMN(AL$1)))),"","table"&amp;"  "&amp;INDEX($E$6:$E$100,SMALL(IF($I$7:$I$100="table complete",ROW($I$7:$I$100)-6,""),COLUMN(AL$1))))</f>
        <v/>
      </c>
    </row>
    <row r="4" spans="1:39" s="14" customFormat="1" ht="7" customHeight="1"/>
    <row r="5" spans="1:39">
      <c r="A5" s="4" t="s">
        <v>0</v>
      </c>
      <c r="B5" s="5" t="s">
        <v>1</v>
      </c>
      <c r="C5" s="5" t="s">
        <v>2</v>
      </c>
      <c r="D5" s="5" t="s">
        <v>3</v>
      </c>
      <c r="E5" s="5" t="s">
        <v>4</v>
      </c>
      <c r="F5" s="5" t="s">
        <v>5</v>
      </c>
      <c r="G5" s="6" t="s">
        <v>6</v>
      </c>
      <c r="H5" s="8"/>
      <c r="I5" s="8"/>
      <c r="K5" s="12" t="s">
        <v>15</v>
      </c>
      <c r="L5" t="s">
        <v>16</v>
      </c>
      <c r="M5" s="10" t="s">
        <v>6</v>
      </c>
    </row>
    <row r="6" spans="1:39">
      <c r="A6" s="7" t="s">
        <v>21</v>
      </c>
      <c r="B6" s="8" t="s">
        <v>38</v>
      </c>
      <c r="C6" s="8" t="s">
        <v>7</v>
      </c>
      <c r="D6" s="8" t="s">
        <v>11</v>
      </c>
      <c r="E6" s="8">
        <v>1</v>
      </c>
      <c r="F6" s="8">
        <v>1</v>
      </c>
      <c r="G6" s="9" t="s">
        <v>6</v>
      </c>
      <c r="H6" s="8" t="str">
        <f>IF(F6="","",IF(SUMPRODUCT(--(E$6:E$100&amp;" "&amp;F$6:F$100=E6&amp;" "&amp;F6))&gt;1,"deja pris",""))</f>
        <v/>
      </c>
      <c r="I6" s="8" t="str">
        <f>IF(E6="","",IF(AND(F6&lt;&gt;"",COUNTIF(E$6:E6,E6)=VLOOKUP($E6,$K$6:$L$25,2,0)),"table complete",""))</f>
        <v/>
      </c>
      <c r="K6">
        <v>1</v>
      </c>
      <c r="L6">
        <v>3</v>
      </c>
      <c r="N6">
        <f>MIN(COLUMN(A4),L6)</f>
        <v>1</v>
      </c>
      <c r="O6">
        <f>IF(COLUMNS($A:A)&gt;$L6-1,"",MAX(MIN(COLUMN(B4),$L6)))</f>
        <v>2</v>
      </c>
      <c r="P6">
        <f>IF(COLUMNS($A:B)&gt;$L6-1,"",MAX(MIN(COLUMN(C4),$L6)))</f>
        <v>3</v>
      </c>
      <c r="Q6" t="str">
        <f>IF(COLUMNS($A:C)&gt;$L6-1,"",MAX(MIN(COLUMN(D4),$L6)))</f>
        <v/>
      </c>
      <c r="R6" t="str">
        <f>IF(COLUMNS($A:D)&gt;$L6-1,"",MAX(MIN(COLUMN(E4),$L6)))</f>
        <v/>
      </c>
      <c r="S6" t="str">
        <f>IF(COLUMNS($A:E)&gt;$L6-1,"",MAX(MIN(COLUMN(F4),$L6)))</f>
        <v/>
      </c>
      <c r="T6" t="str">
        <f>IF(COLUMNS($A:F)&gt;$L6-1,"",MAX(MIN(COLUMN(G4),$L6)))</f>
        <v/>
      </c>
      <c r="U6" t="str">
        <f>IF(COLUMNS($A:G)&gt;$L6-1,"",MAX(MIN(COLUMN(H4),$L6)))</f>
        <v/>
      </c>
      <c r="V6" t="str">
        <f>IF(COLUMNS($A:H)&gt;$L6-1,"",MAX(MIN(COLUMN(I4),$L6)))</f>
        <v/>
      </c>
      <c r="W6" t="str">
        <f>IF(COLUMNS($A:I)&gt;$L6-1,"",MAX(MIN(COLUMN(K4),$L6)))</f>
        <v/>
      </c>
      <c r="X6" t="str">
        <f>IF(COLUMNS($A:K)&gt;$L6-1,"",MAX(MIN(COLUMN(L4),$L6)))</f>
        <v/>
      </c>
      <c r="Y6" t="str">
        <f>IF(COLUMNS($A:L)&gt;$L6-1,"",MAX(MIN(COLUMN(M4),$L6)))</f>
        <v/>
      </c>
      <c r="Z6" t="str">
        <f>IF(COLUMNS($A:M)&gt;$L6-1,"",MAX(MIN(COLUMN(N4),$L6)))</f>
        <v/>
      </c>
      <c r="AA6" t="str">
        <f>IF(COLUMNS($A:N)&gt;$L6-1,"",MAX(MIN(COLUMN(O4),$L6)))</f>
        <v/>
      </c>
      <c r="AB6" t="str">
        <f>IF(COLUMNS($A:O)&gt;$L6-1,"",MAX(MIN(COLUMN(P4),$L6)))</f>
        <v/>
      </c>
    </row>
    <row r="7" spans="1:39">
      <c r="A7" s="7" t="s">
        <v>22</v>
      </c>
      <c r="B7" s="8" t="s">
        <v>39</v>
      </c>
      <c r="C7" s="8" t="s">
        <v>8</v>
      </c>
      <c r="D7" s="8" t="s">
        <v>12</v>
      </c>
      <c r="E7" s="8">
        <v>5</v>
      </c>
      <c r="F7" s="8">
        <v>3</v>
      </c>
      <c r="G7" s="9"/>
      <c r="H7" s="8" t="str">
        <f t="shared" ref="H7:H70" si="0">IF(F7="","",IF(SUMPRODUCT(--(E$6:E$100&amp;" "&amp;F$6:F$100=E7&amp;" "&amp;F7))&gt;1,"deja pris",""))</f>
        <v/>
      </c>
      <c r="I7" s="8" t="str">
        <f>IF(E7="","",IF(AND(F7&lt;&gt;"",COUNTIF(E$6:E7,E7)=VLOOKUP($E7,$K$6:$L$25,2,0)),"table complete",""))</f>
        <v/>
      </c>
      <c r="K7">
        <v>2</v>
      </c>
      <c r="L7">
        <v>2</v>
      </c>
      <c r="N7">
        <f t="shared" ref="N7:N25" si="1">MIN(COLUMN(A5),L7)</f>
        <v>1</v>
      </c>
      <c r="O7">
        <f>IF(COLUMNS($A:A)&gt;$L7-1,"",MAX(MIN(COLUMN(B5),$L7)))</f>
        <v>2</v>
      </c>
      <c r="P7" t="str">
        <f>IF(COLUMNS($A:B)&gt;$L7-1,"",MAX(MIN(COLUMN(C5),$L7)))</f>
        <v/>
      </c>
      <c r="Q7" t="str">
        <f>IF(COLUMNS($A:C)&gt;$L7-1,"",MAX(MIN(COLUMN(D5),$L7)))</f>
        <v/>
      </c>
      <c r="R7" t="str">
        <f>IF(COLUMNS($A:D)&gt;$L7-1,"",MAX(MIN(COLUMN(E5),$L7)))</f>
        <v/>
      </c>
      <c r="S7" t="str">
        <f>IF(COLUMNS($A:E)&gt;$L7-1,"",MAX(MIN(COLUMN(F5),$L7)))</f>
        <v/>
      </c>
      <c r="T7" t="str">
        <f>IF(COLUMNS($A:F)&gt;$L7-1,"",MAX(MIN(COLUMN(G5),$L7)))</f>
        <v/>
      </c>
      <c r="U7" t="str">
        <f>IF(COLUMNS($A:G)&gt;$L7-1,"",MAX(MIN(COLUMN(H5),$L7)))</f>
        <v/>
      </c>
      <c r="V7" t="str">
        <f>IF(COLUMNS($A:H)&gt;$L7-1,"",MAX(MIN(COLUMN(I6),$L7)))</f>
        <v/>
      </c>
      <c r="W7" t="str">
        <f>IF(COLUMNS($A:I)&gt;$L7-1,"",MAX(MIN(COLUMN(K5),$L7)))</f>
        <v/>
      </c>
      <c r="X7" t="str">
        <f>IF(COLUMNS($A:K)&gt;$L7-1,"",MAX(MIN(COLUMN(L5),$L7)))</f>
        <v/>
      </c>
      <c r="Y7" t="str">
        <f>IF(COLUMNS($A:L)&gt;$L7-1,"",MAX(MIN(COLUMN(M5),$L7)))</f>
        <v/>
      </c>
      <c r="Z7" t="str">
        <f>IF(COLUMNS($A:M)&gt;$L7-1,"",MAX(MIN(COLUMN(N5),$L7)))</f>
        <v/>
      </c>
      <c r="AA7" t="str">
        <f>IF(COLUMNS($A:N)&gt;$L7-1,"",MAX(MIN(COLUMN(O5),$L7)))</f>
        <v/>
      </c>
      <c r="AB7" t="str">
        <f>IF(COLUMNS($A:O)&gt;$L7-1,"",MAX(MIN(COLUMN(P5),$L7)))</f>
        <v/>
      </c>
    </row>
    <row r="8" spans="1:39">
      <c r="A8" s="7" t="s">
        <v>23</v>
      </c>
      <c r="B8" s="8" t="s">
        <v>40</v>
      </c>
      <c r="C8" s="8" t="s">
        <v>9</v>
      </c>
      <c r="D8" s="8" t="s">
        <v>13</v>
      </c>
      <c r="E8" s="8">
        <v>1</v>
      </c>
      <c r="F8" s="8">
        <v>2</v>
      </c>
      <c r="G8" s="9"/>
      <c r="H8" s="8" t="str">
        <f t="shared" si="0"/>
        <v/>
      </c>
      <c r="I8" s="8" t="str">
        <f>IF(E8="","",IF(AND(F8&lt;&gt;"",COUNTIF(E$6:E8,E8)=VLOOKUP($E8,$K$6:$L$25,2,0)),"table complete",""))</f>
        <v/>
      </c>
      <c r="K8">
        <v>3</v>
      </c>
      <c r="L8">
        <v>3</v>
      </c>
      <c r="N8">
        <f t="shared" si="1"/>
        <v>1</v>
      </c>
      <c r="O8">
        <f>IF(COLUMNS($A:A)&gt;$L8-1,"",MAX(MIN(COLUMN(B6),$L8)))</f>
        <v>2</v>
      </c>
      <c r="P8">
        <f>IF(COLUMNS($A:B)&gt;$L8-1,"",MAX(MIN(COLUMN(C6),$L8)))</f>
        <v>3</v>
      </c>
      <c r="Q8" t="str">
        <f>IF(COLUMNS($A:C)&gt;$L8-1,"",MAX(MIN(COLUMN(D6),$L8)))</f>
        <v/>
      </c>
      <c r="R8" t="str">
        <f>IF(COLUMNS($A:D)&gt;$L8-1,"",MAX(MIN(COLUMN(E6),$L8)))</f>
        <v/>
      </c>
      <c r="S8" t="str">
        <f>IF(COLUMNS($A:E)&gt;$L8-1,"",MAX(MIN(COLUMN(F6),$L8)))</f>
        <v/>
      </c>
      <c r="T8" t="str">
        <f>IF(COLUMNS($A:F)&gt;$L8-1,"",MAX(MIN(COLUMN(G6),$L8)))</f>
        <v/>
      </c>
      <c r="U8" t="str">
        <f>IF(COLUMNS($A:G)&gt;$L8-1,"",MAX(MIN(COLUMN(H6),$L8)))</f>
        <v/>
      </c>
      <c r="V8" t="str">
        <f>IF(COLUMNS($A:H)&gt;$L8-1,"",MAX(MIN(COLUMN(#REF!),$L8)))</f>
        <v/>
      </c>
      <c r="W8" t="str">
        <f>IF(COLUMNS($A:I)&gt;$L8-1,"",MAX(MIN(COLUMN(K6),$L8)))</f>
        <v/>
      </c>
      <c r="X8" t="str">
        <f>IF(COLUMNS($A:K)&gt;$L8-1,"",MAX(MIN(COLUMN(L6),$L8)))</f>
        <v/>
      </c>
      <c r="Y8" t="str">
        <f>IF(COLUMNS($A:L)&gt;$L8-1,"",MAX(MIN(COLUMN(M6),$L8)))</f>
        <v/>
      </c>
      <c r="Z8" t="str">
        <f>IF(COLUMNS($A:M)&gt;$L8-1,"",MAX(MIN(COLUMN(N6),$L8)))</f>
        <v/>
      </c>
      <c r="AA8" t="str">
        <f>IF(COLUMNS($A:N)&gt;$L8-1,"",MAX(MIN(COLUMN(O6),$L8)))</f>
        <v/>
      </c>
      <c r="AB8" t="str">
        <f>IF(COLUMNS($A:O)&gt;$L8-1,"",MAX(MIN(COLUMN(P6),$L8)))</f>
        <v/>
      </c>
    </row>
    <row r="9" spans="1:39">
      <c r="A9" s="7" t="s">
        <v>24</v>
      </c>
      <c r="B9" s="8" t="s">
        <v>41</v>
      </c>
      <c r="C9" s="8" t="s">
        <v>10</v>
      </c>
      <c r="D9" s="8" t="s">
        <v>14</v>
      </c>
      <c r="E9" s="8">
        <v>2</v>
      </c>
      <c r="F9" s="8">
        <v>2</v>
      </c>
      <c r="G9" s="9"/>
      <c r="H9" s="8" t="str">
        <f t="shared" si="0"/>
        <v/>
      </c>
      <c r="I9" s="8" t="str">
        <f>IF(E9="","",IF(AND(F9&lt;&gt;"",COUNTIF(E$6:E9,E9)=VLOOKUP($E9,$K$6:$L$25,2,0)),"table complete",""))</f>
        <v/>
      </c>
      <c r="K9">
        <v>4</v>
      </c>
      <c r="L9">
        <v>5</v>
      </c>
      <c r="N9">
        <f t="shared" si="1"/>
        <v>1</v>
      </c>
      <c r="O9">
        <f>IF(COLUMNS($A:A)&gt;$L9-1,"",MAX(MIN(COLUMN(B7),$L9)))</f>
        <v>2</v>
      </c>
      <c r="P9">
        <f>IF(COLUMNS($A:B)&gt;$L9-1,"",MAX(MIN(COLUMN(C7),$L9)))</f>
        <v>3</v>
      </c>
      <c r="Q9">
        <f>IF(COLUMNS($A:C)&gt;$L9-1,"",MAX(MIN(COLUMN(D7),$L9)))</f>
        <v>4</v>
      </c>
      <c r="R9">
        <f>IF(COLUMNS($A:D)&gt;$L9-1,"",MAX(MIN(COLUMN(E7),$L9)))</f>
        <v>5</v>
      </c>
      <c r="S9" t="str">
        <f>IF(COLUMNS($A:E)&gt;$L9-1,"",MAX(MIN(COLUMN(F7),$L9)))</f>
        <v/>
      </c>
      <c r="T9" t="str">
        <f>IF(COLUMNS($A:F)&gt;$L9-1,"",MAX(MIN(COLUMN(G7),$L9)))</f>
        <v/>
      </c>
      <c r="U9" t="str">
        <f>IF(COLUMNS($A:G)&gt;$L9-1,"",MAX(MIN(COLUMN(H7),$L9)))</f>
        <v/>
      </c>
      <c r="V9" t="str">
        <f>IF(COLUMNS($A:H)&gt;$L9-1,"",MAX(MIN(COLUMN(I7),$L9)))</f>
        <v/>
      </c>
      <c r="W9" t="str">
        <f>IF(COLUMNS($A:I)&gt;$L9-1,"",MAX(MIN(COLUMN(K7),$L9)))</f>
        <v/>
      </c>
      <c r="X9" t="str">
        <f>IF(COLUMNS($A:K)&gt;$L9-1,"",MAX(MIN(COLUMN(L7),$L9)))</f>
        <v/>
      </c>
      <c r="Y9" t="str">
        <f>IF(COLUMNS($A:L)&gt;$L9-1,"",MAX(MIN(COLUMN(M7),$L9)))</f>
        <v/>
      </c>
      <c r="Z9" t="str">
        <f>IF(COLUMNS($A:M)&gt;$L9-1,"",MAX(MIN(COLUMN(N7),$L9)))</f>
        <v/>
      </c>
      <c r="AA9" t="str">
        <f>IF(COLUMNS($A:N)&gt;$L9-1,"",MAX(MIN(COLUMN(O7),$L9)))</f>
        <v/>
      </c>
      <c r="AB9" t="str">
        <f>IF(COLUMNS($A:O)&gt;$L9-1,"",MAX(MIN(COLUMN(P7),$L9)))</f>
        <v/>
      </c>
    </row>
    <row r="10" spans="1:39">
      <c r="A10" s="7" t="s">
        <v>25</v>
      </c>
      <c r="B10" s="8" t="s">
        <v>42</v>
      </c>
      <c r="C10" s="8" t="s">
        <v>10</v>
      </c>
      <c r="D10" s="8" t="s">
        <v>14</v>
      </c>
      <c r="E10" s="8">
        <v>2</v>
      </c>
      <c r="F10" s="8">
        <v>1</v>
      </c>
      <c r="G10" s="9" t="s">
        <v>6</v>
      </c>
      <c r="H10" s="8" t="str">
        <f t="shared" si="0"/>
        <v/>
      </c>
      <c r="I10" s="8" t="str">
        <f>IF(E10="","",IF(AND(F10&lt;&gt;"",COUNTIF(E$6:E10,E10)=VLOOKUP($E10,$K$6:$L$25,2,0)),"table complete",""))</f>
        <v>table complete</v>
      </c>
      <c r="K10">
        <v>5</v>
      </c>
      <c r="L10">
        <v>5</v>
      </c>
      <c r="N10">
        <f t="shared" si="1"/>
        <v>1</v>
      </c>
      <c r="O10">
        <f>IF(COLUMNS($A:A)&gt;$L10-1,"",MAX(MIN(COLUMN(B8),$L10)))</f>
        <v>2</v>
      </c>
      <c r="P10">
        <f>IF(COLUMNS($A:B)&gt;$L10-1,"",MAX(MIN(COLUMN(C8),$L10)))</f>
        <v>3</v>
      </c>
      <c r="Q10">
        <f>IF(COLUMNS($A:C)&gt;$L10-1,"",MAX(MIN(COLUMN(D8),$L10)))</f>
        <v>4</v>
      </c>
      <c r="R10">
        <f>IF(COLUMNS($A:D)&gt;$L10-1,"",MAX(MIN(COLUMN(E8),$L10)))</f>
        <v>5</v>
      </c>
      <c r="S10" t="str">
        <f>IF(COLUMNS($A:E)&gt;$L10-1,"",MAX(MIN(COLUMN(F8),$L10)))</f>
        <v/>
      </c>
      <c r="T10" t="str">
        <f>IF(COLUMNS($A:F)&gt;$L10-1,"",MAX(MIN(COLUMN(G8),$L10)))</f>
        <v/>
      </c>
      <c r="U10" t="str">
        <f>IF(COLUMNS($A:G)&gt;$L10-1,"",MAX(MIN(COLUMN(H8),$L10)))</f>
        <v/>
      </c>
      <c r="V10" t="str">
        <f>IF(COLUMNS($A:H)&gt;$L10-1,"",MAX(MIN(COLUMN(I8),$L10)))</f>
        <v/>
      </c>
      <c r="W10" t="str">
        <f>IF(COLUMNS($A:I)&gt;$L10-1,"",MAX(MIN(COLUMN(K8),$L10)))</f>
        <v/>
      </c>
      <c r="X10" t="str">
        <f>IF(COLUMNS($A:K)&gt;$L10-1,"",MAX(MIN(COLUMN(L8),$L10)))</f>
        <v/>
      </c>
      <c r="Y10" t="str">
        <f>IF(COLUMNS($A:L)&gt;$L10-1,"",MAX(MIN(COLUMN(M8),$L10)))</f>
        <v/>
      </c>
      <c r="Z10" t="str">
        <f>IF(COLUMNS($A:M)&gt;$L10-1,"",MAX(MIN(COLUMN(N8),$L10)))</f>
        <v/>
      </c>
      <c r="AA10" t="str">
        <f>IF(COLUMNS($A:N)&gt;$L10-1,"",MAX(MIN(COLUMN(O8),$L10)))</f>
        <v/>
      </c>
      <c r="AB10" t="str">
        <f>IF(COLUMNS($A:O)&gt;$L10-1,"",MAX(MIN(COLUMN(P8),$L10)))</f>
        <v/>
      </c>
    </row>
    <row r="11" spans="1:39">
      <c r="A11" s="7" t="s">
        <v>26</v>
      </c>
      <c r="B11" s="8" t="s">
        <v>43</v>
      </c>
      <c r="C11" s="8" t="s">
        <v>10</v>
      </c>
      <c r="D11" s="8" t="s">
        <v>14</v>
      </c>
      <c r="E11" s="8">
        <v>6</v>
      </c>
      <c r="F11" s="8">
        <v>3</v>
      </c>
      <c r="G11" s="9"/>
      <c r="H11" s="8" t="str">
        <f t="shared" si="0"/>
        <v/>
      </c>
      <c r="I11" s="8" t="str">
        <f>IF(E11="","",IF(AND(F11&lt;&gt;"",COUNTIF(E$6:E11,E11)=VLOOKUP($E11,$K$6:$L$25,2,0)),"table complete",""))</f>
        <v/>
      </c>
      <c r="K11">
        <v>6</v>
      </c>
      <c r="L11">
        <v>3</v>
      </c>
      <c r="N11">
        <f t="shared" si="1"/>
        <v>1</v>
      </c>
      <c r="O11">
        <f>IF(COLUMNS($A:A)&gt;$L11-1,"",MAX(MIN(COLUMN(B9),$L11)))</f>
        <v>2</v>
      </c>
      <c r="P11">
        <f>IF(COLUMNS($A:B)&gt;$L11-1,"",MAX(MIN(COLUMN(C9),$L11)))</f>
        <v>3</v>
      </c>
      <c r="Q11" t="str">
        <f>IF(COLUMNS($A:C)&gt;$L11-1,"",MAX(MIN(COLUMN(D9),$L11)))</f>
        <v/>
      </c>
      <c r="R11" t="str">
        <f>IF(COLUMNS($A:D)&gt;$L11-1,"",MAX(MIN(COLUMN(E9),$L11)))</f>
        <v/>
      </c>
      <c r="S11" t="str">
        <f>IF(COLUMNS($A:E)&gt;$L11-1,"",MAX(MIN(COLUMN(F9),$L11)))</f>
        <v/>
      </c>
      <c r="T11" t="str">
        <f>IF(COLUMNS($A:F)&gt;$L11-1,"",MAX(MIN(COLUMN(G9),$L11)))</f>
        <v/>
      </c>
      <c r="U11" t="str">
        <f>IF(COLUMNS($A:G)&gt;$L11-1,"",MAX(MIN(COLUMN(H9),$L11)))</f>
        <v/>
      </c>
      <c r="V11" t="str">
        <f>IF(COLUMNS($A:H)&gt;$L11-1,"",MAX(MIN(COLUMN(I9),$L11)))</f>
        <v/>
      </c>
      <c r="W11" t="str">
        <f>IF(COLUMNS($A:I)&gt;$L11-1,"",MAX(MIN(COLUMN(K9),$L11)))</f>
        <v/>
      </c>
      <c r="X11" t="str">
        <f>IF(COLUMNS($A:K)&gt;$L11-1,"",MAX(MIN(COLUMN(L9),$L11)))</f>
        <v/>
      </c>
      <c r="Y11" t="str">
        <f>IF(COLUMNS($A:L)&gt;$L11-1,"",MAX(MIN(COLUMN(M9),$L11)))</f>
        <v/>
      </c>
      <c r="Z11" t="str">
        <f>IF(COLUMNS($A:M)&gt;$L11-1,"",MAX(MIN(COLUMN(N9),$L11)))</f>
        <v/>
      </c>
      <c r="AA11" t="str">
        <f>IF(COLUMNS($A:N)&gt;$L11-1,"",MAX(MIN(COLUMN(O9),$L11)))</f>
        <v/>
      </c>
      <c r="AB11" t="str">
        <f>IF(COLUMNS($A:O)&gt;$L11-1,"",MAX(MIN(COLUMN(P9),$L11)))</f>
        <v/>
      </c>
    </row>
    <row r="12" spans="1:39">
      <c r="A12" s="7" t="s">
        <v>27</v>
      </c>
      <c r="B12" s="8" t="s">
        <v>44</v>
      </c>
      <c r="C12" s="8" t="s">
        <v>10</v>
      </c>
      <c r="D12" s="8" t="s">
        <v>14</v>
      </c>
      <c r="E12" s="8">
        <v>5</v>
      </c>
      <c r="F12" s="8">
        <v>2</v>
      </c>
      <c r="G12" s="9"/>
      <c r="H12" s="8" t="str">
        <f t="shared" si="0"/>
        <v/>
      </c>
      <c r="I12" s="8" t="str">
        <f>IF(E12="","",IF(AND(F12&lt;&gt;"",COUNTIF(E$6:E12,E12)=VLOOKUP($E12,$K$6:$L$25,2,0)),"table complete",""))</f>
        <v/>
      </c>
      <c r="K12">
        <v>7</v>
      </c>
      <c r="L12">
        <v>8</v>
      </c>
      <c r="N12">
        <f t="shared" si="1"/>
        <v>1</v>
      </c>
      <c r="O12">
        <f>IF(COLUMNS($A:A)&gt;$L12-1,"",MAX(MIN(COLUMN(B10),$L12)))</f>
        <v>2</v>
      </c>
      <c r="P12">
        <f>IF(COLUMNS($A:B)&gt;$L12-1,"",MAX(MIN(COLUMN(C10),$L12)))</f>
        <v>3</v>
      </c>
      <c r="Q12">
        <f>IF(COLUMNS($A:C)&gt;$L12-1,"",MAX(MIN(COLUMN(D10),$L12)))</f>
        <v>4</v>
      </c>
      <c r="R12">
        <f>IF(COLUMNS($A:D)&gt;$L12-1,"",MAX(MIN(COLUMN(E10),$L12)))</f>
        <v>5</v>
      </c>
      <c r="S12">
        <f>IF(COLUMNS($A:E)&gt;$L12-1,"",MAX(MIN(COLUMN(F10),$L12)))</f>
        <v>6</v>
      </c>
      <c r="T12">
        <f>IF(COLUMNS($A:F)&gt;$L12-1,"",MAX(MIN(COLUMN(G10),$L12)))</f>
        <v>7</v>
      </c>
      <c r="U12">
        <f>IF(COLUMNS($A:G)&gt;$L12-1,"",MAX(MIN(COLUMN(H10),$L12)))</f>
        <v>8</v>
      </c>
      <c r="V12" t="str">
        <f>IF(COLUMNS($A:H)&gt;$L12-1,"",MAX(MIN(COLUMN(I10),$L12)))</f>
        <v/>
      </c>
      <c r="W12" t="str">
        <f>IF(COLUMNS($A:I)&gt;$L12-1,"",MAX(MIN(COLUMN(K10),$L12)))</f>
        <v/>
      </c>
      <c r="X12" t="str">
        <f>IF(COLUMNS($A:K)&gt;$L12-1,"",MAX(MIN(COLUMN(L10),$L12)))</f>
        <v/>
      </c>
      <c r="Y12" t="str">
        <f>IF(COLUMNS($A:L)&gt;$L12-1,"",MAX(MIN(COLUMN(M10),$L12)))</f>
        <v/>
      </c>
      <c r="Z12" t="str">
        <f>IF(COLUMNS($A:M)&gt;$L12-1,"",MAX(MIN(COLUMN(N10),$L12)))</f>
        <v/>
      </c>
      <c r="AA12" t="str">
        <f>IF(COLUMNS($A:N)&gt;$L12-1,"",MAX(MIN(COLUMN(O10),$L12)))</f>
        <v/>
      </c>
      <c r="AB12" t="str">
        <f>IF(COLUMNS($A:O)&gt;$L12-1,"",MAX(MIN(COLUMN(P10),$L12)))</f>
        <v/>
      </c>
    </row>
    <row r="13" spans="1:39">
      <c r="A13" s="7" t="s">
        <v>28</v>
      </c>
      <c r="B13" s="8" t="s">
        <v>45</v>
      </c>
      <c r="C13" s="8" t="s">
        <v>10</v>
      </c>
      <c r="D13" s="8" t="s">
        <v>14</v>
      </c>
      <c r="E13" s="8">
        <v>6</v>
      </c>
      <c r="F13" s="8">
        <v>1</v>
      </c>
      <c r="G13" s="9"/>
      <c r="H13" s="8" t="str">
        <f t="shared" si="0"/>
        <v/>
      </c>
      <c r="I13" s="8" t="str">
        <f>IF(E13="","",IF(AND(F13&lt;&gt;"",COUNTIF(E$6:E13,E13)=VLOOKUP($E13,$K$6:$L$25,2,0)),"table complete",""))</f>
        <v/>
      </c>
      <c r="K13">
        <v>8</v>
      </c>
      <c r="L13">
        <v>10</v>
      </c>
      <c r="N13">
        <f t="shared" si="1"/>
        <v>1</v>
      </c>
      <c r="O13">
        <f>IF(COLUMNS($A:A)&gt;$L13-1,"",MAX(MIN(COLUMN(B11),$L13)))</f>
        <v>2</v>
      </c>
      <c r="P13">
        <f>IF(COLUMNS($A:B)&gt;$L13-1,"",MAX(MIN(COLUMN(C11),$L13)))</f>
        <v>3</v>
      </c>
      <c r="Q13">
        <f>IF(COLUMNS($A:C)&gt;$L13-1,"",MAX(MIN(COLUMN(D11),$L13)))</f>
        <v>4</v>
      </c>
      <c r="R13">
        <f>IF(COLUMNS($A:D)&gt;$L13-1,"",MAX(MIN(COLUMN(E11),$L13)))</f>
        <v>5</v>
      </c>
      <c r="S13">
        <f>IF(COLUMNS($A:E)&gt;$L13-1,"",MAX(MIN(COLUMN(F11),$L13)))</f>
        <v>6</v>
      </c>
      <c r="T13">
        <f>IF(COLUMNS($A:F)&gt;$L13-1,"",MAX(MIN(COLUMN(G11),$L13)))</f>
        <v>7</v>
      </c>
      <c r="U13">
        <f>IF(COLUMNS($A:G)&gt;$L13-1,"",MAX(MIN(COLUMN(H11),$L13)))</f>
        <v>8</v>
      </c>
      <c r="V13">
        <f>IF(COLUMNS($A:H)&gt;$L13-1,"",MAX(MIN(COLUMN(I11),$L13)))</f>
        <v>9</v>
      </c>
      <c r="W13">
        <f>IF(COLUMNS($A:I)&gt;$L13-1,"",MAX(MIN(COLUMN(K11),$L13)))</f>
        <v>10</v>
      </c>
      <c r="X13" t="str">
        <f>IF(COLUMNS($A:K)&gt;$L13-1,"",MAX(MIN(COLUMN(L11),$L13)))</f>
        <v/>
      </c>
      <c r="Y13" t="str">
        <f>IF(COLUMNS($A:L)&gt;$L13-1,"",MAX(MIN(COLUMN(M11),$L13)))</f>
        <v/>
      </c>
      <c r="Z13" t="str">
        <f>IF(COLUMNS($A:M)&gt;$L13-1,"",MAX(MIN(COLUMN(N11),$L13)))</f>
        <v/>
      </c>
      <c r="AA13" t="str">
        <f>IF(COLUMNS($A:N)&gt;$L13-1,"",MAX(MIN(COLUMN(O11),$L13)))</f>
        <v/>
      </c>
      <c r="AB13" t="str">
        <f>IF(COLUMNS($A:O)&gt;$L13-1,"",MAX(MIN(COLUMN(P11),$L13)))</f>
        <v/>
      </c>
    </row>
    <row r="14" spans="1:39">
      <c r="A14" s="7" t="s">
        <v>29</v>
      </c>
      <c r="B14" s="8" t="s">
        <v>46</v>
      </c>
      <c r="C14" s="8" t="s">
        <v>10</v>
      </c>
      <c r="D14" s="8" t="s">
        <v>14</v>
      </c>
      <c r="E14" s="8">
        <v>9</v>
      </c>
      <c r="F14" s="8">
        <v>2</v>
      </c>
      <c r="G14" s="9"/>
      <c r="H14" s="8" t="str">
        <f t="shared" si="0"/>
        <v/>
      </c>
      <c r="I14" s="8" t="str">
        <f>IF(E14="","",IF(AND(F14&lt;&gt;"",COUNTIF(E$6:E14,E14)=VLOOKUP($E14,$K$6:$L$25,2,0)),"table complete",""))</f>
        <v/>
      </c>
      <c r="K14">
        <v>9</v>
      </c>
      <c r="L14">
        <v>9</v>
      </c>
      <c r="N14">
        <f t="shared" si="1"/>
        <v>1</v>
      </c>
      <c r="O14">
        <f>IF(COLUMNS($A:A)&gt;$L14-1,"",MAX(MIN(COLUMN(B12),$L14)))</f>
        <v>2</v>
      </c>
      <c r="P14">
        <f>IF(COLUMNS($A:B)&gt;$L14-1,"",MAX(MIN(COLUMN(C12),$L14)))</f>
        <v>3</v>
      </c>
      <c r="Q14">
        <f>IF(COLUMNS($A:C)&gt;$L14-1,"",MAX(MIN(COLUMN(D12),$L14)))</f>
        <v>4</v>
      </c>
      <c r="R14">
        <f>IF(COLUMNS($A:D)&gt;$L14-1,"",MAX(MIN(COLUMN(E12),$L14)))</f>
        <v>5</v>
      </c>
      <c r="S14">
        <f>IF(COLUMNS($A:E)&gt;$L14-1,"",MAX(MIN(COLUMN(F12),$L14)))</f>
        <v>6</v>
      </c>
      <c r="T14">
        <f>IF(COLUMNS($A:F)&gt;$L14-1,"",MAX(MIN(COLUMN(G12),$L14)))</f>
        <v>7</v>
      </c>
      <c r="U14">
        <f>IF(COLUMNS($A:G)&gt;$L14-1,"",MAX(MIN(COLUMN(H12),$L14)))</f>
        <v>8</v>
      </c>
      <c r="V14">
        <f>IF(COLUMNS($A:H)&gt;$L14-1,"",MAX(MIN(COLUMN(I12),$L14)))</f>
        <v>9</v>
      </c>
      <c r="W14" t="str">
        <f>IF(COLUMNS($A:I)&gt;$L14-1,"",MAX(MIN(COLUMN(K12),$L14)))</f>
        <v/>
      </c>
      <c r="X14" t="str">
        <f>IF(COLUMNS($A:K)&gt;$L14-1,"",MAX(MIN(COLUMN(L12),$L14)))</f>
        <v/>
      </c>
      <c r="Y14" t="str">
        <f>IF(COLUMNS($A:L)&gt;$L14-1,"",MAX(MIN(COLUMN(M12),$L14)))</f>
        <v/>
      </c>
      <c r="Z14" t="str">
        <f>IF(COLUMNS($A:M)&gt;$L14-1,"",MAX(MIN(COLUMN(N12),$L14)))</f>
        <v/>
      </c>
      <c r="AA14" t="str">
        <f>IF(COLUMNS($A:N)&gt;$L14-1,"",MAX(MIN(COLUMN(O12),$L14)))</f>
        <v/>
      </c>
      <c r="AB14" t="str">
        <f>IF(COLUMNS($A:O)&gt;$L14-1,"",MAX(MIN(COLUMN(P12),$L14)))</f>
        <v/>
      </c>
    </row>
    <row r="15" spans="1:39">
      <c r="A15" s="7" t="s">
        <v>30</v>
      </c>
      <c r="B15" s="8" t="s">
        <v>47</v>
      </c>
      <c r="C15" s="8" t="s">
        <v>10</v>
      </c>
      <c r="D15" s="8" t="s">
        <v>14</v>
      </c>
      <c r="E15" s="8">
        <v>10</v>
      </c>
      <c r="F15" s="8">
        <v>4</v>
      </c>
      <c r="G15" s="9" t="s">
        <v>6</v>
      </c>
      <c r="H15" s="8" t="str">
        <f t="shared" si="0"/>
        <v/>
      </c>
      <c r="I15" s="8" t="str">
        <f>IF(E15="","",IF(AND(F15&lt;&gt;"",COUNTIF(E$6:E15,E15)=VLOOKUP($E15,$K$6:$L$25,2,0)),"table complete",""))</f>
        <v/>
      </c>
      <c r="K15">
        <v>10</v>
      </c>
      <c r="L15">
        <v>15</v>
      </c>
      <c r="N15">
        <f t="shared" si="1"/>
        <v>1</v>
      </c>
      <c r="O15">
        <f>IF(COLUMNS($A:A)&gt;$L15-1,"",MAX(MIN(COLUMN(B13),$L15)))</f>
        <v>2</v>
      </c>
      <c r="P15">
        <f>IF(COLUMNS($A:B)&gt;$L15-1,"",MAX(MIN(COLUMN(C13),$L15)))</f>
        <v>3</v>
      </c>
      <c r="Q15">
        <f>IF(COLUMNS($A:C)&gt;$L15-1,"",MAX(MIN(COLUMN(D13),$L15)))</f>
        <v>4</v>
      </c>
      <c r="R15">
        <f>IF(COLUMNS($A:D)&gt;$L15-1,"",MAX(MIN(COLUMN(E13),$L15)))</f>
        <v>5</v>
      </c>
      <c r="S15">
        <f>IF(COLUMNS($A:E)&gt;$L15-1,"",MAX(MIN(COLUMN(F13),$L15)))</f>
        <v>6</v>
      </c>
      <c r="T15">
        <f>IF(COLUMNS($A:F)&gt;$L15-1,"",MAX(MIN(COLUMN(G13),$L15)))</f>
        <v>7</v>
      </c>
      <c r="U15">
        <f>IF(COLUMNS($A:G)&gt;$L15-1,"",MAX(MIN(COLUMN(H13),$L15)))</f>
        <v>8</v>
      </c>
      <c r="V15">
        <f>IF(COLUMNS($A:H)&gt;$L15-1,"",MAX(MIN(COLUMN(I13),$L15)))</f>
        <v>9</v>
      </c>
      <c r="W15">
        <f>IF(COLUMNS($A:I)&gt;$L15-1,"",MAX(MIN(COLUMN(K13),$L15)))</f>
        <v>11</v>
      </c>
      <c r="X15">
        <f>IF(COLUMNS($A:K)&gt;$L15-1,"",MAX(MIN(COLUMN(L13),$L15)))</f>
        <v>12</v>
      </c>
      <c r="Y15">
        <f>IF(COLUMNS($A:L)&gt;$L15-1,"",MAX(MIN(COLUMN(M13),$L15)))</f>
        <v>13</v>
      </c>
      <c r="Z15">
        <f>IF(COLUMNS($A:M)&gt;$L15-1,"",MAX(MIN(COLUMN(N13),$L15)))</f>
        <v>14</v>
      </c>
      <c r="AA15">
        <f>IF(COLUMNS($A:N)&gt;$L15-1,"",MAX(MIN(COLUMN(O13),$L15)))</f>
        <v>15</v>
      </c>
      <c r="AB15" s="11" t="str">
        <f>IF(COLUMNS($A:O)&gt;$L15-1,"",MAX(MIN(COLUMN(P13),$L15)))</f>
        <v/>
      </c>
      <c r="AC15" t="str">
        <f>IF(COLUMNS($A:P)&gt;$L15-1,"",MAX(MIN(COLUMN(Q13),$L15)))</f>
        <v/>
      </c>
    </row>
    <row r="16" spans="1:39">
      <c r="A16" s="7" t="s">
        <v>31</v>
      </c>
      <c r="B16" s="8" t="s">
        <v>48</v>
      </c>
      <c r="C16" s="8" t="s">
        <v>10</v>
      </c>
      <c r="D16" s="8" t="s">
        <v>14</v>
      </c>
      <c r="E16" s="8">
        <v>18</v>
      </c>
      <c r="F16" s="8">
        <v>3</v>
      </c>
      <c r="G16" s="9"/>
      <c r="H16" s="8" t="str">
        <f t="shared" si="0"/>
        <v/>
      </c>
      <c r="I16" s="8" t="str">
        <f>IF(E16="","",IF(AND(F16&lt;&gt;"",COUNTIF(E$6:E16,E16)=VLOOKUP($E16,$K$6:$L$25,2,0)),"table complete",""))</f>
        <v/>
      </c>
      <c r="K16">
        <v>11</v>
      </c>
      <c r="L16">
        <v>5</v>
      </c>
      <c r="N16">
        <f t="shared" si="1"/>
        <v>1</v>
      </c>
      <c r="O16">
        <f>IF(COLUMNS($A:A)&gt;$L16-1,"",MAX(MIN(COLUMN(B14),$L16)))</f>
        <v>2</v>
      </c>
      <c r="P16">
        <f>IF(COLUMNS($A:B)&gt;$L16-1,"",MAX(MIN(COLUMN(C14),$L16)))</f>
        <v>3</v>
      </c>
      <c r="Q16">
        <f>IF(COLUMNS($A:C)&gt;$L16-1,"",MAX(MIN(COLUMN(D14),$L16)))</f>
        <v>4</v>
      </c>
      <c r="R16">
        <f>IF(COLUMNS($A:D)&gt;$L16-1,"",MAX(MIN(COLUMN(E14),$L16)))</f>
        <v>5</v>
      </c>
      <c r="S16" t="str">
        <f>IF(COLUMNS($A:E)&gt;$L16-1,"",MAX(MIN(COLUMN(F14),$L16)))</f>
        <v/>
      </c>
      <c r="T16" t="str">
        <f>IF(COLUMNS($A:F)&gt;$L16-1,"",MAX(MIN(COLUMN(G14),$L16)))</f>
        <v/>
      </c>
      <c r="U16" t="str">
        <f>IF(COLUMNS($A:G)&gt;$L16-1,"",MAX(MIN(COLUMN(H14),$L16)))</f>
        <v/>
      </c>
      <c r="V16" t="str">
        <f>IF(COLUMNS($A:H)&gt;$L16-1,"",MAX(MIN(COLUMN(I14),$L16)))</f>
        <v/>
      </c>
      <c r="W16" t="str">
        <f>IF(COLUMNS($A:I)&gt;$L16-1,"",MAX(MIN(COLUMN(K14),$L16)))</f>
        <v/>
      </c>
      <c r="X16" t="str">
        <f>IF(COLUMNS($A:K)&gt;$L16-1,"",MAX(MIN(COLUMN(L14),$L16)))</f>
        <v/>
      </c>
      <c r="Y16" t="str">
        <f>IF(COLUMNS($A:L)&gt;$L16-1,"",MAX(MIN(COLUMN(M14),$L16)))</f>
        <v/>
      </c>
      <c r="Z16" t="str">
        <f>IF(COLUMNS($A:M)&gt;$L16-1,"",MAX(MIN(COLUMN(N14),$L16)))</f>
        <v/>
      </c>
      <c r="AA16" t="str">
        <f>IF(COLUMNS($A:N)&gt;$L16-1,"",MAX(MIN(COLUMN(O14),$L16)))</f>
        <v/>
      </c>
      <c r="AB16" t="str">
        <f>IF(COLUMNS($A:O)&gt;$L16-1,"",MAX(MIN(COLUMN(P14),$L16)))</f>
        <v/>
      </c>
    </row>
    <row r="17" spans="1:28">
      <c r="A17" s="7" t="s">
        <v>32</v>
      </c>
      <c r="B17" s="8" t="s">
        <v>49</v>
      </c>
      <c r="C17" s="8" t="s">
        <v>8</v>
      </c>
      <c r="D17" s="8" t="s">
        <v>14</v>
      </c>
      <c r="E17" s="8">
        <v>18</v>
      </c>
      <c r="F17" s="8">
        <v>4</v>
      </c>
      <c r="G17" s="9"/>
      <c r="H17" s="8" t="str">
        <f t="shared" si="0"/>
        <v/>
      </c>
      <c r="I17" s="8" t="str">
        <f>IF(E17="","",IF(AND(F17&lt;&gt;"",COUNTIF(E$6:E17,E17)=VLOOKUP($E17,$K$6:$L$25,2,0)),"table complete",""))</f>
        <v/>
      </c>
      <c r="K17">
        <v>12</v>
      </c>
      <c r="L17">
        <v>12</v>
      </c>
      <c r="N17">
        <f t="shared" si="1"/>
        <v>1</v>
      </c>
      <c r="O17">
        <f>IF(COLUMNS($A:A)&gt;$L17-1,"",MAX(MIN(COLUMN(B15),$L17)))</f>
        <v>2</v>
      </c>
      <c r="P17">
        <f>IF(COLUMNS($A:B)&gt;$L17-1,"",MAX(MIN(COLUMN(C15),$L17)))</f>
        <v>3</v>
      </c>
      <c r="Q17">
        <f>IF(COLUMNS($A:C)&gt;$L17-1,"",MAX(MIN(COLUMN(D15),$L17)))</f>
        <v>4</v>
      </c>
      <c r="R17">
        <f>IF(COLUMNS($A:D)&gt;$L17-1,"",MAX(MIN(COLUMN(E15),$L17)))</f>
        <v>5</v>
      </c>
      <c r="S17">
        <f>IF(COLUMNS($A:E)&gt;$L17-1,"",MAX(MIN(COLUMN(F15),$L17)))</f>
        <v>6</v>
      </c>
      <c r="T17">
        <f>IF(COLUMNS($A:F)&gt;$L17-1,"",MAX(MIN(COLUMN(G15),$L17)))</f>
        <v>7</v>
      </c>
      <c r="U17">
        <f>IF(COLUMNS($A:G)&gt;$L17-1,"",MAX(MIN(COLUMN(H15),$L17)))</f>
        <v>8</v>
      </c>
      <c r="V17">
        <f>IF(COLUMNS($A:H)&gt;$L17-1,"",MAX(MIN(COLUMN(I15),$L17)))</f>
        <v>9</v>
      </c>
      <c r="W17">
        <f>IF(COLUMNS($A:I)&gt;$L17-1,"",MAX(MIN(COLUMN(K15),$L17)))</f>
        <v>11</v>
      </c>
      <c r="X17">
        <f>IF(COLUMNS($A:K)&gt;$L17-1,"",MAX(MIN(COLUMN(L15),$L17)))</f>
        <v>12</v>
      </c>
      <c r="Y17" t="str">
        <f>IF(COLUMNS($A:L)&gt;$L17-1,"",MAX(MIN(COLUMN(M15),$L17)))</f>
        <v/>
      </c>
      <c r="Z17" t="str">
        <f>IF(COLUMNS($A:M)&gt;$L17-1,"",MAX(MIN(COLUMN(N15),$L17)))</f>
        <v/>
      </c>
      <c r="AA17" t="str">
        <f>IF(COLUMNS($A:N)&gt;$L17-1,"",MAX(MIN(COLUMN(O15),$L17)))</f>
        <v/>
      </c>
      <c r="AB17" t="str">
        <f>IF(COLUMNS($A:O)&gt;$L17-1,"",MAX(MIN(COLUMN(P15),$L17)))</f>
        <v/>
      </c>
    </row>
    <row r="18" spans="1:28">
      <c r="A18" s="7" t="s">
        <v>33</v>
      </c>
      <c r="B18" s="8" t="s">
        <v>50</v>
      </c>
      <c r="C18" s="8" t="s">
        <v>8</v>
      </c>
      <c r="D18" s="8" t="s">
        <v>14</v>
      </c>
      <c r="E18" s="8">
        <v>3</v>
      </c>
      <c r="F18" s="8">
        <v>2</v>
      </c>
      <c r="G18" s="9" t="s">
        <v>6</v>
      </c>
      <c r="H18" s="8" t="str">
        <f t="shared" si="0"/>
        <v/>
      </c>
      <c r="I18" s="8" t="str">
        <f>IF(E18="","",IF(AND(F18&lt;&gt;"",COUNTIF(E$6:E18,E18)=VLOOKUP($E18,$K$6:$L$25,2,0)),"table complete",""))</f>
        <v/>
      </c>
      <c r="K18">
        <v>13</v>
      </c>
      <c r="L18">
        <v>4</v>
      </c>
      <c r="N18">
        <f t="shared" si="1"/>
        <v>1</v>
      </c>
      <c r="O18">
        <f>IF(COLUMNS($A:A)&gt;$L18-1,"",MAX(MIN(COLUMN(B16),$L18)))</f>
        <v>2</v>
      </c>
      <c r="P18">
        <f>IF(COLUMNS($A:B)&gt;$L18-1,"",MAX(MIN(COLUMN(C16),$L18)))</f>
        <v>3</v>
      </c>
      <c r="Q18">
        <f>IF(COLUMNS($A:C)&gt;$L18-1,"",MAX(MIN(COLUMN(D16),$L18)))</f>
        <v>4</v>
      </c>
      <c r="R18" t="str">
        <f>IF(COLUMNS($A:D)&gt;$L18-1,"",MAX(MIN(COLUMN(E16),$L18)))</f>
        <v/>
      </c>
      <c r="S18" t="str">
        <f>IF(COLUMNS($A:E)&gt;$L18-1,"",MAX(MIN(COLUMN(F16),$L18)))</f>
        <v/>
      </c>
      <c r="T18" t="str">
        <f>IF(COLUMNS($A:F)&gt;$L18-1,"",MAX(MIN(COLUMN(G16),$L18)))</f>
        <v/>
      </c>
      <c r="U18" t="str">
        <f>IF(COLUMNS($A:G)&gt;$L18-1,"",MAX(MIN(COLUMN(H16),$L18)))</f>
        <v/>
      </c>
      <c r="V18" t="str">
        <f>IF(COLUMNS($A:H)&gt;$L18-1,"",MAX(MIN(COLUMN(I16),$L18)))</f>
        <v/>
      </c>
      <c r="W18" t="str">
        <f>IF(COLUMNS($A:I)&gt;$L18-1,"",MAX(MIN(COLUMN(K16),$L18)))</f>
        <v/>
      </c>
      <c r="X18" t="str">
        <f>IF(COLUMNS($A:K)&gt;$L18-1,"",MAX(MIN(COLUMN(L16),$L18)))</f>
        <v/>
      </c>
      <c r="Y18" t="str">
        <f>IF(COLUMNS($A:L)&gt;$L18-1,"",MAX(MIN(COLUMN(M16),$L18)))</f>
        <v/>
      </c>
      <c r="Z18" t="str">
        <f>IF(COLUMNS($A:M)&gt;$L18-1,"",MAX(MIN(COLUMN(N16),$L18)))</f>
        <v/>
      </c>
      <c r="AA18" t="str">
        <f>IF(COLUMNS($A:N)&gt;$L18-1,"",MAX(MIN(COLUMN(O16),$L18)))</f>
        <v/>
      </c>
      <c r="AB18" t="str">
        <f>IF(COLUMNS($A:O)&gt;$L18-1,"",MAX(MIN(COLUMN(P16),$L18)))</f>
        <v/>
      </c>
    </row>
    <row r="19" spans="1:28">
      <c r="A19" s="7" t="s">
        <v>34</v>
      </c>
      <c r="B19" s="8" t="s">
        <v>51</v>
      </c>
      <c r="C19" s="8" t="s">
        <v>8</v>
      </c>
      <c r="D19" s="8" t="s">
        <v>14</v>
      </c>
      <c r="E19" s="8">
        <v>3</v>
      </c>
      <c r="F19" s="8">
        <v>1</v>
      </c>
      <c r="G19" s="9"/>
      <c r="H19" s="8" t="str">
        <f t="shared" si="0"/>
        <v/>
      </c>
      <c r="I19" s="8" t="str">
        <f>IF(E19="","",IF(AND(F19&lt;&gt;"",COUNTIF(E$6:E19,E19)=VLOOKUP($E19,$K$6:$L$25,2,0)),"table complete",""))</f>
        <v/>
      </c>
      <c r="K19">
        <v>14</v>
      </c>
      <c r="L19">
        <v>14</v>
      </c>
      <c r="N19">
        <f t="shared" si="1"/>
        <v>1</v>
      </c>
      <c r="O19">
        <f>IF(COLUMNS($A:A)&gt;$L19-1,"",MAX(MIN(COLUMN(B17),$L19)))</f>
        <v>2</v>
      </c>
      <c r="P19">
        <f>IF(COLUMNS($A:B)&gt;$L19-1,"",MAX(MIN(COLUMN(C17),$L19)))</f>
        <v>3</v>
      </c>
      <c r="Q19">
        <f>IF(COLUMNS($A:C)&gt;$L19-1,"",MAX(MIN(COLUMN(D17),$L19)))</f>
        <v>4</v>
      </c>
      <c r="R19">
        <f>IF(COLUMNS($A:D)&gt;$L19-1,"",MAX(MIN(COLUMN(E17),$L19)))</f>
        <v>5</v>
      </c>
      <c r="S19">
        <f>IF(COLUMNS($A:E)&gt;$L19-1,"",MAX(MIN(COLUMN(F17),$L19)))</f>
        <v>6</v>
      </c>
      <c r="T19">
        <f>IF(COLUMNS($A:F)&gt;$L19-1,"",MAX(MIN(COLUMN(G17),$L19)))</f>
        <v>7</v>
      </c>
      <c r="U19">
        <f>IF(COLUMNS($A:G)&gt;$L19-1,"",MAX(MIN(COLUMN(H17),$L19)))</f>
        <v>8</v>
      </c>
      <c r="V19">
        <f>IF(COLUMNS($A:H)&gt;$L19-1,"",MAX(MIN(COLUMN(I17),$L19)))</f>
        <v>9</v>
      </c>
      <c r="W19">
        <f>IF(COLUMNS($A:I)&gt;$L19-1,"",MAX(MIN(COLUMN(K17),$L19)))</f>
        <v>11</v>
      </c>
      <c r="X19">
        <f>IF(COLUMNS($A:K)&gt;$L19-1,"",MAX(MIN(COLUMN(L17),$L19)))</f>
        <v>12</v>
      </c>
      <c r="Y19">
        <f>IF(COLUMNS($A:L)&gt;$L19-1,"",MAX(MIN(COLUMN(M17),$L19)))</f>
        <v>13</v>
      </c>
      <c r="Z19">
        <f>IF(COLUMNS($A:M)&gt;$L19-1,"",MAX(MIN(COLUMN(N17),$L19)))</f>
        <v>14</v>
      </c>
      <c r="AA19" t="str">
        <f>IF(COLUMNS($A:N)&gt;$L19-1,"",MAX(MIN(COLUMN(O17),$L19)))</f>
        <v/>
      </c>
      <c r="AB19" t="str">
        <f>IF(COLUMNS($A:O)&gt;$L19-1,"",MAX(MIN(COLUMN(P17),$L19)))</f>
        <v/>
      </c>
    </row>
    <row r="20" spans="1:28">
      <c r="A20" s="7" t="s">
        <v>35</v>
      </c>
      <c r="B20" s="8" t="s">
        <v>52</v>
      </c>
      <c r="C20" s="8" t="s">
        <v>8</v>
      </c>
      <c r="D20" s="8" t="s">
        <v>14</v>
      </c>
      <c r="E20" s="8">
        <v>1</v>
      </c>
      <c r="F20" s="8">
        <v>3</v>
      </c>
      <c r="G20" s="9"/>
      <c r="H20" s="8" t="str">
        <f t="shared" si="0"/>
        <v/>
      </c>
      <c r="I20" s="8" t="str">
        <f>IF(E20="","",IF(AND(F20&lt;&gt;"",COUNTIF(E$6:E20,E20)=VLOOKUP($E20,$K$6:$L$25,2,0)),"table complete",""))</f>
        <v>table complete</v>
      </c>
      <c r="K20">
        <v>15</v>
      </c>
      <c r="L20">
        <v>5</v>
      </c>
      <c r="N20">
        <f t="shared" si="1"/>
        <v>1</v>
      </c>
      <c r="O20">
        <f>IF(COLUMNS($A:A)&gt;$L20-1,"",MAX(MIN(COLUMN(B18),$L20)))</f>
        <v>2</v>
      </c>
      <c r="P20">
        <f>IF(COLUMNS($A:B)&gt;$L20-1,"",MAX(MIN(COLUMN(C18),$L20)))</f>
        <v>3</v>
      </c>
      <c r="Q20">
        <f>IF(COLUMNS($A:C)&gt;$L20-1,"",MAX(MIN(COLUMN(D18),$L20)))</f>
        <v>4</v>
      </c>
      <c r="R20">
        <f>IF(COLUMNS($A:D)&gt;$L20-1,"",MAX(MIN(COLUMN(E18),$L20)))</f>
        <v>5</v>
      </c>
      <c r="S20" t="str">
        <f>IF(COLUMNS($A:E)&gt;$L20-1,"",MAX(MIN(COLUMN(F18),$L20)))</f>
        <v/>
      </c>
      <c r="T20" t="str">
        <f>IF(COLUMNS($A:F)&gt;$L20-1,"",MAX(MIN(COLUMN(G18),$L20)))</f>
        <v/>
      </c>
      <c r="U20" t="str">
        <f>IF(COLUMNS($A:G)&gt;$L20-1,"",MAX(MIN(COLUMN(H18),$L20)))</f>
        <v/>
      </c>
      <c r="V20" t="str">
        <f>IF(COLUMNS($A:H)&gt;$L20-1,"",MAX(MIN(COLUMN(I18),$L20)))</f>
        <v/>
      </c>
      <c r="W20" t="str">
        <f>IF(COLUMNS($A:I)&gt;$L20-1,"",MAX(MIN(COLUMN(K18),$L20)))</f>
        <v/>
      </c>
      <c r="X20" t="str">
        <f>IF(COLUMNS($A:K)&gt;$L20-1,"",MAX(MIN(COLUMN(L18),$L20)))</f>
        <v/>
      </c>
      <c r="Y20" t="str">
        <f>IF(COLUMNS($A:L)&gt;$L20-1,"",MAX(MIN(COLUMN(M18),$L20)))</f>
        <v/>
      </c>
      <c r="Z20" t="str">
        <f>IF(COLUMNS($A:M)&gt;$L20-1,"",MAX(MIN(COLUMN(N18),$L20)))</f>
        <v/>
      </c>
      <c r="AA20" t="str">
        <f>IF(COLUMNS($A:N)&gt;$L20-1,"",MAX(MIN(COLUMN(O18),$L20)))</f>
        <v/>
      </c>
      <c r="AB20" t="str">
        <f>IF(COLUMNS($A:O)&gt;$L20-1,"",MAX(MIN(COLUMN(P18),$L20)))</f>
        <v/>
      </c>
    </row>
    <row r="21" spans="1:28">
      <c r="A21" s="7" t="s">
        <v>36</v>
      </c>
      <c r="B21" s="8" t="s">
        <v>53</v>
      </c>
      <c r="C21" s="8" t="s">
        <v>8</v>
      </c>
      <c r="D21" s="8" t="s">
        <v>14</v>
      </c>
      <c r="E21" s="8">
        <v>13</v>
      </c>
      <c r="F21" s="8">
        <v>1</v>
      </c>
      <c r="G21" s="9"/>
      <c r="H21" s="8" t="str">
        <f t="shared" si="0"/>
        <v/>
      </c>
      <c r="I21" s="8" t="str">
        <f>IF(E21="","",IF(AND(F21&lt;&gt;"",COUNTIF(E$6:E21,E21)=VLOOKUP($E21,$K$6:$L$25,2,0)),"table complete",""))</f>
        <v/>
      </c>
      <c r="K21">
        <v>16</v>
      </c>
      <c r="L21">
        <v>4</v>
      </c>
      <c r="N21">
        <f t="shared" si="1"/>
        <v>1</v>
      </c>
      <c r="O21">
        <f>IF(COLUMNS($A:A)&gt;$L21-1,"",MAX(MIN(COLUMN(B19),$L21)))</f>
        <v>2</v>
      </c>
      <c r="P21">
        <f>IF(COLUMNS($A:B)&gt;$L21-1,"",MAX(MIN(COLUMN(C19),$L21)))</f>
        <v>3</v>
      </c>
      <c r="Q21">
        <f>IF(COLUMNS($A:C)&gt;$L21-1,"",MAX(MIN(COLUMN(D19),$L21)))</f>
        <v>4</v>
      </c>
      <c r="R21" t="str">
        <f>IF(COLUMNS($A:D)&gt;$L21-1,"",MAX(MIN(COLUMN(E19),$L21)))</f>
        <v/>
      </c>
      <c r="S21" t="str">
        <f>IF(COLUMNS($A:E)&gt;$L21-1,"",MAX(MIN(COLUMN(F19),$L21)))</f>
        <v/>
      </c>
      <c r="T21" t="str">
        <f>IF(COLUMNS($A:F)&gt;$L21-1,"",MAX(MIN(COLUMN(G19),$L21)))</f>
        <v/>
      </c>
      <c r="U21" t="str">
        <f>IF(COLUMNS($A:G)&gt;$L21-1,"",MAX(MIN(COLUMN(H19),$L21)))</f>
        <v/>
      </c>
      <c r="V21" t="str">
        <f>IF(COLUMNS($A:H)&gt;$L21-1,"",MAX(MIN(COLUMN(I19),$L21)))</f>
        <v/>
      </c>
      <c r="W21" t="str">
        <f>IF(COLUMNS($A:I)&gt;$L21-1,"",MAX(MIN(COLUMN(K19),$L21)))</f>
        <v/>
      </c>
      <c r="X21" t="str">
        <f>IF(COLUMNS($A:K)&gt;$L21-1,"",MAX(MIN(COLUMN(L19),$L21)))</f>
        <v/>
      </c>
      <c r="Y21" t="str">
        <f>IF(COLUMNS($A:L)&gt;$L21-1,"",MAX(MIN(COLUMN(M19),$L21)))</f>
        <v/>
      </c>
      <c r="Z21" t="str">
        <f>IF(COLUMNS($A:M)&gt;$L21-1,"",MAX(MIN(COLUMN(N19),$L21)))</f>
        <v/>
      </c>
      <c r="AA21" t="str">
        <f>IF(COLUMNS($A:N)&gt;$L21-1,"",MAX(MIN(COLUMN(O19),$L21)))</f>
        <v/>
      </c>
      <c r="AB21" t="str">
        <f>IF(COLUMNS($A:O)&gt;$L21-1,"",MAX(MIN(COLUMN(P19),$L21)))</f>
        <v/>
      </c>
    </row>
    <row r="22" spans="1:28">
      <c r="A22" s="7" t="s">
        <v>37</v>
      </c>
      <c r="B22" s="8" t="s">
        <v>54</v>
      </c>
      <c r="C22" s="8" t="s">
        <v>8</v>
      </c>
      <c r="D22" s="8" t="s">
        <v>14</v>
      </c>
      <c r="E22" s="8">
        <v>12</v>
      </c>
      <c r="F22" s="8">
        <v>1</v>
      </c>
      <c r="G22" s="9"/>
      <c r="H22" s="8" t="str">
        <f t="shared" si="0"/>
        <v/>
      </c>
      <c r="I22" s="8" t="str">
        <f>IF(E22="","",IF(AND(F22&lt;&gt;"",COUNTIF(E$6:E22,E22)=VLOOKUP($E22,$K$6:$L$25,2,0)),"table complete",""))</f>
        <v/>
      </c>
      <c r="K22">
        <v>17</v>
      </c>
      <c r="L22">
        <v>4</v>
      </c>
      <c r="N22">
        <f t="shared" si="1"/>
        <v>1</v>
      </c>
      <c r="O22">
        <f>IF(COLUMNS($A:A)&gt;$L22-1,"",MAX(MIN(COLUMN(B20),$L22)))</f>
        <v>2</v>
      </c>
      <c r="P22">
        <f>IF(COLUMNS($A:B)&gt;$L22-1,"",MAX(MIN(COLUMN(C20),$L22)))</f>
        <v>3</v>
      </c>
      <c r="Q22">
        <f>IF(COLUMNS($A:C)&gt;$L22-1,"",MAX(MIN(COLUMN(D20),$L22)))</f>
        <v>4</v>
      </c>
      <c r="R22" t="str">
        <f>IF(COLUMNS($A:D)&gt;$L22-1,"",MAX(MIN(COLUMN(E20),$L22)))</f>
        <v/>
      </c>
      <c r="S22" t="str">
        <f>IF(COLUMNS($A:E)&gt;$L22-1,"",MAX(MIN(COLUMN(F20),$L22)))</f>
        <v/>
      </c>
      <c r="T22" t="str">
        <f>IF(COLUMNS($A:F)&gt;$L22-1,"",MAX(MIN(COLUMN(G20),$L22)))</f>
        <v/>
      </c>
      <c r="U22" t="str">
        <f>IF(COLUMNS($A:G)&gt;$L22-1,"",MAX(MIN(COLUMN(H20),$L22)))</f>
        <v/>
      </c>
      <c r="V22" t="str">
        <f>IF(COLUMNS($A:H)&gt;$L22-1,"",MAX(MIN(COLUMN(I20),$L22)))</f>
        <v/>
      </c>
      <c r="W22" t="str">
        <f>IF(COLUMNS($A:I)&gt;$L22-1,"",MAX(MIN(COLUMN(K20),$L22)))</f>
        <v/>
      </c>
      <c r="X22" t="str">
        <f>IF(COLUMNS($A:K)&gt;$L22-1,"",MAX(MIN(COLUMN(L20),$L22)))</f>
        <v/>
      </c>
      <c r="Y22" t="str">
        <f>IF(COLUMNS($A:L)&gt;$L22-1,"",MAX(MIN(COLUMN(M20),$L22)))</f>
        <v/>
      </c>
      <c r="Z22" t="str">
        <f>IF(COLUMNS($A:M)&gt;$L22-1,"",MAX(MIN(COLUMN(N20),$L22)))</f>
        <v/>
      </c>
      <c r="AA22" t="str">
        <f>IF(COLUMNS($A:N)&gt;$L22-1,"",MAX(MIN(COLUMN(O20),$L22)))</f>
        <v/>
      </c>
      <c r="AB22" t="str">
        <f>IF(COLUMNS($A:O)&gt;$L22-1,"",MAX(MIN(COLUMN(P20),$L22)))</f>
        <v/>
      </c>
    </row>
    <row r="23" spans="1:28">
      <c r="A23" s="7" t="s">
        <v>60</v>
      </c>
      <c r="B23" s="8" t="s">
        <v>61</v>
      </c>
      <c r="C23" s="8" t="s">
        <v>8</v>
      </c>
      <c r="D23" s="8" t="s">
        <v>14</v>
      </c>
      <c r="E23" s="8">
        <v>13</v>
      </c>
      <c r="F23" s="8">
        <v>4</v>
      </c>
      <c r="G23" s="9"/>
      <c r="H23" s="8" t="str">
        <f t="shared" si="0"/>
        <v/>
      </c>
      <c r="I23" s="8" t="str">
        <f>IF(E23="","",IF(AND(F23&lt;&gt;"",COUNTIF(E$6:E23,E23)=VLOOKUP($E23,$K$6:$L$25,2,0)),"table complete",""))</f>
        <v/>
      </c>
      <c r="K23">
        <v>18</v>
      </c>
      <c r="L23">
        <v>4</v>
      </c>
      <c r="N23">
        <f t="shared" si="1"/>
        <v>1</v>
      </c>
      <c r="O23">
        <f>IF(COLUMNS($A:A)&gt;$L23-1,"",MAX(MIN(COLUMN(B21),$L23)))</f>
        <v>2</v>
      </c>
      <c r="P23">
        <f>IF(COLUMNS($A:B)&gt;$L23-1,"",MAX(MIN(COLUMN(C21),$L23)))</f>
        <v>3</v>
      </c>
      <c r="Q23">
        <f>IF(COLUMNS($A:C)&gt;$L23-1,"",MAX(MIN(COLUMN(D21),$L23)))</f>
        <v>4</v>
      </c>
      <c r="R23" t="str">
        <f>IF(COLUMNS($A:D)&gt;$L23-1,"",MAX(MIN(COLUMN(E21),$L23)))</f>
        <v/>
      </c>
      <c r="S23" t="str">
        <f>IF(COLUMNS($A:E)&gt;$L23-1,"",MAX(MIN(COLUMN(F21),$L23)))</f>
        <v/>
      </c>
      <c r="T23" t="str">
        <f>IF(COLUMNS($A:F)&gt;$L23-1,"",MAX(MIN(COLUMN(G21),$L23)))</f>
        <v/>
      </c>
      <c r="U23" t="str">
        <f>IF(COLUMNS($A:G)&gt;$L23-1,"",MAX(MIN(COLUMN(H21),$L23)))</f>
        <v/>
      </c>
      <c r="V23" t="str">
        <f>IF(COLUMNS($A:H)&gt;$L23-1,"",MAX(MIN(COLUMN(I21),$L23)))</f>
        <v/>
      </c>
      <c r="W23" t="str">
        <f>IF(COLUMNS($A:I)&gt;$L23-1,"",MAX(MIN(COLUMN(K21),$L23)))</f>
        <v/>
      </c>
      <c r="X23" t="str">
        <f>IF(COLUMNS($A:K)&gt;$L23-1,"",MAX(MIN(COLUMN(L21),$L23)))</f>
        <v/>
      </c>
      <c r="Y23" t="str">
        <f>IF(COLUMNS($A:L)&gt;$L23-1,"",MAX(MIN(COLUMN(M21),$L23)))</f>
        <v/>
      </c>
      <c r="Z23" t="str">
        <f>IF(COLUMNS($A:M)&gt;$L23-1,"",MAX(MIN(COLUMN(N21),$L23)))</f>
        <v/>
      </c>
      <c r="AA23" t="str">
        <f>IF(COLUMNS($A:N)&gt;$L23-1,"",MAX(MIN(COLUMN(O21),$L23)))</f>
        <v/>
      </c>
      <c r="AB23" t="str">
        <f>IF(COLUMNS($A:O)&gt;$L23-1,"",MAX(MIN(COLUMN(P21),$L23)))</f>
        <v/>
      </c>
    </row>
    <row r="24" spans="1:28">
      <c r="A24" s="7" t="s">
        <v>62</v>
      </c>
      <c r="B24" s="8" t="s">
        <v>63</v>
      </c>
      <c r="C24" s="8" t="s">
        <v>8</v>
      </c>
      <c r="D24" s="8" t="s">
        <v>14</v>
      </c>
      <c r="E24" s="8">
        <v>3</v>
      </c>
      <c r="F24" s="8">
        <v>3</v>
      </c>
      <c r="G24" s="9"/>
      <c r="H24" s="8" t="str">
        <f t="shared" si="0"/>
        <v/>
      </c>
      <c r="I24" s="8" t="str">
        <f>IF(E24="","",IF(AND(F24&lt;&gt;"",COUNTIF(E$6:E24,E24)=VLOOKUP($E24,$K$6:$L$25,2,0)),"table complete",""))</f>
        <v>table complete</v>
      </c>
      <c r="K24">
        <v>19</v>
      </c>
      <c r="L24">
        <v>4</v>
      </c>
      <c r="N24">
        <f t="shared" si="1"/>
        <v>1</v>
      </c>
      <c r="O24">
        <f>IF(COLUMNS($A:A)&gt;$L24-1,"",MAX(MIN(COLUMN(B22),$L24)))</f>
        <v>2</v>
      </c>
      <c r="P24">
        <f>IF(COLUMNS($A:B)&gt;$L24-1,"",MAX(MIN(COLUMN(C22),$L24)))</f>
        <v>3</v>
      </c>
      <c r="Q24">
        <f>IF(COLUMNS($A:C)&gt;$L24-1,"",MAX(MIN(COLUMN(D22),$L24)))</f>
        <v>4</v>
      </c>
      <c r="R24" t="str">
        <f>IF(COLUMNS($A:D)&gt;$L24-1,"",MAX(MIN(COLUMN(E22),$L24)))</f>
        <v/>
      </c>
      <c r="S24" t="str">
        <f>IF(COLUMNS($A:E)&gt;$L24-1,"",MAX(MIN(COLUMN(F22),$L24)))</f>
        <v/>
      </c>
      <c r="T24" t="str">
        <f>IF(COLUMNS($A:F)&gt;$L24-1,"",MAX(MIN(COLUMN(G22),$L24)))</f>
        <v/>
      </c>
      <c r="U24" t="str">
        <f>IF(COLUMNS($A:G)&gt;$L24-1,"",MAX(MIN(COLUMN(H22),$L24)))</f>
        <v/>
      </c>
      <c r="V24" t="str">
        <f>IF(COLUMNS($A:H)&gt;$L24-1,"",MAX(MIN(COLUMN(I22),$L24)))</f>
        <v/>
      </c>
      <c r="W24" t="str">
        <f>IF(COLUMNS($A:I)&gt;$L24-1,"",MAX(MIN(COLUMN(K22),$L24)))</f>
        <v/>
      </c>
      <c r="X24" t="str">
        <f>IF(COLUMNS($A:K)&gt;$L24-1,"",MAX(MIN(COLUMN(L22),$L24)))</f>
        <v/>
      </c>
      <c r="Y24" t="str">
        <f>IF(COLUMNS($A:L)&gt;$L24-1,"",MAX(MIN(COLUMN(M22),$L24)))</f>
        <v/>
      </c>
      <c r="Z24" t="str">
        <f>IF(COLUMNS($A:M)&gt;$L24-1,"",MAX(MIN(COLUMN(N22),$L24)))</f>
        <v/>
      </c>
      <c r="AA24" t="str">
        <f>IF(COLUMNS($A:N)&gt;$L24-1,"",MAX(MIN(COLUMN(O22),$L24)))</f>
        <v/>
      </c>
      <c r="AB24" t="str">
        <f>IF(COLUMNS($A:O)&gt;$L24-1,"",MAX(MIN(COLUMN(P22),$L24)))</f>
        <v/>
      </c>
    </row>
    <row r="25" spans="1:28">
      <c r="A25" s="7" t="s">
        <v>64</v>
      </c>
      <c r="B25" s="8" t="s">
        <v>65</v>
      </c>
      <c r="C25" s="8" t="s">
        <v>8</v>
      </c>
      <c r="D25" s="8" t="s">
        <v>14</v>
      </c>
      <c r="E25" s="8"/>
      <c r="F25" s="8"/>
      <c r="G25" s="9"/>
      <c r="H25" s="8" t="str">
        <f t="shared" si="0"/>
        <v/>
      </c>
      <c r="I25" s="8" t="str">
        <f>IF(E25="","",IF(AND(F25&lt;&gt;"",COUNTIF(E$6:E25,E25)=VLOOKUP($E25,$K$6:$L$25,2,0)),"table complete",""))</f>
        <v/>
      </c>
      <c r="K25">
        <v>20</v>
      </c>
      <c r="L25">
        <v>4</v>
      </c>
      <c r="N25">
        <f t="shared" si="1"/>
        <v>1</v>
      </c>
      <c r="O25">
        <f>IF(COLUMNS($A:A)&gt;$L25-1,"",MAX(MIN(COLUMN(B23),$L25)))</f>
        <v>2</v>
      </c>
      <c r="P25">
        <f>IF(COLUMNS($A:B)&gt;$L25-1,"",MAX(MIN(COLUMN(C23),$L25)))</f>
        <v>3</v>
      </c>
      <c r="Q25">
        <f>IF(COLUMNS($A:C)&gt;$L25-1,"",MAX(MIN(COLUMN(D23),$L25)))</f>
        <v>4</v>
      </c>
      <c r="R25" t="str">
        <f>IF(COLUMNS($A:D)&gt;$L25-1,"",MAX(MIN(COLUMN(E23),$L25)))</f>
        <v/>
      </c>
      <c r="S25" t="str">
        <f>IF(COLUMNS($A:E)&gt;$L25-1,"",MAX(MIN(COLUMN(F23),$L25)))</f>
        <v/>
      </c>
      <c r="T25" t="str">
        <f>IF(COLUMNS($A:F)&gt;$L25-1,"",MAX(MIN(COLUMN(G23),$L25)))</f>
        <v/>
      </c>
      <c r="U25" t="str">
        <f>IF(COLUMNS($A:G)&gt;$L25-1,"",MAX(MIN(COLUMN(H23),$L25)))</f>
        <v/>
      </c>
      <c r="V25" t="str">
        <f>IF(COLUMNS($A:H)&gt;$L25-1,"",MAX(MIN(COLUMN(I23),$L25)))</f>
        <v/>
      </c>
      <c r="W25" t="str">
        <f>IF(COLUMNS($A:I)&gt;$L25-1,"",MAX(MIN(COLUMN(K23),$L25)))</f>
        <v/>
      </c>
    </row>
    <row r="26" spans="1:28">
      <c r="A26" s="7" t="s">
        <v>66</v>
      </c>
      <c r="B26" s="8" t="s">
        <v>67</v>
      </c>
      <c r="C26" s="8" t="s">
        <v>8</v>
      </c>
      <c r="D26" s="8" t="s">
        <v>14</v>
      </c>
      <c r="E26" s="8"/>
      <c r="F26" s="8"/>
      <c r="G26" s="9"/>
      <c r="H26" s="8" t="str">
        <f t="shared" si="0"/>
        <v/>
      </c>
      <c r="I26" s="8" t="str">
        <f>IF(E26="","",IF(AND(F26&lt;&gt;"",COUNTIF(E$6:E26,E26)=VLOOKUP($E26,$K$6:$L$25,2,0)),"table complete",""))</f>
        <v/>
      </c>
    </row>
    <row r="27" spans="1:28">
      <c r="A27" s="7" t="s">
        <v>68</v>
      </c>
      <c r="B27" s="8" t="s">
        <v>69</v>
      </c>
      <c r="C27" s="8" t="s">
        <v>8</v>
      </c>
      <c r="D27" s="8" t="s">
        <v>14</v>
      </c>
      <c r="E27" s="8"/>
      <c r="F27" s="8"/>
      <c r="G27" s="9"/>
      <c r="H27" s="8" t="str">
        <f t="shared" si="0"/>
        <v/>
      </c>
      <c r="I27" s="8" t="str">
        <f>IF(E27="","",IF(AND(F27&lt;&gt;"",COUNTIF(E$6:E27,E27)=VLOOKUP($E27,$K$6:$L$25,2,0)),"table complete",""))</f>
        <v/>
      </c>
    </row>
    <row r="28" spans="1:28">
      <c r="A28" s="7" t="s">
        <v>70</v>
      </c>
      <c r="B28" s="8" t="s">
        <v>71</v>
      </c>
      <c r="C28" s="8" t="s">
        <v>8</v>
      </c>
      <c r="D28" s="8" t="s">
        <v>14</v>
      </c>
      <c r="E28" s="8"/>
      <c r="F28" s="8"/>
      <c r="G28" s="9"/>
      <c r="H28" s="8" t="str">
        <f t="shared" si="0"/>
        <v/>
      </c>
      <c r="I28" s="8" t="str">
        <f>IF(E28="","",IF(AND(F28&lt;&gt;"",COUNTIF(E$6:E28,E28)=VLOOKUP($E28,$K$6:$L$25,2,0)),"table complete",""))</f>
        <v/>
      </c>
    </row>
    <row r="29" spans="1:28">
      <c r="A29" s="7" t="s">
        <v>72</v>
      </c>
      <c r="B29" s="8" t="s">
        <v>73</v>
      </c>
      <c r="C29" s="8" t="s">
        <v>8</v>
      </c>
      <c r="D29" s="8" t="s">
        <v>14</v>
      </c>
      <c r="E29" s="8"/>
      <c r="F29" s="8"/>
      <c r="G29" s="9"/>
      <c r="H29" s="8" t="str">
        <f t="shared" si="0"/>
        <v/>
      </c>
      <c r="I29" s="8" t="str">
        <f>IF(E29="","",IF(AND(F29&lt;&gt;"",COUNTIF(E$6:E29,E29)=VLOOKUP($E29,$K$6:$L$25,2,0)),"table complete",""))</f>
        <v/>
      </c>
    </row>
    <row r="30" spans="1:28">
      <c r="A30" s="7" t="s">
        <v>74</v>
      </c>
      <c r="B30" s="8" t="s">
        <v>75</v>
      </c>
      <c r="C30" s="8" t="s">
        <v>8</v>
      </c>
      <c r="D30" s="8" t="s">
        <v>14</v>
      </c>
      <c r="E30" s="8"/>
      <c r="F30" s="8"/>
      <c r="G30" s="9"/>
      <c r="H30" s="8" t="str">
        <f t="shared" si="0"/>
        <v/>
      </c>
      <c r="I30" s="8" t="str">
        <f>IF(E30="","",IF(AND(F30&lt;&gt;"",COUNTIF(E$6:E30,E30)=VLOOKUP($E30,$K$6:$L$25,2,0)),"table complete",""))</f>
        <v/>
      </c>
    </row>
    <row r="31" spans="1:28">
      <c r="A31" s="7" t="s">
        <v>76</v>
      </c>
      <c r="B31" s="8" t="s">
        <v>77</v>
      </c>
      <c r="C31" s="8" t="s">
        <v>8</v>
      </c>
      <c r="D31" s="8" t="s">
        <v>14</v>
      </c>
      <c r="E31" s="8">
        <v>12</v>
      </c>
      <c r="F31" s="8">
        <v>2</v>
      </c>
      <c r="G31" s="9"/>
      <c r="H31" s="8" t="str">
        <f t="shared" si="0"/>
        <v/>
      </c>
      <c r="I31" s="8" t="str">
        <f>IF(E31="","",IF(AND(F31&lt;&gt;"",COUNTIF(E$6:E31,E31)=VLOOKUP($E31,$K$6:$L$25,2,0)),"table complete",""))</f>
        <v/>
      </c>
    </row>
    <row r="32" spans="1:28">
      <c r="A32" s="7" t="s">
        <v>78</v>
      </c>
      <c r="B32" s="8" t="s">
        <v>79</v>
      </c>
      <c r="C32" s="8" t="s">
        <v>8</v>
      </c>
      <c r="D32" s="8" t="s">
        <v>14</v>
      </c>
      <c r="E32" s="8"/>
      <c r="F32" s="8"/>
      <c r="G32" s="9"/>
      <c r="H32" s="8" t="str">
        <f t="shared" si="0"/>
        <v/>
      </c>
      <c r="I32" s="8" t="str">
        <f>IF(E32="","",IF(AND(F32&lt;&gt;"",COUNTIF(E$6:E32,E32)=VLOOKUP($E32,$K$6:$L$25,2,0)),"table complete",""))</f>
        <v/>
      </c>
    </row>
    <row r="33" spans="1:9">
      <c r="A33" s="7" t="s">
        <v>80</v>
      </c>
      <c r="B33" s="8" t="s">
        <v>81</v>
      </c>
      <c r="C33" s="8" t="s">
        <v>8</v>
      </c>
      <c r="D33" s="8" t="s">
        <v>14</v>
      </c>
      <c r="E33" s="8"/>
      <c r="F33" s="8"/>
      <c r="G33" s="9"/>
      <c r="H33" s="8" t="str">
        <f t="shared" si="0"/>
        <v/>
      </c>
      <c r="I33" s="8" t="str">
        <f>IF(E33="","",IF(AND(F33&lt;&gt;"",COUNTIF(E$6:E33,E33)=VLOOKUP($E33,$K$6:$L$25,2,0)),"table complete",""))</f>
        <v/>
      </c>
    </row>
    <row r="34" spans="1:9">
      <c r="A34" s="7" t="s">
        <v>82</v>
      </c>
      <c r="B34" s="8" t="s">
        <v>83</v>
      </c>
      <c r="C34" s="8" t="s">
        <v>8</v>
      </c>
      <c r="D34" s="8" t="s">
        <v>14</v>
      </c>
      <c r="E34" s="8"/>
      <c r="F34" s="8"/>
      <c r="G34" s="9"/>
      <c r="H34" s="8" t="str">
        <f t="shared" si="0"/>
        <v/>
      </c>
      <c r="I34" s="8" t="str">
        <f>IF(E34="","",IF(AND(F34&lt;&gt;"",COUNTIF(E$6:E34,E34)=VLOOKUP($E34,$K$6:$L$25,2,0)),"table complete",""))</f>
        <v/>
      </c>
    </row>
    <row r="35" spans="1:9">
      <c r="A35" s="7" t="s">
        <v>84</v>
      </c>
      <c r="B35" s="8" t="s">
        <v>85</v>
      </c>
      <c r="C35" s="8" t="s">
        <v>8</v>
      </c>
      <c r="D35" s="8" t="s">
        <v>14</v>
      </c>
      <c r="E35" s="8"/>
      <c r="F35" s="8"/>
      <c r="G35" s="9"/>
      <c r="H35" s="8" t="str">
        <f t="shared" si="0"/>
        <v/>
      </c>
      <c r="I35" s="8" t="str">
        <f>IF(E35="","",IF(AND(F35&lt;&gt;"",COUNTIF(E$6:E35,E35)=VLOOKUP($E35,$K$6:$L$25,2,0)),"table complete",""))</f>
        <v/>
      </c>
    </row>
    <row r="36" spans="1:9">
      <c r="A36" s="7" t="s">
        <v>86</v>
      </c>
      <c r="B36" s="8" t="s">
        <v>87</v>
      </c>
      <c r="C36" s="8" t="s">
        <v>8</v>
      </c>
      <c r="D36" s="8" t="s">
        <v>14</v>
      </c>
      <c r="E36" s="8"/>
      <c r="F36" s="8"/>
      <c r="G36" s="9"/>
      <c r="H36" s="8" t="str">
        <f t="shared" si="0"/>
        <v/>
      </c>
      <c r="I36" s="8" t="str">
        <f>IF(E36="","",IF(AND(F36&lt;&gt;"",COUNTIF(E$6:E36,E36)=VLOOKUP($E36,$K$6:$L$25,2,0)),"table complete",""))</f>
        <v/>
      </c>
    </row>
    <row r="37" spans="1:9">
      <c r="A37" s="7" t="s">
        <v>88</v>
      </c>
      <c r="B37" s="8" t="s">
        <v>89</v>
      </c>
      <c r="C37" s="8" t="s">
        <v>8</v>
      </c>
      <c r="D37" s="8" t="s">
        <v>14</v>
      </c>
      <c r="E37" s="8"/>
      <c r="F37" s="8"/>
      <c r="G37" s="9"/>
      <c r="H37" s="8" t="str">
        <f t="shared" si="0"/>
        <v/>
      </c>
      <c r="I37" s="8" t="str">
        <f>IF(E37="","",IF(AND(F37&lt;&gt;"",COUNTIF(E$6:E37,E37)=VLOOKUP($E37,$K$6:$L$25,2,0)),"table complete",""))</f>
        <v/>
      </c>
    </row>
    <row r="38" spans="1:9">
      <c r="A38" s="7" t="s">
        <v>90</v>
      </c>
      <c r="B38" s="8" t="s">
        <v>91</v>
      </c>
      <c r="C38" s="8" t="s">
        <v>8</v>
      </c>
      <c r="D38" s="8" t="s">
        <v>14</v>
      </c>
      <c r="E38" s="8"/>
      <c r="F38" s="8"/>
      <c r="G38" s="9"/>
      <c r="H38" s="8" t="str">
        <f t="shared" si="0"/>
        <v/>
      </c>
      <c r="I38" s="8" t="str">
        <f>IF(E38="","",IF(AND(F38&lt;&gt;"",COUNTIF(E$6:E38,E38)=VLOOKUP($E38,$K$6:$L$25,2,0)),"table complete",""))</f>
        <v/>
      </c>
    </row>
    <row r="39" spans="1:9">
      <c r="A39" s="7" t="s">
        <v>92</v>
      </c>
      <c r="B39" s="8" t="s">
        <v>93</v>
      </c>
      <c r="C39" s="8" t="s">
        <v>8</v>
      </c>
      <c r="D39" s="8" t="s">
        <v>14</v>
      </c>
      <c r="E39" s="8"/>
      <c r="F39" s="8"/>
      <c r="G39" s="9"/>
      <c r="H39" s="8" t="str">
        <f t="shared" si="0"/>
        <v/>
      </c>
      <c r="I39" s="8" t="str">
        <f>IF(E39="","",IF(AND(F39&lt;&gt;"",COUNTIF(E$6:E39,E39)=VLOOKUP($E39,$K$6:$L$25,2,0)),"table complete",""))</f>
        <v/>
      </c>
    </row>
    <row r="40" spans="1:9">
      <c r="A40" s="7" t="s">
        <v>94</v>
      </c>
      <c r="B40" s="8" t="s">
        <v>95</v>
      </c>
      <c r="C40" s="8" t="s">
        <v>8</v>
      </c>
      <c r="D40" s="8" t="s">
        <v>14</v>
      </c>
      <c r="E40" s="8"/>
      <c r="F40" s="8"/>
      <c r="G40" s="9"/>
      <c r="H40" s="8" t="str">
        <f t="shared" si="0"/>
        <v/>
      </c>
      <c r="I40" s="8" t="str">
        <f>IF(E40="","",IF(AND(F40&lt;&gt;"",COUNTIF(E$6:E40,E40)=VLOOKUP($E40,$K$6:$L$25,2,0)),"table complete",""))</f>
        <v/>
      </c>
    </row>
    <row r="41" spans="1:9">
      <c r="A41" s="7" t="s">
        <v>96</v>
      </c>
      <c r="B41" s="8" t="s">
        <v>97</v>
      </c>
      <c r="C41" s="8" t="s">
        <v>8</v>
      </c>
      <c r="D41" s="8" t="s">
        <v>14</v>
      </c>
      <c r="E41" s="8"/>
      <c r="F41" s="8"/>
      <c r="G41" s="9"/>
      <c r="H41" s="8" t="str">
        <f t="shared" si="0"/>
        <v/>
      </c>
      <c r="I41" s="8" t="str">
        <f>IF(E41="","",IF(AND(F41&lt;&gt;"",COUNTIF(E$6:E41,E41)=VLOOKUP($E41,$K$6:$L$25,2,0)),"table complete",""))</f>
        <v/>
      </c>
    </row>
    <row r="42" spans="1:9">
      <c r="A42" s="7" t="s">
        <v>98</v>
      </c>
      <c r="B42" s="8" t="s">
        <v>99</v>
      </c>
      <c r="C42" s="8" t="s">
        <v>8</v>
      </c>
      <c r="D42" s="8" t="s">
        <v>14</v>
      </c>
      <c r="E42" s="8"/>
      <c r="F42" s="8"/>
      <c r="G42" s="9"/>
      <c r="H42" s="8" t="str">
        <f t="shared" si="0"/>
        <v/>
      </c>
      <c r="I42" s="8" t="str">
        <f>IF(E42="","",IF(AND(F42&lt;&gt;"",COUNTIF(E$6:E42,E42)=VLOOKUP($E42,$K$6:$L$25,2,0)),"table complete",""))</f>
        <v/>
      </c>
    </row>
    <row r="43" spans="1:9">
      <c r="A43" s="7" t="s">
        <v>100</v>
      </c>
      <c r="B43" s="8" t="s">
        <v>101</v>
      </c>
      <c r="C43" s="8" t="s">
        <v>8</v>
      </c>
      <c r="D43" s="8" t="s">
        <v>14</v>
      </c>
      <c r="E43" s="8"/>
      <c r="F43" s="8"/>
      <c r="G43" s="9"/>
      <c r="H43" s="8" t="str">
        <f t="shared" si="0"/>
        <v/>
      </c>
      <c r="I43" s="8" t="str">
        <f>IF(E43="","",IF(AND(F43&lt;&gt;"",COUNTIF(E$6:E43,E43)=VLOOKUP($E43,$K$6:$L$25,2,0)),"table complete",""))</f>
        <v/>
      </c>
    </row>
    <row r="44" spans="1:9">
      <c r="A44" s="7" t="s">
        <v>102</v>
      </c>
      <c r="B44" s="8" t="s">
        <v>103</v>
      </c>
      <c r="C44" s="8" t="s">
        <v>8</v>
      </c>
      <c r="D44" s="8" t="s">
        <v>14</v>
      </c>
      <c r="E44" s="8"/>
      <c r="F44" s="8"/>
      <c r="G44" s="9"/>
      <c r="H44" s="8" t="str">
        <f t="shared" si="0"/>
        <v/>
      </c>
      <c r="I44" s="8" t="str">
        <f>IF(E44="","",IF(AND(F44&lt;&gt;"",COUNTIF(E$6:E44,E44)=VLOOKUP($E44,$K$6:$L$25,2,0)),"table complete",""))</f>
        <v/>
      </c>
    </row>
    <row r="45" spans="1:9">
      <c r="A45" s="7" t="s">
        <v>104</v>
      </c>
      <c r="B45" s="8" t="s">
        <v>105</v>
      </c>
      <c r="C45" s="8" t="s">
        <v>8</v>
      </c>
      <c r="D45" s="8" t="s">
        <v>14</v>
      </c>
      <c r="E45" s="8"/>
      <c r="F45" s="8"/>
      <c r="G45" s="9"/>
      <c r="H45" s="8" t="str">
        <f t="shared" si="0"/>
        <v/>
      </c>
      <c r="I45" s="8" t="str">
        <f>IF(E45="","",IF(AND(F45&lt;&gt;"",COUNTIF(E$6:E45,E45)=VLOOKUP($E45,$K$6:$L$25,2,0)),"table complete",""))</f>
        <v/>
      </c>
    </row>
    <row r="46" spans="1:9">
      <c r="A46" s="7" t="s">
        <v>106</v>
      </c>
      <c r="B46" s="8" t="s">
        <v>107</v>
      </c>
      <c r="C46" s="8" t="s">
        <v>8</v>
      </c>
      <c r="D46" s="8" t="s">
        <v>14</v>
      </c>
      <c r="E46" s="8"/>
      <c r="F46" s="8"/>
      <c r="G46" s="9"/>
      <c r="H46" s="8" t="str">
        <f t="shared" si="0"/>
        <v/>
      </c>
      <c r="I46" s="8" t="str">
        <f>IF(E46="","",IF(AND(F46&lt;&gt;"",COUNTIF(E$6:E46,E46)=VLOOKUP($E46,$K$6:$L$25,2,0)),"table complete",""))</f>
        <v/>
      </c>
    </row>
    <row r="47" spans="1:9">
      <c r="A47" s="7" t="s">
        <v>108</v>
      </c>
      <c r="B47" s="8" t="s">
        <v>109</v>
      </c>
      <c r="C47" s="8" t="s">
        <v>8</v>
      </c>
      <c r="D47" s="8" t="s">
        <v>14</v>
      </c>
      <c r="E47" s="8"/>
      <c r="F47" s="8"/>
      <c r="G47" s="9"/>
      <c r="H47" s="8" t="str">
        <f t="shared" si="0"/>
        <v/>
      </c>
      <c r="I47" s="8" t="str">
        <f>IF(E47="","",IF(AND(F47&lt;&gt;"",COUNTIF(E$6:E47,E47)=VLOOKUP($E47,$K$6:$L$25,2,0)),"table complete",""))</f>
        <v/>
      </c>
    </row>
    <row r="48" spans="1:9">
      <c r="A48" s="7" t="s">
        <v>110</v>
      </c>
      <c r="B48" s="8" t="s">
        <v>111</v>
      </c>
      <c r="C48" s="8" t="s">
        <v>8</v>
      </c>
      <c r="D48" s="8" t="s">
        <v>14</v>
      </c>
      <c r="E48" s="8"/>
      <c r="F48" s="8"/>
      <c r="G48" s="9"/>
      <c r="H48" s="8" t="str">
        <f t="shared" si="0"/>
        <v/>
      </c>
      <c r="I48" s="8" t="str">
        <f>IF(E48="","",IF(AND(F48&lt;&gt;"",COUNTIF(E$6:E48,E48)=VLOOKUP($E48,$K$6:$L$25,2,0)),"table complete",""))</f>
        <v/>
      </c>
    </row>
    <row r="49" spans="1:9">
      <c r="A49" s="7" t="s">
        <v>112</v>
      </c>
      <c r="B49" s="8" t="s">
        <v>113</v>
      </c>
      <c r="C49" s="8" t="s">
        <v>8</v>
      </c>
      <c r="D49" s="8" t="s">
        <v>14</v>
      </c>
      <c r="E49" s="8"/>
      <c r="F49" s="8"/>
      <c r="G49" s="9"/>
      <c r="H49" s="8" t="str">
        <f t="shared" si="0"/>
        <v/>
      </c>
      <c r="I49" s="8" t="str">
        <f>IF(E49="","",IF(AND(F49&lt;&gt;"",COUNTIF(E$6:E49,E49)=VLOOKUP($E49,$K$6:$L$25,2,0)),"table complete",""))</f>
        <v/>
      </c>
    </row>
    <row r="50" spans="1:9">
      <c r="A50" s="7" t="s">
        <v>114</v>
      </c>
      <c r="B50" s="8" t="s">
        <v>115</v>
      </c>
      <c r="C50" s="8" t="s">
        <v>8</v>
      </c>
      <c r="D50" s="8" t="s">
        <v>14</v>
      </c>
      <c r="E50" s="8"/>
      <c r="F50" s="8"/>
      <c r="G50" s="9"/>
      <c r="H50" s="8" t="str">
        <f t="shared" si="0"/>
        <v/>
      </c>
      <c r="I50" s="8" t="str">
        <f>IF(E50="","",IF(AND(F50&lt;&gt;"",COUNTIF(E$6:E50,E50)=VLOOKUP($E50,$K$6:$L$25,2,0)),"table complete",""))</f>
        <v/>
      </c>
    </row>
    <row r="51" spans="1:9">
      <c r="A51" s="7" t="s">
        <v>116</v>
      </c>
      <c r="B51" s="8" t="s">
        <v>117</v>
      </c>
      <c r="C51" s="8" t="s">
        <v>8</v>
      </c>
      <c r="D51" s="8" t="s">
        <v>14</v>
      </c>
      <c r="E51" s="8"/>
      <c r="F51" s="8"/>
      <c r="G51" s="9"/>
      <c r="H51" s="8" t="str">
        <f t="shared" si="0"/>
        <v/>
      </c>
      <c r="I51" s="8" t="str">
        <f>IF(E51="","",IF(AND(F51&lt;&gt;"",COUNTIF(E$6:E51,E51)=VLOOKUP($E51,$K$6:$L$25,2,0)),"table complete",""))</f>
        <v/>
      </c>
    </row>
    <row r="52" spans="1:9">
      <c r="A52" s="7" t="s">
        <v>118</v>
      </c>
      <c r="B52" s="8" t="s">
        <v>119</v>
      </c>
      <c r="C52" s="8" t="s">
        <v>8</v>
      </c>
      <c r="D52" s="8" t="s">
        <v>14</v>
      </c>
      <c r="E52" s="8"/>
      <c r="F52" s="8"/>
      <c r="G52" s="9"/>
      <c r="H52" s="8" t="str">
        <f t="shared" si="0"/>
        <v/>
      </c>
      <c r="I52" s="8" t="str">
        <f>IF(E52="","",IF(AND(F52&lt;&gt;"",COUNTIF(E$6:E52,E52)=VLOOKUP($E52,$K$6:$L$25,2,0)),"table complete",""))</f>
        <v/>
      </c>
    </row>
    <row r="53" spans="1:9">
      <c r="A53" s="7" t="s">
        <v>120</v>
      </c>
      <c r="B53" s="8" t="s">
        <v>121</v>
      </c>
      <c r="C53" s="8" t="s">
        <v>8</v>
      </c>
      <c r="D53" s="8" t="s">
        <v>14</v>
      </c>
      <c r="E53" s="8"/>
      <c r="F53" s="8"/>
      <c r="G53" s="9"/>
      <c r="H53" s="8" t="str">
        <f t="shared" si="0"/>
        <v/>
      </c>
      <c r="I53" s="8" t="str">
        <f>IF(E53="","",IF(AND(F53&lt;&gt;"",COUNTIF(E$6:E53,E53)=VLOOKUP($E53,$K$6:$L$25,2,0)),"table complete",""))</f>
        <v/>
      </c>
    </row>
    <row r="54" spans="1:9">
      <c r="A54" s="7" t="s">
        <v>122</v>
      </c>
      <c r="B54" s="8" t="s">
        <v>123</v>
      </c>
      <c r="C54" s="8" t="s">
        <v>8</v>
      </c>
      <c r="D54" s="8" t="s">
        <v>14</v>
      </c>
      <c r="E54" s="8"/>
      <c r="F54" s="8"/>
      <c r="G54" s="9"/>
      <c r="H54" s="8" t="str">
        <f t="shared" si="0"/>
        <v/>
      </c>
      <c r="I54" s="8" t="str">
        <f>IF(E54="","",IF(AND(F54&lt;&gt;"",COUNTIF(E$6:E54,E54)=VLOOKUP($E54,$K$6:$L$25,2,0)),"table complete",""))</f>
        <v/>
      </c>
    </row>
    <row r="55" spans="1:9">
      <c r="A55" s="7" t="s">
        <v>124</v>
      </c>
      <c r="B55" s="8" t="s">
        <v>125</v>
      </c>
      <c r="C55" s="8" t="s">
        <v>8</v>
      </c>
      <c r="D55" s="8" t="s">
        <v>14</v>
      </c>
      <c r="E55" s="8"/>
      <c r="F55" s="8"/>
      <c r="G55" s="9"/>
      <c r="H55" s="8" t="str">
        <f t="shared" si="0"/>
        <v/>
      </c>
      <c r="I55" s="8" t="str">
        <f>IF(E55="","",IF(AND(F55&lt;&gt;"",COUNTIF(E$6:E55,E55)=VLOOKUP($E55,$K$6:$L$25,2,0)),"table complete",""))</f>
        <v/>
      </c>
    </row>
    <row r="56" spans="1:9">
      <c r="A56" s="7" t="s">
        <v>126</v>
      </c>
      <c r="B56" s="8" t="s">
        <v>127</v>
      </c>
      <c r="C56" s="8" t="s">
        <v>8</v>
      </c>
      <c r="D56" s="8" t="s">
        <v>14</v>
      </c>
      <c r="E56" s="8"/>
      <c r="F56" s="8"/>
      <c r="G56" s="9"/>
      <c r="H56" s="8" t="str">
        <f t="shared" si="0"/>
        <v/>
      </c>
      <c r="I56" s="8" t="str">
        <f>IF(E56="","",IF(AND(F56&lt;&gt;"",COUNTIF(E$6:E56,E56)=VLOOKUP($E56,$K$6:$L$25,2,0)),"table complete",""))</f>
        <v/>
      </c>
    </row>
    <row r="57" spans="1:9">
      <c r="A57" s="7" t="s">
        <v>128</v>
      </c>
      <c r="B57" s="8" t="s">
        <v>129</v>
      </c>
      <c r="C57" s="8" t="s">
        <v>8</v>
      </c>
      <c r="D57" s="8" t="s">
        <v>14</v>
      </c>
      <c r="E57" s="8"/>
      <c r="F57" s="8"/>
      <c r="G57" s="9"/>
      <c r="H57" s="8" t="str">
        <f t="shared" si="0"/>
        <v/>
      </c>
      <c r="I57" s="8" t="str">
        <f>IF(E57="","",IF(AND(F57&lt;&gt;"",COUNTIF(E$6:E57,E57)=VLOOKUP($E57,$K$6:$L$25,2,0)),"table complete",""))</f>
        <v/>
      </c>
    </row>
    <row r="58" spans="1:9">
      <c r="A58" s="7" t="s">
        <v>130</v>
      </c>
      <c r="B58" s="8" t="s">
        <v>131</v>
      </c>
      <c r="C58" s="8" t="s">
        <v>8</v>
      </c>
      <c r="D58" s="8" t="s">
        <v>14</v>
      </c>
      <c r="E58" s="8"/>
      <c r="F58" s="8"/>
      <c r="G58" s="9"/>
      <c r="H58" s="8" t="str">
        <f t="shared" si="0"/>
        <v/>
      </c>
      <c r="I58" s="8" t="str">
        <f>IF(E58="","",IF(AND(F58&lt;&gt;"",COUNTIF(E$6:E58,E58)=VLOOKUP($E58,$K$6:$L$25,2,0)),"table complete",""))</f>
        <v/>
      </c>
    </row>
    <row r="59" spans="1:9">
      <c r="A59" s="7" t="s">
        <v>132</v>
      </c>
      <c r="B59" s="8" t="s">
        <v>133</v>
      </c>
      <c r="C59" s="8" t="s">
        <v>8</v>
      </c>
      <c r="D59" s="8" t="s">
        <v>14</v>
      </c>
      <c r="E59" s="8"/>
      <c r="F59" s="8"/>
      <c r="G59" s="9"/>
      <c r="H59" s="8" t="str">
        <f t="shared" si="0"/>
        <v/>
      </c>
      <c r="I59" s="8" t="str">
        <f>IF(E59="","",IF(AND(F59&lt;&gt;"",COUNTIF(E$6:E59,E59)=VLOOKUP($E59,$K$6:$L$25,2,0)),"table complete",""))</f>
        <v/>
      </c>
    </row>
    <row r="60" spans="1:9">
      <c r="A60" s="7" t="s">
        <v>134</v>
      </c>
      <c r="B60" s="8" t="s">
        <v>135</v>
      </c>
      <c r="C60" s="8" t="s">
        <v>8</v>
      </c>
      <c r="D60" s="8" t="s">
        <v>14</v>
      </c>
      <c r="E60" s="8"/>
      <c r="F60" s="8"/>
      <c r="G60" s="9"/>
      <c r="H60" s="8" t="str">
        <f t="shared" si="0"/>
        <v/>
      </c>
      <c r="I60" s="8" t="str">
        <f>IF(E60="","",IF(AND(F60&lt;&gt;"",COUNTIF(E$6:E60,E60)=VLOOKUP($E60,$K$6:$L$25,2,0)),"table complete",""))</f>
        <v/>
      </c>
    </row>
    <row r="61" spans="1:9">
      <c r="A61" s="7" t="s">
        <v>136</v>
      </c>
      <c r="B61" s="8" t="s">
        <v>137</v>
      </c>
      <c r="C61" s="8" t="s">
        <v>8</v>
      </c>
      <c r="D61" s="8" t="s">
        <v>14</v>
      </c>
      <c r="E61" s="8"/>
      <c r="F61" s="8"/>
      <c r="G61" s="9"/>
      <c r="H61" s="8" t="str">
        <f t="shared" si="0"/>
        <v/>
      </c>
      <c r="I61" s="8" t="str">
        <f>IF(E61="","",IF(AND(F61&lt;&gt;"",COUNTIF(E$6:E61,E61)=VLOOKUP($E61,$K$6:$L$25,2,0)),"table complete",""))</f>
        <v/>
      </c>
    </row>
    <row r="62" spans="1:9">
      <c r="A62" s="7" t="s">
        <v>138</v>
      </c>
      <c r="B62" s="8" t="s">
        <v>139</v>
      </c>
      <c r="C62" s="8" t="s">
        <v>8</v>
      </c>
      <c r="D62" s="8" t="s">
        <v>14</v>
      </c>
      <c r="E62" s="8"/>
      <c r="F62" s="8"/>
      <c r="G62" s="9"/>
      <c r="H62" s="8" t="str">
        <f t="shared" si="0"/>
        <v/>
      </c>
      <c r="I62" s="8" t="str">
        <f>IF(E62="","",IF(AND(F62&lt;&gt;"",COUNTIF(E$6:E62,E62)=VLOOKUP($E62,$K$6:$L$25,2,0)),"table complete",""))</f>
        <v/>
      </c>
    </row>
    <row r="63" spans="1:9">
      <c r="A63" s="7" t="s">
        <v>140</v>
      </c>
      <c r="B63" s="8" t="s">
        <v>141</v>
      </c>
      <c r="C63" s="8" t="s">
        <v>8</v>
      </c>
      <c r="D63" s="8" t="s">
        <v>14</v>
      </c>
      <c r="E63" s="8"/>
      <c r="F63" s="8"/>
      <c r="G63" s="9"/>
      <c r="H63" s="8" t="str">
        <f t="shared" si="0"/>
        <v/>
      </c>
      <c r="I63" s="8" t="str">
        <f>IF(E63="","",IF(AND(F63&lt;&gt;"",COUNTIF(E$6:E63,E63)=VLOOKUP($E63,$K$6:$L$25,2,0)),"table complete",""))</f>
        <v/>
      </c>
    </row>
    <row r="64" spans="1:9">
      <c r="A64" s="7" t="s">
        <v>142</v>
      </c>
      <c r="B64" s="8" t="s">
        <v>143</v>
      </c>
      <c r="C64" s="8" t="s">
        <v>8</v>
      </c>
      <c r="D64" s="8" t="s">
        <v>14</v>
      </c>
      <c r="E64" s="8"/>
      <c r="F64" s="8"/>
      <c r="G64" s="9"/>
      <c r="H64" s="8" t="str">
        <f t="shared" si="0"/>
        <v/>
      </c>
      <c r="I64" s="8" t="str">
        <f>IF(E64="","",IF(AND(F64&lt;&gt;"",COUNTIF(E$6:E64,E64)=VLOOKUP($E64,$K$6:$L$25,2,0)),"table complete",""))</f>
        <v/>
      </c>
    </row>
    <row r="65" spans="1:9">
      <c r="A65" s="7" t="s">
        <v>144</v>
      </c>
      <c r="B65" s="8" t="s">
        <v>145</v>
      </c>
      <c r="C65" s="8" t="s">
        <v>8</v>
      </c>
      <c r="D65" s="8" t="s">
        <v>14</v>
      </c>
      <c r="E65" s="8"/>
      <c r="F65" s="8"/>
      <c r="G65" s="9"/>
      <c r="H65" s="8" t="str">
        <f t="shared" si="0"/>
        <v/>
      </c>
      <c r="I65" s="8" t="str">
        <f>IF(E65="","",IF(AND(F65&lt;&gt;"",COUNTIF(E$6:E65,E65)=VLOOKUP($E65,$K$6:$L$25,2,0)),"table complete",""))</f>
        <v/>
      </c>
    </row>
    <row r="66" spans="1:9">
      <c r="A66" s="7" t="s">
        <v>146</v>
      </c>
      <c r="B66" s="8" t="s">
        <v>147</v>
      </c>
      <c r="C66" s="8" t="s">
        <v>8</v>
      </c>
      <c r="D66" s="8" t="s">
        <v>14</v>
      </c>
      <c r="E66" s="8"/>
      <c r="F66" s="8"/>
      <c r="G66" s="9"/>
      <c r="H66" s="8" t="str">
        <f t="shared" si="0"/>
        <v/>
      </c>
      <c r="I66" s="8" t="str">
        <f>IF(E66="","",IF(AND(F66&lt;&gt;"",COUNTIF(E$6:E66,E66)=VLOOKUP($E66,$K$6:$L$25,2,0)),"table complete",""))</f>
        <v/>
      </c>
    </row>
    <row r="67" spans="1:9">
      <c r="A67" s="7" t="s">
        <v>148</v>
      </c>
      <c r="B67" s="8" t="s">
        <v>149</v>
      </c>
      <c r="C67" s="8" t="s">
        <v>8</v>
      </c>
      <c r="D67" s="8" t="s">
        <v>14</v>
      </c>
      <c r="E67" s="8"/>
      <c r="F67" s="8"/>
      <c r="G67" s="9"/>
      <c r="H67" s="8" t="str">
        <f t="shared" si="0"/>
        <v/>
      </c>
      <c r="I67" s="8" t="str">
        <f>IF(E67="","",IF(AND(F67&lt;&gt;"",COUNTIF(E$6:E67,E67)=VLOOKUP($E67,$K$6:$L$25,2,0)),"table complete",""))</f>
        <v/>
      </c>
    </row>
    <row r="68" spans="1:9">
      <c r="A68" s="7" t="s">
        <v>150</v>
      </c>
      <c r="B68" s="8" t="s">
        <v>151</v>
      </c>
      <c r="C68" s="8" t="s">
        <v>8</v>
      </c>
      <c r="D68" s="8" t="s">
        <v>14</v>
      </c>
      <c r="E68" s="8"/>
      <c r="F68" s="8"/>
      <c r="G68" s="9"/>
      <c r="H68" s="8" t="str">
        <f t="shared" si="0"/>
        <v/>
      </c>
      <c r="I68" s="8" t="str">
        <f>IF(E68="","",IF(AND(F68&lt;&gt;"",COUNTIF(E$6:E68,E68)=VLOOKUP($E68,$K$6:$L$25,2,0)),"table complete",""))</f>
        <v/>
      </c>
    </row>
    <row r="69" spans="1:9">
      <c r="A69" s="7" t="s">
        <v>152</v>
      </c>
      <c r="B69" s="8" t="s">
        <v>153</v>
      </c>
      <c r="C69" s="8" t="s">
        <v>8</v>
      </c>
      <c r="D69" s="8" t="s">
        <v>14</v>
      </c>
      <c r="E69" s="8"/>
      <c r="F69" s="8"/>
      <c r="G69" s="9"/>
      <c r="H69" s="8" t="str">
        <f t="shared" si="0"/>
        <v/>
      </c>
      <c r="I69" s="8" t="str">
        <f>IF(E69="","",IF(AND(F69&lt;&gt;"",COUNTIF(E$6:E69,E69)=VLOOKUP($E69,$K$6:$L$25,2,0)),"table complete",""))</f>
        <v/>
      </c>
    </row>
    <row r="70" spans="1:9">
      <c r="A70" s="7" t="s">
        <v>154</v>
      </c>
      <c r="B70" s="8" t="s">
        <v>155</v>
      </c>
      <c r="C70" s="8" t="s">
        <v>8</v>
      </c>
      <c r="D70" s="8" t="s">
        <v>14</v>
      </c>
      <c r="E70" s="8"/>
      <c r="F70" s="8"/>
      <c r="G70" s="9"/>
      <c r="H70" s="8" t="str">
        <f t="shared" si="0"/>
        <v/>
      </c>
      <c r="I70" s="8" t="str">
        <f>IF(E70="","",IF(AND(F70&lt;&gt;"",COUNTIF(E$6:E70,E70)=VLOOKUP($E70,$K$6:$L$25,2,0)),"table complete",""))</f>
        <v/>
      </c>
    </row>
    <row r="71" spans="1:9">
      <c r="A71" s="7" t="s">
        <v>156</v>
      </c>
      <c r="B71" s="8" t="s">
        <v>157</v>
      </c>
      <c r="C71" s="8" t="s">
        <v>8</v>
      </c>
      <c r="D71" s="8" t="s">
        <v>14</v>
      </c>
      <c r="E71" s="8"/>
      <c r="F71" s="8"/>
      <c r="G71" s="9"/>
      <c r="H71" s="8" t="str">
        <f t="shared" ref="H71:H100" si="2">IF(F71="","",IF(SUMPRODUCT(--(E$6:E$100&amp;" "&amp;F$6:F$100=E71&amp;" "&amp;F71))&gt;1,"deja pris",""))</f>
        <v/>
      </c>
      <c r="I71" s="8" t="str">
        <f>IF(E71="","",IF(AND(F71&lt;&gt;"",COUNTIF(E$6:E71,E71)=VLOOKUP($E71,$K$6:$L$25,2,0)),"table complete",""))</f>
        <v/>
      </c>
    </row>
    <row r="72" spans="1:9">
      <c r="A72" s="7" t="s">
        <v>158</v>
      </c>
      <c r="B72" s="8" t="s">
        <v>159</v>
      </c>
      <c r="C72" s="8" t="s">
        <v>8</v>
      </c>
      <c r="D72" s="8" t="s">
        <v>14</v>
      </c>
      <c r="E72" s="8"/>
      <c r="F72" s="8"/>
      <c r="G72" s="9"/>
      <c r="H72" s="8" t="str">
        <f t="shared" si="2"/>
        <v/>
      </c>
      <c r="I72" s="8" t="str">
        <f>IF(E72="","",IF(AND(F72&lt;&gt;"",COUNTIF(E$6:E72,E72)=VLOOKUP($E72,$K$6:$L$25,2,0)),"table complete",""))</f>
        <v/>
      </c>
    </row>
    <row r="73" spans="1:9">
      <c r="A73" s="7" t="s">
        <v>160</v>
      </c>
      <c r="B73" s="8" t="s">
        <v>161</v>
      </c>
      <c r="C73" s="8" t="s">
        <v>8</v>
      </c>
      <c r="D73" s="8" t="s">
        <v>14</v>
      </c>
      <c r="E73" s="8"/>
      <c r="F73" s="8"/>
      <c r="G73" s="9"/>
      <c r="H73" s="8" t="str">
        <f t="shared" si="2"/>
        <v/>
      </c>
      <c r="I73" s="8" t="str">
        <f>IF(E73="","",IF(AND(F73&lt;&gt;"",COUNTIF(E$6:E73,E73)=VLOOKUP($E73,$K$6:$L$25,2,0)),"table complete",""))</f>
        <v/>
      </c>
    </row>
    <row r="74" spans="1:9">
      <c r="A74" s="7" t="s">
        <v>162</v>
      </c>
      <c r="B74" s="8" t="s">
        <v>163</v>
      </c>
      <c r="C74" s="8" t="s">
        <v>8</v>
      </c>
      <c r="D74" s="8" t="s">
        <v>14</v>
      </c>
      <c r="E74" s="8"/>
      <c r="F74" s="8"/>
      <c r="G74" s="9"/>
      <c r="H74" s="8" t="str">
        <f t="shared" si="2"/>
        <v/>
      </c>
      <c r="I74" s="8" t="str">
        <f>IF(E74="","",IF(AND(F74&lt;&gt;"",COUNTIF(E$6:E74,E74)=VLOOKUP($E74,$K$6:$L$25,2,0)),"table complete",""))</f>
        <v/>
      </c>
    </row>
    <row r="75" spans="1:9">
      <c r="A75" s="7" t="s">
        <v>164</v>
      </c>
      <c r="B75" s="8" t="s">
        <v>165</v>
      </c>
      <c r="C75" s="8" t="s">
        <v>8</v>
      </c>
      <c r="D75" s="8" t="s">
        <v>14</v>
      </c>
      <c r="E75" s="8"/>
      <c r="F75" s="8"/>
      <c r="G75" s="9"/>
      <c r="H75" s="8" t="str">
        <f t="shared" si="2"/>
        <v/>
      </c>
      <c r="I75" s="8" t="str">
        <f>IF(E75="","",IF(AND(F75&lt;&gt;"",COUNTIF(E$6:E75,E75)=VLOOKUP($E75,$K$6:$L$25,2,0)),"table complete",""))</f>
        <v/>
      </c>
    </row>
    <row r="76" spans="1:9">
      <c r="A76" s="7" t="s">
        <v>166</v>
      </c>
      <c r="B76" s="8" t="s">
        <v>167</v>
      </c>
      <c r="C76" s="8" t="s">
        <v>8</v>
      </c>
      <c r="D76" s="8" t="s">
        <v>14</v>
      </c>
      <c r="E76" s="8"/>
      <c r="F76" s="8"/>
      <c r="G76" s="9"/>
      <c r="H76" s="8" t="str">
        <f t="shared" si="2"/>
        <v/>
      </c>
      <c r="I76" s="8" t="str">
        <f>IF(E76="","",IF(AND(F76&lt;&gt;"",COUNTIF(E$6:E76,E76)=VLOOKUP($E76,$K$6:$L$25,2,0)),"table complete",""))</f>
        <v/>
      </c>
    </row>
    <row r="77" spans="1:9">
      <c r="A77" s="7" t="s">
        <v>168</v>
      </c>
      <c r="B77" s="8" t="s">
        <v>169</v>
      </c>
      <c r="C77" s="8" t="s">
        <v>8</v>
      </c>
      <c r="D77" s="8" t="s">
        <v>14</v>
      </c>
      <c r="E77" s="8"/>
      <c r="F77" s="8"/>
      <c r="G77" s="9"/>
      <c r="H77" s="8" t="str">
        <f t="shared" si="2"/>
        <v/>
      </c>
      <c r="I77" s="8" t="str">
        <f>IF(E77="","",IF(AND(F77&lt;&gt;"",COUNTIF(E$6:E77,E77)=VLOOKUP($E77,$K$6:$L$25,2,0)),"table complete",""))</f>
        <v/>
      </c>
    </row>
    <row r="78" spans="1:9">
      <c r="A78" s="8"/>
      <c r="B78" s="8"/>
      <c r="C78" s="8"/>
      <c r="D78" s="8"/>
      <c r="E78" s="8"/>
      <c r="F78" s="8"/>
      <c r="G78" s="9"/>
      <c r="H78" s="8" t="str">
        <f t="shared" si="2"/>
        <v/>
      </c>
      <c r="I78" s="8" t="str">
        <f>IF(E78="","",IF(AND(F78&lt;&gt;"",COUNTIF(E$6:E78,E78)=VLOOKUP($E78,$K$6:$L$25,2,0)),"table complete",""))</f>
        <v/>
      </c>
    </row>
    <row r="79" spans="1:9">
      <c r="A79" s="8"/>
      <c r="B79" s="8"/>
      <c r="C79" s="8"/>
      <c r="D79" s="8"/>
      <c r="E79" s="8"/>
      <c r="F79" s="8"/>
      <c r="G79" s="9"/>
      <c r="H79" s="8" t="str">
        <f t="shared" si="2"/>
        <v/>
      </c>
      <c r="I79" s="8" t="str">
        <f>IF(E79="","",IF(AND(F79&lt;&gt;"",COUNTIF(E$6:E79,E79)=VLOOKUP($E79,$K$6:$L$25,2,0)),"table complete",""))</f>
        <v/>
      </c>
    </row>
    <row r="80" spans="1:9">
      <c r="A80" s="8"/>
      <c r="B80" s="8"/>
      <c r="C80" s="8"/>
      <c r="D80" s="8"/>
      <c r="E80" s="8"/>
      <c r="F80" s="8"/>
      <c r="G80" s="9"/>
      <c r="H80" s="8" t="str">
        <f t="shared" si="2"/>
        <v/>
      </c>
      <c r="I80" s="8" t="str">
        <f>IF(E80="","",IF(AND(F80&lt;&gt;"",COUNTIF(E$6:E80,E80)=VLOOKUP($E80,$K$6:$L$25,2,0)),"table complete",""))</f>
        <v/>
      </c>
    </row>
    <row r="81" spans="1:9">
      <c r="A81" s="8"/>
      <c r="B81" s="8"/>
      <c r="C81" s="8"/>
      <c r="D81" s="8"/>
      <c r="E81" s="8"/>
      <c r="F81" s="8"/>
      <c r="G81" s="9"/>
      <c r="H81" s="8" t="str">
        <f t="shared" si="2"/>
        <v/>
      </c>
      <c r="I81" s="8" t="str">
        <f>IF(E81="","",IF(AND(F81&lt;&gt;"",COUNTIF(E$6:E81,E81)=VLOOKUP($E81,$K$6:$L$25,2,0)),"table complete",""))</f>
        <v/>
      </c>
    </row>
    <row r="82" spans="1:9">
      <c r="A82" s="8"/>
      <c r="B82" s="8"/>
      <c r="C82" s="8"/>
      <c r="D82" s="8"/>
      <c r="E82" s="8"/>
      <c r="F82" s="8"/>
      <c r="G82" s="9"/>
      <c r="H82" s="8" t="str">
        <f t="shared" si="2"/>
        <v/>
      </c>
      <c r="I82" s="8" t="str">
        <f>IF(E82="","",IF(AND(F82&lt;&gt;"",COUNTIF(E$6:E82,E82)=VLOOKUP($E82,$K$6:$L$25,2,0)),"table complete",""))</f>
        <v/>
      </c>
    </row>
    <row r="83" spans="1:9">
      <c r="A83" s="8"/>
      <c r="B83" s="8"/>
      <c r="C83" s="8"/>
      <c r="D83" s="8"/>
      <c r="E83" s="8"/>
      <c r="F83" s="8"/>
      <c r="G83" s="9"/>
      <c r="H83" s="8" t="str">
        <f t="shared" si="2"/>
        <v/>
      </c>
      <c r="I83" s="8" t="str">
        <f>IF(E83="","",IF(AND(F83&lt;&gt;"",COUNTIF(E$6:E83,E83)=VLOOKUP($E83,$K$6:$L$25,2,0)),"table complete",""))</f>
        <v/>
      </c>
    </row>
    <row r="84" spans="1:9">
      <c r="A84" s="8"/>
      <c r="B84" s="8"/>
      <c r="C84" s="8"/>
      <c r="D84" s="8"/>
      <c r="E84" s="8"/>
      <c r="F84" s="8"/>
      <c r="G84" s="9"/>
      <c r="H84" s="8" t="str">
        <f t="shared" si="2"/>
        <v/>
      </c>
      <c r="I84" s="8" t="str">
        <f>IF(E84="","",IF(AND(F84&lt;&gt;"",COUNTIF(E$6:E84,E84)=VLOOKUP($E84,$K$6:$L$25,2,0)),"table complete",""))</f>
        <v/>
      </c>
    </row>
    <row r="85" spans="1:9">
      <c r="A85" s="8"/>
      <c r="B85" s="8"/>
      <c r="C85" s="8"/>
      <c r="D85" s="8"/>
      <c r="E85" s="8"/>
      <c r="F85" s="8"/>
      <c r="G85" s="9"/>
      <c r="H85" s="8" t="str">
        <f t="shared" si="2"/>
        <v/>
      </c>
      <c r="I85" s="8" t="str">
        <f>IF(E85="","",IF(AND(F85&lt;&gt;"",COUNTIF(E$6:E85,E85)=VLOOKUP($E85,$K$6:$L$25,2,0)),"table complete",""))</f>
        <v/>
      </c>
    </row>
    <row r="86" spans="1:9">
      <c r="A86" s="8"/>
      <c r="B86" s="8"/>
      <c r="C86" s="8"/>
      <c r="D86" s="8"/>
      <c r="E86" s="8"/>
      <c r="F86" s="8"/>
      <c r="G86" s="9"/>
      <c r="H86" s="8" t="str">
        <f t="shared" si="2"/>
        <v/>
      </c>
      <c r="I86" s="8" t="str">
        <f>IF(E86="","",IF(AND(F86&lt;&gt;"",COUNTIF(E$6:E86,E86)=VLOOKUP($E86,$K$6:$L$25,2,0)),"table complete",""))</f>
        <v/>
      </c>
    </row>
    <row r="87" spans="1:9">
      <c r="A87" s="8"/>
      <c r="B87" s="8"/>
      <c r="C87" s="8"/>
      <c r="D87" s="8"/>
      <c r="E87" s="8"/>
      <c r="F87" s="8"/>
      <c r="G87" s="9"/>
      <c r="H87" s="8" t="str">
        <f t="shared" si="2"/>
        <v/>
      </c>
      <c r="I87" s="8" t="str">
        <f>IF(E87="","",IF(AND(F87&lt;&gt;"",COUNTIF(E$6:E87,E87)=VLOOKUP($E87,$K$6:$L$25,2,0)),"table complete",""))</f>
        <v/>
      </c>
    </row>
    <row r="88" spans="1:9">
      <c r="A88" s="8"/>
      <c r="B88" s="8"/>
      <c r="C88" s="8"/>
      <c r="D88" s="8"/>
      <c r="E88" s="8"/>
      <c r="F88" s="8"/>
      <c r="G88" s="9"/>
      <c r="H88" s="8" t="str">
        <f t="shared" si="2"/>
        <v/>
      </c>
      <c r="I88" s="8" t="str">
        <f>IF(E88="","",IF(AND(F88&lt;&gt;"",COUNTIF(E$6:E88,E88)=VLOOKUP($E88,$K$6:$L$25,2,0)),"table complete",""))</f>
        <v/>
      </c>
    </row>
    <row r="89" spans="1:9">
      <c r="A89" s="8"/>
      <c r="B89" s="8"/>
      <c r="C89" s="8"/>
      <c r="D89" s="8"/>
      <c r="E89" s="8"/>
      <c r="F89" s="8"/>
      <c r="G89" s="9"/>
      <c r="H89" s="8" t="str">
        <f t="shared" si="2"/>
        <v/>
      </c>
      <c r="I89" s="8" t="str">
        <f>IF(E89="","",IF(AND(F89&lt;&gt;"",COUNTIF(E$6:E89,E89)=VLOOKUP($E89,$K$6:$L$25,2,0)),"table complete",""))</f>
        <v/>
      </c>
    </row>
    <row r="90" spans="1:9">
      <c r="A90" s="8"/>
      <c r="B90" s="8"/>
      <c r="C90" s="8"/>
      <c r="D90" s="8"/>
      <c r="E90" s="8"/>
      <c r="F90" s="8"/>
      <c r="G90" s="9"/>
      <c r="H90" s="8" t="str">
        <f t="shared" si="2"/>
        <v/>
      </c>
      <c r="I90" s="8" t="str">
        <f>IF(E90="","",IF(AND(F90&lt;&gt;"",COUNTIF(E$6:E90,E90)=VLOOKUP($E90,$K$6:$L$25,2,0)),"table complete",""))</f>
        <v/>
      </c>
    </row>
    <row r="91" spans="1:9">
      <c r="A91" s="8"/>
      <c r="B91" s="8"/>
      <c r="C91" s="8"/>
      <c r="D91" s="8"/>
      <c r="E91" s="8"/>
      <c r="F91" s="8"/>
      <c r="G91" s="9"/>
      <c r="H91" s="8" t="str">
        <f t="shared" si="2"/>
        <v/>
      </c>
      <c r="I91" s="8" t="str">
        <f>IF(E91="","",IF(AND(F91&lt;&gt;"",COUNTIF(E$6:E91,E91)=VLOOKUP($E91,$K$6:$L$25,2,0)),"table complete",""))</f>
        <v/>
      </c>
    </row>
    <row r="92" spans="1:9">
      <c r="A92" s="8"/>
      <c r="B92" s="8"/>
      <c r="C92" s="8"/>
      <c r="D92" s="8"/>
      <c r="E92" s="8"/>
      <c r="F92" s="8"/>
      <c r="G92" s="9"/>
      <c r="H92" s="8" t="str">
        <f t="shared" si="2"/>
        <v/>
      </c>
      <c r="I92" s="8" t="str">
        <f>IF(E92="","",IF(AND(F92&lt;&gt;"",COUNTIF(E$6:E92,E92)=VLOOKUP($E92,$K$6:$L$25,2,0)),"table complete",""))</f>
        <v/>
      </c>
    </row>
    <row r="93" spans="1:9">
      <c r="A93" s="8"/>
      <c r="B93" s="8"/>
      <c r="C93" s="8"/>
      <c r="D93" s="8"/>
      <c r="E93" s="8"/>
      <c r="F93" s="8"/>
      <c r="G93" s="9"/>
      <c r="H93" s="8" t="str">
        <f t="shared" si="2"/>
        <v/>
      </c>
      <c r="I93" s="8" t="str">
        <f>IF(E93="","",IF(AND(F93&lt;&gt;"",COUNTIF(E$6:E93,E93)=VLOOKUP($E93,$K$6:$L$25,2,0)),"table complete",""))</f>
        <v/>
      </c>
    </row>
    <row r="94" spans="1:9">
      <c r="A94" s="8"/>
      <c r="B94" s="8"/>
      <c r="C94" s="8"/>
      <c r="D94" s="8"/>
      <c r="E94" s="8"/>
      <c r="F94" s="8"/>
      <c r="G94" s="9"/>
      <c r="H94" s="8" t="str">
        <f t="shared" si="2"/>
        <v/>
      </c>
      <c r="I94" s="8" t="str">
        <f>IF(E94="","",IF(AND(F94&lt;&gt;"",COUNTIF(E$6:E94,E94)=VLOOKUP($E94,$K$6:$L$25,2,0)),"table complete",""))</f>
        <v/>
      </c>
    </row>
    <row r="95" spans="1:9">
      <c r="A95" s="8"/>
      <c r="B95" s="8"/>
      <c r="C95" s="8"/>
      <c r="D95" s="8"/>
      <c r="E95" s="8"/>
      <c r="F95" s="8"/>
      <c r="G95" s="9"/>
      <c r="H95" s="8" t="str">
        <f t="shared" si="2"/>
        <v/>
      </c>
      <c r="I95" s="8" t="str">
        <f>IF(E95="","",IF(AND(F95&lt;&gt;"",COUNTIF(E$6:E95,E95)=VLOOKUP($E95,$K$6:$L$25,2,0)),"table complete",""))</f>
        <v/>
      </c>
    </row>
    <row r="96" spans="1:9">
      <c r="A96" s="8"/>
      <c r="B96" s="8"/>
      <c r="C96" s="8"/>
      <c r="D96" s="8"/>
      <c r="E96" s="8"/>
      <c r="F96" s="8"/>
      <c r="G96" s="9"/>
      <c r="H96" s="8" t="str">
        <f t="shared" si="2"/>
        <v/>
      </c>
      <c r="I96" s="8" t="str">
        <f>IF(E96="","",IF(AND(F96&lt;&gt;"",COUNTIF(E$6:E96,E96)=VLOOKUP($E96,$K$6:$L$25,2,0)),"table complete",""))</f>
        <v/>
      </c>
    </row>
    <row r="97" spans="1:9">
      <c r="A97" s="8"/>
      <c r="B97" s="8"/>
      <c r="C97" s="8"/>
      <c r="D97" s="8"/>
      <c r="E97" s="8"/>
      <c r="F97" s="8"/>
      <c r="G97" s="9"/>
      <c r="H97" s="8" t="str">
        <f t="shared" si="2"/>
        <v/>
      </c>
      <c r="I97" s="8" t="str">
        <f>IF(E97="","",IF(AND(F97&lt;&gt;"",COUNTIF(E$6:E97,E97)=VLOOKUP($E97,$K$6:$L$25,2,0)),"table complete",""))</f>
        <v/>
      </c>
    </row>
    <row r="98" spans="1:9">
      <c r="A98" s="8"/>
      <c r="B98" s="8"/>
      <c r="C98" s="8"/>
      <c r="D98" s="8"/>
      <c r="E98" s="8"/>
      <c r="F98" s="8"/>
      <c r="G98" s="9"/>
      <c r="H98" s="8" t="str">
        <f t="shared" si="2"/>
        <v/>
      </c>
      <c r="I98" s="8" t="str">
        <f>IF(E98="","",IF(AND(F98&lt;&gt;"",COUNTIF(E$6:E98,E98)=VLOOKUP($E98,$K$6:$L$25,2,0)),"table complete",""))</f>
        <v/>
      </c>
    </row>
    <row r="99" spans="1:9">
      <c r="A99" s="8"/>
      <c r="B99" s="8"/>
      <c r="C99" s="8"/>
      <c r="D99" s="8"/>
      <c r="E99" s="8"/>
      <c r="F99" s="8"/>
      <c r="G99" s="9"/>
      <c r="H99" s="8" t="str">
        <f t="shared" si="2"/>
        <v/>
      </c>
      <c r="I99" s="8" t="str">
        <f>IF(E99="","",IF(AND(F99&lt;&gt;"",COUNTIF(E$6:E99,E99)=VLOOKUP($E99,$K$6:$L$25,2,0)),"table complete",""))</f>
        <v/>
      </c>
    </row>
    <row r="100" spans="1:9">
      <c r="A100" s="8"/>
      <c r="B100" s="8"/>
      <c r="C100" s="8"/>
      <c r="D100" s="8"/>
      <c r="E100" s="8"/>
      <c r="F100" s="8"/>
      <c r="G100" s="9"/>
      <c r="H100" s="8" t="str">
        <f t="shared" si="2"/>
        <v/>
      </c>
      <c r="I100" s="8" t="str">
        <f>IF(E100="","",IF(AND(F100&lt;&gt;"",COUNTIF(E$6:E100,E100)=VLOOKUP($E100,$K$6:$L$25,2,0)),"table complete",""))</f>
        <v/>
      </c>
    </row>
  </sheetData>
  <dataValidations count="4">
    <dataValidation type="list" allowBlank="1" showInputMessage="1" showErrorMessage="1" sqref="F6:F100">
      <formula1>OFFSET($N$6,MATCH($E6,$K$6:$K$25,0)-1,,,COUNT(OFFSET($N$6:$AB$6,MATCH($E6,$K$6:$K$25,0)-1,)))</formula1>
    </dataValidation>
    <dataValidation type="list" allowBlank="1" showInputMessage="1" showErrorMessage="1" sqref="F4 G2">
      <formula1>$A$6:$A$22</formula1>
    </dataValidation>
    <dataValidation type="list" allowBlank="1" showInputMessage="1" showErrorMessage="1" sqref="E6:E20">
      <formula1>$K$6:$K$25</formula1>
    </dataValidation>
    <dataValidation type="list" allowBlank="1" showInputMessage="1" showErrorMessage="1" sqref="G6:G100">
      <formula1>$M$5</formula1>
    </dataValidation>
  </dataValidations>
  <pageMargins left="0.7" right="0.7" top="0.75" bottom="0.75" header="0.3" footer="0.3"/>
  <pageSetup paperSize="9"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B4"/>
  <sheetViews>
    <sheetView workbookViewId="0">
      <selection activeCell="C6" sqref="C6"/>
    </sheetView>
  </sheetViews>
  <sheetFormatPr baseColWidth="10" defaultRowHeight="14.5"/>
  <cols>
    <col min="6" max="6" width="12.81640625" bestFit="1" customWidth="1"/>
  </cols>
  <sheetData>
    <row r="2" spans="1:2">
      <c r="A2" s="1" t="s">
        <v>17</v>
      </c>
      <c r="B2" s="2">
        <v>41640</v>
      </c>
    </row>
    <row r="3" spans="1:2">
      <c r="A3" s="1" t="s">
        <v>18</v>
      </c>
      <c r="B3" s="1" t="s">
        <v>20</v>
      </c>
    </row>
    <row r="4" spans="1:2" ht="110.25" customHeight="1">
      <c r="A4" s="1" t="s">
        <v>19</v>
      </c>
      <c r="B4" s="1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AA19"/>
  <sheetViews>
    <sheetView topLeftCell="B1" workbookViewId="0">
      <selection activeCell="B2" sqref="B2:AA19"/>
    </sheetView>
  </sheetViews>
  <sheetFormatPr baseColWidth="10" defaultRowHeight="14.5"/>
  <cols>
    <col min="2" max="2" width="20.26953125" customWidth="1"/>
    <col min="3" max="3" width="14.90625" style="3" customWidth="1"/>
    <col min="4" max="4" width="17.08984375" customWidth="1"/>
    <col min="5" max="5" width="17.7265625" customWidth="1"/>
    <col min="6" max="6" width="20.1796875" customWidth="1"/>
    <col min="7" max="7" width="17.1796875" customWidth="1"/>
    <col min="8" max="8" width="19.7265625" customWidth="1"/>
    <col min="9" max="9" width="17" customWidth="1"/>
    <col min="10" max="10" width="23.1796875" customWidth="1"/>
    <col min="11" max="11" width="14.7265625" customWidth="1"/>
    <col min="12" max="12" width="21.08984375" customWidth="1"/>
    <col min="13" max="13" width="15.453125" customWidth="1"/>
    <col min="14" max="14" width="21.26953125" customWidth="1"/>
    <col min="15" max="15" width="18.26953125" customWidth="1"/>
    <col min="16" max="16" width="23.08984375" customWidth="1"/>
    <col min="17" max="17" width="16.26953125" customWidth="1"/>
    <col min="18" max="18" width="20.90625" customWidth="1"/>
    <col min="19" max="19" width="15.81640625" customWidth="1"/>
    <col min="20" max="20" width="22.08984375" customWidth="1"/>
    <col min="21" max="21" width="14.7265625" customWidth="1"/>
    <col min="22" max="22" width="20.6328125" customWidth="1"/>
    <col min="24" max="24" width="18.54296875" customWidth="1"/>
    <col min="25" max="25" width="13.08984375" customWidth="1"/>
    <col min="26" max="26" width="17.54296875" customWidth="1"/>
    <col min="27" max="27" width="17.90625" customWidth="1"/>
  </cols>
  <sheetData>
    <row r="2" spans="2:27">
      <c r="B2" s="34">
        <v>1</v>
      </c>
      <c r="C2" s="19" t="s">
        <v>55</v>
      </c>
      <c r="D2" s="35">
        <v>2</v>
      </c>
      <c r="E2" s="20" t="s">
        <v>55</v>
      </c>
      <c r="F2" s="36">
        <v>3</v>
      </c>
      <c r="G2" s="21" t="s">
        <v>55</v>
      </c>
      <c r="H2" s="37">
        <v>4</v>
      </c>
      <c r="I2" s="22" t="s">
        <v>55</v>
      </c>
      <c r="J2" s="38">
        <v>5</v>
      </c>
      <c r="K2" s="39"/>
      <c r="L2" s="40">
        <v>6</v>
      </c>
      <c r="M2" s="41"/>
      <c r="N2" s="42">
        <v>7</v>
      </c>
      <c r="O2" s="43"/>
      <c r="P2" s="44">
        <v>8</v>
      </c>
      <c r="Q2" s="45"/>
      <c r="R2" s="46">
        <v>9</v>
      </c>
      <c r="S2" s="47"/>
      <c r="T2" s="48">
        <v>10</v>
      </c>
      <c r="U2" s="49"/>
      <c r="V2" s="50">
        <v>11</v>
      </c>
      <c r="W2" s="51"/>
      <c r="X2" s="52">
        <v>13</v>
      </c>
      <c r="Y2" s="53"/>
      <c r="Z2" s="54">
        <v>14</v>
      </c>
      <c r="AA2" s="55" t="s">
        <v>171</v>
      </c>
    </row>
    <row r="3" spans="2:27">
      <c r="B3" s="56" t="str">
        <f t="array" ref="B3">IFERROR(INDEX('Fichier principal'!$A$6:$A$100&amp;"  "&amp;'Fichier principal'!$B$6:$B$100,SMALL(IF('Fichier principal'!$E$6:$E$100=$B$2,ROW('Par table'!$A$6:$A$100)-5,""),ROW($A1))),"")</f>
        <v>tulipe1  Michel1</v>
      </c>
      <c r="C3" s="19" t="str">
        <f t="array" ref="C3">IFERROR(INDEX('Fichier principal'!$F$6:$F$100&amp;"  "&amp;'Fichier principal'!$G$6:$G$100,SMALL(IF('Fichier principal'!$E$6:$E$100=B$2,ROW('Par table'!$A$6:$A$100)-5,""),ROW($A1))),"")</f>
        <v>1  Chef de table</v>
      </c>
      <c r="D3" s="32" t="str">
        <f t="array" ref="D3">IFERROR(INDEX('Fichier principal'!$A$6:$A$100&amp;"  "&amp;'Fichier principal'!$B$6:$B$100,SMALL(IF('Fichier principal'!$E$6:$E$100=D$2,ROW('Par table'!$A$6:$A$100)-5,""),ROW($A1))),"")</f>
        <v>tulipe4  Michel4</v>
      </c>
      <c r="E3" s="20" t="str">
        <f t="array" ref="E3">IFERROR(INDEX('Fichier principal'!$F$6:$F$100&amp;"  "&amp;'Fichier principal'!$G$6:$G$100,SMALL(IF('Fichier principal'!$E$6:$E$100=D$2,ROW('Par table'!$A$6:$A$100)-5,""),ROW($A1))),"")</f>
        <v xml:space="preserve">2  </v>
      </c>
      <c r="F3" s="33" t="str">
        <f t="array" ref="F3">IFERROR(INDEX('Fichier principal'!$A$6:$A$100&amp;"  "&amp;'Fichier principal'!$B$6:$B$100,SMALL(IF('Fichier principal'!$E$6:$E$100=F$2,ROW('Par table'!$A$6:$A$100)-5,""),ROW($A1))),"")</f>
        <v>tulipe13  Michel13</v>
      </c>
      <c r="G3" s="21" t="str">
        <f t="array" ref="G3">IFERROR(INDEX('Fichier principal'!$F$6:$F$100&amp;"  "&amp;'Fichier principal'!$G$6:$G$100,SMALL(IF('Fichier principal'!$E$6:$E$100=F$2,ROW('Par table'!$A$6:$A$100)-5,""),ROW($A1))),"")</f>
        <v>2  Chef de table</v>
      </c>
      <c r="H3" s="57" t="str">
        <f t="array" ref="H3">IFERROR(INDEX('Fichier principal'!$A$6:$A$100&amp;"  "&amp;'Fichier principal'!$B$6:$B$100,SMALL(IF('Fichier principal'!$E$6:$E$100=H$2,ROW('Par table'!$A$6:$A$100)-5,""),ROW($A1))),"")</f>
        <v/>
      </c>
      <c r="I3" s="22" t="str">
        <f t="array" ref="I3">IFERROR(INDEX('Fichier principal'!$F$6:$F$100&amp;"  "&amp;'Fichier principal'!$G$6:$G$100,SMALL(IF('Fichier principal'!$E$6:$E$100=H$2,ROW('Par table'!$A$6:$A$100)-5,""),ROW($A1))),"")</f>
        <v/>
      </c>
      <c r="J3" s="39" t="str">
        <f t="array" ref="J3">IFERROR(INDEX('Fichier principal'!$A$6:$A$100&amp;"  "&amp;'Fichier principal'!$B$6:$B$100,SMALL(IF('Fichier principal'!$E$6:$E$100=J$2,ROW('Par table'!$A$6:$A$100)-5,""),ROW($A1))),"")</f>
        <v>tulipe2  Michel2</v>
      </c>
      <c r="K3" s="23" t="str">
        <f t="array" ref="K3">IFERROR(INDEX('Fichier principal'!$F$6:$F$100&amp;"  "&amp;'Fichier principal'!$G$6:$G$100,SMALL(IF('Fichier principal'!$E$6:$E$100=J$2,ROW('Par table'!$A$6:$A$100)-5,""),ROW($A1))),"")</f>
        <v xml:space="preserve">3  </v>
      </c>
      <c r="L3" s="41" t="str">
        <f t="array" ref="L3">IFERROR(INDEX('Fichier principal'!$A$6:$A$100&amp;"  "&amp;'Fichier principal'!$B$6:$B$100,SMALL(IF('Fichier principal'!$E$6:$E$100=L$2,ROW('Par table'!$A$6:$A$100)-5,""),ROW($A1))),"")</f>
        <v>tulipe6  Michel6</v>
      </c>
      <c r="M3" s="24" t="str">
        <f t="array" ref="M3">IFERROR(INDEX('Fichier principal'!$F$6:$F$100&amp;"  "&amp;'Fichier principal'!$G$6:$G$100,SMALL(IF('Fichier principal'!$E$6:$E$100=L$2,ROW('Par table'!$A$6:$A$100)-5,""),ROW($A1))),"")</f>
        <v xml:space="preserve">3  </v>
      </c>
      <c r="N3" s="43" t="str">
        <f t="array" ref="N3">IFERROR(INDEX('Fichier principal'!$A$6:$A$100&amp;"  "&amp;'Fichier principal'!$B$6:$B$100,SMALL(IF('Fichier principal'!$E$6:$E$100=N$2,ROW('Par table'!$A$6:$A$100)-5,""),ROW($A1))),"")</f>
        <v/>
      </c>
      <c r="O3" s="25" t="str">
        <f t="array" ref="O3">IFERROR(INDEX('Fichier principal'!$F$6:$F$100&amp;"  "&amp;'Fichier principal'!$G$6:$G$100,SMALL(IF('Fichier principal'!$E$6:$E$100=N$2,ROW('Par table'!$A$6:$A$100)-5,""),ROW($A1))),"")</f>
        <v/>
      </c>
      <c r="P3" s="45" t="str">
        <f t="array" ref="P3">IFERROR(INDEX('Fichier principal'!$A$6:$A$100&amp;"  "&amp;'Fichier principal'!$B$6:$B$100,SMALL(IF('Fichier principal'!$E$6:$E$100=P$2,ROW('Par table'!$A$6:$A$100)-5,""),ROW($A1))),"")</f>
        <v/>
      </c>
      <c r="Q3" s="26" t="str">
        <f t="array" ref="Q3">IFERROR(INDEX('Fichier principal'!$F$6:$F$100&amp;"  "&amp;'Fichier principal'!$G$6:$G$100,SMALL(IF('Fichier principal'!$E$6:$E$100=P$2,ROW('Par table'!$A$6:$A$100)-5,""),ROW($A1))),"")</f>
        <v/>
      </c>
      <c r="R3" s="47" t="str">
        <f t="array" ref="R3">IFERROR(INDEX('Fichier principal'!$A$6:$A$100&amp;"  "&amp;'Fichier principal'!$B$6:$B$100,SMALL(IF('Fichier principal'!$E$6:$E$100=R$2,ROW('Par table'!$A$6:$A$100)-5,""),ROW($A1))),"")</f>
        <v>tulipe9  Michel9</v>
      </c>
      <c r="S3" s="27" t="str">
        <f t="array" ref="S3">IFERROR(INDEX('Fichier principal'!$F$6:$F$100&amp;"  "&amp;'Fichier principal'!$G$6:$G$100,SMALL(IF('Fichier principal'!$E$6:$E$100=R$2,ROW('Par table'!$A$6:$A$100)-5,""),ROW($A1))),"")</f>
        <v xml:space="preserve">2  </v>
      </c>
      <c r="T3" s="49" t="str">
        <f t="array" ref="T3">IFERROR(INDEX('Fichier principal'!$A$6:$A$100&amp;"  "&amp;'Fichier principal'!$B$6:$B$100,SMALL(IF('Fichier principal'!$E$6:$E$100=T$2,ROW('Par table'!$A$6:$A$100)-5,""),ROW($A1))),"")</f>
        <v>tulipe10  Michel10</v>
      </c>
      <c r="U3" s="28" t="str">
        <f t="array" ref="U3">IFERROR(INDEX('Fichier principal'!$F$6:$F$100&amp;"  "&amp;'Fichier principal'!$G$6:$G$100,SMALL(IF('Fichier principal'!$E$6:$E$100=T$2,ROW('Par table'!$A$6:$A$100)-5,""),ROW($A1))),"")</f>
        <v>4  Chef de table</v>
      </c>
      <c r="V3" s="51" t="str">
        <f t="array" ref="V3">IFERROR(INDEX('Fichier principal'!$A$6:$A$100&amp;"  "&amp;'Fichier principal'!$B$6:$B$100,SMALL(IF('Fichier principal'!$E$6:$E$100=V$2,ROW('Par table'!$A$6:$A$100)-5,""),ROW($A1))),"")</f>
        <v/>
      </c>
      <c r="W3" s="29" t="str">
        <f t="array" ref="W3">IFERROR(INDEX('Fichier principal'!$F$6:$F$100&amp;"  "&amp;'Fichier principal'!$G$6:$G$100,SMALL(IF('Fichier principal'!$E$6:$E$100=V$2,ROW('Par table'!$A$6:$A$100)-5,""),ROW($A1))),"")</f>
        <v/>
      </c>
      <c r="X3" s="53" t="str">
        <f t="array" ref="X3">IFERROR(INDEX('Fichier principal'!$A$6:$A$100&amp;"  "&amp;'Fichier principal'!$B$6:$B$100,SMALL(IF('Fichier principal'!$E$6:$E$100=X$2,ROW('Par table'!$A$6:$A$100)-5,""),ROW($A1))),"")</f>
        <v>tulipe16  Michel16</v>
      </c>
      <c r="Y3" s="30" t="str">
        <f t="array" ref="Y3">IFERROR(INDEX('Fichier principal'!$F$6:$F$100&amp;"  "&amp;'Fichier principal'!$G$6:$G$100,SMALL(IF('Fichier principal'!$E$6:$E$100=X$2,ROW('Par table'!$A$6:$A$100)-5,""),ROW($A1))),"")</f>
        <v xml:space="preserve">1  </v>
      </c>
      <c r="Z3" s="55" t="str">
        <f t="array" ref="Z3">IFERROR(INDEX('Fichier principal'!$A$6:$A$100&amp;"  "&amp;'Fichier principal'!$B$6:$B$100,SMALL(IF('Fichier principal'!$E$6:$E$100=Z$2,ROW('Par table'!$A$6:$A$100)-5,""),ROW($A1))),"")</f>
        <v/>
      </c>
      <c r="AA3" s="31" t="str">
        <f t="array" ref="AA3">IFERROR(INDEX('Fichier principal'!$F$6:$F$100&amp;"  "&amp;'Fichier principal'!$G$6:$G$100,SMALL(IF('Fichier principal'!$E$6:$E$100=Z$2,ROW('Par table'!$A$6:$A$100)-5,""),ROW($A1))),"")</f>
        <v/>
      </c>
    </row>
    <row r="4" spans="2:27">
      <c r="B4" s="56" t="str">
        <f t="array" ref="B4">IFERROR(INDEX('Fichier principal'!$A$6:$A$22&amp;"  "&amp;'Fichier principal'!$B$6:$B$22,SMALL(IF('Fichier principal'!$E$6:$E$22='Par table'!$B$2,ROW('Par table'!$A$3:$A$19)-2,""),ROW($A2))),"")</f>
        <v>tulipe3  Michel3</v>
      </c>
      <c r="C4" s="19" t="str">
        <f t="array" ref="C4">IFERROR(INDEX('Fichier principal'!$F$6:$F$100&amp;"  "&amp;'Fichier principal'!$G$6:$G$100,SMALL(IF('Fichier principal'!$E$6:$E$100=B$2,ROW('Par table'!$A$6:$A$100)-5,""),ROW($A2))),"")</f>
        <v xml:space="preserve">2  </v>
      </c>
      <c r="D4" s="32" t="str">
        <f t="array" ref="D4">IFERROR(INDEX('Fichier principal'!$A$6:$A$22&amp;"  "&amp;'Fichier principal'!$B$6:$B$22,SMALL(IF('Fichier principal'!$E$6:$E$22='Par table'!$D$2,ROW('Par table'!$A$3:$A$19)-2,""),ROW($A2))),"")</f>
        <v>tulipe5  Michel5</v>
      </c>
      <c r="E4" s="20" t="str">
        <f t="array" ref="E4">IFERROR(INDEX('Fichier principal'!$F$6:$F$100&amp;"  "&amp;'Fichier principal'!$G$6:$G$100,SMALL(IF('Fichier principal'!$E$6:$E$100=D$2,ROW('Par table'!$A$6:$A$100)-5,""),ROW($A2))),"")</f>
        <v>1  Chef de table</v>
      </c>
      <c r="F4" s="33" t="str">
        <f t="array" ref="F4">IFERROR(INDEX('Fichier principal'!$A$6:$A$22&amp;"  "&amp;'Fichier principal'!$B$6:$B$22,SMALL(IF('Fichier principal'!$E$6:$E$22='Par table'!$F$2,ROW('Par table'!$A$3:$A$19)-2,""),ROW($A2))),"")</f>
        <v>tulipe14  Michel14</v>
      </c>
      <c r="G4" s="21" t="str">
        <f t="array" ref="G4">IFERROR(INDEX('Fichier principal'!$F$6:$F$100&amp;"  "&amp;'Fichier principal'!$G$6:$G$100,SMALL(IF('Fichier principal'!$E$6:$E$100=F$2,ROW('Par table'!$A$6:$A$100)-5,""),ROW($A2))),"")</f>
        <v xml:space="preserve">1  </v>
      </c>
      <c r="H4" s="57" t="str">
        <f t="array" ref="H4">IFERROR(INDEX('Fichier principal'!$A$6:$A$100&amp;"  "&amp;'Fichier principal'!$B$6:$B$100,SMALL(IF('Fichier principal'!$E$6:$E$100=H$2,ROW('Par table'!$A$6:$A$100)-5,""),ROW($A2))),"")</f>
        <v/>
      </c>
      <c r="I4" s="22" t="str">
        <f t="array" ref="I4">IFERROR(INDEX('Fichier principal'!$F$6:$F$100&amp;"  "&amp;'Fichier principal'!$G$6:$G$100,SMALL(IF('Fichier principal'!$E$6:$E$100=H$2,ROW('Par table'!$A$6:$A$100)-5,""),ROW($A2))),"")</f>
        <v/>
      </c>
      <c r="J4" s="39" t="str">
        <f t="array" ref="J4">IFERROR(INDEX('Fichier principal'!$A$6:$A$100&amp;"  "&amp;'Fichier principal'!$B$6:$B$100,SMALL(IF('Fichier principal'!$E$6:$E$100=J$2,ROW('Par table'!$A$6:$A$100)-5,""),ROW($A2))),"")</f>
        <v>tulipe7  Michel7</v>
      </c>
      <c r="K4" s="23" t="str">
        <f t="array" ref="K4">IFERROR(INDEX('Fichier principal'!$F$6:$F$100&amp;"  "&amp;'Fichier principal'!$G$6:$G$100,SMALL(IF('Fichier principal'!$E$6:$E$100=J$2,ROW('Par table'!$A$6:$A$100)-5,""),ROW($A2))),"")</f>
        <v xml:space="preserve">2  </v>
      </c>
      <c r="L4" s="41" t="str">
        <f t="array" ref="L4">IFERROR(INDEX('Fichier principal'!$A$6:$A$100&amp;"  "&amp;'Fichier principal'!$B$6:$B$100,SMALL(IF('Fichier principal'!$E$6:$E$100=L$2,ROW('Par table'!$A$6:$A$100)-5,""),ROW($A2))),"")</f>
        <v>tulipe8  Michel8</v>
      </c>
      <c r="M4" s="24" t="str">
        <f t="array" ref="M4">IFERROR(INDEX('Fichier principal'!$F$6:$F$100&amp;"  "&amp;'Fichier principal'!$G$6:$G$100,SMALL(IF('Fichier principal'!$E$6:$E$100=L$2,ROW('Par table'!$A$6:$A$100)-5,""),ROW($A2))),"")</f>
        <v xml:space="preserve">1  </v>
      </c>
      <c r="N4" s="43" t="str">
        <f t="array" ref="N4">IFERROR(INDEX('Fichier principal'!$A$6:$A$100&amp;"  "&amp;'Fichier principal'!$B$6:$B$100,SMALL(IF('Fichier principal'!$E$6:$E$100=N$2,ROW('Par table'!$A$6:$A$100)-5,""),ROW($A2))),"")</f>
        <v/>
      </c>
      <c r="O4" s="25" t="str">
        <f t="array" ref="O4">IFERROR(INDEX('Fichier principal'!$F$6:$F$100&amp;"  "&amp;'Fichier principal'!$G$6:$G$100,SMALL(IF('Fichier principal'!$E$6:$E$100=N$2,ROW('Par table'!$A$6:$A$100)-5,""),ROW($A2))),"")</f>
        <v/>
      </c>
      <c r="P4" s="45" t="str">
        <f t="array" ref="P4">IFERROR(INDEX('Fichier principal'!$A$6:$A$100&amp;"  "&amp;'Fichier principal'!$B$6:$B$100,SMALL(IF('Fichier principal'!$E$6:$E$100=P$2,ROW('Par table'!$A$6:$A$100)-5,""),ROW($A2))),"")</f>
        <v/>
      </c>
      <c r="Q4" s="26" t="str">
        <f t="array" ref="Q4">IFERROR(INDEX('Fichier principal'!$F$6:$F$100&amp;"  "&amp;'Fichier principal'!$G$6:$G$100,SMALL(IF('Fichier principal'!$E$6:$E$100=P$2,ROW('Par table'!$A$6:$A$100)-5,""),ROW($A2))),"")</f>
        <v/>
      </c>
      <c r="R4" s="47" t="str">
        <f t="array" ref="R4">IFERROR(INDEX('Fichier principal'!$A$6:$A$100&amp;"  "&amp;'Fichier principal'!$B$6:$B$100,SMALL(IF('Fichier principal'!$E$6:$E$100=R$2,ROW('Par table'!$A$6:$A$100)-5,""),ROW($A2))),"")</f>
        <v/>
      </c>
      <c r="S4" s="27" t="str">
        <f t="array" ref="S4">IFERROR(INDEX('Fichier principal'!$F$6:$F$100&amp;"  "&amp;'Fichier principal'!$G$6:$G$100,SMALL(IF('Fichier principal'!$E$6:$E$100=R$2,ROW('Par table'!$A$6:$A$100)-5,""),ROW($A2))),"")</f>
        <v/>
      </c>
      <c r="T4" s="49" t="str">
        <f t="array" ref="T4">IFERROR(INDEX('Fichier principal'!$A$6:$A$100&amp;"  "&amp;'Fichier principal'!$B$6:$B$100,SMALL(IF('Fichier principal'!$E$6:$E$100=T$2,ROW('Par table'!$A$6:$A$100)-5,""),ROW($A2))),"")</f>
        <v/>
      </c>
      <c r="U4" s="28" t="str">
        <f t="array" ref="U4">IFERROR(INDEX('Fichier principal'!$F$6:$F$100&amp;"  "&amp;'Fichier principal'!$G$6:$G$100,SMALL(IF('Fichier principal'!$E$6:$E$100=T$2,ROW('Par table'!$A$6:$A$100)-5,""),ROW($A2))),"")</f>
        <v/>
      </c>
      <c r="V4" s="51" t="str">
        <f t="array" ref="V4">IFERROR(INDEX('Fichier principal'!$A$6:$A$100&amp;"  "&amp;'Fichier principal'!$B$6:$B$100,SMALL(IF('Fichier principal'!$E$6:$E$100=V$2,ROW('Par table'!$A$6:$A$100)-5,""),ROW($A2))),"")</f>
        <v/>
      </c>
      <c r="W4" s="29" t="str">
        <f t="array" ref="W4">IFERROR(INDEX('Fichier principal'!$F$6:$F$100&amp;"  "&amp;'Fichier principal'!$G$6:$G$100,SMALL(IF('Fichier principal'!$E$6:$E$100=V$2,ROW('Par table'!$A$6:$A$100)-5,""),ROW($A2))),"")</f>
        <v/>
      </c>
      <c r="X4" s="53" t="str">
        <f t="array" ref="X4">IFERROR(INDEX('Fichier principal'!$A$6:$A$100&amp;"  "&amp;'Fichier principal'!$B$6:$B$100,SMALL(IF('Fichier principal'!$E$6:$E$100=X$2,ROW('Par table'!$A$6:$A$100)-5,""),ROW($A2))),"")</f>
        <v>tulipe18  Michel18</v>
      </c>
      <c r="Y4" s="30" t="str">
        <f t="array" ref="Y4">IFERROR(INDEX('Fichier principal'!$F$6:$F$100&amp;"  "&amp;'Fichier principal'!$G$6:$G$100,SMALL(IF('Fichier principal'!$E$6:$E$100=X$2,ROW('Par table'!$A$6:$A$100)-5,""),ROW($A2))),"")</f>
        <v xml:space="preserve">4  </v>
      </c>
      <c r="Z4" s="55" t="str">
        <f t="array" ref="Z4">IFERROR(INDEX('Fichier principal'!$A$6:$A$100&amp;"  "&amp;'Fichier principal'!$B$6:$B$100,SMALL(IF('Fichier principal'!$E$6:$E$100=Z$2,ROW('Par table'!$A$6:$A$100)-5,""),ROW($A2))),"")</f>
        <v/>
      </c>
      <c r="AA4" s="31" t="str">
        <f t="array" ref="AA4">IFERROR(INDEX('Fichier principal'!$F$6:$F$100&amp;"  "&amp;'Fichier principal'!$G$6:$G$100,SMALL(IF('Fichier principal'!$E$6:$E$100=Z$2,ROW('Par table'!$A$6:$A$100)-5,""),ROW($A2))),"")</f>
        <v/>
      </c>
    </row>
    <row r="5" spans="2:27">
      <c r="B5" s="56" t="str">
        <f t="array" ref="B5">IFERROR(INDEX('Fichier principal'!$A$6:$A$22&amp;"  "&amp;'Fichier principal'!$B$6:$B$22,SMALL(IF('Fichier principal'!$E$6:$E$22='Par table'!$B$2,ROW('Par table'!$A$3:$A$19)-2,""),ROW($A3))),"")</f>
        <v>tulipe15  Michel15</v>
      </c>
      <c r="C5" s="19" t="str">
        <f t="array" ref="C5">IFERROR(INDEX('Fichier principal'!$F$6:$F$100&amp;"  "&amp;'Fichier principal'!$G$6:$G$100,SMALL(IF('Fichier principal'!$E$6:$E$100=B$2,ROW('Par table'!$A$6:$A$100)-5,""),ROW($A3))),"")</f>
        <v xml:space="preserve">3  </v>
      </c>
      <c r="D5" s="32" t="str">
        <f t="array" ref="D5">IFERROR(INDEX('Fichier principal'!$A$6:$A$22&amp;"  "&amp;'Fichier principal'!$B$6:$B$22,SMALL(IF('Fichier principal'!$E$6:$E$22='Par table'!$D$2,ROW('Par table'!$A$3:$A$19)-2,""),ROW($A3))),"")</f>
        <v/>
      </c>
      <c r="E5" s="20" t="str">
        <f t="array" ref="E5">IFERROR(INDEX('Fichier principal'!$F$6:$F$100&amp;"  "&amp;'Fichier principal'!$G$6:$G$100,SMALL(IF('Fichier principal'!$E$6:$E$100=D$2,ROW('Par table'!$A$6:$A$100)-5,""),ROW($A3))),"")</f>
        <v/>
      </c>
      <c r="F5" s="33" t="str">
        <f t="array" ref="F5">IFERROR(INDEX('Fichier principal'!$A$6:$A$22&amp;"  "&amp;'Fichier principal'!$B$6:$B$22,SMALL(IF('Fichier principal'!$E$6:$E$22='Par table'!$F$2,ROW('Par table'!$A$3:$A$19)-2,""),ROW($A3))),"")</f>
        <v/>
      </c>
      <c r="G5" s="21" t="str">
        <f t="array" ref="G5">IFERROR(INDEX('Fichier principal'!$F$6:$F$100&amp;"  "&amp;'Fichier principal'!$G$6:$G$100,SMALL(IF('Fichier principal'!$E$6:$E$100=F$2,ROW('Par table'!$A$6:$A$100)-5,""),ROW($A3))),"")</f>
        <v xml:space="preserve">3  </v>
      </c>
      <c r="H5" s="57" t="str">
        <f t="array" ref="H5">IFERROR(INDEX('Fichier principal'!$A$6:$A$100&amp;"  "&amp;'Fichier principal'!$B$6:$B$100,SMALL(IF('Fichier principal'!$E$6:$E$100=H$2,ROW('Par table'!$A$6:$A$100)-5,""),ROW($A3))),"")</f>
        <v/>
      </c>
      <c r="I5" s="22" t="str">
        <f t="array" ref="I5">IFERROR(INDEX('Fichier principal'!$F$6:$F$100&amp;"  "&amp;'Fichier principal'!$G$6:$G$100,SMALL(IF('Fichier principal'!$E$6:$E$100=H$2,ROW('Par table'!$A$6:$A$100)-5,""),ROW($A3))),"")</f>
        <v/>
      </c>
      <c r="J5" s="39" t="str">
        <f t="array" ref="J5">IFERROR(INDEX('Fichier principal'!$A$6:$A$100&amp;"  "&amp;'Fichier principal'!$B$6:$B$100,SMALL(IF('Fichier principal'!$E$6:$E$100=J$2,ROW('Par table'!$A$6:$A$100)-5,""),ROW($A3))),"")</f>
        <v/>
      </c>
      <c r="K5" s="23" t="str">
        <f t="array" ref="K5">IFERROR(INDEX('Fichier principal'!$F$6:$F$100&amp;"  "&amp;'Fichier principal'!$G$6:$G$100,SMALL(IF('Fichier principal'!$E$6:$E$100=J$2,ROW('Par table'!$A$6:$A$100)-5,""),ROW($A3))),"")</f>
        <v/>
      </c>
      <c r="L5" s="41" t="str">
        <f t="array" ref="L5">IFERROR(INDEX('Fichier principal'!$A$6:$A$100&amp;"  "&amp;'Fichier principal'!$B$6:$B$100,SMALL(IF('Fichier principal'!$E$6:$E$100=L$2,ROW('Par table'!$A$6:$A$100)-5,""),ROW($A3))),"")</f>
        <v/>
      </c>
      <c r="M5" s="24" t="str">
        <f t="array" ref="M5">IFERROR(INDEX('Fichier principal'!$F$6:$F$100&amp;"  "&amp;'Fichier principal'!$G$6:$G$100,SMALL(IF('Fichier principal'!$E$6:$E$100=L$2,ROW('Par table'!$A$6:$A$100)-5,""),ROW($A3))),"")</f>
        <v/>
      </c>
      <c r="N5" s="43" t="str">
        <f t="array" ref="N5">IFERROR(INDEX('Fichier principal'!$A$6:$A$100&amp;"  "&amp;'Fichier principal'!$B$6:$B$100,SMALL(IF('Fichier principal'!$E$6:$E$100=N$2,ROW('Par table'!$A$6:$A$100)-5,""),ROW($A3))),"")</f>
        <v/>
      </c>
      <c r="O5" s="25" t="str">
        <f t="array" ref="O5">IFERROR(INDEX('Fichier principal'!$F$6:$F$100&amp;"  "&amp;'Fichier principal'!$G$6:$G$100,SMALL(IF('Fichier principal'!$E$6:$E$100=N$2,ROW('Par table'!$A$6:$A$100)-5,""),ROW($A3))),"")</f>
        <v/>
      </c>
      <c r="P5" s="45" t="str">
        <f t="array" ref="P5">IFERROR(INDEX('Fichier principal'!$A$6:$A$100&amp;"  "&amp;'Fichier principal'!$B$6:$B$100,SMALL(IF('Fichier principal'!$E$6:$E$100=P$2,ROW('Par table'!$A$6:$A$100)-5,""),ROW($A3))),"")</f>
        <v/>
      </c>
      <c r="Q5" s="26" t="str">
        <f t="array" ref="Q5">IFERROR(INDEX('Fichier principal'!$F$6:$F$100&amp;"  "&amp;'Fichier principal'!$G$6:$G$100,SMALL(IF('Fichier principal'!$E$6:$E$100=P$2,ROW('Par table'!$A$6:$A$100)-5,""),ROW($A3))),"")</f>
        <v/>
      </c>
      <c r="R5" s="47" t="str">
        <f t="array" ref="R5">IFERROR(INDEX('Fichier principal'!$A$6:$A$100&amp;"  "&amp;'Fichier principal'!$B$6:$B$100,SMALL(IF('Fichier principal'!$E$6:$E$100=R$2,ROW('Par table'!$A$6:$A$100)-5,""),ROW($A3))),"")</f>
        <v/>
      </c>
      <c r="S5" s="27" t="str">
        <f t="array" ref="S5">IFERROR(INDEX('Fichier principal'!$F$6:$F$100&amp;"  "&amp;'Fichier principal'!$G$6:$G$100,SMALL(IF('Fichier principal'!$E$6:$E$100=R$2,ROW('Par table'!$A$6:$A$100)-5,""),ROW($A3))),"")</f>
        <v/>
      </c>
      <c r="T5" s="49" t="str">
        <f t="array" ref="T5">IFERROR(INDEX('Fichier principal'!$A$6:$A$100&amp;"  "&amp;'Fichier principal'!$B$6:$B$100,SMALL(IF('Fichier principal'!$E$6:$E$100=T$2,ROW('Par table'!$A$6:$A$100)-5,""),ROW($A3))),"")</f>
        <v/>
      </c>
      <c r="U5" s="28" t="str">
        <f t="array" ref="U5">IFERROR(INDEX('Fichier principal'!$F$6:$F$100&amp;"  "&amp;'Fichier principal'!$G$6:$G$100,SMALL(IF('Fichier principal'!$E$6:$E$100=T$2,ROW('Par table'!$A$6:$A$100)-5,""),ROW($A3))),"")</f>
        <v/>
      </c>
      <c r="V5" s="51" t="str">
        <f t="array" ref="V5">IFERROR(INDEX('Fichier principal'!$A$6:$A$100&amp;"  "&amp;'Fichier principal'!$B$6:$B$100,SMALL(IF('Fichier principal'!$E$6:$E$100=V$2,ROW('Par table'!$A$6:$A$100)-5,""),ROW($A3))),"")</f>
        <v/>
      </c>
      <c r="W5" s="29" t="str">
        <f t="array" ref="W5">IFERROR(INDEX('Fichier principal'!$F$6:$F$100&amp;"  "&amp;'Fichier principal'!$G$6:$G$100,SMALL(IF('Fichier principal'!$E$6:$E$100=V$2,ROW('Par table'!$A$6:$A$100)-5,""),ROW($A3))),"")</f>
        <v/>
      </c>
      <c r="X5" s="53" t="str">
        <f t="array" ref="X5">IFERROR(INDEX('Fichier principal'!$A$6:$A$100&amp;"  "&amp;'Fichier principal'!$B$6:$B$100,SMALL(IF('Fichier principal'!$E$6:$E$100=X$2,ROW('Par table'!$A$6:$A$100)-5,""),ROW($A3))),"")</f>
        <v/>
      </c>
      <c r="Y5" s="30" t="str">
        <f t="array" ref="Y5">IFERROR(INDEX('Fichier principal'!$F$6:$F$100&amp;"  "&amp;'Fichier principal'!$G$6:$G$100,SMALL(IF('Fichier principal'!$E$6:$E$100=X$2,ROW('Par table'!$A$6:$A$100)-5,""),ROW($A3))),"")</f>
        <v/>
      </c>
      <c r="Z5" s="55" t="str">
        <f t="array" ref="Z5">IFERROR(INDEX('Fichier principal'!$A$6:$A$100&amp;"  "&amp;'Fichier principal'!$B$6:$B$100,SMALL(IF('Fichier principal'!$E$6:$E$100=Z$2,ROW('Par table'!$A$6:$A$100)-5,""),ROW($A3))),"")</f>
        <v/>
      </c>
      <c r="AA5" s="31" t="str">
        <f t="array" ref="AA5">IFERROR(INDEX('Fichier principal'!$F$6:$F$100&amp;"  "&amp;'Fichier principal'!$G$6:$G$100,SMALL(IF('Fichier principal'!$E$6:$E$100=Z$2,ROW('Par table'!$A$6:$A$100)-5,""),ROW($A3))),"")</f>
        <v/>
      </c>
    </row>
    <row r="6" spans="2:27">
      <c r="B6" s="56" t="str">
        <f t="array" ref="B6">IFERROR(INDEX('Fichier principal'!$A$6:$A$22&amp;"  "&amp;'Fichier principal'!$B$6:$B$22,SMALL(IF('Fichier principal'!$E$6:$E$22='Par table'!$B$2,ROW('Par table'!$A$3:$A$19)-2,""),ROW($A4))),"")</f>
        <v/>
      </c>
      <c r="C6" s="19" t="str">
        <f t="array" ref="C6">IFERROR(INDEX('Fichier principal'!$F$6:$F$100&amp;"  "&amp;'Fichier principal'!$G$6:$G$100,SMALL(IF('Fichier principal'!$E$6:$E$100=B$2,ROW('Par table'!$A$6:$A$100)-5,""),ROW($A4))),"")</f>
        <v/>
      </c>
      <c r="D6" s="32" t="str">
        <f t="array" ref="D6">IFERROR(INDEX('Fichier principal'!$A$6:$A$22&amp;"  "&amp;'Fichier principal'!$B$6:$B$22,SMALL(IF('Fichier principal'!$E$6:$E$22='Par table'!$D$2,ROW('Par table'!$A$3:$A$19)-2,""),ROW($A4))),"")</f>
        <v/>
      </c>
      <c r="E6" s="20" t="str">
        <f t="array" ref="E6">IFERROR(INDEX('Fichier principal'!$F$6:$F$100&amp;"  "&amp;'Fichier principal'!$G$6:$G$100,SMALL(IF('Fichier principal'!$E$6:$E$100=D$2,ROW('Par table'!$A$6:$A$100)-5,""),ROW($A4))),"")</f>
        <v/>
      </c>
      <c r="F6" s="33" t="str">
        <f t="array" ref="F6">IFERROR(INDEX('Fichier principal'!$A$6:$A$22&amp;"  "&amp;'Fichier principal'!$B$6:$B$22,SMALL(IF('Fichier principal'!$E$6:$E$22='Par table'!$F$2,ROW('Par table'!$A$3:$A$19)-2,""),ROW($A4))),"")</f>
        <v/>
      </c>
      <c r="G6" s="21" t="str">
        <f t="array" ref="G6">IFERROR(INDEX('Fichier principal'!$F$6:$F$100&amp;"  "&amp;'Fichier principal'!$G$6:$G$100,SMALL(IF('Fichier principal'!$E$6:$E$100=F$2,ROW('Par table'!$A$6:$A$100)-5,""),ROW($A4))),"")</f>
        <v/>
      </c>
      <c r="H6" s="57" t="str">
        <f t="array" ref="H6">IFERROR(INDEX('Fichier principal'!$A$6:$A$100&amp;"  "&amp;'Fichier principal'!$B$6:$B$100,SMALL(IF('Fichier principal'!$E$6:$E$100=H$2,ROW('Par table'!$A$6:$A$100)-5,""),ROW($A4))),"")</f>
        <v/>
      </c>
      <c r="I6" s="22" t="str">
        <f t="array" ref="I6">IFERROR(INDEX('Fichier principal'!$F$6:$F$100&amp;"  "&amp;'Fichier principal'!$G$6:$G$100,SMALL(IF('Fichier principal'!$E$6:$E$100=H$2,ROW('Par table'!$A$6:$A$100)-5,""),ROW($A4))),"")</f>
        <v/>
      </c>
      <c r="J6" s="39" t="str">
        <f t="array" ref="J6">IFERROR(INDEX('Fichier principal'!$A$6:$A$100&amp;"  "&amp;'Fichier principal'!$B$6:$B$100,SMALL(IF('Fichier principal'!$E$6:$E$100=J$2,ROW('Par table'!$A$6:$A$100)-5,""),ROW($A4))),"")</f>
        <v/>
      </c>
      <c r="K6" s="23" t="str">
        <f t="array" ref="K6">IFERROR(INDEX('Fichier principal'!$F$6:$F$100&amp;"  "&amp;'Fichier principal'!$G$6:$G$100,SMALL(IF('Fichier principal'!$E$6:$E$100=J$2,ROW('Par table'!$A$6:$A$100)-5,""),ROW($A4))),"")</f>
        <v/>
      </c>
      <c r="L6" s="41" t="str">
        <f t="array" ref="L6">IFERROR(INDEX('Fichier principal'!$A$6:$A$100&amp;"  "&amp;'Fichier principal'!$B$6:$B$100,SMALL(IF('Fichier principal'!$E$6:$E$100=L$2,ROW('Par table'!$A$6:$A$100)-5,""),ROW($A4))),"")</f>
        <v/>
      </c>
      <c r="M6" s="24" t="str">
        <f t="array" ref="M6">IFERROR(INDEX('Fichier principal'!$F$6:$F$100&amp;"  "&amp;'Fichier principal'!$G$6:$G$100,SMALL(IF('Fichier principal'!$E$6:$E$100=L$2,ROW('Par table'!$A$6:$A$100)-5,""),ROW($A4))),"")</f>
        <v/>
      </c>
      <c r="N6" s="43" t="str">
        <f t="array" ref="N6">IFERROR(INDEX('Fichier principal'!$A$6:$A$100&amp;"  "&amp;'Fichier principal'!$B$6:$B$100,SMALL(IF('Fichier principal'!$E$6:$E$100=N$2,ROW('Par table'!$A$6:$A$100)-5,""),ROW($A4))),"")</f>
        <v/>
      </c>
      <c r="O6" s="25" t="str">
        <f t="array" ref="O6">IFERROR(INDEX('Fichier principal'!$F$6:$F$100&amp;"  "&amp;'Fichier principal'!$G$6:$G$100,SMALL(IF('Fichier principal'!$E$6:$E$100=N$2,ROW('Par table'!$A$6:$A$100)-5,""),ROW($A4))),"")</f>
        <v/>
      </c>
      <c r="P6" s="45" t="str">
        <f t="array" ref="P6">IFERROR(INDEX('Fichier principal'!$A$6:$A$100&amp;"  "&amp;'Fichier principal'!$B$6:$B$100,SMALL(IF('Fichier principal'!$E$6:$E$100=P$2,ROW('Par table'!$A$6:$A$100)-5,""),ROW($A4))),"")</f>
        <v/>
      </c>
      <c r="Q6" s="26" t="str">
        <f t="array" ref="Q6">IFERROR(INDEX('Fichier principal'!$F$6:$F$100&amp;"  "&amp;'Fichier principal'!$G$6:$G$100,SMALL(IF('Fichier principal'!$E$6:$E$100=P$2,ROW('Par table'!$A$6:$A$100)-5,""),ROW($A4))),"")</f>
        <v/>
      </c>
      <c r="R6" s="47" t="str">
        <f t="array" ref="R6">IFERROR(INDEX('Fichier principal'!$A$6:$A$100&amp;"  "&amp;'Fichier principal'!$B$6:$B$100,SMALL(IF('Fichier principal'!$E$6:$E$100=R$2,ROW('Par table'!$A$6:$A$100)-5,""),ROW($A4))),"")</f>
        <v/>
      </c>
      <c r="S6" s="27" t="str">
        <f t="array" ref="S6">IFERROR(INDEX('Fichier principal'!$F$6:$F$100&amp;"  "&amp;'Fichier principal'!$G$6:$G$100,SMALL(IF('Fichier principal'!$E$6:$E$100=R$2,ROW('Par table'!$A$6:$A$100)-5,""),ROW($A4))),"")</f>
        <v/>
      </c>
      <c r="T6" s="49" t="str">
        <f t="array" ref="T6">IFERROR(INDEX('Fichier principal'!$A$6:$A$100&amp;"  "&amp;'Fichier principal'!$B$6:$B$100,SMALL(IF('Fichier principal'!$E$6:$E$100=T$2,ROW('Par table'!$A$6:$A$100)-5,""),ROW($A4))),"")</f>
        <v/>
      </c>
      <c r="U6" s="28" t="str">
        <f t="array" ref="U6">IFERROR(INDEX('Fichier principal'!$F$6:$F$100&amp;"  "&amp;'Fichier principal'!$G$6:$G$100,SMALL(IF('Fichier principal'!$E$6:$E$100=T$2,ROW('Par table'!$A$6:$A$100)-5,""),ROW($A4))),"")</f>
        <v/>
      </c>
      <c r="V6" s="51" t="str">
        <f t="array" ref="V6">IFERROR(INDEX('Fichier principal'!$A$6:$A$100&amp;"  "&amp;'Fichier principal'!$B$6:$B$100,SMALL(IF('Fichier principal'!$E$6:$E$100=V$2,ROW('Par table'!$A$6:$A$100)-5,""),ROW($A4))),"")</f>
        <v/>
      </c>
      <c r="W6" s="29" t="str">
        <f t="array" ref="W6">IFERROR(INDEX('Fichier principal'!$F$6:$F$100&amp;"  "&amp;'Fichier principal'!$G$6:$G$100,SMALL(IF('Fichier principal'!$E$6:$E$100=V$2,ROW('Par table'!$A$6:$A$100)-5,""),ROW($A4))),"")</f>
        <v/>
      </c>
      <c r="X6" s="53" t="str">
        <f t="array" ref="X6">IFERROR(INDEX('Fichier principal'!$A$6:$A$100&amp;"  "&amp;'Fichier principal'!$B$6:$B$100,SMALL(IF('Fichier principal'!$E$6:$E$100=X$2,ROW('Par table'!$A$6:$A$100)-5,""),ROW($A4))),"")</f>
        <v/>
      </c>
      <c r="Y6" s="30" t="str">
        <f t="array" ref="Y6">IFERROR(INDEX('Fichier principal'!$F$6:$F$100&amp;"  "&amp;'Fichier principal'!$G$6:$G$100,SMALL(IF('Fichier principal'!$E$6:$E$100=X$2,ROW('Par table'!$A$6:$A$100)-5,""),ROW($A4))),"")</f>
        <v/>
      </c>
      <c r="Z6" s="55" t="str">
        <f t="array" ref="Z6">IFERROR(INDEX('Fichier principal'!$A$6:$A$100&amp;"  "&amp;'Fichier principal'!$B$6:$B$100,SMALL(IF('Fichier principal'!$E$6:$E$100=Z$2,ROW('Par table'!$A$6:$A$100)-5,""),ROW($A4))),"")</f>
        <v/>
      </c>
      <c r="AA6" s="31" t="str">
        <f t="array" ref="AA6">IFERROR(INDEX('Fichier principal'!$F$6:$F$100&amp;"  "&amp;'Fichier principal'!$G$6:$G$100,SMALL(IF('Fichier principal'!$E$6:$E$100=Z$2,ROW('Par table'!$A$6:$A$100)-5,""),ROW($A4))),"")</f>
        <v/>
      </c>
    </row>
    <row r="7" spans="2:27">
      <c r="B7" s="56" t="str">
        <f t="array" ref="B7">IFERROR(INDEX('Fichier principal'!$A$6:$A$22&amp;"  "&amp;'Fichier principal'!$B$6:$B$22,SMALL(IF('Fichier principal'!$E$6:$E$22='Par table'!$B$2,ROW('Par table'!$A$3:$A$19)-2,""),ROW($A5))),"")</f>
        <v/>
      </c>
      <c r="C7" s="19" t="str">
        <f t="array" ref="C7">IFERROR(INDEX('Fichier principal'!$F$6:$F$100&amp;"  "&amp;'Fichier principal'!$G$6:$G$100,SMALL(IF('Fichier principal'!$E$6:$E$100=B$2,ROW('Par table'!$A$6:$A$100)-5,""),ROW($A5))),"")</f>
        <v/>
      </c>
      <c r="D7" s="32" t="str">
        <f t="array" ref="D7">IFERROR(INDEX('Fichier principal'!$A$6:$A$22&amp;"  "&amp;'Fichier principal'!$B$6:$B$22,SMALL(IF('Fichier principal'!$E$6:$E$22='Par table'!$D$2,ROW('Par table'!$A$3:$A$19)-2,""),ROW($A5))),"")</f>
        <v/>
      </c>
      <c r="E7" s="20" t="str">
        <f t="array" ref="E7">IFERROR(INDEX('Fichier principal'!$F$6:$F$100&amp;"  "&amp;'Fichier principal'!$G$6:$G$100,SMALL(IF('Fichier principal'!$E$6:$E$100=D$2,ROW('Par table'!$A$6:$A$100)-5,""),ROW($A5))),"")</f>
        <v/>
      </c>
      <c r="F7" s="33" t="str">
        <f t="array" ref="F7">IFERROR(INDEX('Fichier principal'!$A$6:$A$22&amp;"  "&amp;'Fichier principal'!$B$6:$B$22,SMALL(IF('Fichier principal'!$E$6:$E$22='Par table'!$F$2,ROW('Par table'!$A$3:$A$19)-2,""),ROW($A5))),"")</f>
        <v/>
      </c>
      <c r="G7" s="21" t="str">
        <f t="array" ref="G7">IFERROR(INDEX('Fichier principal'!$F$6:$F$100&amp;"  "&amp;'Fichier principal'!$G$6:$G$100,SMALL(IF('Fichier principal'!$E$6:$E$100=F$2,ROW('Par table'!$A$6:$A$100)-5,""),ROW($A5))),"")</f>
        <v/>
      </c>
      <c r="H7" s="57" t="str">
        <f t="array" ref="H7">IFERROR(INDEX('Fichier principal'!$A$6:$A$100&amp;"  "&amp;'Fichier principal'!$B$6:$B$100,SMALL(IF('Fichier principal'!$E$6:$E$100=H$2,ROW('Par table'!$A$6:$A$100)-5,""),ROW($A5))),"")</f>
        <v/>
      </c>
      <c r="I7" s="22" t="str">
        <f t="array" ref="I7">IFERROR(INDEX('Fichier principal'!$F$6:$F$100&amp;"  "&amp;'Fichier principal'!$G$6:$G$100,SMALL(IF('Fichier principal'!$E$6:$E$100=H$2,ROW('Par table'!$A$6:$A$100)-5,""),ROW($A5))),"")</f>
        <v/>
      </c>
      <c r="J7" s="39" t="str">
        <f t="array" ref="J7">IFERROR(INDEX('Fichier principal'!$A$6:$A$100&amp;"  "&amp;'Fichier principal'!$B$6:$B$100,SMALL(IF('Fichier principal'!$E$6:$E$100=J$2,ROW('Par table'!$A$6:$A$100)-5,""),ROW($A5))),"")</f>
        <v/>
      </c>
      <c r="K7" s="23" t="str">
        <f t="array" ref="K7">IFERROR(INDEX('Fichier principal'!$F$6:$F$100&amp;"  "&amp;'Fichier principal'!$G$6:$G$100,SMALL(IF('Fichier principal'!$E$6:$E$100=J$2,ROW('Par table'!$A$6:$A$100)-5,""),ROW($A5))),"")</f>
        <v/>
      </c>
      <c r="L7" s="41" t="str">
        <f t="array" ref="L7">IFERROR(INDEX('Fichier principal'!$A$6:$A$100&amp;"  "&amp;'Fichier principal'!$B$6:$B$100,SMALL(IF('Fichier principal'!$E$6:$E$100=L$2,ROW('Par table'!$A$6:$A$100)-5,""),ROW($A5))),"")</f>
        <v/>
      </c>
      <c r="M7" s="24" t="str">
        <f t="array" ref="M7">IFERROR(INDEX('Fichier principal'!$F$6:$F$100&amp;"  "&amp;'Fichier principal'!$G$6:$G$100,SMALL(IF('Fichier principal'!$E$6:$E$100=L$2,ROW('Par table'!$A$6:$A$100)-5,""),ROW($A5))),"")</f>
        <v/>
      </c>
      <c r="N7" s="43" t="str">
        <f t="array" ref="N7">IFERROR(INDEX('Fichier principal'!$A$6:$A$100&amp;"  "&amp;'Fichier principal'!$B$6:$B$100,SMALL(IF('Fichier principal'!$E$6:$E$100=N$2,ROW('Par table'!$A$6:$A$100)-5,""),ROW($A5))),"")</f>
        <v/>
      </c>
      <c r="O7" s="25" t="str">
        <f t="array" ref="O7">IFERROR(INDEX('Fichier principal'!$F$6:$F$100&amp;"  "&amp;'Fichier principal'!$G$6:$G$100,SMALL(IF('Fichier principal'!$E$6:$E$100=N$2,ROW('Par table'!$A$6:$A$100)-5,""),ROW($A5))),"")</f>
        <v/>
      </c>
      <c r="P7" s="45" t="str">
        <f t="array" ref="P7">IFERROR(INDEX('Fichier principal'!$A$6:$A$100&amp;"  "&amp;'Fichier principal'!$B$6:$B$100,SMALL(IF('Fichier principal'!$E$6:$E$100=P$2,ROW('Par table'!$A$6:$A$100)-5,""),ROW($A5))),"")</f>
        <v/>
      </c>
      <c r="Q7" s="26" t="str">
        <f t="array" ref="Q7">IFERROR(INDEX('Fichier principal'!$F$6:$F$100&amp;"  "&amp;'Fichier principal'!$G$6:$G$100,SMALL(IF('Fichier principal'!$E$6:$E$100=P$2,ROW('Par table'!$A$6:$A$100)-5,""),ROW($A5))),"")</f>
        <v/>
      </c>
      <c r="R7" s="47" t="str">
        <f t="array" ref="R7">IFERROR(INDEX('Fichier principal'!$A$6:$A$100&amp;"  "&amp;'Fichier principal'!$B$6:$B$100,SMALL(IF('Fichier principal'!$E$6:$E$100=R$2,ROW('Par table'!$A$6:$A$100)-5,""),ROW($A5))),"")</f>
        <v/>
      </c>
      <c r="S7" s="27" t="str">
        <f t="array" ref="S7">IFERROR(INDEX('Fichier principal'!$F$6:$F$100&amp;"  "&amp;'Fichier principal'!$G$6:$G$100,SMALL(IF('Fichier principal'!$E$6:$E$100=R$2,ROW('Par table'!$A$6:$A$100)-5,""),ROW($A5))),"")</f>
        <v/>
      </c>
      <c r="T7" s="49" t="str">
        <f t="array" ref="T7">IFERROR(INDEX('Fichier principal'!$A$6:$A$100&amp;"  "&amp;'Fichier principal'!$B$6:$B$100,SMALL(IF('Fichier principal'!$E$6:$E$100=T$2,ROW('Par table'!$A$6:$A$100)-5,""),ROW($A5))),"")</f>
        <v/>
      </c>
      <c r="U7" s="28" t="str">
        <f t="array" ref="U7">IFERROR(INDEX('Fichier principal'!$F$6:$F$100&amp;"  "&amp;'Fichier principal'!$G$6:$G$100,SMALL(IF('Fichier principal'!$E$6:$E$100=T$2,ROW('Par table'!$A$6:$A$100)-5,""),ROW($A5))),"")</f>
        <v/>
      </c>
      <c r="V7" s="51" t="str">
        <f t="array" ref="V7">IFERROR(INDEX('Fichier principal'!$A$6:$A$100&amp;"  "&amp;'Fichier principal'!$B$6:$B$100,SMALL(IF('Fichier principal'!$E$6:$E$100=V$2,ROW('Par table'!$A$6:$A$100)-5,""),ROW($A5))),"")</f>
        <v/>
      </c>
      <c r="W7" s="29" t="str">
        <f t="array" ref="W7">IFERROR(INDEX('Fichier principal'!$F$6:$F$100&amp;"  "&amp;'Fichier principal'!$G$6:$G$100,SMALL(IF('Fichier principal'!$E$6:$E$100=V$2,ROW('Par table'!$A$6:$A$100)-5,""),ROW($A5))),"")</f>
        <v/>
      </c>
      <c r="X7" s="53" t="str">
        <f t="array" ref="X7">IFERROR(INDEX('Fichier principal'!$A$6:$A$100&amp;"  "&amp;'Fichier principal'!$B$6:$B$100,SMALL(IF('Fichier principal'!$E$6:$E$100=X$2,ROW('Par table'!$A$6:$A$100)-5,""),ROW($A5))),"")</f>
        <v/>
      </c>
      <c r="Y7" s="30" t="str">
        <f t="array" ref="Y7">IFERROR(INDEX('Fichier principal'!$F$6:$F$100&amp;"  "&amp;'Fichier principal'!$G$6:$G$100,SMALL(IF('Fichier principal'!$E$6:$E$100=X$2,ROW('Par table'!$A$6:$A$100)-5,""),ROW($A5))),"")</f>
        <v/>
      </c>
      <c r="Z7" s="55" t="str">
        <f t="array" ref="Z7">IFERROR(INDEX('Fichier principal'!$A$6:$A$100&amp;"  "&amp;'Fichier principal'!$B$6:$B$100,SMALL(IF('Fichier principal'!$E$6:$E$100=Z$2,ROW('Par table'!$A$6:$A$100)-5,""),ROW($A5))),"")</f>
        <v/>
      </c>
      <c r="AA7" s="31" t="str">
        <f t="array" ref="AA7">IFERROR(INDEX('Fichier principal'!$F$6:$F$100&amp;"  "&amp;'Fichier principal'!$G$6:$G$100,SMALL(IF('Fichier principal'!$E$6:$E$100=Z$2,ROW('Par table'!$A$6:$A$100)-5,""),ROW($A5))),"")</f>
        <v/>
      </c>
    </row>
    <row r="8" spans="2:27">
      <c r="B8" s="56" t="str">
        <f t="array" ref="B8">IFERROR(INDEX('Fichier principal'!$A$6:$A$22&amp;"  "&amp;'Fichier principal'!$B$6:$B$22,SMALL(IF('Fichier principal'!$E$6:$E$22='Par table'!$B$2,ROW('Par table'!$A$3:$A$19)-2,""),ROW($A6))),"")</f>
        <v/>
      </c>
      <c r="C8" s="19" t="str">
        <f t="array" ref="C8">IFERROR(INDEX('Fichier principal'!$F$6:$F$100&amp;"  "&amp;'Fichier principal'!$G$6:$G$100,SMALL(IF('Fichier principal'!$E$6:$E$100=B$2,ROW('Par table'!$A$6:$A$100)-5,""),ROW($A6))),"")</f>
        <v/>
      </c>
      <c r="D8" s="32" t="str">
        <f t="array" ref="D8">IFERROR(INDEX('Fichier principal'!$A$6:$A$22&amp;"  "&amp;'Fichier principal'!$B$6:$B$22,SMALL(IF('Fichier principal'!$E$6:$E$22='Par table'!$D$2,ROW('Par table'!$A$3:$A$19)-2,""),ROW($A6))),"")</f>
        <v/>
      </c>
      <c r="E8" s="20" t="str">
        <f t="array" ref="E8">IFERROR(INDEX('Fichier principal'!$F$6:$F$100&amp;"  "&amp;'Fichier principal'!$G$6:$G$100,SMALL(IF('Fichier principal'!$E$6:$E$100=D$2,ROW('Par table'!$A$6:$A$100)-5,""),ROW($A6))),"")</f>
        <v/>
      </c>
      <c r="F8" s="33" t="str">
        <f t="array" ref="F8">IFERROR(INDEX('Fichier principal'!$A$6:$A$22&amp;"  "&amp;'Fichier principal'!$B$6:$B$22,SMALL(IF('Fichier principal'!$E$6:$E$22='Par table'!$F$2,ROW('Par table'!$A$3:$A$19)-2,""),ROW($A6))),"")</f>
        <v/>
      </c>
      <c r="G8" s="21" t="str">
        <f t="array" ref="G8">IFERROR(INDEX('Fichier principal'!$F$6:$F$100&amp;"  "&amp;'Fichier principal'!$G$6:$G$100,SMALL(IF('Fichier principal'!$E$6:$E$100=F$2,ROW('Par table'!$A$6:$A$100)-5,""),ROW($A6))),"")</f>
        <v/>
      </c>
      <c r="H8" s="57" t="str">
        <f t="array" ref="H8">IFERROR(INDEX('Fichier principal'!$A$6:$A$100&amp;"  "&amp;'Fichier principal'!$B$6:$B$100,SMALL(IF('Fichier principal'!$E$6:$E$100=H$2,ROW('Par table'!$A$6:$A$100)-5,""),ROW($A6))),"")</f>
        <v/>
      </c>
      <c r="I8" s="22" t="str">
        <f t="array" ref="I8">IFERROR(INDEX('Fichier principal'!$F$6:$F$100&amp;"  "&amp;'Fichier principal'!$G$6:$G$100,SMALL(IF('Fichier principal'!$E$6:$E$100=H$2,ROW('Par table'!$A$6:$A$100)-5,""),ROW($A6))),"")</f>
        <v/>
      </c>
      <c r="J8" s="39" t="str">
        <f t="array" ref="J8">IFERROR(INDEX('Fichier principal'!$A$6:$A$100&amp;"  "&amp;'Fichier principal'!$B$6:$B$100,SMALL(IF('Fichier principal'!$E$6:$E$100=J$2,ROW('Par table'!$A$6:$A$100)-5,""),ROW($A6))),"")</f>
        <v/>
      </c>
      <c r="K8" s="23" t="str">
        <f t="array" ref="K8">IFERROR(INDEX('Fichier principal'!$F$6:$F$100&amp;"  "&amp;'Fichier principal'!$G$6:$G$100,SMALL(IF('Fichier principal'!$E$6:$E$100=J$2,ROW('Par table'!$A$6:$A$100)-5,""),ROW($A6))),"")</f>
        <v/>
      </c>
      <c r="L8" s="41" t="str">
        <f t="array" ref="L8">IFERROR(INDEX('Fichier principal'!$A$6:$A$100&amp;"  "&amp;'Fichier principal'!$B$6:$B$100,SMALL(IF('Fichier principal'!$E$6:$E$100=L$2,ROW('Par table'!$A$6:$A$100)-5,""),ROW($A6))),"")</f>
        <v/>
      </c>
      <c r="M8" s="24" t="str">
        <f t="array" ref="M8">IFERROR(INDEX('Fichier principal'!$F$6:$F$100&amp;"  "&amp;'Fichier principal'!$G$6:$G$100,SMALL(IF('Fichier principal'!$E$6:$E$100=L$2,ROW('Par table'!$A$6:$A$100)-5,""),ROW($A6))),"")</f>
        <v/>
      </c>
      <c r="N8" s="43" t="str">
        <f t="array" ref="N8">IFERROR(INDEX('Fichier principal'!$A$6:$A$100&amp;"  "&amp;'Fichier principal'!$B$6:$B$100,SMALL(IF('Fichier principal'!$E$6:$E$100=N$2,ROW('Par table'!$A$6:$A$100)-5,""),ROW($A6))),"")</f>
        <v/>
      </c>
      <c r="O8" s="25" t="str">
        <f t="array" ref="O8">IFERROR(INDEX('Fichier principal'!$F$6:$F$100&amp;"  "&amp;'Fichier principal'!$G$6:$G$100,SMALL(IF('Fichier principal'!$E$6:$E$100=N$2,ROW('Par table'!$A$6:$A$100)-5,""),ROW($A6))),"")</f>
        <v/>
      </c>
      <c r="P8" s="45" t="str">
        <f t="array" ref="P8">IFERROR(INDEX('Fichier principal'!$A$6:$A$100&amp;"  "&amp;'Fichier principal'!$B$6:$B$100,SMALL(IF('Fichier principal'!$E$6:$E$100=P$2,ROW('Par table'!$A$6:$A$100)-5,""),ROW($A6))),"")</f>
        <v/>
      </c>
      <c r="Q8" s="26" t="str">
        <f t="array" ref="Q8">IFERROR(INDEX('Fichier principal'!$F$6:$F$100&amp;"  "&amp;'Fichier principal'!$G$6:$G$100,SMALL(IF('Fichier principal'!$E$6:$E$100=P$2,ROW('Par table'!$A$6:$A$100)-5,""),ROW($A6))),"")</f>
        <v/>
      </c>
      <c r="R8" s="47" t="str">
        <f t="array" ref="R8">IFERROR(INDEX('Fichier principal'!$A$6:$A$100&amp;"  "&amp;'Fichier principal'!$B$6:$B$100,SMALL(IF('Fichier principal'!$E$6:$E$100=R$2,ROW('Par table'!$A$6:$A$100)-5,""),ROW($A6))),"")</f>
        <v/>
      </c>
      <c r="S8" s="27" t="str">
        <f t="array" ref="S8">IFERROR(INDEX('Fichier principal'!$F$6:$F$100&amp;"  "&amp;'Fichier principal'!$G$6:$G$100,SMALL(IF('Fichier principal'!$E$6:$E$100=R$2,ROW('Par table'!$A$6:$A$100)-5,""),ROW($A6))),"")</f>
        <v/>
      </c>
      <c r="T8" s="49" t="str">
        <f t="array" ref="T8">IFERROR(INDEX('Fichier principal'!$A$6:$A$100&amp;"  "&amp;'Fichier principal'!$B$6:$B$100,SMALL(IF('Fichier principal'!$E$6:$E$100=T$2,ROW('Par table'!$A$6:$A$100)-5,""),ROW($A6))),"")</f>
        <v/>
      </c>
      <c r="U8" s="28" t="str">
        <f t="array" ref="U8">IFERROR(INDEX('Fichier principal'!$F$6:$F$100&amp;"  "&amp;'Fichier principal'!$G$6:$G$100,SMALL(IF('Fichier principal'!$E$6:$E$100=T$2,ROW('Par table'!$A$6:$A$100)-5,""),ROW($A6))),"")</f>
        <v/>
      </c>
      <c r="V8" s="51" t="str">
        <f t="array" ref="V8">IFERROR(INDEX('Fichier principal'!$A$6:$A$100&amp;"  "&amp;'Fichier principal'!$B$6:$B$100,SMALL(IF('Fichier principal'!$E$6:$E$100=V$2,ROW('Par table'!$A$6:$A$100)-5,""),ROW($A6))),"")</f>
        <v/>
      </c>
      <c r="W8" s="29" t="str">
        <f t="array" ref="W8">IFERROR(INDEX('Fichier principal'!$F$6:$F$100&amp;"  "&amp;'Fichier principal'!$G$6:$G$100,SMALL(IF('Fichier principal'!$E$6:$E$100=V$2,ROW('Par table'!$A$6:$A$100)-5,""),ROW($A6))),"")</f>
        <v/>
      </c>
      <c r="X8" s="53" t="str">
        <f t="array" ref="X8">IFERROR(INDEX('Fichier principal'!$A$6:$A$100&amp;"  "&amp;'Fichier principal'!$B$6:$B$100,SMALL(IF('Fichier principal'!$E$6:$E$100=X$2,ROW('Par table'!$A$6:$A$100)-5,""),ROW($A6))),"")</f>
        <v/>
      </c>
      <c r="Y8" s="30" t="str">
        <f t="array" ref="Y8">IFERROR(INDEX('Fichier principal'!$F$6:$F$100&amp;"  "&amp;'Fichier principal'!$G$6:$G$100,SMALL(IF('Fichier principal'!$E$6:$E$100=X$2,ROW('Par table'!$A$6:$A$100)-5,""),ROW($A6))),"")</f>
        <v/>
      </c>
      <c r="Z8" s="55" t="str">
        <f t="array" ref="Z8">IFERROR(INDEX('Fichier principal'!$A$6:$A$100&amp;"  "&amp;'Fichier principal'!$B$6:$B$100,SMALL(IF('Fichier principal'!$E$6:$E$100=Z$2,ROW('Par table'!$A$6:$A$100)-5,""),ROW($A6))),"")</f>
        <v/>
      </c>
      <c r="AA8" s="31" t="str">
        <f t="array" ref="AA8">IFERROR(INDEX('Fichier principal'!$F$6:$F$100&amp;"  "&amp;'Fichier principal'!$G$6:$G$100,SMALL(IF('Fichier principal'!$E$6:$E$100=Z$2,ROW('Par table'!$A$6:$A$100)-5,""),ROW($A6))),"")</f>
        <v/>
      </c>
    </row>
    <row r="9" spans="2:27">
      <c r="B9" s="56" t="str">
        <f t="array" ref="B9">IFERROR(INDEX('Fichier principal'!$A$6:$A$22&amp;"  "&amp;'Fichier principal'!$B$6:$B$22,SMALL(IF('Fichier principal'!$E$6:$E$22='Par table'!$B$2,ROW('Par table'!$A$3:$A$19)-2,""),ROW($A7))),"")</f>
        <v/>
      </c>
      <c r="C9" s="19" t="str">
        <f t="array" ref="C9">IFERROR(INDEX('Fichier principal'!$F$6:$F$100&amp;"  "&amp;'Fichier principal'!$G$6:$G$100,SMALL(IF('Fichier principal'!$E$6:$E$100=B$2,ROW('Par table'!$A$6:$A$100)-5,""),ROW($A7))),"")</f>
        <v/>
      </c>
      <c r="D9" s="32" t="str">
        <f t="array" ref="D9">IFERROR(INDEX('Fichier principal'!$A$6:$A$22&amp;"  "&amp;'Fichier principal'!$B$6:$B$22,SMALL(IF('Fichier principal'!$E$6:$E$22='Par table'!$D$2,ROW('Par table'!$A$3:$A$19)-2,""),ROW($A7))),"")</f>
        <v/>
      </c>
      <c r="E9" s="20" t="str">
        <f t="array" ref="E9">IFERROR(INDEX('Fichier principal'!$F$6:$F$100&amp;"  "&amp;'Fichier principal'!$G$6:$G$100,SMALL(IF('Fichier principal'!$E$6:$E$100=D$2,ROW('Par table'!$A$6:$A$100)-5,""),ROW($A7))),"")</f>
        <v/>
      </c>
      <c r="F9" s="33" t="str">
        <f t="array" ref="F9">IFERROR(INDEX('Fichier principal'!$A$6:$A$22&amp;"  "&amp;'Fichier principal'!$B$6:$B$22,SMALL(IF('Fichier principal'!$E$6:$E$22='Par table'!$F$2,ROW('Par table'!$A$3:$A$19)-2,""),ROW($A7))),"")</f>
        <v/>
      </c>
      <c r="G9" s="21" t="str">
        <f t="array" ref="G9">IFERROR(INDEX('Fichier principal'!$F$6:$F$100&amp;"  "&amp;'Fichier principal'!$G$6:$G$100,SMALL(IF('Fichier principal'!$E$6:$E$100=F$2,ROW('Par table'!$A$6:$A$100)-5,""),ROW($A7))),"")</f>
        <v/>
      </c>
      <c r="H9" s="57" t="str">
        <f t="array" ref="H9">IFERROR(INDEX('Fichier principal'!$A$6:$A$100&amp;"  "&amp;'Fichier principal'!$B$6:$B$100,SMALL(IF('Fichier principal'!$E$6:$E$100=H$2,ROW('Par table'!$A$6:$A$100)-5,""),ROW($A7))),"")</f>
        <v/>
      </c>
      <c r="I9" s="22" t="str">
        <f t="array" ref="I9">IFERROR(INDEX('Fichier principal'!$F$6:$F$100&amp;"  "&amp;'Fichier principal'!$G$6:$G$100,SMALL(IF('Fichier principal'!$E$6:$E$100=H$2,ROW('Par table'!$A$6:$A$100)-5,""),ROW($A7))),"")</f>
        <v/>
      </c>
      <c r="J9" s="39" t="str">
        <f t="array" ref="J9">IFERROR(INDEX('Fichier principal'!$A$6:$A$100&amp;"  "&amp;'Fichier principal'!$B$6:$B$100,SMALL(IF('Fichier principal'!$E$6:$E$100=J$2,ROW('Par table'!$A$6:$A$100)-5,""),ROW($A7))),"")</f>
        <v/>
      </c>
      <c r="K9" s="23" t="str">
        <f t="array" ref="K9">IFERROR(INDEX('Fichier principal'!$F$6:$F$100&amp;"  "&amp;'Fichier principal'!$G$6:$G$100,SMALL(IF('Fichier principal'!$E$6:$E$100=J$2,ROW('Par table'!$A$6:$A$100)-5,""),ROW($A7))),"")</f>
        <v/>
      </c>
      <c r="L9" s="41" t="str">
        <f t="array" ref="L9">IFERROR(INDEX('Fichier principal'!$A$6:$A$100&amp;"  "&amp;'Fichier principal'!$B$6:$B$100,SMALL(IF('Fichier principal'!$E$6:$E$100=L$2,ROW('Par table'!$A$6:$A$100)-5,""),ROW($A7))),"")</f>
        <v/>
      </c>
      <c r="M9" s="24" t="str">
        <f t="array" ref="M9">IFERROR(INDEX('Fichier principal'!$F$6:$F$100&amp;"  "&amp;'Fichier principal'!$G$6:$G$100,SMALL(IF('Fichier principal'!$E$6:$E$100=L$2,ROW('Par table'!$A$6:$A$100)-5,""),ROW($A7))),"")</f>
        <v/>
      </c>
      <c r="N9" s="43" t="str">
        <f t="array" ref="N9">IFERROR(INDEX('Fichier principal'!$A$6:$A$100&amp;"  "&amp;'Fichier principal'!$B$6:$B$100,SMALL(IF('Fichier principal'!$E$6:$E$100=N$2,ROW('Par table'!$A$6:$A$100)-5,""),ROW($A7))),"")</f>
        <v/>
      </c>
      <c r="O9" s="25" t="str">
        <f t="array" ref="O9">IFERROR(INDEX('Fichier principal'!$F$6:$F$100&amp;"  "&amp;'Fichier principal'!$G$6:$G$100,SMALL(IF('Fichier principal'!$E$6:$E$100=N$2,ROW('Par table'!$A$6:$A$100)-5,""),ROW($A7))),"")</f>
        <v/>
      </c>
      <c r="P9" s="45" t="str">
        <f t="array" ref="P9">IFERROR(INDEX('Fichier principal'!$A$6:$A$100&amp;"  "&amp;'Fichier principal'!$B$6:$B$100,SMALL(IF('Fichier principal'!$E$6:$E$100=P$2,ROW('Par table'!$A$6:$A$100)-5,""),ROW($A7))),"")</f>
        <v/>
      </c>
      <c r="Q9" s="26" t="str">
        <f t="array" ref="Q9">IFERROR(INDEX('Fichier principal'!$F$6:$F$100&amp;"  "&amp;'Fichier principal'!$G$6:$G$100,SMALL(IF('Fichier principal'!$E$6:$E$100=P$2,ROW('Par table'!$A$6:$A$100)-5,""),ROW($A7))),"")</f>
        <v/>
      </c>
      <c r="R9" s="47" t="str">
        <f t="array" ref="R9">IFERROR(INDEX('Fichier principal'!$A$6:$A$100&amp;"  "&amp;'Fichier principal'!$B$6:$B$100,SMALL(IF('Fichier principal'!$E$6:$E$100=R$2,ROW('Par table'!$A$6:$A$100)-5,""),ROW($A7))),"")</f>
        <v/>
      </c>
      <c r="S9" s="27" t="str">
        <f t="array" ref="S9">IFERROR(INDEX('Fichier principal'!$F$6:$F$100&amp;"  "&amp;'Fichier principal'!$G$6:$G$100,SMALL(IF('Fichier principal'!$E$6:$E$100=R$2,ROW('Par table'!$A$6:$A$100)-5,""),ROW($A7))),"")</f>
        <v/>
      </c>
      <c r="T9" s="49" t="str">
        <f t="array" ref="T9">IFERROR(INDEX('Fichier principal'!$A$6:$A$100&amp;"  "&amp;'Fichier principal'!$B$6:$B$100,SMALL(IF('Fichier principal'!$E$6:$E$100=T$2,ROW('Par table'!$A$6:$A$100)-5,""),ROW($A7))),"")</f>
        <v/>
      </c>
      <c r="U9" s="28" t="str">
        <f t="array" ref="U9">IFERROR(INDEX('Fichier principal'!$F$6:$F$100&amp;"  "&amp;'Fichier principal'!$G$6:$G$100,SMALL(IF('Fichier principal'!$E$6:$E$100=T$2,ROW('Par table'!$A$6:$A$100)-5,""),ROW($A7))),"")</f>
        <v/>
      </c>
      <c r="V9" s="51" t="str">
        <f t="array" ref="V9">IFERROR(INDEX('Fichier principal'!$A$6:$A$100&amp;"  "&amp;'Fichier principal'!$B$6:$B$100,SMALL(IF('Fichier principal'!$E$6:$E$100=V$2,ROW('Par table'!$A$6:$A$100)-5,""),ROW($A7))),"")</f>
        <v/>
      </c>
      <c r="W9" s="29" t="str">
        <f t="array" ref="W9">IFERROR(INDEX('Fichier principal'!$F$6:$F$100&amp;"  "&amp;'Fichier principal'!$G$6:$G$100,SMALL(IF('Fichier principal'!$E$6:$E$100=V$2,ROW('Par table'!$A$6:$A$100)-5,""),ROW($A7))),"")</f>
        <v/>
      </c>
      <c r="X9" s="53" t="str">
        <f t="array" ref="X9">IFERROR(INDEX('Fichier principal'!$A$6:$A$100&amp;"  "&amp;'Fichier principal'!$B$6:$B$100,SMALL(IF('Fichier principal'!$E$6:$E$100=X$2,ROW('Par table'!$A$6:$A$100)-5,""),ROW($A7))),"")</f>
        <v/>
      </c>
      <c r="Y9" s="30" t="str">
        <f t="array" ref="Y9">IFERROR(INDEX('Fichier principal'!$F$6:$F$100&amp;"  "&amp;'Fichier principal'!$G$6:$G$100,SMALL(IF('Fichier principal'!$E$6:$E$100=X$2,ROW('Par table'!$A$6:$A$100)-5,""),ROW($A7))),"")</f>
        <v/>
      </c>
      <c r="Z9" s="55" t="str">
        <f t="array" ref="Z9">IFERROR(INDEX('Fichier principal'!$A$6:$A$100&amp;"  "&amp;'Fichier principal'!$B$6:$B$100,SMALL(IF('Fichier principal'!$E$6:$E$100=Z$2,ROW('Par table'!$A$6:$A$100)-5,""),ROW($A7))),"")</f>
        <v/>
      </c>
      <c r="AA9" s="31" t="str">
        <f t="array" ref="AA9">IFERROR(INDEX('Fichier principal'!$F$6:$F$100&amp;"  "&amp;'Fichier principal'!$G$6:$G$100,SMALL(IF('Fichier principal'!$E$6:$E$100=Z$2,ROW('Par table'!$A$6:$A$100)-5,""),ROW($A7))),"")</f>
        <v/>
      </c>
    </row>
    <row r="10" spans="2:27">
      <c r="B10" s="56" t="str">
        <f t="array" ref="B10">IFERROR(INDEX('Fichier principal'!$A$6:$A$22&amp;"  "&amp;'Fichier principal'!$B$6:$B$22,SMALL(IF('Fichier principal'!$E$6:$E$22='Par table'!$B$2,ROW('Par table'!$A$3:$A$19)-2,""),ROW($A8))),"")</f>
        <v/>
      </c>
      <c r="C10" s="19" t="str">
        <f t="array" ref="C10">IFERROR(INDEX('Fichier principal'!$F$6:$F$100&amp;"  "&amp;'Fichier principal'!$G$6:$G$100,SMALL(IF('Fichier principal'!$E$6:$E$100=B$2,ROW('Par table'!$A$6:$A$100)-5,""),ROW($A8))),"")</f>
        <v/>
      </c>
      <c r="D10" s="32" t="str">
        <f t="array" ref="D10">IFERROR(INDEX('Fichier principal'!$A$6:$A$22&amp;"  "&amp;'Fichier principal'!$B$6:$B$22,SMALL(IF('Fichier principal'!$E$6:$E$22='Par table'!$D$2,ROW('Par table'!$A$3:$A$19)-2,""),ROW($A8))),"")</f>
        <v/>
      </c>
      <c r="E10" s="20" t="str">
        <f t="array" ref="E10">IFERROR(INDEX('Fichier principal'!$F$6:$F$100&amp;"  "&amp;'Fichier principal'!$G$6:$G$100,SMALL(IF('Fichier principal'!$E$6:$E$100=D$2,ROW('Par table'!$A$6:$A$100)-5,""),ROW($A8))),"")</f>
        <v/>
      </c>
      <c r="F10" s="33" t="str">
        <f t="array" ref="F10">IFERROR(INDEX('Fichier principal'!$A$6:$A$22&amp;"  "&amp;'Fichier principal'!$B$6:$B$22,SMALL(IF('Fichier principal'!$E$6:$E$22='Par table'!$F$2,ROW('Par table'!$A$3:$A$19)-2,""),ROW($A8))),"")</f>
        <v/>
      </c>
      <c r="G10" s="21" t="str">
        <f t="array" ref="G10">IFERROR(INDEX('Fichier principal'!$F$6:$F$100&amp;"  "&amp;'Fichier principal'!$G$6:$G$100,SMALL(IF('Fichier principal'!$E$6:$E$100=F$2,ROW('Par table'!$A$6:$A$100)-5,""),ROW($A8))),"")</f>
        <v/>
      </c>
      <c r="H10" s="57" t="str">
        <f t="array" ref="H10">IFERROR(INDEX('Fichier principal'!$A$6:$A$100&amp;"  "&amp;'Fichier principal'!$B$6:$B$100,SMALL(IF('Fichier principal'!$E$6:$E$100=H$2,ROW('Par table'!$A$6:$A$100)-5,""),ROW($A8))),"")</f>
        <v/>
      </c>
      <c r="I10" s="22" t="str">
        <f t="array" ref="I10">IFERROR(INDEX('Fichier principal'!$F$6:$F$100&amp;"  "&amp;'Fichier principal'!$G$6:$G$100,SMALL(IF('Fichier principal'!$E$6:$E$100=H$2,ROW('Par table'!$A$6:$A$100)-5,""),ROW($A8))),"")</f>
        <v/>
      </c>
      <c r="J10" s="39" t="str">
        <f t="array" ref="J10">IFERROR(INDEX('Fichier principal'!$A$6:$A$100&amp;"  "&amp;'Fichier principal'!$B$6:$B$100,SMALL(IF('Fichier principal'!$E$6:$E$100=J$2,ROW('Par table'!$A$6:$A$100)-5,""),ROW($A8))),"")</f>
        <v/>
      </c>
      <c r="K10" s="23" t="str">
        <f t="array" ref="K10">IFERROR(INDEX('Fichier principal'!$F$6:$F$100&amp;"  "&amp;'Fichier principal'!$G$6:$G$100,SMALL(IF('Fichier principal'!$E$6:$E$100=J$2,ROW('Par table'!$A$6:$A$100)-5,""),ROW($A8))),"")</f>
        <v/>
      </c>
      <c r="L10" s="41" t="str">
        <f t="array" ref="L10">IFERROR(INDEX('Fichier principal'!$A$6:$A$100&amp;"  "&amp;'Fichier principal'!$B$6:$B$100,SMALL(IF('Fichier principal'!$E$6:$E$100=L$2,ROW('Par table'!$A$6:$A$100)-5,""),ROW($A8))),"")</f>
        <v/>
      </c>
      <c r="M10" s="24" t="str">
        <f t="array" ref="M10">IFERROR(INDEX('Fichier principal'!$F$6:$F$100&amp;"  "&amp;'Fichier principal'!$G$6:$G$100,SMALL(IF('Fichier principal'!$E$6:$E$100=L$2,ROW('Par table'!$A$6:$A$100)-5,""),ROW($A8))),"")</f>
        <v/>
      </c>
      <c r="N10" s="43" t="str">
        <f t="array" ref="N10">IFERROR(INDEX('Fichier principal'!$A$6:$A$100&amp;"  "&amp;'Fichier principal'!$B$6:$B$100,SMALL(IF('Fichier principal'!$E$6:$E$100=N$2,ROW('Par table'!$A$6:$A$100)-5,""),ROW($A8))),"")</f>
        <v/>
      </c>
      <c r="O10" s="25" t="str">
        <f t="array" ref="O10">IFERROR(INDEX('Fichier principal'!$F$6:$F$100&amp;"  "&amp;'Fichier principal'!$G$6:$G$100,SMALL(IF('Fichier principal'!$E$6:$E$100=N$2,ROW('Par table'!$A$6:$A$100)-5,""),ROW($A8))),"")</f>
        <v/>
      </c>
      <c r="P10" s="45" t="str">
        <f t="array" ref="P10">IFERROR(INDEX('Fichier principal'!$A$6:$A$100&amp;"  "&amp;'Fichier principal'!$B$6:$B$100,SMALL(IF('Fichier principal'!$E$6:$E$100=P$2,ROW('Par table'!$A$6:$A$100)-5,""),ROW($A8))),"")</f>
        <v/>
      </c>
      <c r="Q10" s="26" t="str">
        <f t="array" ref="Q10">IFERROR(INDEX('Fichier principal'!$F$6:$F$100&amp;"  "&amp;'Fichier principal'!$G$6:$G$100,SMALL(IF('Fichier principal'!$E$6:$E$100=P$2,ROW('Par table'!$A$6:$A$100)-5,""),ROW($A8))),"")</f>
        <v/>
      </c>
      <c r="R10" s="47" t="str">
        <f t="array" ref="R10">IFERROR(INDEX('Fichier principal'!$A$6:$A$100&amp;"  "&amp;'Fichier principal'!$B$6:$B$100,SMALL(IF('Fichier principal'!$E$6:$E$100=R$2,ROW('Par table'!$A$6:$A$100)-5,""),ROW($A8))),"")</f>
        <v/>
      </c>
      <c r="S10" s="27" t="str">
        <f t="array" ref="S10">IFERROR(INDEX('Fichier principal'!$F$6:$F$100&amp;"  "&amp;'Fichier principal'!$G$6:$G$100,SMALL(IF('Fichier principal'!$E$6:$E$100=R$2,ROW('Par table'!$A$6:$A$100)-5,""),ROW($A8))),"")</f>
        <v/>
      </c>
      <c r="T10" s="49" t="str">
        <f t="array" ref="T10">IFERROR(INDEX('Fichier principal'!$A$6:$A$100&amp;"  "&amp;'Fichier principal'!$B$6:$B$100,SMALL(IF('Fichier principal'!$E$6:$E$100=T$2,ROW('Par table'!$A$6:$A$100)-5,""),ROW($A8))),"")</f>
        <v/>
      </c>
      <c r="U10" s="28" t="str">
        <f t="array" ref="U10">IFERROR(INDEX('Fichier principal'!$F$6:$F$100&amp;"  "&amp;'Fichier principal'!$G$6:$G$100,SMALL(IF('Fichier principal'!$E$6:$E$100=T$2,ROW('Par table'!$A$6:$A$100)-5,""),ROW($A8))),"")</f>
        <v/>
      </c>
      <c r="V10" s="51" t="str">
        <f t="array" ref="V10">IFERROR(INDEX('Fichier principal'!$A$6:$A$100&amp;"  "&amp;'Fichier principal'!$B$6:$B$100,SMALL(IF('Fichier principal'!$E$6:$E$100=V$2,ROW('Par table'!$A$6:$A$100)-5,""),ROW($A8))),"")</f>
        <v/>
      </c>
      <c r="W10" s="29" t="str">
        <f t="array" ref="W10">IFERROR(INDEX('Fichier principal'!$F$6:$F$100&amp;"  "&amp;'Fichier principal'!$G$6:$G$100,SMALL(IF('Fichier principal'!$E$6:$E$100=V$2,ROW('Par table'!$A$6:$A$100)-5,""),ROW($A8))),"")</f>
        <v/>
      </c>
      <c r="X10" s="53" t="str">
        <f t="array" ref="X10">IFERROR(INDEX('Fichier principal'!$A$6:$A$100&amp;"  "&amp;'Fichier principal'!$B$6:$B$100,SMALL(IF('Fichier principal'!$E$6:$E$100=X$2,ROW('Par table'!$A$6:$A$100)-5,""),ROW($A8))),"")</f>
        <v/>
      </c>
      <c r="Y10" s="30" t="str">
        <f t="array" ref="Y10">IFERROR(INDEX('Fichier principal'!$F$6:$F$100&amp;"  "&amp;'Fichier principal'!$G$6:$G$100,SMALL(IF('Fichier principal'!$E$6:$E$100=X$2,ROW('Par table'!$A$6:$A$100)-5,""),ROW($A8))),"")</f>
        <v/>
      </c>
      <c r="Z10" s="55" t="str">
        <f t="array" ref="Z10">IFERROR(INDEX('Fichier principal'!$A$6:$A$100&amp;"  "&amp;'Fichier principal'!$B$6:$B$100,SMALL(IF('Fichier principal'!$E$6:$E$100=Z$2,ROW('Par table'!$A$6:$A$100)-5,""),ROW($A8))),"")</f>
        <v/>
      </c>
      <c r="AA10" s="31" t="str">
        <f t="array" ref="AA10">IFERROR(INDEX('Fichier principal'!$F$6:$F$100&amp;"  "&amp;'Fichier principal'!$G$6:$G$100,SMALL(IF('Fichier principal'!$E$6:$E$100=Z$2,ROW('Par table'!$A$6:$A$100)-5,""),ROW($A8))),"")</f>
        <v/>
      </c>
    </row>
    <row r="11" spans="2:27">
      <c r="B11" s="56" t="str">
        <f t="array" ref="B11">IFERROR(INDEX('Fichier principal'!$A$6:$A$22&amp;"  "&amp;'Fichier principal'!$B$6:$B$22,SMALL(IF('Fichier principal'!$E$6:$E$22='Par table'!$B$2,ROW('Par table'!$A$3:$A$19)-2,""),ROW($A9))),"")</f>
        <v/>
      </c>
      <c r="C11" s="19" t="str">
        <f t="array" ref="C11">IFERROR(INDEX('Fichier principal'!$F$6:$F$100&amp;"  "&amp;'Fichier principal'!$G$6:$G$100,SMALL(IF('Fichier principal'!$E$6:$E$100=B$2,ROW('Par table'!$A$6:$A$100)-5,""),ROW($A9))),"")</f>
        <v/>
      </c>
      <c r="D11" s="32" t="str">
        <f t="array" ref="D11">IFERROR(INDEX('Fichier principal'!$A$6:$A$22&amp;"  "&amp;'Fichier principal'!$B$6:$B$22,SMALL(IF('Fichier principal'!$E$6:$E$22='Par table'!$D$2,ROW('Par table'!$A$3:$A$19)-2,""),ROW($A9))),"")</f>
        <v/>
      </c>
      <c r="E11" s="20" t="str">
        <f t="array" ref="E11">IFERROR(INDEX('Fichier principal'!$F$6:$F$100&amp;"  "&amp;'Fichier principal'!$G$6:$G$100,SMALL(IF('Fichier principal'!$E$6:$E$100=D$2,ROW('Par table'!$A$6:$A$100)-5,""),ROW($A9))),"")</f>
        <v/>
      </c>
      <c r="F11" s="33" t="str">
        <f t="array" ref="F11">IFERROR(INDEX('Fichier principal'!$A$6:$A$22&amp;"  "&amp;'Fichier principal'!$B$6:$B$22,SMALL(IF('Fichier principal'!$E$6:$E$22='Par table'!$F$2,ROW('Par table'!$A$3:$A$19)-2,""),ROW($A9))),"")</f>
        <v/>
      </c>
      <c r="G11" s="21" t="str">
        <f t="array" ref="G11">IFERROR(INDEX('Fichier principal'!$F$6:$F$100&amp;"  "&amp;'Fichier principal'!$G$6:$G$100,SMALL(IF('Fichier principal'!$E$6:$E$100=F$2,ROW('Par table'!$A$6:$A$100)-5,""),ROW($A9))),"")</f>
        <v/>
      </c>
      <c r="H11" s="57" t="str">
        <f t="array" ref="H11">IFERROR(INDEX('Fichier principal'!$A$6:$A$100&amp;"  "&amp;'Fichier principal'!$B$6:$B$100,SMALL(IF('Fichier principal'!$E$6:$E$100=H$2,ROW('Par table'!$A$6:$A$100)-5,""),ROW($A9))),"")</f>
        <v/>
      </c>
      <c r="I11" s="22" t="str">
        <f t="array" ref="I11">IFERROR(INDEX('Fichier principal'!$F$6:$F$100&amp;"  "&amp;'Fichier principal'!$G$6:$G$100,SMALL(IF('Fichier principal'!$E$6:$E$100=H$2,ROW('Par table'!$A$6:$A$100)-5,""),ROW($A9))),"")</f>
        <v/>
      </c>
      <c r="J11" s="39" t="str">
        <f t="array" ref="J11">IFERROR(INDEX('Fichier principal'!$A$6:$A$100&amp;"  "&amp;'Fichier principal'!$B$6:$B$100,SMALL(IF('Fichier principal'!$E$6:$E$100=J$2,ROW('Par table'!$A$6:$A$100)-5,""),ROW($A9))),"")</f>
        <v/>
      </c>
      <c r="K11" s="23" t="str">
        <f t="array" ref="K11">IFERROR(INDEX('Fichier principal'!$F$6:$F$100&amp;"  "&amp;'Fichier principal'!$G$6:$G$100,SMALL(IF('Fichier principal'!$E$6:$E$100=J$2,ROW('Par table'!$A$6:$A$100)-5,""),ROW($A9))),"")</f>
        <v/>
      </c>
      <c r="L11" s="41" t="str">
        <f t="array" ref="L11">IFERROR(INDEX('Fichier principal'!$A$6:$A$100&amp;"  "&amp;'Fichier principal'!$B$6:$B$100,SMALL(IF('Fichier principal'!$E$6:$E$100=L$2,ROW('Par table'!$A$6:$A$100)-5,""),ROW($A9))),"")</f>
        <v/>
      </c>
      <c r="M11" s="24" t="str">
        <f t="array" ref="M11">IFERROR(INDEX('Fichier principal'!$F$6:$F$100&amp;"  "&amp;'Fichier principal'!$G$6:$G$100,SMALL(IF('Fichier principal'!$E$6:$E$100=L$2,ROW('Par table'!$A$6:$A$100)-5,""),ROW($A9))),"")</f>
        <v/>
      </c>
      <c r="N11" s="43" t="str">
        <f t="array" ref="N11">IFERROR(INDEX('Fichier principal'!$A$6:$A$100&amp;"  "&amp;'Fichier principal'!$B$6:$B$100,SMALL(IF('Fichier principal'!$E$6:$E$100=N$2,ROW('Par table'!$A$6:$A$100)-5,""),ROW($A9))),"")</f>
        <v/>
      </c>
      <c r="O11" s="25" t="str">
        <f t="array" ref="O11">IFERROR(INDEX('Fichier principal'!$F$6:$F$100&amp;"  "&amp;'Fichier principal'!$G$6:$G$100,SMALL(IF('Fichier principal'!$E$6:$E$100=N$2,ROW('Par table'!$A$6:$A$100)-5,""),ROW($A9))),"")</f>
        <v/>
      </c>
      <c r="P11" s="45" t="str">
        <f t="array" ref="P11">IFERROR(INDEX('Fichier principal'!$A$6:$A$100&amp;"  "&amp;'Fichier principal'!$B$6:$B$100,SMALL(IF('Fichier principal'!$E$6:$E$100=P$2,ROW('Par table'!$A$6:$A$100)-5,""),ROW($A9))),"")</f>
        <v/>
      </c>
      <c r="Q11" s="26" t="str">
        <f t="array" ref="Q11">IFERROR(INDEX('Fichier principal'!$F$6:$F$100&amp;"  "&amp;'Fichier principal'!$G$6:$G$100,SMALL(IF('Fichier principal'!$E$6:$E$100=P$2,ROW('Par table'!$A$6:$A$100)-5,""),ROW($A9))),"")</f>
        <v/>
      </c>
      <c r="R11" s="47" t="str">
        <f t="array" ref="R11">IFERROR(INDEX('Fichier principal'!$A$6:$A$100&amp;"  "&amp;'Fichier principal'!$B$6:$B$100,SMALL(IF('Fichier principal'!$E$6:$E$100=R$2,ROW('Par table'!$A$6:$A$100)-5,""),ROW($A9))),"")</f>
        <v/>
      </c>
      <c r="S11" s="27" t="str">
        <f t="array" ref="S11">IFERROR(INDEX('Fichier principal'!$F$6:$F$100&amp;"  "&amp;'Fichier principal'!$G$6:$G$100,SMALL(IF('Fichier principal'!$E$6:$E$100=R$2,ROW('Par table'!$A$6:$A$100)-5,""),ROW($A9))),"")</f>
        <v/>
      </c>
      <c r="T11" s="49" t="str">
        <f t="array" ref="T11">IFERROR(INDEX('Fichier principal'!$A$6:$A$100&amp;"  "&amp;'Fichier principal'!$B$6:$B$100,SMALL(IF('Fichier principal'!$E$6:$E$100=T$2,ROW('Par table'!$A$6:$A$100)-5,""),ROW($A9))),"")</f>
        <v/>
      </c>
      <c r="U11" s="28" t="str">
        <f t="array" ref="U11">IFERROR(INDEX('Fichier principal'!$F$6:$F$100&amp;"  "&amp;'Fichier principal'!$G$6:$G$100,SMALL(IF('Fichier principal'!$E$6:$E$100=T$2,ROW('Par table'!$A$6:$A$100)-5,""),ROW($A9))),"")</f>
        <v/>
      </c>
      <c r="V11" s="51" t="str">
        <f t="array" ref="V11">IFERROR(INDEX('Fichier principal'!$A$6:$A$100&amp;"  "&amp;'Fichier principal'!$B$6:$B$100,SMALL(IF('Fichier principal'!$E$6:$E$100=V$2,ROW('Par table'!$A$6:$A$100)-5,""),ROW($A9))),"")</f>
        <v/>
      </c>
      <c r="W11" s="29" t="str">
        <f t="array" ref="W11">IFERROR(INDEX('Fichier principal'!$F$6:$F$100&amp;"  "&amp;'Fichier principal'!$G$6:$G$100,SMALL(IF('Fichier principal'!$E$6:$E$100=V$2,ROW('Par table'!$A$6:$A$100)-5,""),ROW($A9))),"")</f>
        <v/>
      </c>
      <c r="X11" s="53" t="str">
        <f t="array" ref="X11">IFERROR(INDEX('Fichier principal'!$A$6:$A$100&amp;"  "&amp;'Fichier principal'!$B$6:$B$100,SMALL(IF('Fichier principal'!$E$6:$E$100=X$2,ROW('Par table'!$A$6:$A$100)-5,""),ROW($A9))),"")</f>
        <v/>
      </c>
      <c r="Y11" s="30" t="str">
        <f t="array" ref="Y11">IFERROR(INDEX('Fichier principal'!$F$6:$F$100&amp;"  "&amp;'Fichier principal'!$G$6:$G$100,SMALL(IF('Fichier principal'!$E$6:$E$100=X$2,ROW('Par table'!$A$6:$A$100)-5,""),ROW($A9))),"")</f>
        <v/>
      </c>
      <c r="Z11" s="55" t="str">
        <f t="array" ref="Z11">IFERROR(INDEX('Fichier principal'!$A$6:$A$100&amp;"  "&amp;'Fichier principal'!$B$6:$B$100,SMALL(IF('Fichier principal'!$E$6:$E$100=Z$2,ROW('Par table'!$A$6:$A$100)-5,""),ROW($A9))),"")</f>
        <v/>
      </c>
      <c r="AA11" s="31" t="str">
        <f t="array" ref="AA11">IFERROR(INDEX('Fichier principal'!$F$6:$F$100&amp;"  "&amp;'Fichier principal'!$G$6:$G$100,SMALL(IF('Fichier principal'!$E$6:$E$100=Z$2,ROW('Par table'!$A$6:$A$100)-5,""),ROW($A9))),"")</f>
        <v/>
      </c>
    </row>
    <row r="12" spans="2:27">
      <c r="B12" s="56" t="str">
        <f t="array" ref="B12">IFERROR(INDEX('Fichier principal'!$A$6:$A$22&amp;"  "&amp;'Fichier principal'!$B$6:$B$22,SMALL(IF('Fichier principal'!$E$6:$E$22='Par table'!$B$2,ROW('Par table'!$A$3:$A$19)-2,""),ROW($A10))),"")</f>
        <v/>
      </c>
      <c r="C12" s="19" t="str">
        <f t="array" ref="C12">IFERROR(INDEX('Fichier principal'!$F$6:$F$100&amp;"  "&amp;'Fichier principal'!$G$6:$G$100,SMALL(IF('Fichier principal'!$E$6:$E$100=B$2,ROW('Par table'!$A$6:$A$100)-5,""),ROW($A10))),"")</f>
        <v/>
      </c>
      <c r="D12" s="32" t="str">
        <f t="array" ref="D12">IFERROR(INDEX('Fichier principal'!$A$6:$A$22&amp;"  "&amp;'Fichier principal'!$B$6:$B$22,SMALL(IF('Fichier principal'!$E$6:$E$22='Par table'!$D$2,ROW('Par table'!$A$3:$A$19)-2,""),ROW($A10))),"")</f>
        <v/>
      </c>
      <c r="E12" s="20" t="str">
        <f t="array" ref="E12">IFERROR(INDEX('Fichier principal'!$F$6:$F$100&amp;"  "&amp;'Fichier principal'!$G$6:$G$100,SMALL(IF('Fichier principal'!$E$6:$E$100=D$2,ROW('Par table'!$A$6:$A$100)-5,""),ROW($A10))),"")</f>
        <v/>
      </c>
      <c r="F12" s="33" t="str">
        <f t="array" ref="F12">IFERROR(INDEX('Fichier principal'!$A$6:$A$22&amp;"  "&amp;'Fichier principal'!$B$6:$B$22,SMALL(IF('Fichier principal'!$E$6:$E$22='Par table'!$F$2,ROW('Par table'!$A$3:$A$19)-2,""),ROW($A10))),"")</f>
        <v/>
      </c>
      <c r="G12" s="21" t="str">
        <f t="array" ref="G12">IFERROR(INDEX('Fichier principal'!$F$6:$F$100&amp;"  "&amp;'Fichier principal'!$G$6:$G$100,SMALL(IF('Fichier principal'!$E$6:$E$100=F$2,ROW('Par table'!$A$6:$A$100)-5,""),ROW($A10))),"")</f>
        <v/>
      </c>
      <c r="H12" s="57" t="str">
        <f t="array" ref="H12">IFERROR(INDEX('Fichier principal'!$A$6:$A$100&amp;"  "&amp;'Fichier principal'!$B$6:$B$100,SMALL(IF('Fichier principal'!$E$6:$E$100=H$2,ROW('Par table'!$A$6:$A$100)-5,""),ROW($A10))),"")</f>
        <v/>
      </c>
      <c r="I12" s="22" t="str">
        <f t="array" ref="I12">IFERROR(INDEX('Fichier principal'!$F$6:$F$100&amp;"  "&amp;'Fichier principal'!$G$6:$G$100,SMALL(IF('Fichier principal'!$E$6:$E$100=H$2,ROW('Par table'!$A$6:$A$100)-5,""),ROW($A10))),"")</f>
        <v/>
      </c>
      <c r="J12" s="39" t="str">
        <f t="array" ref="J12">IFERROR(INDEX('Fichier principal'!$A$6:$A$100&amp;"  "&amp;'Fichier principal'!$B$6:$B$100,SMALL(IF('Fichier principal'!$E$6:$E$100=J$2,ROW('Par table'!$A$6:$A$100)-5,""),ROW($A10))),"")</f>
        <v/>
      </c>
      <c r="K12" s="23" t="str">
        <f t="array" ref="K12">IFERROR(INDEX('Fichier principal'!$F$6:$F$100&amp;"  "&amp;'Fichier principal'!$G$6:$G$100,SMALL(IF('Fichier principal'!$E$6:$E$100=J$2,ROW('Par table'!$A$6:$A$100)-5,""),ROW($A10))),"")</f>
        <v/>
      </c>
      <c r="L12" s="41" t="str">
        <f t="array" ref="L12">IFERROR(INDEX('Fichier principal'!$A$6:$A$100&amp;"  "&amp;'Fichier principal'!$B$6:$B$100,SMALL(IF('Fichier principal'!$E$6:$E$100=L$2,ROW('Par table'!$A$6:$A$100)-5,""),ROW($A10))),"")</f>
        <v/>
      </c>
      <c r="M12" s="24" t="str">
        <f t="array" ref="M12">IFERROR(INDEX('Fichier principal'!$F$6:$F$100&amp;"  "&amp;'Fichier principal'!$G$6:$G$100,SMALL(IF('Fichier principal'!$E$6:$E$100=L$2,ROW('Par table'!$A$6:$A$100)-5,""),ROW($A10))),"")</f>
        <v/>
      </c>
      <c r="N12" s="43" t="str">
        <f t="array" ref="N12">IFERROR(INDEX('Fichier principal'!$A$6:$A$100&amp;"  "&amp;'Fichier principal'!$B$6:$B$100,SMALL(IF('Fichier principal'!$E$6:$E$100=N$2,ROW('Par table'!$A$6:$A$100)-5,""),ROW($A10))),"")</f>
        <v/>
      </c>
      <c r="O12" s="25" t="str">
        <f t="array" ref="O12">IFERROR(INDEX('Fichier principal'!$F$6:$F$100&amp;"  "&amp;'Fichier principal'!$G$6:$G$100,SMALL(IF('Fichier principal'!$E$6:$E$100=N$2,ROW('Par table'!$A$6:$A$100)-5,""),ROW($A10))),"")</f>
        <v/>
      </c>
      <c r="P12" s="45" t="str">
        <f t="array" ref="P12">IFERROR(INDEX('Fichier principal'!$A$6:$A$100&amp;"  "&amp;'Fichier principal'!$B$6:$B$100,SMALL(IF('Fichier principal'!$E$6:$E$100=P$2,ROW('Par table'!$A$6:$A$100)-5,""),ROW($A10))),"")</f>
        <v/>
      </c>
      <c r="Q12" s="26" t="str">
        <f t="array" ref="Q12">IFERROR(INDEX('Fichier principal'!$F$6:$F$100&amp;"  "&amp;'Fichier principal'!$G$6:$G$100,SMALL(IF('Fichier principal'!$E$6:$E$100=P$2,ROW('Par table'!$A$6:$A$100)-5,""),ROW($A10))),"")</f>
        <v/>
      </c>
      <c r="R12" s="47" t="str">
        <f t="array" ref="R12">IFERROR(INDEX('Fichier principal'!$A$6:$A$100&amp;"  "&amp;'Fichier principal'!$B$6:$B$100,SMALL(IF('Fichier principal'!$E$6:$E$100=R$2,ROW('Par table'!$A$6:$A$100)-5,""),ROW($A10))),"")</f>
        <v/>
      </c>
      <c r="S12" s="27" t="str">
        <f t="array" ref="S12">IFERROR(INDEX('Fichier principal'!$F$6:$F$100&amp;"  "&amp;'Fichier principal'!$G$6:$G$100,SMALL(IF('Fichier principal'!$E$6:$E$100=R$2,ROW('Par table'!$A$6:$A$100)-5,""),ROW($A10))),"")</f>
        <v/>
      </c>
      <c r="T12" s="49" t="str">
        <f t="array" ref="T12">IFERROR(INDEX('Fichier principal'!$A$6:$A$100&amp;"  "&amp;'Fichier principal'!$B$6:$B$100,SMALL(IF('Fichier principal'!$E$6:$E$100=T$2,ROW('Par table'!$A$6:$A$100)-5,""),ROW($A10))),"")</f>
        <v/>
      </c>
      <c r="U12" s="28" t="str">
        <f t="array" ref="U12">IFERROR(INDEX('Fichier principal'!$F$6:$F$100&amp;"  "&amp;'Fichier principal'!$G$6:$G$100,SMALL(IF('Fichier principal'!$E$6:$E$100=T$2,ROW('Par table'!$A$6:$A$100)-5,""),ROW($A10))),"")</f>
        <v/>
      </c>
      <c r="V12" s="51" t="str">
        <f t="array" ref="V12">IFERROR(INDEX('Fichier principal'!$A$6:$A$100&amp;"  "&amp;'Fichier principal'!$B$6:$B$100,SMALL(IF('Fichier principal'!$E$6:$E$100=V$2,ROW('Par table'!$A$6:$A$100)-5,""),ROW($A10))),"")</f>
        <v/>
      </c>
      <c r="W12" s="29" t="str">
        <f t="array" ref="W12">IFERROR(INDEX('Fichier principal'!$F$6:$F$100&amp;"  "&amp;'Fichier principal'!$G$6:$G$100,SMALL(IF('Fichier principal'!$E$6:$E$100=V$2,ROW('Par table'!$A$6:$A$100)-5,""),ROW($A10))),"")</f>
        <v/>
      </c>
      <c r="X12" s="53" t="str">
        <f t="array" ref="X12">IFERROR(INDEX('Fichier principal'!$A$6:$A$100&amp;"  "&amp;'Fichier principal'!$B$6:$B$100,SMALL(IF('Fichier principal'!$E$6:$E$100=X$2,ROW('Par table'!$A$6:$A$100)-5,""),ROW($A10))),"")</f>
        <v/>
      </c>
      <c r="Y12" s="30" t="str">
        <f t="array" ref="Y12">IFERROR(INDEX('Fichier principal'!$F$6:$F$100&amp;"  "&amp;'Fichier principal'!$G$6:$G$100,SMALL(IF('Fichier principal'!$E$6:$E$100=X$2,ROW('Par table'!$A$6:$A$100)-5,""),ROW($A10))),"")</f>
        <v/>
      </c>
      <c r="Z12" s="55" t="str">
        <f t="array" ref="Z12">IFERROR(INDEX('Fichier principal'!$A$6:$A$100&amp;"  "&amp;'Fichier principal'!$B$6:$B$100,SMALL(IF('Fichier principal'!$E$6:$E$100=Z$2,ROW('Par table'!$A$6:$A$100)-5,""),ROW($A10))),"")</f>
        <v/>
      </c>
      <c r="AA12" s="31" t="str">
        <f t="array" ref="AA12">IFERROR(INDEX('Fichier principal'!$F$6:$F$100&amp;"  "&amp;'Fichier principal'!$G$6:$G$100,SMALL(IF('Fichier principal'!$E$6:$E$100=Z$2,ROW('Par table'!$A$6:$A$100)-5,""),ROW($A10))),"")</f>
        <v/>
      </c>
    </row>
    <row r="13" spans="2:27">
      <c r="B13" s="56" t="str">
        <f t="array" ref="B13">IFERROR(INDEX('Fichier principal'!$A$6:$A$22&amp;"  "&amp;'Fichier principal'!$B$6:$B$22,SMALL(IF('Fichier principal'!$E$6:$E$22='Par table'!$B$2,ROW('Par table'!$A$3:$A$19)-2,""),ROW($A11))),"")</f>
        <v/>
      </c>
      <c r="C13" s="19" t="str">
        <f t="array" ref="C13">IFERROR(INDEX('Fichier principal'!$F$6:$F$100&amp;"  "&amp;'Fichier principal'!$G$6:$G$100,SMALL(IF('Fichier principal'!$E$6:$E$100=B$2,ROW('Par table'!$A$6:$A$100)-5,""),ROW($A11))),"")</f>
        <v/>
      </c>
      <c r="D13" s="32" t="str">
        <f t="array" ref="D13">IFERROR(INDEX('Fichier principal'!$A$6:$A$22&amp;"  "&amp;'Fichier principal'!$B$6:$B$22,SMALL(IF('Fichier principal'!$E$6:$E$22='Par table'!$D$2,ROW('Par table'!$A$3:$A$19)-2,""),ROW($A11))),"")</f>
        <v/>
      </c>
      <c r="E13" s="20" t="str">
        <f t="array" ref="E13">IFERROR(INDEX('Fichier principal'!$F$6:$F$100&amp;"  "&amp;'Fichier principal'!$G$6:$G$100,SMALL(IF('Fichier principal'!$E$6:$E$100=D$2,ROW('Par table'!$A$6:$A$100)-5,""),ROW($A11))),"")</f>
        <v/>
      </c>
      <c r="F13" s="33" t="str">
        <f t="array" ref="F13">IFERROR(INDEX('Fichier principal'!$A$6:$A$22&amp;"  "&amp;'Fichier principal'!$B$6:$B$22,SMALL(IF('Fichier principal'!$E$6:$E$22='Par table'!$F$2,ROW('Par table'!$A$3:$A$19)-2,""),ROW($A11))),"")</f>
        <v/>
      </c>
      <c r="G13" s="21" t="str">
        <f t="array" ref="G13">IFERROR(INDEX('Fichier principal'!$F$6:$F$100&amp;"  "&amp;'Fichier principal'!$G$6:$G$100,SMALL(IF('Fichier principal'!$E$6:$E$100=F$2,ROW('Par table'!$A$6:$A$100)-5,""),ROW($A11))),"")</f>
        <v/>
      </c>
      <c r="H13" s="57" t="str">
        <f t="array" ref="H13">IFERROR(INDEX('Fichier principal'!$A$6:$A$100&amp;"  "&amp;'Fichier principal'!$B$6:$B$100,SMALL(IF('Fichier principal'!$E$6:$E$100=H$2,ROW('Par table'!$A$6:$A$100)-5,""),ROW($A11))),"")</f>
        <v/>
      </c>
      <c r="I13" s="22" t="str">
        <f t="array" ref="I13">IFERROR(INDEX('Fichier principal'!$F$6:$F$100&amp;"  "&amp;'Fichier principal'!$G$6:$G$100,SMALL(IF('Fichier principal'!$E$6:$E$100=H$2,ROW('Par table'!$A$6:$A$100)-5,""),ROW($A11))),"")</f>
        <v/>
      </c>
      <c r="J13" s="39" t="str">
        <f t="array" ref="J13">IFERROR(INDEX('Fichier principal'!$A$6:$A$100&amp;"  "&amp;'Fichier principal'!$B$6:$B$100,SMALL(IF('Fichier principal'!$E$6:$E$100=J$2,ROW('Par table'!$A$6:$A$100)-5,""),ROW($A11))),"")</f>
        <v/>
      </c>
      <c r="K13" s="23" t="str">
        <f t="array" ref="K13">IFERROR(INDEX('Fichier principal'!$F$6:$F$100&amp;"  "&amp;'Fichier principal'!$G$6:$G$100,SMALL(IF('Fichier principal'!$E$6:$E$100=J$2,ROW('Par table'!$A$6:$A$100)-5,""),ROW($A11))),"")</f>
        <v/>
      </c>
      <c r="L13" s="41" t="str">
        <f t="array" ref="L13">IFERROR(INDEX('Fichier principal'!$A$6:$A$100&amp;"  "&amp;'Fichier principal'!$B$6:$B$100,SMALL(IF('Fichier principal'!$E$6:$E$100=L$2,ROW('Par table'!$A$6:$A$100)-5,""),ROW($A11))),"")</f>
        <v/>
      </c>
      <c r="M13" s="24" t="str">
        <f t="array" ref="M13">IFERROR(INDEX('Fichier principal'!$F$6:$F$100&amp;"  "&amp;'Fichier principal'!$G$6:$G$100,SMALL(IF('Fichier principal'!$E$6:$E$100=L$2,ROW('Par table'!$A$6:$A$100)-5,""),ROW($A11))),"")</f>
        <v/>
      </c>
      <c r="N13" s="43" t="str">
        <f t="array" ref="N13">IFERROR(INDEX('Fichier principal'!$A$6:$A$100&amp;"  "&amp;'Fichier principal'!$B$6:$B$100,SMALL(IF('Fichier principal'!$E$6:$E$100=N$2,ROW('Par table'!$A$6:$A$100)-5,""),ROW($A11))),"")</f>
        <v/>
      </c>
      <c r="O13" s="25" t="str">
        <f t="array" ref="O13">IFERROR(INDEX('Fichier principal'!$F$6:$F$100&amp;"  "&amp;'Fichier principal'!$G$6:$G$100,SMALL(IF('Fichier principal'!$E$6:$E$100=N$2,ROW('Par table'!$A$6:$A$100)-5,""),ROW($A11))),"")</f>
        <v/>
      </c>
      <c r="P13" s="45" t="str">
        <f t="array" ref="P13">IFERROR(INDEX('Fichier principal'!$A$6:$A$100&amp;"  "&amp;'Fichier principal'!$B$6:$B$100,SMALL(IF('Fichier principal'!$E$6:$E$100=P$2,ROW('Par table'!$A$6:$A$100)-5,""),ROW($A11))),"")</f>
        <v/>
      </c>
      <c r="Q13" s="26" t="str">
        <f t="array" ref="Q13">IFERROR(INDEX('Fichier principal'!$F$6:$F$100&amp;"  "&amp;'Fichier principal'!$G$6:$G$100,SMALL(IF('Fichier principal'!$E$6:$E$100=P$2,ROW('Par table'!$A$6:$A$100)-5,""),ROW($A11))),"")</f>
        <v/>
      </c>
      <c r="R13" s="47" t="str">
        <f t="array" ref="R13">IFERROR(INDEX('Fichier principal'!$A$6:$A$100&amp;"  "&amp;'Fichier principal'!$B$6:$B$100,SMALL(IF('Fichier principal'!$E$6:$E$100=R$2,ROW('Par table'!$A$6:$A$100)-5,""),ROW($A11))),"")</f>
        <v/>
      </c>
      <c r="S13" s="27" t="str">
        <f t="array" ref="S13">IFERROR(INDEX('Fichier principal'!$F$6:$F$100&amp;"  "&amp;'Fichier principal'!$G$6:$G$100,SMALL(IF('Fichier principal'!$E$6:$E$100=R$2,ROW('Par table'!$A$6:$A$100)-5,""),ROW($A11))),"")</f>
        <v/>
      </c>
      <c r="T13" s="49" t="str">
        <f t="array" ref="T13">IFERROR(INDEX('Fichier principal'!$A$6:$A$100&amp;"  "&amp;'Fichier principal'!$B$6:$B$100,SMALL(IF('Fichier principal'!$E$6:$E$100=T$2,ROW('Par table'!$A$6:$A$100)-5,""),ROW($A11))),"")</f>
        <v/>
      </c>
      <c r="U13" s="28" t="str">
        <f t="array" ref="U13">IFERROR(INDEX('Fichier principal'!$F$6:$F$100&amp;"  "&amp;'Fichier principal'!$G$6:$G$100,SMALL(IF('Fichier principal'!$E$6:$E$100=T$2,ROW('Par table'!$A$6:$A$100)-5,""),ROW($A11))),"")</f>
        <v/>
      </c>
      <c r="V13" s="51" t="str">
        <f t="array" ref="V13">IFERROR(INDEX('Fichier principal'!$A$6:$A$100&amp;"  "&amp;'Fichier principal'!$B$6:$B$100,SMALL(IF('Fichier principal'!$E$6:$E$100=V$2,ROW('Par table'!$A$6:$A$100)-5,""),ROW($A11))),"")</f>
        <v/>
      </c>
      <c r="W13" s="29" t="str">
        <f t="array" ref="W13">IFERROR(INDEX('Fichier principal'!$F$6:$F$100&amp;"  "&amp;'Fichier principal'!$G$6:$G$100,SMALL(IF('Fichier principal'!$E$6:$E$100=V$2,ROW('Par table'!$A$6:$A$100)-5,""),ROW($A11))),"")</f>
        <v/>
      </c>
      <c r="X13" s="53" t="str">
        <f t="array" ref="X13">IFERROR(INDEX('Fichier principal'!$A$6:$A$100&amp;"  "&amp;'Fichier principal'!$B$6:$B$100,SMALL(IF('Fichier principal'!$E$6:$E$100=X$2,ROW('Par table'!$A$6:$A$100)-5,""),ROW($A11))),"")</f>
        <v/>
      </c>
      <c r="Y13" s="30" t="str">
        <f t="array" ref="Y13">IFERROR(INDEX('Fichier principal'!$F$6:$F$100&amp;"  "&amp;'Fichier principal'!$G$6:$G$100,SMALL(IF('Fichier principal'!$E$6:$E$100=X$2,ROW('Par table'!$A$6:$A$100)-5,""),ROW($A11))),"")</f>
        <v/>
      </c>
      <c r="Z13" s="55" t="str">
        <f t="array" ref="Z13">IFERROR(INDEX('Fichier principal'!$A$6:$A$100&amp;"  "&amp;'Fichier principal'!$B$6:$B$100,SMALL(IF('Fichier principal'!$E$6:$E$100=Z$2,ROW('Par table'!$A$6:$A$100)-5,""),ROW($A11))),"")</f>
        <v/>
      </c>
      <c r="AA13" s="31" t="str">
        <f t="array" ref="AA13">IFERROR(INDEX('Fichier principal'!$F$6:$F$100&amp;"  "&amp;'Fichier principal'!$G$6:$G$100,SMALL(IF('Fichier principal'!$E$6:$E$100=Z$2,ROW('Par table'!$A$6:$A$100)-5,""),ROW($A11))),"")</f>
        <v/>
      </c>
    </row>
    <row r="14" spans="2:27">
      <c r="B14" s="56" t="str">
        <f t="array" ref="B14">IFERROR(INDEX('Fichier principal'!$A$6:$A$22&amp;"  "&amp;'Fichier principal'!$B$6:$B$22,SMALL(IF('Fichier principal'!$E$6:$E$22='Par table'!$B$2,ROW('Par table'!$A$3:$A$19)-2,""),ROW($A12))),"")</f>
        <v/>
      </c>
      <c r="C14" s="19" t="str">
        <f t="array" ref="C14">IFERROR(INDEX('Fichier principal'!$F$6:$F$100&amp;"  "&amp;'Fichier principal'!$G$6:$G$100,SMALL(IF('Fichier principal'!$E$6:$E$100=B$2,ROW('Par table'!$A$6:$A$100)-5,""),ROW($A12))),"")</f>
        <v/>
      </c>
      <c r="D14" s="32" t="str">
        <f t="array" ref="D14">IFERROR(INDEX('Fichier principal'!$A$6:$A$22&amp;"  "&amp;'Fichier principal'!$B$6:$B$22,SMALL(IF('Fichier principal'!$E$6:$E$22='Par table'!$D$2,ROW('Par table'!$A$3:$A$19)-2,""),ROW($A12))),"")</f>
        <v/>
      </c>
      <c r="E14" s="20" t="str">
        <f t="array" ref="E14">IFERROR(INDEX('Fichier principal'!$F$6:$F$100&amp;"  "&amp;'Fichier principal'!$G$6:$G$100,SMALL(IF('Fichier principal'!$E$6:$E$100=D$2,ROW('Par table'!$A$6:$A$100)-5,""),ROW($A12))),"")</f>
        <v/>
      </c>
      <c r="F14" s="33" t="str">
        <f t="array" ref="F14">IFERROR(INDEX('Fichier principal'!$A$6:$A$22&amp;"  "&amp;'Fichier principal'!$B$6:$B$22,SMALL(IF('Fichier principal'!$E$6:$E$22='Par table'!$F$2,ROW('Par table'!$A$3:$A$19)-2,""),ROW($A12))),"")</f>
        <v/>
      </c>
      <c r="G14" s="21" t="str">
        <f t="array" ref="G14">IFERROR(INDEX('Fichier principal'!$F$6:$F$100&amp;"  "&amp;'Fichier principal'!$G$6:$G$100,SMALL(IF('Fichier principal'!$E$6:$E$100=F$2,ROW('Par table'!$A$6:$A$100)-5,""),ROW($A12))),"")</f>
        <v/>
      </c>
      <c r="H14" s="57" t="str">
        <f t="array" ref="H14">IFERROR(INDEX('Fichier principal'!$A$6:$A$100&amp;"  "&amp;'Fichier principal'!$B$6:$B$100,SMALL(IF('Fichier principal'!$E$6:$E$100=H$2,ROW('Par table'!$A$6:$A$100)-5,""),ROW($A12))),"")</f>
        <v/>
      </c>
      <c r="I14" s="22" t="str">
        <f t="array" ref="I14">IFERROR(INDEX('Fichier principal'!$F$6:$F$100&amp;"  "&amp;'Fichier principal'!$G$6:$G$100,SMALL(IF('Fichier principal'!$E$6:$E$100=H$2,ROW('Par table'!$A$6:$A$100)-5,""),ROW($A12))),"")</f>
        <v/>
      </c>
      <c r="J14" s="39" t="str">
        <f t="array" ref="J14">IFERROR(INDEX('Fichier principal'!$A$6:$A$100&amp;"  "&amp;'Fichier principal'!$B$6:$B$100,SMALL(IF('Fichier principal'!$E$6:$E$100=J$2,ROW('Par table'!$A$6:$A$100)-5,""),ROW($A12))),"")</f>
        <v/>
      </c>
      <c r="K14" s="23" t="str">
        <f t="array" ref="K14">IFERROR(INDEX('Fichier principal'!$F$6:$F$100&amp;"  "&amp;'Fichier principal'!$G$6:$G$100,SMALL(IF('Fichier principal'!$E$6:$E$100=J$2,ROW('Par table'!$A$6:$A$100)-5,""),ROW($A12))),"")</f>
        <v/>
      </c>
      <c r="L14" s="41" t="str">
        <f t="array" ref="L14">IFERROR(INDEX('Fichier principal'!$A$6:$A$100&amp;"  "&amp;'Fichier principal'!$B$6:$B$100,SMALL(IF('Fichier principal'!$E$6:$E$100=L$2,ROW('Par table'!$A$6:$A$100)-5,""),ROW($A12))),"")</f>
        <v/>
      </c>
      <c r="M14" s="24" t="str">
        <f t="array" ref="M14">IFERROR(INDEX('Fichier principal'!$F$6:$F$100&amp;"  "&amp;'Fichier principal'!$G$6:$G$100,SMALL(IF('Fichier principal'!$E$6:$E$100=L$2,ROW('Par table'!$A$6:$A$100)-5,""),ROW($A12))),"")</f>
        <v/>
      </c>
      <c r="N14" s="43" t="str">
        <f t="array" ref="N14">IFERROR(INDEX('Fichier principal'!$A$6:$A$100&amp;"  "&amp;'Fichier principal'!$B$6:$B$100,SMALL(IF('Fichier principal'!$E$6:$E$100=N$2,ROW('Par table'!$A$6:$A$100)-5,""),ROW($A12))),"")</f>
        <v/>
      </c>
      <c r="O14" s="25" t="str">
        <f t="array" ref="O14">IFERROR(INDEX('Fichier principal'!$F$6:$F$100&amp;"  "&amp;'Fichier principal'!$G$6:$G$100,SMALL(IF('Fichier principal'!$E$6:$E$100=N$2,ROW('Par table'!$A$6:$A$100)-5,""),ROW($A12))),"")</f>
        <v/>
      </c>
      <c r="P14" s="45" t="str">
        <f t="array" ref="P14">IFERROR(INDEX('Fichier principal'!$A$6:$A$100&amp;"  "&amp;'Fichier principal'!$B$6:$B$100,SMALL(IF('Fichier principal'!$E$6:$E$100=P$2,ROW('Par table'!$A$6:$A$100)-5,""),ROW($A12))),"")</f>
        <v/>
      </c>
      <c r="Q14" s="26" t="str">
        <f t="array" ref="Q14">IFERROR(INDEX('Fichier principal'!$F$6:$F$100&amp;"  "&amp;'Fichier principal'!$G$6:$G$100,SMALL(IF('Fichier principal'!$E$6:$E$100=P$2,ROW('Par table'!$A$6:$A$100)-5,""),ROW($A12))),"")</f>
        <v/>
      </c>
      <c r="R14" s="47" t="str">
        <f t="array" ref="R14">IFERROR(INDEX('Fichier principal'!$A$6:$A$100&amp;"  "&amp;'Fichier principal'!$B$6:$B$100,SMALL(IF('Fichier principal'!$E$6:$E$100=R$2,ROW('Par table'!$A$6:$A$100)-5,""),ROW($A12))),"")</f>
        <v/>
      </c>
      <c r="S14" s="27" t="str">
        <f t="array" ref="S14">IFERROR(INDEX('Fichier principal'!$F$6:$F$100&amp;"  "&amp;'Fichier principal'!$G$6:$G$100,SMALL(IF('Fichier principal'!$E$6:$E$100=R$2,ROW('Par table'!$A$6:$A$100)-5,""),ROW($A12))),"")</f>
        <v/>
      </c>
      <c r="T14" s="49" t="str">
        <f t="array" ref="T14">IFERROR(INDEX('Fichier principal'!$A$6:$A$100&amp;"  "&amp;'Fichier principal'!$B$6:$B$100,SMALL(IF('Fichier principal'!$E$6:$E$100=T$2,ROW('Par table'!$A$6:$A$100)-5,""),ROW($A12))),"")</f>
        <v/>
      </c>
      <c r="U14" s="28" t="str">
        <f t="array" ref="U14">IFERROR(INDEX('Fichier principal'!$F$6:$F$100&amp;"  "&amp;'Fichier principal'!$G$6:$G$100,SMALL(IF('Fichier principal'!$E$6:$E$100=T$2,ROW('Par table'!$A$6:$A$100)-5,""),ROW($A12))),"")</f>
        <v/>
      </c>
      <c r="V14" s="51" t="str">
        <f t="array" ref="V14">IFERROR(INDEX('Fichier principal'!$A$6:$A$100&amp;"  "&amp;'Fichier principal'!$B$6:$B$100,SMALL(IF('Fichier principal'!$E$6:$E$100=V$2,ROW('Par table'!$A$6:$A$100)-5,""),ROW($A12))),"")</f>
        <v/>
      </c>
      <c r="W14" s="29" t="str">
        <f t="array" ref="W14">IFERROR(INDEX('Fichier principal'!$F$6:$F$100&amp;"  "&amp;'Fichier principal'!$G$6:$G$100,SMALL(IF('Fichier principal'!$E$6:$E$100=V$2,ROW('Par table'!$A$6:$A$100)-5,""),ROW($A12))),"")</f>
        <v/>
      </c>
      <c r="X14" s="53" t="str">
        <f t="array" ref="X14">IFERROR(INDEX('Fichier principal'!$A$6:$A$100&amp;"  "&amp;'Fichier principal'!$B$6:$B$100,SMALL(IF('Fichier principal'!$E$6:$E$100=X$2,ROW('Par table'!$A$6:$A$100)-5,""),ROW($A12))),"")</f>
        <v/>
      </c>
      <c r="Y14" s="30" t="str">
        <f t="array" ref="Y14">IFERROR(INDEX('Fichier principal'!$F$6:$F$100&amp;"  "&amp;'Fichier principal'!$G$6:$G$100,SMALL(IF('Fichier principal'!$E$6:$E$100=X$2,ROW('Par table'!$A$6:$A$100)-5,""),ROW($A12))),"")</f>
        <v/>
      </c>
      <c r="Z14" s="55" t="str">
        <f t="array" ref="Z14">IFERROR(INDEX('Fichier principal'!$A$6:$A$100&amp;"  "&amp;'Fichier principal'!$B$6:$B$100,SMALL(IF('Fichier principal'!$E$6:$E$100=Z$2,ROW('Par table'!$A$6:$A$100)-5,""),ROW($A12))),"")</f>
        <v/>
      </c>
      <c r="AA14" s="31" t="str">
        <f t="array" ref="AA14">IFERROR(INDEX('Fichier principal'!$F$6:$F$100&amp;"  "&amp;'Fichier principal'!$G$6:$G$100,SMALL(IF('Fichier principal'!$E$6:$E$100=Z$2,ROW('Par table'!$A$6:$A$100)-5,""),ROW($A12))),"")</f>
        <v/>
      </c>
    </row>
    <row r="15" spans="2:27">
      <c r="B15" s="56" t="str">
        <f t="array" ref="B15">IFERROR(INDEX('Fichier principal'!$A$6:$A$22&amp;"  "&amp;'Fichier principal'!$B$6:$B$22,SMALL(IF('Fichier principal'!$E$6:$E$22='Par table'!$B$2,ROW('Par table'!$A$3:$A$19)-2,""),ROW($A13))),"")</f>
        <v/>
      </c>
      <c r="C15" s="19" t="str">
        <f t="array" ref="C15">IFERROR(INDEX('Fichier principal'!$F$6:$F$100&amp;"  "&amp;'Fichier principal'!$G$6:$G$100,SMALL(IF('Fichier principal'!$E$6:$E$100=B$2,ROW('Par table'!$A$6:$A$100)-5,""),ROW($A13))),"")</f>
        <v/>
      </c>
      <c r="D15" s="32" t="str">
        <f t="array" ref="D15">IFERROR(INDEX('Fichier principal'!$A$6:$A$22&amp;"  "&amp;'Fichier principal'!$B$6:$B$22,SMALL(IF('Fichier principal'!$E$6:$E$22='Par table'!$D$2,ROW('Par table'!$A$3:$A$19)-2,""),ROW($A13))),"")</f>
        <v/>
      </c>
      <c r="E15" s="20" t="str">
        <f t="array" ref="E15">IFERROR(INDEX('Fichier principal'!$F$6:$F$100&amp;"  "&amp;'Fichier principal'!$G$6:$G$100,SMALL(IF('Fichier principal'!$E$6:$E$100=D$2,ROW('Par table'!$A$6:$A$100)-5,""),ROW($A13))),"")</f>
        <v/>
      </c>
      <c r="F15" s="33" t="str">
        <f t="array" ref="F15">IFERROR(INDEX('Fichier principal'!$A$6:$A$22&amp;"  "&amp;'Fichier principal'!$B$6:$B$22,SMALL(IF('Fichier principal'!$E$6:$E$22='Par table'!$F$2,ROW('Par table'!$A$3:$A$19)-2,""),ROW($A13))),"")</f>
        <v/>
      </c>
      <c r="G15" s="21" t="str">
        <f t="array" ref="G15">IFERROR(INDEX('Fichier principal'!$F$6:$F$100&amp;"  "&amp;'Fichier principal'!$G$6:$G$100,SMALL(IF('Fichier principal'!$E$6:$E$100=F$2,ROW('Par table'!$A$6:$A$100)-5,""),ROW($A13))),"")</f>
        <v/>
      </c>
      <c r="H15" s="57" t="str">
        <f t="array" ref="H15">IFERROR(INDEX('Fichier principal'!$A$6:$A$100&amp;"  "&amp;'Fichier principal'!$B$6:$B$100,SMALL(IF('Fichier principal'!$E$6:$E$100=H$2,ROW('Par table'!$A$6:$A$100)-5,""),ROW($A13))),"")</f>
        <v/>
      </c>
      <c r="I15" s="22" t="str">
        <f t="array" ref="I15">IFERROR(INDEX('Fichier principal'!$F$6:$F$100&amp;"  "&amp;'Fichier principal'!$G$6:$G$100,SMALL(IF('Fichier principal'!$E$6:$E$100=H$2,ROW('Par table'!$A$6:$A$100)-5,""),ROW($A13))),"")</f>
        <v/>
      </c>
      <c r="J15" s="39" t="str">
        <f t="array" ref="J15">IFERROR(INDEX('Fichier principal'!$A$6:$A$100&amp;"  "&amp;'Fichier principal'!$B$6:$B$100,SMALL(IF('Fichier principal'!$E$6:$E$100=J$2,ROW('Par table'!$A$6:$A$100)-5,""),ROW($A13))),"")</f>
        <v/>
      </c>
      <c r="K15" s="23" t="str">
        <f t="array" ref="K15">IFERROR(INDEX('Fichier principal'!$F$6:$F$100&amp;"  "&amp;'Fichier principal'!$G$6:$G$100,SMALL(IF('Fichier principal'!$E$6:$E$100=J$2,ROW('Par table'!$A$6:$A$100)-5,""),ROW($A13))),"")</f>
        <v/>
      </c>
      <c r="L15" s="41" t="str">
        <f t="array" ref="L15">IFERROR(INDEX('Fichier principal'!$A$6:$A$100&amp;"  "&amp;'Fichier principal'!$B$6:$B$100,SMALL(IF('Fichier principal'!$E$6:$E$100=L$2,ROW('Par table'!$A$6:$A$100)-5,""),ROW($A13))),"")</f>
        <v/>
      </c>
      <c r="M15" s="24" t="str">
        <f t="array" ref="M15">IFERROR(INDEX('Fichier principal'!$F$6:$F$100&amp;"  "&amp;'Fichier principal'!$G$6:$G$100,SMALL(IF('Fichier principal'!$E$6:$E$100=L$2,ROW('Par table'!$A$6:$A$100)-5,""),ROW($A13))),"")</f>
        <v/>
      </c>
      <c r="N15" s="43" t="str">
        <f t="array" ref="N15">IFERROR(INDEX('Fichier principal'!$A$6:$A$100&amp;"  "&amp;'Fichier principal'!$B$6:$B$100,SMALL(IF('Fichier principal'!$E$6:$E$100=N$2,ROW('Par table'!$A$6:$A$100)-5,""),ROW($A13))),"")</f>
        <v/>
      </c>
      <c r="O15" s="25" t="str">
        <f t="array" ref="O15">IFERROR(INDEX('Fichier principal'!$F$6:$F$100&amp;"  "&amp;'Fichier principal'!$G$6:$G$100,SMALL(IF('Fichier principal'!$E$6:$E$100=N$2,ROW('Par table'!$A$6:$A$100)-5,""),ROW($A13))),"")</f>
        <v/>
      </c>
      <c r="P15" s="45" t="str">
        <f t="array" ref="P15">IFERROR(INDEX('Fichier principal'!$A$6:$A$100&amp;"  "&amp;'Fichier principal'!$B$6:$B$100,SMALL(IF('Fichier principal'!$E$6:$E$100=P$2,ROW('Par table'!$A$6:$A$100)-5,""),ROW($A13))),"")</f>
        <v/>
      </c>
      <c r="Q15" s="26" t="str">
        <f t="array" ref="Q15">IFERROR(INDEX('Fichier principal'!$F$6:$F$100&amp;"  "&amp;'Fichier principal'!$G$6:$G$100,SMALL(IF('Fichier principal'!$E$6:$E$100=P$2,ROW('Par table'!$A$6:$A$100)-5,""),ROW($A13))),"")</f>
        <v/>
      </c>
      <c r="R15" s="47" t="str">
        <f t="array" ref="R15">IFERROR(INDEX('Fichier principal'!$A$6:$A$100&amp;"  "&amp;'Fichier principal'!$B$6:$B$100,SMALL(IF('Fichier principal'!$E$6:$E$100=R$2,ROW('Par table'!$A$6:$A$100)-5,""),ROW($A13))),"")</f>
        <v/>
      </c>
      <c r="S15" s="27" t="str">
        <f t="array" ref="S15">IFERROR(INDEX('Fichier principal'!$F$6:$F$100&amp;"  "&amp;'Fichier principal'!$G$6:$G$100,SMALL(IF('Fichier principal'!$E$6:$E$100=R$2,ROW('Par table'!$A$6:$A$100)-5,""),ROW($A13))),"")</f>
        <v/>
      </c>
      <c r="T15" s="49" t="str">
        <f t="array" ref="T15">IFERROR(INDEX('Fichier principal'!$A$6:$A$100&amp;"  "&amp;'Fichier principal'!$B$6:$B$100,SMALL(IF('Fichier principal'!$E$6:$E$100=T$2,ROW('Par table'!$A$6:$A$100)-5,""),ROW($A13))),"")</f>
        <v/>
      </c>
      <c r="U15" s="28" t="str">
        <f t="array" ref="U15">IFERROR(INDEX('Fichier principal'!$F$6:$F$100&amp;"  "&amp;'Fichier principal'!$G$6:$G$100,SMALL(IF('Fichier principal'!$E$6:$E$100=T$2,ROW('Par table'!$A$6:$A$100)-5,""),ROW($A13))),"")</f>
        <v/>
      </c>
      <c r="V15" s="51" t="str">
        <f t="array" ref="V15">IFERROR(INDEX('Fichier principal'!$A$6:$A$100&amp;"  "&amp;'Fichier principal'!$B$6:$B$100,SMALL(IF('Fichier principal'!$E$6:$E$100=V$2,ROW('Par table'!$A$6:$A$100)-5,""),ROW($A13))),"")</f>
        <v/>
      </c>
      <c r="W15" s="29" t="str">
        <f t="array" ref="W15">IFERROR(INDEX('Fichier principal'!$F$6:$F$100&amp;"  "&amp;'Fichier principal'!$G$6:$G$100,SMALL(IF('Fichier principal'!$E$6:$E$100=V$2,ROW('Par table'!$A$6:$A$100)-5,""),ROW($A13))),"")</f>
        <v/>
      </c>
      <c r="X15" s="53" t="str">
        <f t="array" ref="X15">IFERROR(INDEX('Fichier principal'!$A$6:$A$100&amp;"  "&amp;'Fichier principal'!$B$6:$B$100,SMALL(IF('Fichier principal'!$E$6:$E$100=X$2,ROW('Par table'!$A$6:$A$100)-5,""),ROW($A13))),"")</f>
        <v/>
      </c>
      <c r="Y15" s="30" t="str">
        <f t="array" ref="Y15">IFERROR(INDEX('Fichier principal'!$F$6:$F$100&amp;"  "&amp;'Fichier principal'!$G$6:$G$100,SMALL(IF('Fichier principal'!$E$6:$E$100=X$2,ROW('Par table'!$A$6:$A$100)-5,""),ROW($A13))),"")</f>
        <v/>
      </c>
      <c r="Z15" s="55" t="str">
        <f t="array" ref="Z15">IFERROR(INDEX('Fichier principal'!$A$6:$A$100&amp;"  "&amp;'Fichier principal'!$B$6:$B$100,SMALL(IF('Fichier principal'!$E$6:$E$100=Z$2,ROW('Par table'!$A$6:$A$100)-5,""),ROW($A13))),"")</f>
        <v/>
      </c>
      <c r="AA15" s="31" t="str">
        <f t="array" ref="AA15">IFERROR(INDEX('Fichier principal'!$F$6:$F$100&amp;"  "&amp;'Fichier principal'!$G$6:$G$100,SMALL(IF('Fichier principal'!$E$6:$E$100=Z$2,ROW('Par table'!$A$6:$A$100)-5,""),ROW($A13))),"")</f>
        <v/>
      </c>
    </row>
    <row r="16" spans="2:27">
      <c r="B16" s="56" t="str">
        <f t="array" ref="B16">IFERROR(INDEX('Fichier principal'!$A$6:$A$22&amp;"  "&amp;'Fichier principal'!$B$6:$B$22,SMALL(IF('Fichier principal'!$E$6:$E$22='Par table'!$B$2,ROW('Par table'!$A$3:$A$19)-2,""),ROW($A14))),"")</f>
        <v/>
      </c>
      <c r="C16" s="19" t="str">
        <f t="array" ref="C16">IFERROR(INDEX('Fichier principal'!$F$6:$F$100&amp;"  "&amp;'Fichier principal'!$G$6:$G$100,SMALL(IF('Fichier principal'!$E$6:$E$100=B$2,ROW('Par table'!$A$6:$A$100)-5,""),ROW($A14))),"")</f>
        <v/>
      </c>
      <c r="D16" s="32" t="str">
        <f t="array" ref="D16">IFERROR(INDEX('Fichier principal'!$A$6:$A$22&amp;"  "&amp;'Fichier principal'!$B$6:$B$22,SMALL(IF('Fichier principal'!$E$6:$E$22='Par table'!$D$2,ROW('Par table'!$A$3:$A$19)-2,""),ROW($A14))),"")</f>
        <v/>
      </c>
      <c r="E16" s="20" t="str">
        <f t="array" ref="E16">IFERROR(INDEX('Fichier principal'!$F$6:$F$100&amp;"  "&amp;'Fichier principal'!$G$6:$G$100,SMALL(IF('Fichier principal'!$E$6:$E$100=D$2,ROW('Par table'!$A$6:$A$100)-5,""),ROW($A14))),"")</f>
        <v/>
      </c>
      <c r="F16" s="33" t="str">
        <f t="array" ref="F16">IFERROR(INDEX('Fichier principal'!$A$6:$A$22&amp;"  "&amp;'Fichier principal'!$B$6:$B$22,SMALL(IF('Fichier principal'!$E$6:$E$22='Par table'!$F$2,ROW('Par table'!$A$3:$A$19)-2,""),ROW($A14))),"")</f>
        <v/>
      </c>
      <c r="G16" s="21" t="str">
        <f t="array" ref="G16">IFERROR(INDEX('Fichier principal'!$F$6:$F$100&amp;"  "&amp;'Fichier principal'!$G$6:$G$100,SMALL(IF('Fichier principal'!$E$6:$E$100=F$2,ROW('Par table'!$A$6:$A$100)-5,""),ROW($A14))),"")</f>
        <v/>
      </c>
      <c r="H16" s="57" t="str">
        <f t="array" ref="H16">IFERROR(INDEX('Fichier principal'!$A$6:$A$100&amp;"  "&amp;'Fichier principal'!$B$6:$B$100,SMALL(IF('Fichier principal'!$E$6:$E$100=H$2,ROW('Par table'!$A$6:$A$100)-5,""),ROW($A14))),"")</f>
        <v/>
      </c>
      <c r="I16" s="22" t="str">
        <f t="array" ref="I16">IFERROR(INDEX('Fichier principal'!$F$6:$F$100&amp;"  "&amp;'Fichier principal'!$G$6:$G$100,SMALL(IF('Fichier principal'!$E$6:$E$100=H$2,ROW('Par table'!$A$6:$A$100)-5,""),ROW($A14))),"")</f>
        <v/>
      </c>
      <c r="J16" s="39" t="str">
        <f t="array" ref="J16">IFERROR(INDEX('Fichier principal'!$A$6:$A$100&amp;"  "&amp;'Fichier principal'!$B$6:$B$100,SMALL(IF('Fichier principal'!$E$6:$E$100=J$2,ROW('Par table'!$A$6:$A$100)-5,""),ROW($A14))),"")</f>
        <v/>
      </c>
      <c r="K16" s="23" t="str">
        <f t="array" ref="K16">IFERROR(INDEX('Fichier principal'!$F$6:$F$100&amp;"  "&amp;'Fichier principal'!$G$6:$G$100,SMALL(IF('Fichier principal'!$E$6:$E$100=J$2,ROW('Par table'!$A$6:$A$100)-5,""),ROW($A14))),"")</f>
        <v/>
      </c>
      <c r="L16" s="41" t="str">
        <f t="array" ref="L16">IFERROR(INDEX('Fichier principal'!$A$6:$A$100&amp;"  "&amp;'Fichier principal'!$B$6:$B$100,SMALL(IF('Fichier principal'!$E$6:$E$100=L$2,ROW('Par table'!$A$6:$A$100)-5,""),ROW($A14))),"")</f>
        <v/>
      </c>
      <c r="M16" s="24" t="str">
        <f t="array" ref="M16">IFERROR(INDEX('Fichier principal'!$F$6:$F$100&amp;"  "&amp;'Fichier principal'!$G$6:$G$100,SMALL(IF('Fichier principal'!$E$6:$E$100=L$2,ROW('Par table'!$A$6:$A$100)-5,""),ROW($A14))),"")</f>
        <v/>
      </c>
      <c r="N16" s="43" t="str">
        <f t="array" ref="N16">IFERROR(INDEX('Fichier principal'!$A$6:$A$100&amp;"  "&amp;'Fichier principal'!$B$6:$B$100,SMALL(IF('Fichier principal'!$E$6:$E$100=N$2,ROW('Par table'!$A$6:$A$100)-5,""),ROW($A14))),"")</f>
        <v/>
      </c>
      <c r="O16" s="25" t="str">
        <f t="array" ref="O16">IFERROR(INDEX('Fichier principal'!$F$6:$F$100&amp;"  "&amp;'Fichier principal'!$G$6:$G$100,SMALL(IF('Fichier principal'!$E$6:$E$100=N$2,ROW('Par table'!$A$6:$A$100)-5,""),ROW($A14))),"")</f>
        <v/>
      </c>
      <c r="P16" s="45" t="str">
        <f t="array" ref="P16">IFERROR(INDEX('Fichier principal'!$A$6:$A$100&amp;"  "&amp;'Fichier principal'!$B$6:$B$100,SMALL(IF('Fichier principal'!$E$6:$E$100=P$2,ROW('Par table'!$A$6:$A$100)-5,""),ROW($A14))),"")</f>
        <v/>
      </c>
      <c r="Q16" s="26" t="str">
        <f t="array" ref="Q16">IFERROR(INDEX('Fichier principal'!$F$6:$F$100&amp;"  "&amp;'Fichier principal'!$G$6:$G$100,SMALL(IF('Fichier principal'!$E$6:$E$100=P$2,ROW('Par table'!$A$6:$A$100)-5,""),ROW($A14))),"")</f>
        <v/>
      </c>
      <c r="R16" s="47" t="str">
        <f t="array" ref="R16">IFERROR(INDEX('Fichier principal'!$A$6:$A$100&amp;"  "&amp;'Fichier principal'!$B$6:$B$100,SMALL(IF('Fichier principal'!$E$6:$E$100=R$2,ROW('Par table'!$A$6:$A$100)-5,""),ROW($A14))),"")</f>
        <v/>
      </c>
      <c r="S16" s="27" t="str">
        <f t="array" ref="S16">IFERROR(INDEX('Fichier principal'!$F$6:$F$100&amp;"  "&amp;'Fichier principal'!$G$6:$G$100,SMALL(IF('Fichier principal'!$E$6:$E$100=R$2,ROW('Par table'!$A$6:$A$100)-5,""),ROW($A14))),"")</f>
        <v/>
      </c>
      <c r="T16" s="49" t="str">
        <f t="array" ref="T16">IFERROR(INDEX('Fichier principal'!$A$6:$A$100&amp;"  "&amp;'Fichier principal'!$B$6:$B$100,SMALL(IF('Fichier principal'!$E$6:$E$100=T$2,ROW('Par table'!$A$6:$A$100)-5,""),ROW($A14))),"")</f>
        <v/>
      </c>
      <c r="U16" s="28" t="str">
        <f t="array" ref="U16">IFERROR(INDEX('Fichier principal'!$F$6:$F$100&amp;"  "&amp;'Fichier principal'!$G$6:$G$100,SMALL(IF('Fichier principal'!$E$6:$E$100=T$2,ROW('Par table'!$A$6:$A$100)-5,""),ROW($A14))),"")</f>
        <v/>
      </c>
      <c r="V16" s="51" t="str">
        <f t="array" ref="V16">IFERROR(INDEX('Fichier principal'!$A$6:$A$100&amp;"  "&amp;'Fichier principal'!$B$6:$B$100,SMALL(IF('Fichier principal'!$E$6:$E$100=V$2,ROW('Par table'!$A$6:$A$100)-5,""),ROW($A14))),"")</f>
        <v/>
      </c>
      <c r="W16" s="29" t="str">
        <f t="array" ref="W16">IFERROR(INDEX('Fichier principal'!$F$6:$F$100&amp;"  "&amp;'Fichier principal'!$G$6:$G$100,SMALL(IF('Fichier principal'!$E$6:$E$100=V$2,ROW('Par table'!$A$6:$A$100)-5,""),ROW($A14))),"")</f>
        <v/>
      </c>
      <c r="X16" s="53" t="str">
        <f t="array" ref="X16">IFERROR(INDEX('Fichier principal'!$A$6:$A$100&amp;"  "&amp;'Fichier principal'!$B$6:$B$100,SMALL(IF('Fichier principal'!$E$6:$E$100=X$2,ROW('Par table'!$A$6:$A$100)-5,""),ROW($A14))),"")</f>
        <v/>
      </c>
      <c r="Y16" s="30" t="str">
        <f t="array" ref="Y16">IFERROR(INDEX('Fichier principal'!$F$6:$F$100&amp;"  "&amp;'Fichier principal'!$G$6:$G$100,SMALL(IF('Fichier principal'!$E$6:$E$100=X$2,ROW('Par table'!$A$6:$A$100)-5,""),ROW($A14))),"")</f>
        <v/>
      </c>
      <c r="Z16" s="55" t="str">
        <f t="array" ref="Z16">IFERROR(INDEX('Fichier principal'!$A$6:$A$100&amp;"  "&amp;'Fichier principal'!$B$6:$B$100,SMALL(IF('Fichier principal'!$E$6:$E$100=Z$2,ROW('Par table'!$A$6:$A$100)-5,""),ROW($A14))),"")</f>
        <v/>
      </c>
      <c r="AA16" s="31" t="str">
        <f t="array" ref="AA16">IFERROR(INDEX('Fichier principal'!$F$6:$F$100&amp;"  "&amp;'Fichier principal'!$G$6:$G$100,SMALL(IF('Fichier principal'!$E$6:$E$100=Z$2,ROW('Par table'!$A$6:$A$100)-5,""),ROW($A14))),"")</f>
        <v/>
      </c>
    </row>
    <row r="17" spans="2:27">
      <c r="B17" s="56" t="str">
        <f t="array" ref="B17">IFERROR(INDEX('Fichier principal'!$A$6:$A$22&amp;"  "&amp;'Fichier principal'!$B$6:$B$22,SMALL(IF('Fichier principal'!$E$6:$E$22='Par table'!$B$2,ROW('Par table'!$A$3:$A$19)-2,""),ROW($A15))),"")</f>
        <v/>
      </c>
      <c r="C17" s="19" t="str">
        <f t="array" ref="C17">IFERROR(INDEX('Fichier principal'!$F$6:$F$100&amp;"  "&amp;'Fichier principal'!$G$6:$G$100,SMALL(IF('Fichier principal'!$E$6:$E$100=B$2,ROW('Par table'!$A$6:$A$100)-5,""),ROW($A15))),"")</f>
        <v/>
      </c>
      <c r="D17" s="32" t="str">
        <f t="array" ref="D17">IFERROR(INDEX('Fichier principal'!$A$6:$A$22&amp;"  "&amp;'Fichier principal'!$B$6:$B$22,SMALL(IF('Fichier principal'!$E$6:$E$22='Par table'!$D$2,ROW('Par table'!$A$3:$A$19)-2,""),ROW($A15))),"")</f>
        <v/>
      </c>
      <c r="E17" s="20" t="str">
        <f t="array" ref="E17">IFERROR(INDEX('Fichier principal'!$F$6:$F$100&amp;"  "&amp;'Fichier principal'!$G$6:$G$100,SMALL(IF('Fichier principal'!$E$6:$E$100=D$2,ROW('Par table'!$A$6:$A$100)-5,""),ROW($A15))),"")</f>
        <v/>
      </c>
      <c r="F17" s="33" t="str">
        <f t="array" ref="F17">IFERROR(INDEX('Fichier principal'!$A$6:$A$22&amp;"  "&amp;'Fichier principal'!$B$6:$B$22,SMALL(IF('Fichier principal'!$E$6:$E$22='Par table'!$F$2,ROW('Par table'!$A$3:$A$19)-2,""),ROW($A15))),"")</f>
        <v/>
      </c>
      <c r="G17" s="21" t="str">
        <f t="array" ref="G17">IFERROR(INDEX('Fichier principal'!$F$6:$F$100&amp;"  "&amp;'Fichier principal'!$G$6:$G$100,SMALL(IF('Fichier principal'!$E$6:$E$100=F$2,ROW('Par table'!$A$6:$A$100)-5,""),ROW($A15))),"")</f>
        <v/>
      </c>
      <c r="H17" s="57" t="str">
        <f t="array" ref="H17">IFERROR(INDEX('Fichier principal'!$A$6:$A$100&amp;"  "&amp;'Fichier principal'!$B$6:$B$100,SMALL(IF('Fichier principal'!$E$6:$E$100=H$2,ROW('Par table'!$A$6:$A$100)-5,""),ROW($A15))),"")</f>
        <v/>
      </c>
      <c r="I17" s="22" t="str">
        <f t="array" ref="I17">IFERROR(INDEX('Fichier principal'!$F$6:$F$100&amp;"  "&amp;'Fichier principal'!$G$6:$G$100,SMALL(IF('Fichier principal'!$E$6:$E$100=H$2,ROW('Par table'!$A$6:$A$100)-5,""),ROW($A15))),"")</f>
        <v/>
      </c>
      <c r="J17" s="39" t="str">
        <f t="array" ref="J17">IFERROR(INDEX('Fichier principal'!$A$6:$A$100&amp;"  "&amp;'Fichier principal'!$B$6:$B$100,SMALL(IF('Fichier principal'!$E$6:$E$100=J$2,ROW('Par table'!$A$6:$A$100)-5,""),ROW($A15))),"")</f>
        <v/>
      </c>
      <c r="K17" s="23" t="str">
        <f t="array" ref="K17">IFERROR(INDEX('Fichier principal'!$F$6:$F$100&amp;"  "&amp;'Fichier principal'!$G$6:$G$100,SMALL(IF('Fichier principal'!$E$6:$E$100=J$2,ROW('Par table'!$A$6:$A$100)-5,""),ROW($A15))),"")</f>
        <v/>
      </c>
      <c r="L17" s="41" t="str">
        <f t="array" ref="L17">IFERROR(INDEX('Fichier principal'!$A$6:$A$100&amp;"  "&amp;'Fichier principal'!$B$6:$B$100,SMALL(IF('Fichier principal'!$E$6:$E$100=L$2,ROW('Par table'!$A$6:$A$100)-5,""),ROW($A15))),"")</f>
        <v/>
      </c>
      <c r="M17" s="24" t="str">
        <f t="array" ref="M17">IFERROR(INDEX('Fichier principal'!$F$6:$F$100&amp;"  "&amp;'Fichier principal'!$G$6:$G$100,SMALL(IF('Fichier principal'!$E$6:$E$100=L$2,ROW('Par table'!$A$6:$A$100)-5,""),ROW($A15))),"")</f>
        <v/>
      </c>
      <c r="N17" s="43" t="str">
        <f t="array" ref="N17">IFERROR(INDEX('Fichier principal'!$A$6:$A$100&amp;"  "&amp;'Fichier principal'!$B$6:$B$100,SMALL(IF('Fichier principal'!$E$6:$E$100=N$2,ROW('Par table'!$A$6:$A$100)-5,""),ROW($A15))),"")</f>
        <v/>
      </c>
      <c r="O17" s="25" t="str">
        <f t="array" ref="O17">IFERROR(INDEX('Fichier principal'!$F$6:$F$100&amp;"  "&amp;'Fichier principal'!$G$6:$G$100,SMALL(IF('Fichier principal'!$E$6:$E$100=N$2,ROW('Par table'!$A$6:$A$100)-5,""),ROW($A15))),"")</f>
        <v/>
      </c>
      <c r="P17" s="45" t="str">
        <f t="array" ref="P17">IFERROR(INDEX('Fichier principal'!$A$6:$A$100&amp;"  "&amp;'Fichier principal'!$B$6:$B$100,SMALL(IF('Fichier principal'!$E$6:$E$100=P$2,ROW('Par table'!$A$6:$A$100)-5,""),ROW($A15))),"")</f>
        <v/>
      </c>
      <c r="Q17" s="26" t="str">
        <f t="array" ref="Q17">IFERROR(INDEX('Fichier principal'!$F$6:$F$100&amp;"  "&amp;'Fichier principal'!$G$6:$G$100,SMALL(IF('Fichier principal'!$E$6:$E$100=P$2,ROW('Par table'!$A$6:$A$100)-5,""),ROW($A15))),"")</f>
        <v/>
      </c>
      <c r="R17" s="47" t="str">
        <f t="array" ref="R17">IFERROR(INDEX('Fichier principal'!$A$6:$A$100&amp;"  "&amp;'Fichier principal'!$B$6:$B$100,SMALL(IF('Fichier principal'!$E$6:$E$100=R$2,ROW('Par table'!$A$6:$A$100)-5,""),ROW($A15))),"")</f>
        <v/>
      </c>
      <c r="S17" s="27" t="str">
        <f t="array" ref="S17">IFERROR(INDEX('Fichier principal'!$F$6:$F$100&amp;"  "&amp;'Fichier principal'!$G$6:$G$100,SMALL(IF('Fichier principal'!$E$6:$E$100=R$2,ROW('Par table'!$A$6:$A$100)-5,""),ROW($A15))),"")</f>
        <v/>
      </c>
      <c r="T17" s="49" t="str">
        <f t="array" ref="T17">IFERROR(INDEX('Fichier principal'!$A$6:$A$100&amp;"  "&amp;'Fichier principal'!$B$6:$B$100,SMALL(IF('Fichier principal'!$E$6:$E$100=T$2,ROW('Par table'!$A$6:$A$100)-5,""),ROW($A15))),"")</f>
        <v/>
      </c>
      <c r="U17" s="28" t="str">
        <f t="array" ref="U17">IFERROR(INDEX('Fichier principal'!$F$6:$F$100&amp;"  "&amp;'Fichier principal'!$G$6:$G$100,SMALL(IF('Fichier principal'!$E$6:$E$100=T$2,ROW('Par table'!$A$6:$A$100)-5,""),ROW($A15))),"")</f>
        <v/>
      </c>
      <c r="V17" s="51" t="str">
        <f t="array" ref="V17">IFERROR(INDEX('Fichier principal'!$A$6:$A$100&amp;"  "&amp;'Fichier principal'!$B$6:$B$100,SMALL(IF('Fichier principal'!$E$6:$E$100=V$2,ROW('Par table'!$A$6:$A$100)-5,""),ROW($A15))),"")</f>
        <v/>
      </c>
      <c r="W17" s="29" t="str">
        <f t="array" ref="W17">IFERROR(INDEX('Fichier principal'!$F$6:$F$100&amp;"  "&amp;'Fichier principal'!$G$6:$G$100,SMALL(IF('Fichier principal'!$E$6:$E$100=V$2,ROW('Par table'!$A$6:$A$100)-5,""),ROW($A15))),"")</f>
        <v/>
      </c>
      <c r="X17" s="53" t="str">
        <f t="array" ref="X17">IFERROR(INDEX('Fichier principal'!$A$6:$A$100&amp;"  "&amp;'Fichier principal'!$B$6:$B$100,SMALL(IF('Fichier principal'!$E$6:$E$100=X$2,ROW('Par table'!$A$6:$A$100)-5,""),ROW($A15))),"")</f>
        <v/>
      </c>
      <c r="Y17" s="30" t="str">
        <f t="array" ref="Y17">IFERROR(INDEX('Fichier principal'!$F$6:$F$100&amp;"  "&amp;'Fichier principal'!$G$6:$G$100,SMALL(IF('Fichier principal'!$E$6:$E$100=X$2,ROW('Par table'!$A$6:$A$100)-5,""),ROW($A15))),"")</f>
        <v/>
      </c>
      <c r="Z17" s="55" t="str">
        <f t="array" ref="Z17">IFERROR(INDEX('Fichier principal'!$A$6:$A$100&amp;"  "&amp;'Fichier principal'!$B$6:$B$100,SMALL(IF('Fichier principal'!$E$6:$E$100=Z$2,ROW('Par table'!$A$6:$A$100)-5,""),ROW($A15))),"")</f>
        <v/>
      </c>
      <c r="AA17" s="31" t="str">
        <f t="array" ref="AA17">IFERROR(INDEX('Fichier principal'!$F$6:$F$100&amp;"  "&amp;'Fichier principal'!$G$6:$G$100,SMALL(IF('Fichier principal'!$E$6:$E$100=Z$2,ROW('Par table'!$A$6:$A$100)-5,""),ROW($A15))),"")</f>
        <v/>
      </c>
    </row>
    <row r="18" spans="2:27">
      <c r="B18" s="56" t="str">
        <f t="array" ref="B18">IFERROR(INDEX('Fichier principal'!$A$6:$A$22&amp;"  "&amp;'Fichier principal'!$B$6:$B$22,SMALL(IF('Fichier principal'!$E$6:$E$22='Par table'!$B$2,ROW('Par table'!$A$3:$A$19)-2,""),ROW($A16))),"")</f>
        <v/>
      </c>
      <c r="C18" s="19" t="str">
        <f t="array" ref="C18">IFERROR(INDEX('Fichier principal'!$F$6:$F$100&amp;"  "&amp;'Fichier principal'!$G$6:$G$100,SMALL(IF('Fichier principal'!$E$6:$E$100=B$2,ROW('Par table'!$A$6:$A$100)-5,""),ROW($A16))),"")</f>
        <v/>
      </c>
      <c r="D18" s="32" t="str">
        <f t="array" ref="D18">IFERROR(INDEX('Fichier principal'!$A$6:$A$22&amp;"  "&amp;'Fichier principal'!$B$6:$B$22,SMALL(IF('Fichier principal'!$E$6:$E$22='Par table'!$D$2,ROW('Par table'!$A$3:$A$19)-2,""),ROW($A16))),"")</f>
        <v/>
      </c>
      <c r="E18" s="20" t="str">
        <f t="array" ref="E18">IFERROR(INDEX('Fichier principal'!$F$6:$F$100&amp;"  "&amp;'Fichier principal'!$G$6:$G$100,SMALL(IF('Fichier principal'!$E$6:$E$100=D$2,ROW('Par table'!$A$6:$A$100)-5,""),ROW($A16))),"")</f>
        <v/>
      </c>
      <c r="F18" s="33" t="str">
        <f t="array" ref="F18">IFERROR(INDEX('Fichier principal'!$A$6:$A$22&amp;"  "&amp;'Fichier principal'!$B$6:$B$22,SMALL(IF('Fichier principal'!$E$6:$E$22='Par table'!$F$2,ROW('Par table'!$A$3:$A$19)-2,""),ROW($A16))),"")</f>
        <v/>
      </c>
      <c r="G18" s="21" t="str">
        <f t="array" ref="G18">IFERROR(INDEX('Fichier principal'!$F$6:$F$100&amp;"  "&amp;'Fichier principal'!$G$6:$G$100,SMALL(IF('Fichier principal'!$E$6:$E$100=F$2,ROW('Par table'!$A$6:$A$100)-5,""),ROW($A16))),"")</f>
        <v/>
      </c>
      <c r="H18" s="57" t="str">
        <f t="array" ref="H18">IFERROR(INDEX('Fichier principal'!$A$6:$A$100&amp;"  "&amp;'Fichier principal'!$B$6:$B$100,SMALL(IF('Fichier principal'!$E$6:$E$100=H$2,ROW('Par table'!$A$6:$A$100)-5,""),ROW($A16))),"")</f>
        <v/>
      </c>
      <c r="I18" s="22" t="str">
        <f t="array" ref="I18">IFERROR(INDEX('Fichier principal'!$F$6:$F$100&amp;"  "&amp;'Fichier principal'!$G$6:$G$100,SMALL(IF('Fichier principal'!$E$6:$E$100=H$2,ROW('Par table'!$A$6:$A$100)-5,""),ROW($A16))),"")</f>
        <v/>
      </c>
      <c r="J18" s="39" t="str">
        <f t="array" ref="J18">IFERROR(INDEX('Fichier principal'!$A$6:$A$100&amp;"  "&amp;'Fichier principal'!$B$6:$B$100,SMALL(IF('Fichier principal'!$E$6:$E$100=J$2,ROW('Par table'!$A$6:$A$100)-5,""),ROW($A16))),"")</f>
        <v/>
      </c>
      <c r="K18" s="23" t="str">
        <f t="array" ref="K18">IFERROR(INDEX('Fichier principal'!$F$6:$F$100&amp;"  "&amp;'Fichier principal'!$G$6:$G$100,SMALL(IF('Fichier principal'!$E$6:$E$100=J$2,ROW('Par table'!$A$6:$A$100)-5,""),ROW($A16))),"")</f>
        <v/>
      </c>
      <c r="L18" s="41" t="str">
        <f t="array" ref="L18">IFERROR(INDEX('Fichier principal'!$A$6:$A$100&amp;"  "&amp;'Fichier principal'!$B$6:$B$100,SMALL(IF('Fichier principal'!$E$6:$E$100=L$2,ROW('Par table'!$A$6:$A$100)-5,""),ROW($A16))),"")</f>
        <v/>
      </c>
      <c r="M18" s="24" t="str">
        <f t="array" ref="M18">IFERROR(INDEX('Fichier principal'!$F$6:$F$100&amp;"  "&amp;'Fichier principal'!$G$6:$G$100,SMALL(IF('Fichier principal'!$E$6:$E$100=L$2,ROW('Par table'!$A$6:$A$100)-5,""),ROW($A16))),"")</f>
        <v/>
      </c>
      <c r="N18" s="43" t="str">
        <f t="array" ref="N18">IFERROR(INDEX('Fichier principal'!$A$6:$A$100&amp;"  "&amp;'Fichier principal'!$B$6:$B$100,SMALL(IF('Fichier principal'!$E$6:$E$100=N$2,ROW('Par table'!$A$6:$A$100)-5,""),ROW($A16))),"")</f>
        <v/>
      </c>
      <c r="O18" s="25" t="str">
        <f t="array" ref="O18">IFERROR(INDEX('Fichier principal'!$F$6:$F$100&amp;"  "&amp;'Fichier principal'!$G$6:$G$100,SMALL(IF('Fichier principal'!$E$6:$E$100=N$2,ROW('Par table'!$A$6:$A$100)-5,""),ROW($A16))),"")</f>
        <v/>
      </c>
      <c r="P18" s="45" t="str">
        <f t="array" ref="P18">IFERROR(INDEX('Fichier principal'!$A$6:$A$100&amp;"  "&amp;'Fichier principal'!$B$6:$B$100,SMALL(IF('Fichier principal'!$E$6:$E$100=P$2,ROW('Par table'!$A$6:$A$100)-5,""),ROW($A16))),"")</f>
        <v/>
      </c>
      <c r="Q18" s="26" t="str">
        <f t="array" ref="Q18">IFERROR(INDEX('Fichier principal'!$F$6:$F$100&amp;"  "&amp;'Fichier principal'!$G$6:$G$100,SMALL(IF('Fichier principal'!$E$6:$E$100=P$2,ROW('Par table'!$A$6:$A$100)-5,""),ROW($A16))),"")</f>
        <v/>
      </c>
      <c r="R18" s="47" t="str">
        <f t="array" ref="R18">IFERROR(INDEX('Fichier principal'!$A$6:$A$100&amp;"  "&amp;'Fichier principal'!$B$6:$B$100,SMALL(IF('Fichier principal'!$E$6:$E$100=R$2,ROW('Par table'!$A$6:$A$100)-5,""),ROW($A16))),"")</f>
        <v/>
      </c>
      <c r="S18" s="27" t="str">
        <f t="array" ref="S18">IFERROR(INDEX('Fichier principal'!$F$6:$F$100&amp;"  "&amp;'Fichier principal'!$G$6:$G$100,SMALL(IF('Fichier principal'!$E$6:$E$100=R$2,ROW('Par table'!$A$6:$A$100)-5,""),ROW($A16))),"")</f>
        <v/>
      </c>
      <c r="T18" s="49" t="str">
        <f t="array" ref="T18">IFERROR(INDEX('Fichier principal'!$A$6:$A$100&amp;"  "&amp;'Fichier principal'!$B$6:$B$100,SMALL(IF('Fichier principal'!$E$6:$E$100=T$2,ROW('Par table'!$A$6:$A$100)-5,""),ROW($A16))),"")</f>
        <v/>
      </c>
      <c r="U18" s="28" t="str">
        <f t="array" ref="U18">IFERROR(INDEX('Fichier principal'!$F$6:$F$100&amp;"  "&amp;'Fichier principal'!$G$6:$G$100,SMALL(IF('Fichier principal'!$E$6:$E$100=T$2,ROW('Par table'!$A$6:$A$100)-5,""),ROW($A16))),"")</f>
        <v/>
      </c>
      <c r="V18" s="51" t="str">
        <f t="array" ref="V18">IFERROR(INDEX('Fichier principal'!$A$6:$A$100&amp;"  "&amp;'Fichier principal'!$B$6:$B$100,SMALL(IF('Fichier principal'!$E$6:$E$100=V$2,ROW('Par table'!$A$6:$A$100)-5,""),ROW($A16))),"")</f>
        <v/>
      </c>
      <c r="W18" s="29" t="str">
        <f t="array" ref="W18">IFERROR(INDEX('Fichier principal'!$F$6:$F$100&amp;"  "&amp;'Fichier principal'!$G$6:$G$100,SMALL(IF('Fichier principal'!$E$6:$E$100=V$2,ROW('Par table'!$A$6:$A$100)-5,""),ROW($A16))),"")</f>
        <v/>
      </c>
      <c r="X18" s="53" t="str">
        <f t="array" ref="X18">IFERROR(INDEX('Fichier principal'!$A$6:$A$100&amp;"  "&amp;'Fichier principal'!$B$6:$B$100,SMALL(IF('Fichier principal'!$E$6:$E$100=X$2,ROW('Par table'!$A$6:$A$100)-5,""),ROW($A16))),"")</f>
        <v/>
      </c>
      <c r="Y18" s="30" t="str">
        <f t="array" ref="Y18">IFERROR(INDEX('Fichier principal'!$F$6:$F$100&amp;"  "&amp;'Fichier principal'!$G$6:$G$100,SMALL(IF('Fichier principal'!$E$6:$E$100=X$2,ROW('Par table'!$A$6:$A$100)-5,""),ROW($A16))),"")</f>
        <v/>
      </c>
      <c r="Z18" s="55" t="str">
        <f t="array" ref="Z18">IFERROR(INDEX('Fichier principal'!$A$6:$A$100&amp;"  "&amp;'Fichier principal'!$B$6:$B$100,SMALL(IF('Fichier principal'!$E$6:$E$100=Z$2,ROW('Par table'!$A$6:$A$100)-5,""),ROW($A16))),"")</f>
        <v/>
      </c>
      <c r="AA18" s="31" t="str">
        <f t="array" ref="AA18">IFERROR(INDEX('Fichier principal'!$F$6:$F$100&amp;"  "&amp;'Fichier principal'!$G$6:$G$100,SMALL(IF('Fichier principal'!$E$6:$E$100=Z$2,ROW('Par table'!$A$6:$A$100)-5,""),ROW($A16))),"")</f>
        <v/>
      </c>
    </row>
    <row r="19" spans="2:27">
      <c r="B19" s="56" t="str">
        <f t="array" ref="B19">IFERROR(INDEX('Fichier principal'!$A$6:$A$22&amp;"  "&amp;'Fichier principal'!$B$6:$B$22,SMALL(IF('Fichier principal'!$E$6:$E$22='Par table'!$B$2,ROW('Par table'!$A$3:$A$19)-2,""),ROW($A17))),"")</f>
        <v/>
      </c>
      <c r="C19" s="19" t="str">
        <f t="array" ref="C19">IFERROR(INDEX('Fichier principal'!$F$6:$F$100&amp;"  "&amp;'Fichier principal'!$G$6:$G$100,SMALL(IF('Fichier principal'!$E$6:$E$100=B$2,ROW('Par table'!$A$6:$A$100)-5,""),ROW($A17))),"")</f>
        <v/>
      </c>
      <c r="D19" s="32" t="str">
        <f t="array" ref="D19">IFERROR(INDEX('Fichier principal'!$A$6:$A$22&amp;"  "&amp;'Fichier principal'!$B$6:$B$22,SMALL(IF('Fichier principal'!$E$6:$E$22='Par table'!$D$2,ROW('Par table'!$A$3:$A$19)-2,""),ROW($A17))),"")</f>
        <v/>
      </c>
      <c r="E19" s="20" t="str">
        <f t="array" ref="E19">IFERROR(INDEX('Fichier principal'!$F$6:$F$100&amp;"  "&amp;'Fichier principal'!$G$6:$G$100,SMALL(IF('Fichier principal'!$E$6:$E$100=D$2,ROW('Par table'!$A$6:$A$100)-5,""),ROW($A17))),"")</f>
        <v/>
      </c>
      <c r="F19" s="33" t="str">
        <f t="array" ref="F19">IFERROR(INDEX('Fichier principal'!$A$6:$A$22&amp;"  "&amp;'Fichier principal'!$B$6:$B$22,SMALL(IF('Fichier principal'!$E$6:$E$22='Par table'!$F$2,ROW('Par table'!$A$3:$A$19)-2,""),ROW($A17))),"")</f>
        <v/>
      </c>
      <c r="G19" s="21" t="str">
        <f t="array" ref="G19">IFERROR(INDEX('Fichier principal'!$F$6:$F$100&amp;"  "&amp;'Fichier principal'!$G$6:$G$100,SMALL(IF('Fichier principal'!$E$6:$E$100=F$2,ROW('Par table'!$A$6:$A$100)-5,""),ROW($A17))),"")</f>
        <v/>
      </c>
      <c r="H19" s="57" t="str">
        <f t="array" ref="H19">IFERROR(INDEX('Fichier principal'!$A$6:$A$100&amp;"  "&amp;'Fichier principal'!$B$6:$B$100,SMALL(IF('Fichier principal'!$E$6:$E$100=H$2,ROW('Par table'!$A$6:$A$100)-5,""),ROW($A17))),"")</f>
        <v/>
      </c>
      <c r="I19" s="22" t="str">
        <f t="array" ref="I19">IFERROR(INDEX('Fichier principal'!$F$6:$F$100&amp;"  "&amp;'Fichier principal'!$G$6:$G$100,SMALL(IF('Fichier principal'!$E$6:$E$100=H$2,ROW('Par table'!$A$6:$A$100)-5,""),ROW($A17))),"")</f>
        <v/>
      </c>
      <c r="J19" s="39" t="str">
        <f t="array" ref="J19">IFERROR(INDEX('Fichier principal'!$A$6:$A$100&amp;"  "&amp;'Fichier principal'!$B$6:$B$100,SMALL(IF('Fichier principal'!$E$6:$E$100=J$2,ROW('Par table'!$A$6:$A$100)-5,""),ROW($A17))),"")</f>
        <v/>
      </c>
      <c r="K19" s="23" t="str">
        <f t="array" ref="K19">IFERROR(INDEX('Fichier principal'!$F$6:$F$100&amp;"  "&amp;'Fichier principal'!$G$6:$G$100,SMALL(IF('Fichier principal'!$E$6:$E$100=J$2,ROW('Par table'!$A$6:$A$100)-5,""),ROW($A17))),"")</f>
        <v/>
      </c>
      <c r="L19" s="41" t="str">
        <f t="array" ref="L19">IFERROR(INDEX('Fichier principal'!$A$6:$A$100&amp;"  "&amp;'Fichier principal'!$B$6:$B$100,SMALL(IF('Fichier principal'!$E$6:$E$100=L$2,ROW('Par table'!$A$6:$A$100)-5,""),ROW($A17))),"")</f>
        <v/>
      </c>
      <c r="M19" s="24" t="str">
        <f t="array" ref="M19">IFERROR(INDEX('Fichier principal'!$F$6:$F$100&amp;"  "&amp;'Fichier principal'!$G$6:$G$100,SMALL(IF('Fichier principal'!$E$6:$E$100=L$2,ROW('Par table'!$A$6:$A$100)-5,""),ROW($A17))),"")</f>
        <v/>
      </c>
      <c r="N19" s="43" t="str">
        <f t="array" ref="N19">IFERROR(INDEX('Fichier principal'!$A$6:$A$100&amp;"  "&amp;'Fichier principal'!$B$6:$B$100,SMALL(IF('Fichier principal'!$E$6:$E$100=N$2,ROW('Par table'!$A$6:$A$100)-5,""),ROW($A17))),"")</f>
        <v/>
      </c>
      <c r="O19" s="25" t="str">
        <f t="array" ref="O19">IFERROR(INDEX('Fichier principal'!$F$6:$F$100&amp;"  "&amp;'Fichier principal'!$G$6:$G$100,SMALL(IF('Fichier principal'!$E$6:$E$100=N$2,ROW('Par table'!$A$6:$A$100)-5,""),ROW($A17))),"")</f>
        <v/>
      </c>
      <c r="P19" s="45" t="str">
        <f t="array" ref="P19">IFERROR(INDEX('Fichier principal'!$A$6:$A$100&amp;"  "&amp;'Fichier principal'!$B$6:$B$100,SMALL(IF('Fichier principal'!$E$6:$E$100=P$2,ROW('Par table'!$A$6:$A$100)-5,""),ROW($A17))),"")</f>
        <v/>
      </c>
      <c r="Q19" s="26" t="str">
        <f t="array" ref="Q19">IFERROR(INDEX('Fichier principal'!$F$6:$F$100&amp;"  "&amp;'Fichier principal'!$G$6:$G$100,SMALL(IF('Fichier principal'!$E$6:$E$100=P$2,ROW('Par table'!$A$6:$A$100)-5,""),ROW($A17))),"")</f>
        <v/>
      </c>
      <c r="R19" s="47" t="str">
        <f t="array" ref="R19">IFERROR(INDEX('Fichier principal'!$A$6:$A$100&amp;"  "&amp;'Fichier principal'!$B$6:$B$100,SMALL(IF('Fichier principal'!$E$6:$E$100=R$2,ROW('Par table'!$A$6:$A$100)-5,""),ROW($A17))),"")</f>
        <v/>
      </c>
      <c r="S19" s="27" t="str">
        <f t="array" ref="S19">IFERROR(INDEX('Fichier principal'!$F$6:$F$100&amp;"  "&amp;'Fichier principal'!$G$6:$G$100,SMALL(IF('Fichier principal'!$E$6:$E$100=R$2,ROW('Par table'!$A$6:$A$100)-5,""),ROW($A17))),"")</f>
        <v/>
      </c>
      <c r="T19" s="49" t="str">
        <f t="array" ref="T19">IFERROR(INDEX('Fichier principal'!$A$6:$A$100&amp;"  "&amp;'Fichier principal'!$B$6:$B$100,SMALL(IF('Fichier principal'!$E$6:$E$100=T$2,ROW('Par table'!$A$6:$A$100)-5,""),ROW($A17))),"")</f>
        <v/>
      </c>
      <c r="U19" s="28" t="str">
        <f t="array" ref="U19">IFERROR(INDEX('Fichier principal'!$F$6:$F$100&amp;"  "&amp;'Fichier principal'!$G$6:$G$100,SMALL(IF('Fichier principal'!$E$6:$E$100=T$2,ROW('Par table'!$A$6:$A$100)-5,""),ROW($A17))),"")</f>
        <v/>
      </c>
      <c r="V19" s="51" t="str">
        <f t="array" ref="V19">IFERROR(INDEX('Fichier principal'!$A$6:$A$100&amp;"  "&amp;'Fichier principal'!$B$6:$B$100,SMALL(IF('Fichier principal'!$E$6:$E$100=V$2,ROW('Par table'!$A$6:$A$100)-5,""),ROW($A17))),"")</f>
        <v/>
      </c>
      <c r="W19" s="29" t="str">
        <f t="array" ref="W19">IFERROR(INDEX('Fichier principal'!$F$6:$F$100&amp;"  "&amp;'Fichier principal'!$G$6:$G$100,SMALL(IF('Fichier principal'!$E$6:$E$100=V$2,ROW('Par table'!$A$6:$A$100)-5,""),ROW($A17))),"")</f>
        <v/>
      </c>
      <c r="X19" s="53" t="str">
        <f t="array" ref="X19">IFERROR(INDEX('Fichier principal'!$A$6:$A$100&amp;"  "&amp;'Fichier principal'!$B$6:$B$100,SMALL(IF('Fichier principal'!$E$6:$E$100=X$2,ROW('Par table'!$A$6:$A$100)-5,""),ROW($A17))),"")</f>
        <v/>
      </c>
      <c r="Y19" s="30" t="str">
        <f t="array" ref="Y19">IFERROR(INDEX('Fichier principal'!$F$6:$F$100&amp;"  "&amp;'Fichier principal'!$G$6:$G$100,SMALL(IF('Fichier principal'!$E$6:$E$100=X$2,ROW('Par table'!$A$6:$A$100)-5,""),ROW($A17))),"")</f>
        <v/>
      </c>
      <c r="Z19" s="55" t="str">
        <f t="array" ref="Z19">IFERROR(INDEX('Fichier principal'!$A$6:$A$100&amp;"  "&amp;'Fichier principal'!$B$6:$B$100,SMALL(IF('Fichier principal'!$E$6:$E$100=Z$2,ROW('Par table'!$A$6:$A$100)-5,""),ROW($A17))),"")</f>
        <v/>
      </c>
      <c r="AA19" s="31" t="str">
        <f t="array" ref="AA19">IFERROR(INDEX('Fichier principal'!$F$6:$F$100&amp;"  "&amp;'Fichier principal'!$G$6:$G$100,SMALL(IF('Fichier principal'!$E$6:$E$100=Z$2,ROW('Par table'!$A$6:$A$100)-5,""),ROW($A17))),"")</f>
        <v/>
      </c>
    </row>
  </sheetData>
  <conditionalFormatting sqref="B3:S19">
    <cfRule type="expression" dxfId="19" priority="21" stopIfTrue="1">
      <formula>AND(ISERROR(C3))</formula>
    </cfRule>
  </conditionalFormatting>
  <conditionalFormatting sqref="G3:G19">
    <cfRule type="expression" dxfId="18" priority="20">
      <formula>AND(ISERROR(G3))</formula>
    </cfRule>
  </conditionalFormatting>
  <conditionalFormatting sqref="I3:I19">
    <cfRule type="expression" dxfId="17" priority="18">
      <formula>AND(ISERROR(I3))</formula>
    </cfRule>
  </conditionalFormatting>
  <conditionalFormatting sqref="K3:K19">
    <cfRule type="expression" dxfId="16" priority="17">
      <formula>AND(ISERROR(K3))</formula>
    </cfRule>
  </conditionalFormatting>
  <conditionalFormatting sqref="M3:M19">
    <cfRule type="expression" dxfId="15" priority="16">
      <formula>AND(ISERROR(M3))</formula>
    </cfRule>
  </conditionalFormatting>
  <conditionalFormatting sqref="O3:O19">
    <cfRule type="expression" dxfId="14" priority="15">
      <formula>AND(ISERROR(O3))</formula>
    </cfRule>
  </conditionalFormatting>
  <conditionalFormatting sqref="Q3:Q19">
    <cfRule type="expression" dxfId="13" priority="14">
      <formula>AND(ISERROR(Q3))</formula>
    </cfRule>
  </conditionalFormatting>
  <conditionalFormatting sqref="S3:S19">
    <cfRule type="expression" dxfId="12" priority="13">
      <formula>AND(ISERROR(S3))</formula>
    </cfRule>
  </conditionalFormatting>
  <conditionalFormatting sqref="U3:U19">
    <cfRule type="expression" dxfId="11" priority="12" stopIfTrue="1">
      <formula>AND(ISERROR(V3))</formula>
    </cfRule>
  </conditionalFormatting>
  <conditionalFormatting sqref="U3:U19">
    <cfRule type="expression" dxfId="10" priority="11">
      <formula>AND(ISERROR(U3))</formula>
    </cfRule>
  </conditionalFormatting>
  <conditionalFormatting sqref="W3:W19">
    <cfRule type="expression" dxfId="9" priority="10" stopIfTrue="1">
      <formula>AND(ISERROR(X3))</formula>
    </cfRule>
  </conditionalFormatting>
  <conditionalFormatting sqref="W3:W19">
    <cfRule type="expression" dxfId="8" priority="9">
      <formula>AND(ISERROR(W3))</formula>
    </cfRule>
  </conditionalFormatting>
  <conditionalFormatting sqref="Y3:Y19">
    <cfRule type="expression" dxfId="7" priority="8" stopIfTrue="1">
      <formula>AND(ISERROR(Z3))</formula>
    </cfRule>
  </conditionalFormatting>
  <conditionalFormatting sqref="Y3:Y19">
    <cfRule type="expression" dxfId="6" priority="7">
      <formula>AND(ISERROR(Y3))</formula>
    </cfRule>
  </conditionalFormatting>
  <conditionalFormatting sqref="AA3:AA19">
    <cfRule type="expression" dxfId="5" priority="6" stopIfTrue="1">
      <formula>AND(ISERROR(AB3))</formula>
    </cfRule>
  </conditionalFormatting>
  <conditionalFormatting sqref="AA3:AA19">
    <cfRule type="expression" dxfId="4" priority="5">
      <formula>AND(ISERROR(AA3))</formula>
    </cfRule>
  </conditionalFormatting>
  <conditionalFormatting sqref="T3:T19">
    <cfRule type="expression" dxfId="3" priority="4" stopIfTrue="1">
      <formula>AND(ISERROR(U3))</formula>
    </cfRule>
  </conditionalFormatting>
  <conditionalFormatting sqref="V3:V19">
    <cfRule type="expression" dxfId="2" priority="3" stopIfTrue="1">
      <formula>AND(ISERROR(W3))</formula>
    </cfRule>
  </conditionalFormatting>
  <conditionalFormatting sqref="X3:X19">
    <cfRule type="expression" dxfId="1" priority="2" stopIfTrue="1">
      <formula>AND(ISERROR(Y3))</formula>
    </cfRule>
  </conditionalFormatting>
  <conditionalFormatting sqref="Z3:Z19">
    <cfRule type="expression" dxfId="0" priority="1" stopIfTrue="1">
      <formula>AND(ISERROR(AA3))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0"/>
  <sheetViews>
    <sheetView tabSelected="1" workbookViewId="0">
      <selection activeCell="C4" sqref="C4"/>
    </sheetView>
  </sheetViews>
  <sheetFormatPr baseColWidth="10" defaultRowHeight="14.5"/>
  <cols>
    <col min="1" max="1" width="11.453125" customWidth="1"/>
    <col min="3" max="3" width="16.36328125" customWidth="1"/>
    <col min="5" max="5" width="13.6328125" customWidth="1"/>
  </cols>
  <sheetData>
    <row r="1" spans="1:16" s="13" customFormat="1">
      <c r="A1" s="73" t="s">
        <v>172</v>
      </c>
      <c r="B1" s="73"/>
      <c r="C1" s="73">
        <f t="array" ref="C1">IF(ISERROR(SMALL(IF(COUNTIF('Fichier principal'!$E$6:$E$100,'Fichier principal'!$K$6:$K$25)&gt;=1,'Fichier principal'!$K$6:$K$25,""),COLUMN(A$1))),"",SMALL(IF(COUNTIF('Fichier principal'!$E$6:$E$100,'Fichier principal'!$K$6:$K$25)&gt;=1,'Fichier principal'!$K$6:$K$25,""),COLUMN(A$1)))</f>
        <v>1</v>
      </c>
      <c r="D1" s="73">
        <f t="array" ref="D1">IF(ISERROR(SMALL(IF(COUNTIF('Fichier principal'!$E$6:$E$100,'Fichier principal'!$K$6:$K$25)&gt;=1,'Fichier principal'!$K$6:$K$25,""),COLUMN(B$1))),"",SMALL(IF(COUNTIF('Fichier principal'!$E$6:$E$100,'Fichier principal'!$K$6:$K$25)&gt;=1,'Fichier principal'!$K$6:$K$25,""),COLUMN(B$1)))</f>
        <v>2</v>
      </c>
      <c r="E1" s="73">
        <f t="array" ref="E1">IF(ISERROR(SMALL(IF(COUNTIF('Fichier principal'!$E$6:$E$100,'Fichier principal'!$K$6:$K$25)&gt;=1,'Fichier principal'!$K$6:$K$25,""),COLUMN(C$1))),"",SMALL(IF(COUNTIF('Fichier principal'!$E$6:$E$100,'Fichier principal'!$K$6:$K$25)&gt;=1,'Fichier principal'!$K$6:$K$25,""),COLUMN(C$1)))</f>
        <v>3</v>
      </c>
      <c r="F1" s="73">
        <f t="array" ref="F1">IF(ISERROR(SMALL(IF(COUNTIF('Fichier principal'!$E$6:$E$100,'Fichier principal'!$K$6:$K$25)&gt;=1,'Fichier principal'!$K$6:$K$25,""),COLUMN(D$1))),"",SMALL(IF(COUNTIF('Fichier principal'!$E$6:$E$100,'Fichier principal'!$K$6:$K$25)&gt;=1,'Fichier principal'!$K$6:$K$25,""),COLUMN(D$1)))</f>
        <v>5</v>
      </c>
      <c r="G1" s="73">
        <f t="array" ref="G1">IF(ISERROR(SMALL(IF(COUNTIF('Fichier principal'!$E$6:$E$100,'Fichier principal'!$K$6:$K$25)&gt;=1,'Fichier principal'!$K$6:$K$25,""),COLUMN(E$1))),"",SMALL(IF(COUNTIF('Fichier principal'!$E$6:$E$100,'Fichier principal'!$K$6:$K$25)&gt;=1,'Fichier principal'!$K$6:$K$25,""),COLUMN(E$1)))</f>
        <v>6</v>
      </c>
      <c r="H1" s="73">
        <f t="array" ref="H1">IF(ISERROR(SMALL(IF(COUNTIF('Fichier principal'!$E$6:$E$100,'Fichier principal'!$K$6:$K$25)&gt;=1,'Fichier principal'!$K$6:$K$25,""),COLUMN(F$1))),"",SMALL(IF(COUNTIF('Fichier principal'!$E$6:$E$100,'Fichier principal'!$K$6:$K$25)&gt;=1,'Fichier principal'!$K$6:$K$25,""),COLUMN(F$1)))</f>
        <v>9</v>
      </c>
      <c r="I1" s="73">
        <f t="array" ref="I1">IF(ISERROR(SMALL(IF(COUNTIF('Fichier principal'!$E$6:$E$100,'Fichier principal'!$K$6:$K$25)&gt;=1,'Fichier principal'!$K$6:$K$25,""),COLUMN(G$1))),"",SMALL(IF(COUNTIF('Fichier principal'!$E$6:$E$100,'Fichier principal'!$K$6:$K$25)&gt;=1,'Fichier principal'!$K$6:$K$25,""),COLUMN(G$1)))</f>
        <v>10</v>
      </c>
      <c r="J1" s="73">
        <f t="array" ref="J1">IF(ISERROR(SMALL(IF(COUNTIF('Fichier principal'!$E$6:$E$100,'Fichier principal'!$K$6:$K$25)&gt;=1,'Fichier principal'!$K$6:$K$25,""),COLUMN(H$1))),"",SMALL(IF(COUNTIF('Fichier principal'!$E$6:$E$100,'Fichier principal'!$K$6:$K$25)&gt;=1,'Fichier principal'!$K$6:$K$25,""),COLUMN(H$1)))</f>
        <v>12</v>
      </c>
      <c r="K1" s="73">
        <f t="array" ref="K1">IF(ISERROR(SMALL(IF(COUNTIF('Fichier principal'!$E$6:$E$100,'Fichier principal'!$K$6:$K$25)&gt;=1,'Fichier principal'!$K$6:$K$25,""),COLUMN(I$1))),"",SMALL(IF(COUNTIF('Fichier principal'!$E$6:$E$100,'Fichier principal'!$K$6:$K$25)&gt;=1,'Fichier principal'!$K$6:$K$25,""),COLUMN(I$1)))</f>
        <v>13</v>
      </c>
      <c r="L1" s="73">
        <f t="array" ref="L1">IF(ISERROR(SMALL(IF(COUNTIF('Fichier principal'!$E$6:$E$100,'Fichier principal'!$K$6:$K$25)&gt;=1,'Fichier principal'!$K$6:$K$25,""),COLUMN(J$1))),"",SMALL(IF(COUNTIF('Fichier principal'!$E$6:$E$100,'Fichier principal'!$K$6:$K$25)&gt;=1,'Fichier principal'!$K$6:$K$25,""),COLUMN(J$1)))</f>
        <v>18</v>
      </c>
      <c r="M1" s="73" t="str">
        <f t="array" ref="M1">IF(ISERROR(SMALL(IF(COUNTIF('Fichier principal'!$E$6:$E$100,'Fichier principal'!$K$6:$K$25)&gt;=1,'Fichier principal'!$K$6:$K$25,""),COLUMN(K$1))),"",SMALL(IF(COUNTIF('Fichier principal'!$E$6:$E$100,'Fichier principal'!$K$6:$K$25)&gt;=1,'Fichier principal'!$K$6:$K$25,""),COLUMN(K$1)))</f>
        <v/>
      </c>
      <c r="N1" s="73" t="str">
        <f t="array" ref="N1">IF(ISERROR(SMALL(IF(COUNTIF('Fichier principal'!$E$6:$E$100,'Fichier principal'!$K$6:$K$25)&gt;=1,'Fichier principal'!$K$6:$K$25,""),COLUMN(L$1))),"",SMALL(IF(COUNTIF('Fichier principal'!$E$6:$E$100,'Fichier principal'!$K$6:$K$25)&gt;=1,'Fichier principal'!$K$6:$K$25,""),COLUMN(L$1)))</f>
        <v/>
      </c>
      <c r="O1" s="73" t="str">
        <f t="array" ref="O1">IF(ISERROR(SMALL(IF(COUNTIF('Fichier principal'!$E$6:$E$100,'Fichier principal'!$K$6:$K$25)&gt;=1,'Fichier principal'!$K$6:$K$25,""),COLUMN(M$1))),"",SMALL(IF(COUNTIF('Fichier principal'!$E$6:$E$100,'Fichier principal'!$K$6:$K$25)&gt;=1,'Fichier principal'!$K$6:$K$25,""),COLUMN(M$1)))</f>
        <v/>
      </c>
      <c r="P1" s="73"/>
    </row>
    <row r="2" spans="1:16" s="13" customFormat="1"/>
    <row r="3" spans="1:16" s="13" customFormat="1">
      <c r="A3" s="74" t="s">
        <v>173</v>
      </c>
      <c r="B3" s="74"/>
      <c r="C3" s="74">
        <v>3</v>
      </c>
    </row>
    <row r="4" spans="1:16" s="13" customFormat="1">
      <c r="A4" s="18" t="s">
        <v>174</v>
      </c>
      <c r="B4" s="18"/>
      <c r="C4" s="18" t="s">
        <v>177</v>
      </c>
    </row>
    <row r="6" spans="1:16">
      <c r="B6" t="s">
        <v>176</v>
      </c>
      <c r="D6" s="59" t="str">
        <f>"table    "&amp;C3</f>
        <v>table    3</v>
      </c>
      <c r="E6" s="60" t="s">
        <v>175</v>
      </c>
      <c r="F6" t="str">
        <f ca="1">VLOOKUP(C4,OFFSET(dept,,MATCH(C3,tables,0)-1,15,2),2,0)</f>
        <v>2  Chef de table</v>
      </c>
      <c r="G6" s="60"/>
      <c r="H6" s="60"/>
      <c r="I6" s="60"/>
      <c r="J6" s="60"/>
      <c r="K6" s="60"/>
      <c r="L6" s="61"/>
    </row>
    <row r="7" spans="1:16">
      <c r="D7" s="62"/>
      <c r="E7" s="58"/>
      <c r="F7" s="58"/>
      <c r="G7" s="58"/>
      <c r="H7" s="58"/>
      <c r="I7" s="58"/>
      <c r="J7" s="58"/>
      <c r="K7" s="58"/>
      <c r="L7" s="63"/>
    </row>
    <row r="8" spans="1:16">
      <c r="D8" s="62"/>
      <c r="E8" s="58"/>
      <c r="F8" s="58"/>
      <c r="G8" s="58"/>
      <c r="H8" s="58"/>
      <c r="I8" s="58"/>
      <c r="J8" s="58"/>
      <c r="K8" s="58"/>
      <c r="L8" s="63"/>
    </row>
    <row r="9" spans="1:16">
      <c r="D9" s="62"/>
      <c r="E9" s="58"/>
      <c r="F9" s="58"/>
      <c r="G9" s="58"/>
      <c r="H9" s="58"/>
      <c r="I9" s="58"/>
      <c r="J9" s="58"/>
      <c r="K9" s="58"/>
      <c r="L9" s="63"/>
    </row>
    <row r="10" spans="1:16">
      <c r="D10" s="62"/>
      <c r="E10" s="58"/>
      <c r="F10" s="58"/>
      <c r="G10" s="58"/>
      <c r="H10" s="58"/>
      <c r="I10" s="58"/>
      <c r="J10" s="58"/>
      <c r="K10" s="58"/>
      <c r="L10" s="63"/>
    </row>
    <row r="11" spans="1:16">
      <c r="D11" s="62"/>
      <c r="E11" s="58"/>
      <c r="F11" s="58"/>
      <c r="G11" s="58"/>
      <c r="H11" s="58"/>
      <c r="I11" s="58"/>
      <c r="J11" s="58"/>
      <c r="K11" s="58"/>
      <c r="L11" s="63"/>
    </row>
    <row r="12" spans="1:16">
      <c r="D12" s="62"/>
      <c r="E12" s="58"/>
      <c r="F12" s="58"/>
      <c r="G12" s="58"/>
      <c r="H12" s="58"/>
      <c r="I12" s="58"/>
      <c r="J12" s="58"/>
      <c r="K12" s="58"/>
      <c r="L12" s="63"/>
    </row>
    <row r="13" spans="1:16">
      <c r="D13" s="64" t="str">
        <f>C4</f>
        <v>tulipe13  Michel13</v>
      </c>
      <c r="E13" s="65"/>
      <c r="F13" s="65"/>
      <c r="G13" s="65"/>
      <c r="H13" s="65"/>
      <c r="I13" s="65"/>
      <c r="J13" s="65"/>
      <c r="K13" s="65"/>
      <c r="L13" s="66"/>
    </row>
    <row r="14" spans="1:16">
      <c r="D14" s="67"/>
      <c r="E14" s="68"/>
      <c r="F14" s="68"/>
      <c r="G14" s="68"/>
      <c r="H14" s="68"/>
      <c r="I14" s="68"/>
      <c r="J14" s="68"/>
      <c r="K14" s="68"/>
      <c r="L14" s="69"/>
    </row>
    <row r="15" spans="1:16">
      <c r="D15" s="67"/>
      <c r="E15" s="68"/>
      <c r="F15" s="68"/>
      <c r="G15" s="68"/>
      <c r="H15" s="68"/>
      <c r="I15" s="68"/>
      <c r="J15" s="68"/>
      <c r="K15" s="68"/>
      <c r="L15" s="69"/>
    </row>
    <row r="16" spans="1:16">
      <c r="D16" s="67"/>
      <c r="E16" s="68"/>
      <c r="F16" s="68"/>
      <c r="G16" s="68"/>
      <c r="H16" s="68"/>
      <c r="I16" s="68"/>
      <c r="J16" s="68"/>
      <c r="K16" s="68"/>
      <c r="L16" s="69"/>
    </row>
    <row r="17" spans="4:12">
      <c r="D17" s="67"/>
      <c r="E17" s="68"/>
      <c r="F17" s="68"/>
      <c r="G17" s="68"/>
      <c r="H17" s="68"/>
      <c r="I17" s="68"/>
      <c r="J17" s="68"/>
      <c r="K17" s="68"/>
      <c r="L17" s="69"/>
    </row>
    <row r="18" spans="4:12">
      <c r="D18" s="67"/>
      <c r="E18" s="68"/>
      <c r="F18" s="68"/>
      <c r="G18" s="68"/>
      <c r="H18" s="68"/>
      <c r="I18" s="68"/>
      <c r="J18" s="68"/>
      <c r="K18" s="68"/>
      <c r="L18" s="69"/>
    </row>
    <row r="19" spans="4:12">
      <c r="D19" s="67"/>
      <c r="E19" s="68"/>
      <c r="F19" s="68"/>
      <c r="G19" s="68"/>
      <c r="H19" s="68"/>
      <c r="I19" s="68"/>
      <c r="J19" s="68"/>
      <c r="K19" s="68"/>
      <c r="L19" s="69"/>
    </row>
    <row r="20" spans="4:12">
      <c r="D20" s="70"/>
      <c r="E20" s="71"/>
      <c r="F20" s="71"/>
      <c r="G20" s="71"/>
      <c r="H20" s="71"/>
      <c r="I20" s="71"/>
      <c r="J20" s="71"/>
      <c r="K20" s="71"/>
      <c r="L20" s="72"/>
    </row>
  </sheetData>
  <mergeCells count="1">
    <mergeCell ref="D13:L20"/>
  </mergeCells>
  <dataValidations count="2">
    <dataValidation type="list" allowBlank="1" showInputMessage="1" showErrorMessage="1" sqref="C3">
      <formula1>$C$1:$Q$1</formula1>
    </dataValidation>
    <dataValidation type="list" allowBlank="1" showInputMessage="1" showErrorMessage="1" sqref="C4">
      <formula1>OFFSET(dept,,MATCH($C$3,tables,0)-1,15)</formula1>
    </dataValidation>
  </dataValidations>
  <pageMargins left="0.70866141732283472" right="0.70866141732283472" top="0.74803149606299213" bottom="0.74803149606299213" header="0.31496062992125984" footer="0.31496062992125984"/>
  <pageSetup paperSize="10" orientation="landscape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Fichier principal</vt:lpstr>
      <vt:lpstr>Paramètres</vt:lpstr>
      <vt:lpstr>Par table</vt:lpstr>
      <vt:lpstr>Chevalets</vt:lpstr>
      <vt:lpstr>cola</vt:lpstr>
      <vt:lpstr>dept</vt:lpstr>
      <vt:lpstr>tables</vt:lpstr>
      <vt:lpstr>Chevalets!Zone_d_impression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</dc:creator>
  <cp:lastModifiedBy>tulipe</cp:lastModifiedBy>
  <cp:lastPrinted>2014-07-15T18:44:55Z</cp:lastPrinted>
  <dcterms:created xsi:type="dcterms:W3CDTF">2014-07-11T12:50:42Z</dcterms:created>
  <dcterms:modified xsi:type="dcterms:W3CDTF">2014-07-15T18:56:37Z</dcterms:modified>
</cp:coreProperties>
</file>