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60" yWindow="460" windowWidth="19420" windowHeight="11020" tabRatio="500"/>
  </bookViews>
  <sheets>
    <sheet name="Tableau" sheetId="1" r:id="rId1"/>
  </sheets>
  <externalReferences>
    <externalReference r:id="rId2"/>
  </externalReferences>
  <definedNames>
    <definedName name="_xlnm._FilterDatabase" localSheetId="0" hidden="1">Tableau!#REF!</definedName>
    <definedName name="AN" localSheetId="0">Tableau!$B$5</definedName>
    <definedName name="AN">'[1]Périodes obtenues'!$B$5</definedName>
    <definedName name="copie3" localSheetId="0">#REF!</definedName>
    <definedName name="copie3">#REF!</definedName>
    <definedName name="copies" localSheetId="0">#REF!</definedName>
    <definedName name="copies">#REF!</definedName>
  </definedNames>
  <calcPr calcId="124519" concurrentCalc="0"/>
  <extLst xmlns:x14="http://schemas.microsoft.com/office/spreadsheetml/2009/9/main">
    <ext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W7" i="1" a="1"/>
  <c r="AW7"/>
  <c r="AW8" a="1"/>
  <c r="AW8"/>
  <c r="AW9" a="1"/>
  <c r="AW9"/>
  <c r="AW10" a="1"/>
  <c r="AW10"/>
  <c r="AW11" a="1"/>
  <c r="AW11"/>
  <c r="AW12" a="1"/>
  <c r="AW12"/>
  <c r="AW13" a="1"/>
  <c r="AW13"/>
  <c r="AW14" a="1"/>
  <c r="AW14"/>
  <c r="AW15" a="1"/>
  <c r="AW15"/>
  <c r="AW16" a="1"/>
  <c r="AW16"/>
  <c r="AW17" a="1"/>
  <c r="AW17"/>
  <c r="AW18" a="1"/>
  <c r="AW18"/>
  <c r="AT7" a="1"/>
  <c r="AT7"/>
  <c r="AT8" a="1"/>
  <c r="AT8"/>
  <c r="AT9" a="1"/>
  <c r="AT9"/>
  <c r="AT10" a="1"/>
  <c r="AT10"/>
  <c r="AT11" a="1"/>
  <c r="AT11"/>
  <c r="AT12" a="1"/>
  <c r="AT12"/>
  <c r="AT13" a="1"/>
  <c r="AT13"/>
  <c r="AT14" a="1"/>
  <c r="AT14"/>
  <c r="AT15" a="1"/>
  <c r="AT15"/>
  <c r="AT16" a="1"/>
  <c r="AT16"/>
  <c r="AT17" a="1"/>
  <c r="AT17"/>
  <c r="AU18" a="1"/>
  <c r="AU18"/>
  <c r="AV18" a="1"/>
  <c r="AV18"/>
  <c r="AT18" a="1"/>
  <c r="AT18"/>
  <c r="AU8" a="1"/>
  <c r="AU8"/>
  <c r="AV8" a="1"/>
  <c r="AV8"/>
  <c r="AU9" a="1"/>
  <c r="AU9"/>
  <c r="AV9" a="1"/>
  <c r="AV9"/>
  <c r="AU10" a="1"/>
  <c r="AU10"/>
  <c r="AV10" a="1"/>
  <c r="AV10"/>
  <c r="AU11" a="1"/>
  <c r="AU11"/>
  <c r="AV11" a="1"/>
  <c r="AV11"/>
  <c r="AU12" a="1"/>
  <c r="AU12"/>
  <c r="AV12" a="1"/>
  <c r="AV12"/>
  <c r="AU13" a="1"/>
  <c r="AU13"/>
  <c r="AV13" a="1"/>
  <c r="AV13"/>
  <c r="AU14" a="1"/>
  <c r="AU14"/>
  <c r="AV14" a="1"/>
  <c r="AV14"/>
  <c r="AU15" a="1"/>
  <c r="AU15"/>
  <c r="AV15" a="1"/>
  <c r="AV15"/>
  <c r="AU16" a="1"/>
  <c r="AU16"/>
  <c r="AV16" a="1"/>
  <c r="AV16"/>
  <c r="AU17" a="1"/>
  <c r="AU17"/>
  <c r="AV17" a="1"/>
  <c r="AV17"/>
  <c r="AU7" a="1"/>
  <c r="AU7"/>
  <c r="AV7" a="1"/>
  <c r="AV7"/>
  <c r="B5" l="1"/>
  <c r="AG8"/>
  <c r="AG7"/>
  <c r="AG9"/>
  <c r="AG10"/>
  <c r="AG11"/>
  <c r="AG12"/>
  <c r="AG13"/>
  <c r="AG14"/>
  <c r="AG15"/>
  <c r="AG16"/>
  <c r="AG17"/>
  <c r="AG18"/>
  <c r="AE19"/>
</calcChain>
</file>

<file path=xl/sharedStrings.xml><?xml version="1.0" encoding="utf-8"?>
<sst xmlns="http://schemas.openxmlformats.org/spreadsheetml/2006/main" count="114" uniqueCount="27">
  <si>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</si>
  <si>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</si>
  <si>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</si>
  <si>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</si>
  <si>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</si>
  <si>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</si>
  <si>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</si>
  <si>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</si>
  <si>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</si>
  <si>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</si>
  <si>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</si>
  <si>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</si>
  <si>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ANNEE</t>
  </si>
  <si>
    <t>CA</t>
  </si>
  <si>
    <t>CAS</t>
  </si>
  <si>
    <t>JANVIERS</t>
  </si>
  <si>
    <t>TABLE DES MOIS</t>
  </si>
  <si>
    <t>CF</t>
  </si>
  <si>
    <t>RTT</t>
  </si>
  <si>
    <t>CA.</t>
  </si>
  <si>
    <t>RTT.</t>
  </si>
  <si>
    <t>CAS.</t>
  </si>
  <si>
    <t>CF.</t>
  </si>
  <si>
    <t>fin</t>
  </si>
  <si>
    <t>FORMULE N°1</t>
  </si>
  <si>
    <t>FORMULE N°2</t>
  </si>
  <si>
    <t>FORMULE N°3</t>
  </si>
</sst>
</file>

<file path=xl/styles.xml><?xml version="1.0" encoding="utf-8"?>
<styleSheet xmlns="http://schemas.openxmlformats.org/spreadsheetml/2006/main">
  <numFmts count="1">
    <numFmt numFmtId="164" formatCode="m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1" fontId="0" fillId="0" borderId="0" xfId="0" applyNumberFormat="1"/>
    <xf numFmtId="0" fontId="2" fillId="0" borderId="5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/>
    <xf numFmtId="0" fontId="7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4" xfId="0" applyBorder="1"/>
    <xf numFmtId="10" fontId="0" fillId="0" borderId="0" xfId="0" applyNumberForma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0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0" xfId="0" applyNumberFormat="1" applyAlignment="1">
      <alignment horizontal="center" vertical="center"/>
    </xf>
    <xf numFmtId="0" fontId="2" fillId="0" borderId="4" xfId="0" applyFont="1" applyBorder="1"/>
    <xf numFmtId="0" fontId="2" fillId="3" borderId="5" xfId="0" applyFont="1" applyFill="1" applyBorder="1" applyAlignment="1">
      <alignment horizontal="center" vertical="center"/>
    </xf>
    <xf numFmtId="16" fontId="2" fillId="0" borderId="4" xfId="0" applyNumberFormat="1" applyFont="1" applyBorder="1"/>
    <xf numFmtId="0" fontId="11" fillId="0" borderId="4" xfId="0" applyFont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14" fillId="7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TableStyleLight1" xfId="2"/>
  </cellStyles>
  <dxfs count="9"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Medium7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31750</xdr:colOff>
      <xdr:row>20</xdr:row>
      <xdr:rowOff>103188</xdr:rowOff>
    </xdr:from>
    <xdr:to>
      <xdr:col>47</xdr:col>
      <xdr:colOff>246062</xdr:colOff>
      <xdr:row>23</xdr:row>
      <xdr:rowOff>119063</xdr:rowOff>
    </xdr:to>
    <xdr:sp macro="" textlink="">
      <xdr:nvSpPr>
        <xdr:cNvPr id="2" name="ZoneTexte 1"/>
        <xdr:cNvSpPr txBox="1"/>
      </xdr:nvSpPr>
      <xdr:spPr>
        <a:xfrm>
          <a:off x="9382125" y="3960813"/>
          <a:ext cx="334962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ça</a:t>
          </a:r>
          <a:r>
            <a:rPr lang="fr-FR" sz="1100" baseline="0"/>
            <a:t> complique un peu  parce que  NB.SI (plage  ;critere &amp;"*") confond CA  et CAS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REPERTOIRE%20CRS%2038/.NE%20PAS%20OUVRIR/Plan%20de%20conges%20MASQUE%20%20-%20Materiel3%20(Enregistre&#769;%20automatiquement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sque prévisions de conges"/>
      <sheetName val="Masque demande de conges "/>
      <sheetName val="Vision générale"/>
      <sheetName val="Demande conges "/>
      <sheetName val="Demande 2017"/>
      <sheetName val="Prévisions conges"/>
      <sheetName val="Périodes obtenues"/>
      <sheetName val="Pourcentage de satisfaction"/>
      <sheetName val="Récapitulatif Conges section"/>
    </sheetNames>
    <sheetDataSet>
      <sheetData sheetId="0"/>
      <sheetData sheetId="1"/>
      <sheetData sheetId="2"/>
      <sheetData sheetId="3">
        <row r="1">
          <cell r="A1">
            <v>42736</v>
          </cell>
        </row>
      </sheetData>
      <sheetData sheetId="4"/>
      <sheetData sheetId="5">
        <row r="37">
          <cell r="T37" t="str">
            <v>CA.</v>
          </cell>
        </row>
      </sheetData>
      <sheetData sheetId="6">
        <row r="5">
          <cell r="B5">
            <v>2017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AW26"/>
  <sheetViews>
    <sheetView showZeros="0" tabSelected="1" topLeftCell="B1" zoomScale="80" zoomScaleNormal="80" zoomScalePageLayoutView="107" workbookViewId="0">
      <selection activeCell="AR20" sqref="AR20:AW26"/>
    </sheetView>
  </sheetViews>
  <sheetFormatPr baseColWidth="10" defaultRowHeight="14.5"/>
  <cols>
    <col min="2" max="32" width="3.6328125" customWidth="1"/>
    <col min="33" max="33" width="6" hidden="1" customWidth="1"/>
    <col min="34" max="42" width="10.81640625" hidden="1" customWidth="1"/>
    <col min="43" max="43" width="5.6328125" customWidth="1"/>
    <col min="44" max="44" width="4.54296875" customWidth="1"/>
    <col min="45" max="45" width="10.90625" hidden="1" customWidth="1"/>
    <col min="46" max="46" width="24.08984375" customWidth="1"/>
    <col min="47" max="47" width="20.81640625" customWidth="1"/>
    <col min="48" max="48" width="17.453125" customWidth="1"/>
    <col min="49" max="49" width="17.08984375" customWidth="1"/>
  </cols>
  <sheetData>
    <row r="1" spans="1:49" ht="14.5" customHeight="1">
      <c r="A1" s="43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</row>
    <row r="2" spans="1:49" ht="21" customHeight="1">
      <c r="A2" s="45"/>
      <c r="B2" s="46"/>
      <c r="C2" s="46"/>
      <c r="D2" s="46"/>
      <c r="E2" s="46"/>
      <c r="F2" s="4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28"/>
    </row>
    <row r="3" spans="1:49" ht="14.25" customHeight="1">
      <c r="A3" s="9">
        <v>1</v>
      </c>
      <c r="B3" s="12"/>
      <c r="C3" s="12"/>
      <c r="D3" s="12"/>
      <c r="E3" s="12"/>
      <c r="F3" s="12"/>
      <c r="G3" s="14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H3" s="11"/>
      <c r="AN3">
        <v>2015</v>
      </c>
    </row>
    <row r="4" spans="1:49" ht="21" customHeight="1" thickBot="1">
      <c r="A4" s="47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9"/>
      <c r="AN4">
        <v>2016</v>
      </c>
      <c r="AT4" t="s">
        <v>24</v>
      </c>
      <c r="AU4" t="s">
        <v>25</v>
      </c>
      <c r="AV4" t="s">
        <v>25</v>
      </c>
      <c r="AW4" t="s">
        <v>26</v>
      </c>
    </row>
    <row r="5" spans="1:49" ht="14.5" customHeight="1" thickBot="1">
      <c r="A5" s="8" t="s">
        <v>12</v>
      </c>
      <c r="B5" s="50">
        <f>$AH$2</f>
        <v>0</v>
      </c>
      <c r="C5" s="50"/>
      <c r="D5" s="12"/>
      <c r="E5" s="12"/>
      <c r="F5" s="12"/>
      <c r="G5" s="14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J5" s="51" t="s">
        <v>16</v>
      </c>
      <c r="AK5" s="52"/>
      <c r="AL5" s="53"/>
      <c r="AN5">
        <v>2017</v>
      </c>
      <c r="AT5" t="s">
        <v>19</v>
      </c>
      <c r="AU5" t="s">
        <v>22</v>
      </c>
      <c r="AV5" t="s">
        <v>20</v>
      </c>
      <c r="AW5" s="36" t="s">
        <v>21</v>
      </c>
    </row>
    <row r="6" spans="1:49" ht="14.5" customHeight="1" thickBot="1">
      <c r="A6" s="7"/>
      <c r="B6" s="6">
        <v>1</v>
      </c>
      <c r="C6" s="6">
        <v>2</v>
      </c>
      <c r="D6" s="6">
        <v>3</v>
      </c>
      <c r="E6" s="6">
        <v>4</v>
      </c>
      <c r="F6" s="6">
        <v>5</v>
      </c>
      <c r="G6" s="6">
        <v>6</v>
      </c>
      <c r="H6" s="6">
        <v>7</v>
      </c>
      <c r="I6" s="6">
        <v>8</v>
      </c>
      <c r="J6" s="6">
        <v>9</v>
      </c>
      <c r="K6" s="6">
        <v>10</v>
      </c>
      <c r="L6" s="6">
        <v>11</v>
      </c>
      <c r="M6" s="6">
        <v>12</v>
      </c>
      <c r="N6" s="6">
        <v>13</v>
      </c>
      <c r="O6" s="6">
        <v>14</v>
      </c>
      <c r="P6" s="6">
        <v>15</v>
      </c>
      <c r="Q6" s="6">
        <v>16</v>
      </c>
      <c r="R6" s="6">
        <v>17</v>
      </c>
      <c r="S6" s="6">
        <v>18</v>
      </c>
      <c r="T6" s="6">
        <v>19</v>
      </c>
      <c r="U6" s="6">
        <v>20</v>
      </c>
      <c r="V6" s="6">
        <v>21</v>
      </c>
      <c r="W6" s="6">
        <v>22</v>
      </c>
      <c r="X6" s="6">
        <v>23</v>
      </c>
      <c r="Y6" s="6">
        <v>24</v>
      </c>
      <c r="Z6" s="6">
        <v>25</v>
      </c>
      <c r="AA6" s="6">
        <v>26</v>
      </c>
      <c r="AB6" s="6">
        <v>27</v>
      </c>
      <c r="AC6" s="6">
        <v>28</v>
      </c>
      <c r="AD6" s="6">
        <v>29</v>
      </c>
      <c r="AE6" s="6">
        <v>30</v>
      </c>
      <c r="AF6" s="6">
        <v>31</v>
      </c>
      <c r="AJ6" s="27">
        <v>1</v>
      </c>
      <c r="AK6" s="2" t="s">
        <v>11</v>
      </c>
      <c r="AL6" s="26">
        <v>1</v>
      </c>
      <c r="AN6">
        <v>2018</v>
      </c>
      <c r="AT6" s="33" t="s">
        <v>13</v>
      </c>
      <c r="AU6" s="34" t="s">
        <v>17</v>
      </c>
      <c r="AV6" s="35" t="s">
        <v>18</v>
      </c>
      <c r="AW6" s="54" t="s">
        <v>14</v>
      </c>
    </row>
    <row r="7" spans="1:49" ht="14.5" customHeight="1">
      <c r="A7" s="5" t="s">
        <v>11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3">
        <f t="shared" ref="AG7:AG18" si="0">DAY(EOMONTH(DATE(AN+IF(A6="DECEMBRE",1,0),VLOOKUP(A7,$AK$6:$AL$17,2,FALSE),1),0))</f>
        <v>31</v>
      </c>
      <c r="AJ7" s="27">
        <v>2</v>
      </c>
      <c r="AK7" s="2" t="s">
        <v>10</v>
      </c>
      <c r="AL7" s="26">
        <v>2</v>
      </c>
      <c r="AN7">
        <v>2019</v>
      </c>
      <c r="AR7" s="16"/>
      <c r="AS7" s="16" t="s">
        <v>23</v>
      </c>
      <c r="AT7" s="32" t="str">
        <f t="array" ref="AT7">IF(COUNTIF($B7:$AF7,AT$6)=1,"le "&amp;MIN(IF(SUBSTITUTE($B7:$AF7,".","")=AT$6,$B$6:$AF$6,""))&amp;" "&amp;$A7,IF(COUNTIF($B7:$AF7,AT$6&amp;"*")=0,"","du "&amp;MIN(IF(SUBSTITUTE($B7:$AF7,".","")=AT$6,$B$6:$AF$6,""),IF($B7:$AF7=AT$5,$B$6:$AF$6,""))&amp;"au "&amp;MIN(IF(SUBSTITUTE($B7:$AF7,".","")=AT$6,$B$6:$AF$6,""))+COUNTIF($B7:$AF7,AT$6&amp;"*")-1&amp;" "&amp;$A7))</f>
        <v/>
      </c>
      <c r="AU7" s="32" t="str">
        <f t="array" ref="AU7">IF(COUNTIF($B7:$AF7,AU$6&amp;"*")=1,"le "&amp;MIN(IF(SUBSTITUTE($B7:$AF7,".","")=AU$6,$B$6:$AF$6,""))&amp;" "&amp;$A7,IF(COUNTIF($B7:$AF7,AU$6&amp;"*")=0,"","du "&amp;MIN(IF(SUBSTITUTE($B7:$AF7,".","")=AU$6,$B$6:$AF$6,""),IF($B7:$AF7=AU$5,$B$6:$AF$6,""))&amp;"au "&amp;MIN(IF(SUBSTITUTE($B7:$AF7,".","")=AU$6,$B$6:$AF$6,""))+COUNTIF($B7:$AF7,AU$6&amp;"*")-1&amp;" "&amp;$A7))</f>
        <v/>
      </c>
      <c r="AV7" s="32" t="str">
        <f t="array" ref="AV7">IF(COUNTIF($B7:$AF7,AV$6&amp;"*")=1,"le "&amp;MIN(IF(SUBSTITUTE($B7:$AF7,".","")=AV$6,$B$6:$AF$6,""))&amp;" "&amp;$A7,IF(COUNTIF($B7:$AF7,AV$6&amp;"*")=0,"","du "&amp;MIN(IF(SUBSTITUTE($B7:$AF7,".","")=AV$6,$B$6:$AF$6,""),IF($B7:$AF7=AV$5,$B$6:$AF$6,""))&amp;"au "&amp;MIN(IF(SUBSTITUTE($B7:$AF7,".","")=AV$6,$B$6:$AF$6,""))+COUNTIF($B7:$AF7,AV$6&amp;"*")-1&amp;" "&amp;$A7))</f>
        <v/>
      </c>
      <c r="AW7" s="32" t="str">
        <f t="array" ref="AW7">IF(COUNTIF($B7:$AF7,AW$6)+COUNTIF($B7:$AF7,AW$5)=1,"le "&amp;MIN(IF(SUBSTITUTE($B7:$AF7,".","")=AW$6,$B$6:$AF$6,""))&amp;" "&amp;$A7,IF(COUNTIF($B7:$AF7,AW$6&amp;"*")=0,"","du "&amp;MIN(IF(SUBSTITUTE($B7:$AF7,".","")=AW$6,$B$6:$AF$6,""),IF($B7:$AF7=AW$5,$B$6:$AF$6,""))&amp;"au "&amp;MIN(IF(SUBSTITUTE($B7:$AF7,".","")=AW$6,$B$6:$AF$6,""))+COUNTIF($B7:$AF7,AW$6&amp;"*")-1&amp;" "&amp;$A7))</f>
        <v/>
      </c>
    </row>
    <row r="8" spans="1:49" ht="14.5" customHeight="1">
      <c r="A8" s="5" t="s">
        <v>10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 t="s">
        <v>19</v>
      </c>
      <c r="T8" s="4" t="s">
        <v>19</v>
      </c>
      <c r="U8" s="4" t="s">
        <v>13</v>
      </c>
      <c r="V8" s="4" t="s">
        <v>13</v>
      </c>
      <c r="W8" s="4" t="s">
        <v>13</v>
      </c>
      <c r="X8" s="4" t="s">
        <v>13</v>
      </c>
      <c r="Y8" s="4" t="s">
        <v>13</v>
      </c>
      <c r="Z8" s="4"/>
      <c r="AA8" s="4"/>
      <c r="AB8" s="4"/>
      <c r="AC8" s="4"/>
      <c r="AD8" s="4"/>
      <c r="AE8" s="4"/>
      <c r="AF8" s="4"/>
      <c r="AG8" s="3">
        <f t="shared" si="0"/>
        <v>28</v>
      </c>
      <c r="AJ8" s="27">
        <v>3</v>
      </c>
      <c r="AK8" s="2" t="s">
        <v>9</v>
      </c>
      <c r="AL8" s="26">
        <v>3</v>
      </c>
      <c r="AN8">
        <v>2020</v>
      </c>
      <c r="AR8" s="31"/>
      <c r="AS8" s="29"/>
      <c r="AT8" s="32" t="str">
        <f t="array" ref="AT8">IF(COUNTIF($B8:$AF8,AT$6)=1,"le "&amp;MIN(IF(SUBSTITUTE($B8:$AF8,".","")=AT$6,$B$6:$AF$6,""))&amp;" "&amp;$A8,IF(COUNTIF($B8:$AF8,AT$6&amp;"*")=0,"","du "&amp;MIN(IF(SUBSTITUTE($B8:$AF8,".","")=AT$6,$B$6:$AF$6,""),IF($B8:$AF8=AT$5,$B$6:$AF$6,""))&amp;"au "&amp;MIN(IF(SUBSTITUTE($B8:$AF8,".","")=AT$6,$B$6:$AF$6,""))+COUNTIF($B8:$AF8,AT$6&amp;"*")-1&amp;" "&amp;$A8))</f>
        <v>du 18au 24 FEVRIER</v>
      </c>
      <c r="AU8" s="32" t="str">
        <f t="array" ref="AU8">IF(COUNTIF($B8:$AF8,AU$6&amp;"*")=1,"le "&amp;MIN(IF(SUBSTITUTE($B8:$AF8,".","")=AU$6,$B$6:$AF$6,""))&amp;" "&amp;$A8,IF(COUNTIF($B8:$AF8,AU$6&amp;"*")=0,"","du "&amp;MIN(IF(SUBSTITUTE($B8:$AF8,".","")=AU$6,$B$6:$AF$6,""),IF($B8:$AF8=AU$5,$B$6:$AF$6,""))&amp;"au "&amp;MIN(IF(SUBSTITUTE($B8:$AF8,".","")=AU$6,$B$6:$AF$6,""))+COUNTIF($B8:$AF8,AU$6&amp;"*")-1&amp;" "&amp;$A8))</f>
        <v/>
      </c>
      <c r="AV8" s="32" t="str">
        <f t="array" ref="AV8">IF(COUNTIF($B8:$AF8,AV$6&amp;"*")=1,"le "&amp;MIN(IF(SUBSTITUTE($B8:$AF8,".","")=AV$6,$B$6:$AF$6,""))&amp;" "&amp;$A8,IF(COUNTIF($B8:$AF8,AV$6&amp;"*")=0,"","du "&amp;MIN(IF(SUBSTITUTE($B8:$AF8,".","")=AV$6,$B$6:$AF$6,""),IF($B8:$AF8=AV$5,$B$6:$AF$6,""))&amp;"au "&amp;MIN(IF(SUBSTITUTE($B8:$AF8,".","")=AV$6,$B$6:$AF$6,""))+COUNTIF($B8:$AF8,AV$6&amp;"*")-1&amp;" "&amp;$A8))</f>
        <v/>
      </c>
      <c r="AW8" s="32" t="str">
        <f t="array" ref="AW8">IF(COUNTIF($B8:$AF8,AW$6)+COUNTIF($B8:$AF8,AW$5)=1,"le "&amp;MIN(IF(SUBSTITUTE($B8:$AF8,".","")=AW$6,$B$6:$AF$6,""))&amp;" "&amp;$A8,IF(COUNTIF($B8:$AF8,AW$6&amp;"*")=0,"","du "&amp;MIN(IF(SUBSTITUTE($B8:$AF8,".","")=AW$6,$B$6:$AF$6,""),IF($B8:$AF8=AW$5,$B$6:$AF$6,""))&amp;"au "&amp;MIN(IF(SUBSTITUTE($B8:$AF8,".","")=AW$6,$B$6:$AF$6,""))+COUNTIF($B8:$AF8,AW$6&amp;"*")-1&amp;" "&amp;$A8))</f>
        <v/>
      </c>
    </row>
    <row r="9" spans="1:49" ht="14.5" customHeight="1">
      <c r="A9" s="5" t="s">
        <v>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3"/>
      <c r="S9" s="4" t="s">
        <v>19</v>
      </c>
      <c r="T9" s="30" t="s">
        <v>19</v>
      </c>
      <c r="U9" s="4" t="s">
        <v>13</v>
      </c>
      <c r="V9" s="4" t="s">
        <v>13</v>
      </c>
      <c r="W9" s="4" t="s">
        <v>13</v>
      </c>
      <c r="X9" s="4" t="s">
        <v>13</v>
      </c>
      <c r="Y9" s="4" t="s">
        <v>13</v>
      </c>
      <c r="Z9" s="4" t="s">
        <v>20</v>
      </c>
      <c r="AA9" s="30" t="s">
        <v>20</v>
      </c>
      <c r="AB9" s="4" t="s">
        <v>18</v>
      </c>
      <c r="AC9" s="4" t="s">
        <v>18</v>
      </c>
      <c r="AD9" s="4" t="s">
        <v>18</v>
      </c>
      <c r="AE9" s="4" t="s">
        <v>18</v>
      </c>
      <c r="AF9" s="4" t="s">
        <v>18</v>
      </c>
      <c r="AG9" s="3">
        <f t="shared" si="0"/>
        <v>31</v>
      </c>
      <c r="AJ9" s="27">
        <v>4</v>
      </c>
      <c r="AK9" s="2" t="s">
        <v>8</v>
      </c>
      <c r="AL9" s="26">
        <v>4</v>
      </c>
      <c r="AN9">
        <v>2021</v>
      </c>
      <c r="AR9" s="29"/>
      <c r="AS9" s="29"/>
      <c r="AT9" s="32" t="str">
        <f t="array" ref="AT9">IF(COUNTIF($B9:$AF9,AT$6)=1,"le "&amp;MIN(IF(SUBSTITUTE($B9:$AF9,".","")=AT$6,$B$6:$AF$6,""))&amp;" "&amp;$A9,IF(COUNTIF($B9:$AF9,AT$6&amp;"*")=0,"","du "&amp;MIN(IF(SUBSTITUTE($B9:$AF9,".","")=AT$6,$B$6:$AF$6,""),IF($B9:$AF9=AT$5,$B$6:$AF$6,""))&amp;"au "&amp;MIN(IF(SUBSTITUTE($B9:$AF9,".","")=AT$6,$B$6:$AF$6,""))+COUNTIF($B9:$AF9,AT$6&amp;"*")-1&amp;" "&amp;$A9))</f>
        <v>du 18au 24 MARS</v>
      </c>
      <c r="AU9" s="32" t="str">
        <f t="array" ref="AU9">IF(COUNTIF($B9:$AF9,AU$6&amp;"*")=1,"le "&amp;MIN(IF(SUBSTITUTE($B9:$AF9,".","")=AU$6,$B$6:$AF$6,""))&amp;" "&amp;$A9,IF(COUNTIF($B9:$AF9,AU$6&amp;"*")=0,"","du "&amp;MIN(IF(SUBSTITUTE($B9:$AF9,".","")=AU$6,$B$6:$AF$6,""),IF($B9:$AF9=AU$5,$B$6:$AF$6,""))&amp;"au "&amp;MIN(IF(SUBSTITUTE($B9:$AF9,".","")=AU$6,$B$6:$AF$6,""))+COUNTIF($B9:$AF9,AU$6&amp;"*")-1&amp;" "&amp;$A9))</f>
        <v/>
      </c>
      <c r="AV9" s="32" t="str">
        <f t="array" ref="AV9">IF(COUNTIF($B9:$AF9,AV$6&amp;"*")=1,"le "&amp;MIN(IF(SUBSTITUTE($B9:$AF9,".","")=AV$6,$B$6:$AF$6,""))&amp;" "&amp;$A9,IF(COUNTIF($B9:$AF9,AV$6&amp;"*")=0,"","du "&amp;MIN(IF(SUBSTITUTE($B9:$AF9,".","")=AV$6,$B$6:$AF$6,""),IF($B9:$AF9=AV$5,$B$6:$AF$6,""))&amp;"au "&amp;MIN(IF(SUBSTITUTE($B9:$AF9,".","")=AV$6,$B$6:$AF$6,""))+COUNTIF($B9:$AF9,AV$6&amp;"*")-1&amp;" "&amp;$A9))</f>
        <v>du 25au 31 MARS</v>
      </c>
      <c r="AW9" s="32" t="str">
        <f t="array" ref="AW9">IF(COUNTIF($B9:$AF9,AW$6)+COUNTIF($B9:$AF9,AW$5)=1,"le "&amp;MIN(IF(SUBSTITUTE($B9:$AF9,".","")=AW$6,$B$6:$AF$6,""))&amp;" "&amp;$A9,IF(COUNTIF($B9:$AF9,AW$6&amp;"*")=0,"","du "&amp;MIN(IF(SUBSTITUTE($B9:$AF9,".","")=AW$6,$B$6:$AF$6,""),IF($B9:$AF9=AW$5,$B$6:$AF$6,""))&amp;"au "&amp;MIN(IF(SUBSTITUTE($B9:$AF9,".","")=AW$6,$B$6:$AF$6,""))+COUNTIF($B9:$AF9,AW$6&amp;"*")-1&amp;" "&amp;$A9))</f>
        <v/>
      </c>
    </row>
    <row r="10" spans="1:49" ht="14.5" customHeight="1">
      <c r="A10" s="5" t="s">
        <v>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 t="s">
        <v>19</v>
      </c>
      <c r="Q10" s="30" t="s">
        <v>19</v>
      </c>
      <c r="R10" s="4" t="s">
        <v>13</v>
      </c>
      <c r="S10" s="4" t="s">
        <v>13</v>
      </c>
      <c r="T10" s="4" t="s">
        <v>13</v>
      </c>
      <c r="U10" s="4" t="s">
        <v>13</v>
      </c>
      <c r="V10" s="4" t="s">
        <v>13</v>
      </c>
      <c r="W10" s="4" t="s">
        <v>21</v>
      </c>
      <c r="X10" s="4" t="s">
        <v>21</v>
      </c>
      <c r="Y10" s="4" t="s">
        <v>14</v>
      </c>
      <c r="Z10" s="4" t="s">
        <v>17</v>
      </c>
      <c r="AA10" s="4" t="s">
        <v>17</v>
      </c>
      <c r="AB10" s="4" t="s">
        <v>17</v>
      </c>
      <c r="AC10" s="4" t="s">
        <v>17</v>
      </c>
      <c r="AD10" s="4"/>
      <c r="AE10" s="4"/>
      <c r="AF10" s="4"/>
      <c r="AG10" s="3">
        <f t="shared" si="0"/>
        <v>30</v>
      </c>
      <c r="AJ10" s="27">
        <v>5</v>
      </c>
      <c r="AK10" s="2" t="s">
        <v>7</v>
      </c>
      <c r="AL10" s="26">
        <v>5</v>
      </c>
      <c r="AN10">
        <v>2022</v>
      </c>
      <c r="AR10" s="29"/>
      <c r="AS10" s="29"/>
      <c r="AT10" s="32" t="str">
        <f t="array" ref="AT10">IF(COUNTIF($B10:$AF10,AT$6)=1,"le "&amp;MIN(IF(SUBSTITUTE($B10:$AF10,".","")=AT$6,$B$6:$AF$6,""))&amp;" "&amp;$A10,IF(COUNTIF($B10:$AF10,AT$6&amp;"*")=0,"","du "&amp;MIN(IF(SUBSTITUTE($B10:$AF10,".","")=AT$6,$B$6:$AF$6,""),IF($B10:$AF10=AT$5,$B$6:$AF$6,""))&amp;"au "&amp;MIN(IF(SUBSTITUTE($B10:$AF10,".","")=AT$6,$B$6:$AF$6,""))+COUNTIF($B10:$AF10,AT$6&amp;"*")-1&amp;" "&amp;$A10))</f>
        <v>du 15au 24 AVRIL</v>
      </c>
      <c r="AU10" s="32" t="str">
        <f t="array" ref="AU10">IF(COUNTIF($B10:$AF10,AU$6&amp;"*")=1,"le "&amp;MIN(IF(SUBSTITUTE($B10:$AF10,".","")=AU$6,$B$6:$AF$6,""))&amp;" "&amp;$A10,IF(COUNTIF($B10:$AF10,AU$6&amp;"*")=0,"","du "&amp;MIN(IF(SUBSTITUTE($B10:$AF10,".","")=AU$6,$B$6:$AF$6,""),IF($B10:$AF10=AU$5,$B$6:$AF$6,""))&amp;"au "&amp;MIN(IF(SUBSTITUTE($B10:$AF10,".","")=AU$6,$B$6:$AF$6,""))+COUNTIF($B10:$AF10,AU$6&amp;"*")-1&amp;" "&amp;$A10))</f>
        <v>du 25au 28 AVRIL</v>
      </c>
      <c r="AV10" s="32" t="str">
        <f t="array" ref="AV10">IF(COUNTIF($B10:$AF10,AV$6&amp;"*")=1,"le "&amp;MIN(IF(SUBSTITUTE($B10:$AF10,".","")=AV$6,$B$6:$AF$6,""))&amp;" "&amp;$A10,IF(COUNTIF($B10:$AF10,AV$6&amp;"*")=0,"","du "&amp;MIN(IF(SUBSTITUTE($B10:$AF10,".","")=AV$6,$B$6:$AF$6,""),IF($B10:$AF10=AV$5,$B$6:$AF$6,""))&amp;"au "&amp;MIN(IF(SUBSTITUTE($B10:$AF10,".","")=AV$6,$B$6:$AF$6,""))+COUNTIF($B10:$AF10,AV$6&amp;"*")-1&amp;" "&amp;$A10))</f>
        <v/>
      </c>
      <c r="AW10" s="32" t="str">
        <f t="array" ref="AW10">IF(COUNTIF($B10:$AF10,AW$6)+COUNTIF($B10:$AF10,AW$5)=1,"le "&amp;MIN(IF(SUBSTITUTE($B10:$AF10,".","")=AW$6,$B$6:$AF$6,""))&amp;" "&amp;$A10,IF(COUNTIF($B10:$AF10,AW$6&amp;"*")=0,"","du "&amp;MIN(IF(SUBSTITUTE($B10:$AF10,".","")=AW$6,$B$6:$AF$6,""),IF($B10:$AF10=AW$5,$B$6:$AF$6,""))&amp;"au "&amp;MIN(IF(SUBSTITUTE($B10:$AF10,".","")=AW$6,$B$6:$AF$6,""))+COUNTIF($B10:$AF10,AW$6&amp;"*")-1&amp;" "&amp;$A10))</f>
        <v>du 22au 24 AVRIL</v>
      </c>
    </row>
    <row r="11" spans="1:49" ht="14.5" customHeight="1">
      <c r="A11" s="5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3">
        <f t="shared" si="0"/>
        <v>31</v>
      </c>
      <c r="AJ11" s="27">
        <v>6</v>
      </c>
      <c r="AK11" s="2" t="s">
        <v>6</v>
      </c>
      <c r="AL11" s="26">
        <v>6</v>
      </c>
      <c r="AN11">
        <v>2023</v>
      </c>
      <c r="AR11" s="29"/>
      <c r="AS11" s="29"/>
      <c r="AT11" s="32" t="str">
        <f t="array" ref="AT11">IF(COUNTIF($B11:$AF11,AT$6)=1,"le "&amp;MIN(IF(SUBSTITUTE($B11:$AF11,".","")=AT$6,$B$6:$AF$6,""))&amp;" "&amp;$A11,IF(COUNTIF($B11:$AF11,AT$6&amp;"*")=0,"","du "&amp;MIN(IF(SUBSTITUTE($B11:$AF11,".","")=AT$6,$B$6:$AF$6,""),IF($B11:$AF11=AT$5,$B$6:$AF$6,""))&amp;"au "&amp;MIN(IF(SUBSTITUTE($B11:$AF11,".","")=AT$6,$B$6:$AF$6,""))+COUNTIF($B11:$AF11,AT$6&amp;"*")-1&amp;" "&amp;$A11))</f>
        <v/>
      </c>
      <c r="AU11" s="32" t="str">
        <f t="array" ref="AU11">IF(COUNTIF($B11:$AF11,AU$6&amp;"*")=1,"le "&amp;MIN(IF(SUBSTITUTE($B11:$AF11,".","")=AU$6,$B$6:$AF$6,""))&amp;" "&amp;$A11,IF(COUNTIF($B11:$AF11,AU$6&amp;"*")=0,"","du "&amp;MIN(IF(SUBSTITUTE($B11:$AF11,".","")=AU$6,$B$6:$AF$6,""),IF($B11:$AF11=AU$5,$B$6:$AF$6,""))&amp;"au "&amp;MIN(IF(SUBSTITUTE($B11:$AF11,".","")=AU$6,$B$6:$AF$6,""))+COUNTIF($B11:$AF11,AU$6&amp;"*")-1&amp;" "&amp;$A11))</f>
        <v/>
      </c>
      <c r="AV11" s="32" t="str">
        <f t="array" ref="AV11">IF(COUNTIF($B11:$AF11,AV$6&amp;"*")=1,"le "&amp;MIN(IF(SUBSTITUTE($B11:$AF11,".","")=AV$6,$B$6:$AF$6,""))&amp;" "&amp;$A11,IF(COUNTIF($B11:$AF11,AV$6&amp;"*")=0,"","du "&amp;MIN(IF(SUBSTITUTE($B11:$AF11,".","")=AV$6,$B$6:$AF$6,""),IF($B11:$AF11=AV$5,$B$6:$AF$6,""))&amp;"au "&amp;MIN(IF(SUBSTITUTE($B11:$AF11,".","")=AV$6,$B$6:$AF$6,""))+COUNTIF($B11:$AF11,AV$6&amp;"*")-1&amp;" "&amp;$A11))</f>
        <v/>
      </c>
      <c r="AW11" s="32" t="str">
        <f t="array" ref="AW11">IF(COUNTIF($B11:$AF11,AW$6)+COUNTIF($B11:$AF11,AW$5)=1,"le "&amp;MIN(IF(SUBSTITUTE($B11:$AF11,".","")=AW$6,$B$6:$AF$6,""))&amp;" "&amp;$A11,IF(COUNTIF($B11:$AF11,AW$6&amp;"*")=0,"","du "&amp;MIN(IF(SUBSTITUTE($B11:$AF11,".","")=AW$6,$B$6:$AF$6,""),IF($B11:$AF11=AW$5,$B$6:$AF$6,""))&amp;"au "&amp;MIN(IF(SUBSTITUTE($B11:$AF11,".","")=AW$6,$B$6:$AF$6,""))+COUNTIF($B11:$AF11,AW$6&amp;"*")-1&amp;" "&amp;$A11))</f>
        <v/>
      </c>
    </row>
    <row r="12" spans="1:49" ht="14.5" customHeight="1">
      <c r="A12" s="5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3">
        <f t="shared" si="0"/>
        <v>30</v>
      </c>
      <c r="AJ12" s="27">
        <v>7</v>
      </c>
      <c r="AK12" s="2" t="s">
        <v>5</v>
      </c>
      <c r="AL12" s="26">
        <v>7</v>
      </c>
      <c r="AR12" s="29"/>
      <c r="AS12" s="29"/>
      <c r="AT12" s="32" t="str">
        <f t="array" ref="AT12">IF(COUNTIF($B12:$AF12,AT$6)=1,"le "&amp;MIN(IF(SUBSTITUTE($B12:$AF12,".","")=AT$6,$B$6:$AF$6,""))&amp;" "&amp;$A12,IF(COUNTIF($B12:$AF12,AT$6&amp;"*")=0,"","du "&amp;MIN(IF(SUBSTITUTE($B12:$AF12,".","")=AT$6,$B$6:$AF$6,""),IF($B12:$AF12=AT$5,$B$6:$AF$6,""))&amp;"au "&amp;MIN(IF(SUBSTITUTE($B12:$AF12,".","")=AT$6,$B$6:$AF$6,""))+COUNTIF($B12:$AF12,AT$6&amp;"*")-1&amp;" "&amp;$A12))</f>
        <v/>
      </c>
      <c r="AU12" s="32" t="str">
        <f t="array" ref="AU12">IF(COUNTIF($B12:$AF12,AU$6&amp;"*")=1,"le "&amp;MIN(IF(SUBSTITUTE($B12:$AF12,".","")=AU$6,$B$6:$AF$6,""))&amp;" "&amp;$A12,IF(COUNTIF($B12:$AF12,AU$6&amp;"*")=0,"","du "&amp;MIN(IF(SUBSTITUTE($B12:$AF12,".","")=AU$6,$B$6:$AF$6,""),IF($B12:$AF12=AU$5,$B$6:$AF$6,""))&amp;"au "&amp;MIN(IF(SUBSTITUTE($B12:$AF12,".","")=AU$6,$B$6:$AF$6,""))+COUNTIF($B12:$AF12,AU$6&amp;"*")-1&amp;" "&amp;$A12))</f>
        <v/>
      </c>
      <c r="AV12" s="32" t="str">
        <f t="array" ref="AV12">IF(COUNTIF($B12:$AF12,AV$6&amp;"*")=1,"le "&amp;MIN(IF(SUBSTITUTE($B12:$AF12,".","")=AV$6,$B$6:$AF$6,""))&amp;" "&amp;$A12,IF(COUNTIF($B12:$AF12,AV$6&amp;"*")=0,"","du "&amp;MIN(IF(SUBSTITUTE($B12:$AF12,".","")=AV$6,$B$6:$AF$6,""),IF($B12:$AF12=AV$5,$B$6:$AF$6,""))&amp;"au "&amp;MIN(IF(SUBSTITUTE($B12:$AF12,".","")=AV$6,$B$6:$AF$6,""))+COUNTIF($B12:$AF12,AV$6&amp;"*")-1&amp;" "&amp;$A12))</f>
        <v/>
      </c>
      <c r="AW12" s="32" t="str">
        <f t="array" ref="AW12">IF(COUNTIF($B12:$AF12,AW$6)+COUNTIF($B12:$AF12,AW$5)=1,"le "&amp;MIN(IF(SUBSTITUTE($B12:$AF12,".","")=AW$6,$B$6:$AF$6,""))&amp;" "&amp;$A12,IF(COUNTIF($B12:$AF12,AW$6&amp;"*")=0,"","du "&amp;MIN(IF(SUBSTITUTE($B12:$AF12,".","")=AW$6,$B$6:$AF$6,""),IF($B12:$AF12=AW$5,$B$6:$AF$6,""))&amp;"au "&amp;MIN(IF(SUBSTITUTE($B12:$AF12,".","")=AW$6,$B$6:$AF$6,""))+COUNTIF($B12:$AF12,AW$6&amp;"*")-1&amp;" "&amp;$A12))</f>
        <v/>
      </c>
    </row>
    <row r="13" spans="1:49" ht="14.5" customHeight="1">
      <c r="A13" s="5" t="s">
        <v>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 t="s">
        <v>19</v>
      </c>
      <c r="Q13" s="30" t="s">
        <v>19</v>
      </c>
      <c r="R13" s="4" t="s">
        <v>13</v>
      </c>
      <c r="S13" s="4" t="s">
        <v>13</v>
      </c>
      <c r="T13" s="4" t="s">
        <v>13</v>
      </c>
      <c r="U13" s="4" t="s">
        <v>13</v>
      </c>
      <c r="V13" s="4" t="s">
        <v>17</v>
      </c>
      <c r="W13" s="4" t="s">
        <v>22</v>
      </c>
      <c r="X13" s="30" t="s">
        <v>22</v>
      </c>
      <c r="Y13" s="4" t="s">
        <v>17</v>
      </c>
      <c r="Z13" s="4" t="s">
        <v>17</v>
      </c>
      <c r="AA13" s="4" t="s">
        <v>17</v>
      </c>
      <c r="AB13" s="4" t="s">
        <v>17</v>
      </c>
      <c r="AC13" s="4" t="s">
        <v>17</v>
      </c>
      <c r="AD13" s="4" t="s">
        <v>22</v>
      </c>
      <c r="AE13" s="30" t="s">
        <v>22</v>
      </c>
      <c r="AF13" s="4" t="s">
        <v>17</v>
      </c>
      <c r="AG13" s="3">
        <f t="shared" si="0"/>
        <v>31</v>
      </c>
      <c r="AJ13" s="27">
        <v>8</v>
      </c>
      <c r="AK13" s="2" t="s">
        <v>4</v>
      </c>
      <c r="AL13" s="26">
        <v>8</v>
      </c>
      <c r="AR13" s="29"/>
      <c r="AS13" s="29"/>
      <c r="AT13" s="32" t="str">
        <f t="array" ref="AT13">IF(COUNTIF($B13:$AF13,AT$6)=1,"le "&amp;MIN(IF(SUBSTITUTE($B13:$AF13,".","")=AT$6,$B$6:$AF$6,""))&amp;" "&amp;$A13,IF(COUNTIF($B13:$AF13,AT$6&amp;"*")=0,"","du "&amp;MIN(IF(SUBSTITUTE($B13:$AF13,".","")=AT$6,$B$6:$AF$6,""),IF($B13:$AF13=AT$5,$B$6:$AF$6,""))&amp;"au "&amp;MIN(IF(SUBSTITUTE($B13:$AF13,".","")=AT$6,$B$6:$AF$6,""))+COUNTIF($B13:$AF13,AT$6&amp;"*")-1&amp;" "&amp;$A13))</f>
        <v>du 15au 20 JUILLET</v>
      </c>
      <c r="AU13" s="32" t="str">
        <f t="array" ref="AU13">IF(COUNTIF($B13:$AF13,AU$6&amp;"*")=1,"le "&amp;MIN(IF(SUBSTITUTE($B13:$AF13,".","")=AU$6,$B$6:$AF$6,""))&amp;" "&amp;$A13,IF(COUNTIF($B13:$AF13,AU$6&amp;"*")=0,"","du "&amp;MIN(IF(SUBSTITUTE($B13:$AF13,".","")=AU$6,$B$6:$AF$6,""),IF($B13:$AF13=AU$5,$B$6:$AF$6,""))&amp;"au "&amp;MIN(IF(SUBSTITUTE($B13:$AF13,".","")=AU$6,$B$6:$AF$6,""))+COUNTIF($B13:$AF13,AU$6&amp;"*")-1&amp;" "&amp;$A13))</f>
        <v>du 21au 31 JUILLET</v>
      </c>
      <c r="AV13" s="32" t="str">
        <f t="array" ref="AV13">IF(COUNTIF($B13:$AF13,AV$6&amp;"*")=1,"le "&amp;MIN(IF(SUBSTITUTE($B13:$AF13,".","")=AV$6,$B$6:$AF$6,""))&amp;" "&amp;$A13,IF(COUNTIF($B13:$AF13,AV$6&amp;"*")=0,"","du "&amp;MIN(IF(SUBSTITUTE($B13:$AF13,".","")=AV$6,$B$6:$AF$6,""),IF($B13:$AF13=AV$5,$B$6:$AF$6,""))&amp;"au "&amp;MIN(IF(SUBSTITUTE($B13:$AF13,".","")=AV$6,$B$6:$AF$6,""))+COUNTIF($B13:$AF13,AV$6&amp;"*")-1&amp;" "&amp;$A13))</f>
        <v/>
      </c>
      <c r="AW13" s="32" t="str">
        <f t="array" ref="AW13">IF(COUNTIF($B13:$AF13,AW$6)+COUNTIF($B13:$AF13,AW$5)=1,"le "&amp;MIN(IF(SUBSTITUTE($B13:$AF13,".","")=AW$6,$B$6:$AF$6,""))&amp;" "&amp;$A13,IF(COUNTIF($B13:$AF13,AW$6&amp;"*")=0,"","du "&amp;MIN(IF(SUBSTITUTE($B13:$AF13,".","")=AW$6,$B$6:$AF$6,""),IF($B13:$AF13=AW$5,$B$6:$AF$6,""))&amp;"au "&amp;MIN(IF(SUBSTITUTE($B13:$AF13,".","")=AW$6,$B$6:$AF$6,""))+COUNTIF($B13:$AF13,AW$6&amp;"*")-1&amp;" "&amp;$A13))</f>
        <v/>
      </c>
    </row>
    <row r="14" spans="1:49" ht="14.5" customHeight="1">
      <c r="A14" s="5" t="s">
        <v>4</v>
      </c>
      <c r="B14" s="4" t="s">
        <v>17</v>
      </c>
      <c r="C14" s="4" t="s">
        <v>17</v>
      </c>
      <c r="D14" s="4" t="s">
        <v>17</v>
      </c>
      <c r="E14" s="4" t="s">
        <v>17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3">
        <f t="shared" si="0"/>
        <v>31</v>
      </c>
      <c r="AJ14" s="27">
        <v>9</v>
      </c>
      <c r="AK14" s="2" t="s">
        <v>3</v>
      </c>
      <c r="AL14" s="26">
        <v>9</v>
      </c>
      <c r="AR14" s="29"/>
      <c r="AS14" s="29"/>
      <c r="AT14" s="32" t="str">
        <f t="array" ref="AT14">IF(COUNTIF($B14:$AF14,AT$6)=1,"le "&amp;MIN(IF(SUBSTITUTE($B14:$AF14,".","")=AT$6,$B$6:$AF$6,""))&amp;" "&amp;$A14,IF(COUNTIF($B14:$AF14,AT$6&amp;"*")=0,"","du "&amp;MIN(IF(SUBSTITUTE($B14:$AF14,".","")=AT$6,$B$6:$AF$6,""),IF($B14:$AF14=AT$5,$B$6:$AF$6,""))&amp;"au "&amp;MIN(IF(SUBSTITUTE($B14:$AF14,".","")=AT$6,$B$6:$AF$6,""))+COUNTIF($B14:$AF14,AT$6&amp;"*")-1&amp;" "&amp;$A14))</f>
        <v/>
      </c>
      <c r="AU14" s="32" t="str">
        <f t="array" ref="AU14">IF(COUNTIF($B14:$AF14,AU$6&amp;"*")=1,"le "&amp;MIN(IF(SUBSTITUTE($B14:$AF14,".","")=AU$6,$B$6:$AF$6,""))&amp;" "&amp;$A14,IF(COUNTIF($B14:$AF14,AU$6&amp;"*")=0,"","du "&amp;MIN(IF(SUBSTITUTE($B14:$AF14,".","")=AU$6,$B$6:$AF$6,""),IF($B14:$AF14=AU$5,$B$6:$AF$6,""))&amp;"au "&amp;MIN(IF(SUBSTITUTE($B14:$AF14,".","")=AU$6,$B$6:$AF$6,""))+COUNTIF($B14:$AF14,AU$6&amp;"*")-1&amp;" "&amp;$A14))</f>
        <v>du 1au 4 AOUT</v>
      </c>
      <c r="AV14" s="32" t="str">
        <f t="array" ref="AV14">IF(COUNTIF($B14:$AF14,AV$6&amp;"*")=1,"le "&amp;MIN(IF(SUBSTITUTE($B14:$AF14,".","")=AV$6,$B$6:$AF$6,""))&amp;" "&amp;$A14,IF(COUNTIF($B14:$AF14,AV$6&amp;"*")=0,"","du "&amp;MIN(IF(SUBSTITUTE($B14:$AF14,".","")=AV$6,$B$6:$AF$6,""),IF($B14:$AF14=AV$5,$B$6:$AF$6,""))&amp;"au "&amp;MIN(IF(SUBSTITUTE($B14:$AF14,".","")=AV$6,$B$6:$AF$6,""))+COUNTIF($B14:$AF14,AV$6&amp;"*")-1&amp;" "&amp;$A14))</f>
        <v/>
      </c>
      <c r="AW14" s="32" t="str">
        <f t="array" ref="AW14">IF(COUNTIF($B14:$AF14,AW$6)+COUNTIF($B14:$AF14,AW$5)=1,"le "&amp;MIN(IF(SUBSTITUTE($B14:$AF14,".","")=AW$6,$B$6:$AF$6,""))&amp;" "&amp;$A14,IF(COUNTIF($B14:$AF14,AW$6&amp;"*")=0,"","du "&amp;MIN(IF(SUBSTITUTE($B14:$AF14,".","")=AW$6,$B$6:$AF$6,""),IF($B14:$AF14=AW$5,$B$6:$AF$6,""))&amp;"au "&amp;MIN(IF(SUBSTITUTE($B14:$AF14,".","")=AW$6,$B$6:$AF$6,""))+COUNTIF($B14:$AF14,AW$6&amp;"*")-1&amp;" "&amp;$A14))</f>
        <v/>
      </c>
    </row>
    <row r="15" spans="1:49" ht="14.5" customHeight="1">
      <c r="A15" s="5" t="s">
        <v>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3">
        <f t="shared" si="0"/>
        <v>30</v>
      </c>
      <c r="AJ15" s="27">
        <v>10</v>
      </c>
      <c r="AK15" s="2" t="s">
        <v>2</v>
      </c>
      <c r="AL15" s="26">
        <v>10</v>
      </c>
      <c r="AR15" s="29"/>
      <c r="AS15" s="29"/>
      <c r="AT15" s="32" t="str">
        <f t="array" ref="AT15">IF(COUNTIF($B15:$AF15,AT$6)=1,"le "&amp;MIN(IF(SUBSTITUTE($B15:$AF15,".","")=AT$6,$B$6:$AF$6,""))&amp;" "&amp;$A15,IF(COUNTIF($B15:$AF15,AT$6&amp;"*")=0,"","du "&amp;MIN(IF(SUBSTITUTE($B15:$AF15,".","")=AT$6,$B$6:$AF$6,""),IF($B15:$AF15=AT$5,$B$6:$AF$6,""))&amp;"au "&amp;MIN(IF(SUBSTITUTE($B15:$AF15,".","")=AT$6,$B$6:$AF$6,""))+COUNTIF($B15:$AF15,AT$6&amp;"*")-1&amp;" "&amp;$A15))</f>
        <v/>
      </c>
      <c r="AU15" s="32" t="str">
        <f t="array" ref="AU15">IF(COUNTIF($B15:$AF15,AU$6&amp;"*")=1,"le "&amp;MIN(IF(SUBSTITUTE($B15:$AF15,".","")=AU$6,$B$6:$AF$6,""))&amp;" "&amp;$A15,IF(COUNTIF($B15:$AF15,AU$6&amp;"*")=0,"","du "&amp;MIN(IF(SUBSTITUTE($B15:$AF15,".","")=AU$6,$B$6:$AF$6,""),IF($B15:$AF15=AU$5,$B$6:$AF$6,""))&amp;"au "&amp;MIN(IF(SUBSTITUTE($B15:$AF15,".","")=AU$6,$B$6:$AF$6,""))+COUNTIF($B15:$AF15,AU$6&amp;"*")-1&amp;" "&amp;$A15))</f>
        <v/>
      </c>
      <c r="AV15" s="32" t="str">
        <f t="array" ref="AV15">IF(COUNTIF($B15:$AF15,AV$6&amp;"*")=1,"le "&amp;MIN(IF(SUBSTITUTE($B15:$AF15,".","")=AV$6,$B$6:$AF$6,""))&amp;" "&amp;$A15,IF(COUNTIF($B15:$AF15,AV$6&amp;"*")=0,"","du "&amp;MIN(IF(SUBSTITUTE($B15:$AF15,".","")=AV$6,$B$6:$AF$6,""),IF($B15:$AF15=AV$5,$B$6:$AF$6,""))&amp;"au "&amp;MIN(IF(SUBSTITUTE($B15:$AF15,".","")=AV$6,$B$6:$AF$6,""))+COUNTIF($B15:$AF15,AV$6&amp;"*")-1&amp;" "&amp;$A15))</f>
        <v/>
      </c>
      <c r="AW15" s="32" t="str">
        <f t="array" ref="AW15">IF(COUNTIF($B15:$AF15,AW$6)+COUNTIF($B15:$AF15,AW$5)=1,"le "&amp;MIN(IF(SUBSTITUTE($B15:$AF15,".","")=AW$6,$B$6:$AF$6,""))&amp;" "&amp;$A15,IF(COUNTIF($B15:$AF15,AW$6&amp;"*")=0,"","du "&amp;MIN(IF(SUBSTITUTE($B15:$AF15,".","")=AW$6,$B$6:$AF$6,""),IF($B15:$AF15=AW$5,$B$6:$AF$6,""))&amp;"au "&amp;MIN(IF(SUBSTITUTE($B15:$AF15,".","")=AW$6,$B$6:$AF$6,""))+COUNTIF($B15:$AF15,AW$6&amp;"*")-1&amp;" "&amp;$A15))</f>
        <v/>
      </c>
    </row>
    <row r="16" spans="1:49" ht="15" customHeight="1">
      <c r="A16" s="5" t="s">
        <v>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 t="s">
        <v>19</v>
      </c>
      <c r="P16" s="30" t="s">
        <v>19</v>
      </c>
      <c r="Q16" s="13" t="s">
        <v>13</v>
      </c>
      <c r="R16" s="13" t="s">
        <v>13</v>
      </c>
      <c r="S16" s="13" t="s">
        <v>13</v>
      </c>
      <c r="T16" s="13" t="s">
        <v>13</v>
      </c>
      <c r="U16" s="13" t="s">
        <v>13</v>
      </c>
      <c r="V16" s="13" t="s">
        <v>20</v>
      </c>
      <c r="W16" s="30" t="s">
        <v>20</v>
      </c>
      <c r="X16" s="13" t="s">
        <v>18</v>
      </c>
      <c r="Y16" s="13" t="s">
        <v>18</v>
      </c>
      <c r="Z16" s="13" t="s">
        <v>18</v>
      </c>
      <c r="AA16" s="13" t="s">
        <v>18</v>
      </c>
      <c r="AB16" s="13" t="s">
        <v>18</v>
      </c>
      <c r="AC16" s="13"/>
      <c r="AD16" s="13"/>
      <c r="AE16" s="13"/>
      <c r="AF16" s="13"/>
      <c r="AG16" s="3">
        <f t="shared" si="0"/>
        <v>31</v>
      </c>
      <c r="AJ16" s="27">
        <v>11</v>
      </c>
      <c r="AK16" s="2" t="s">
        <v>1</v>
      </c>
      <c r="AL16" s="26">
        <v>11</v>
      </c>
      <c r="AR16" s="29"/>
      <c r="AS16" s="29"/>
      <c r="AT16" s="32" t="str">
        <f t="array" ref="AT16">IF(COUNTIF($B16:$AF16,AT$6)=1,"le "&amp;MIN(IF(SUBSTITUTE($B16:$AF16,".","")=AT$6,$B$6:$AF$6,""))&amp;" "&amp;$A16,IF(COUNTIF($B16:$AF16,AT$6&amp;"*")=0,"","du "&amp;MIN(IF(SUBSTITUTE($B16:$AF16,".","")=AT$6,$B$6:$AF$6,""),IF($B16:$AF16=AT$5,$B$6:$AF$6,""))&amp;"au "&amp;MIN(IF(SUBSTITUTE($B16:$AF16,".","")=AT$6,$B$6:$AF$6,""))+COUNTIF($B16:$AF16,AT$6&amp;"*")-1&amp;" "&amp;$A16))</f>
        <v>du 14au 20 OCTOBRE</v>
      </c>
      <c r="AU16" s="32" t="str">
        <f t="array" ref="AU16">IF(COUNTIF($B16:$AF16,AU$6&amp;"*")=1,"le "&amp;MIN(IF(SUBSTITUTE($B16:$AF16,".","")=AU$6,$B$6:$AF$6,""))&amp;" "&amp;$A16,IF(COUNTIF($B16:$AF16,AU$6&amp;"*")=0,"","du "&amp;MIN(IF(SUBSTITUTE($B16:$AF16,".","")=AU$6,$B$6:$AF$6,""),IF($B16:$AF16=AU$5,$B$6:$AF$6,""))&amp;"au "&amp;MIN(IF(SUBSTITUTE($B16:$AF16,".","")=AU$6,$B$6:$AF$6,""))+COUNTIF($B16:$AF16,AU$6&amp;"*")-1&amp;" "&amp;$A16))</f>
        <v/>
      </c>
      <c r="AV16" s="32" t="str">
        <f t="array" ref="AV16">IF(COUNTIF($B16:$AF16,AV$6&amp;"*")=1,"le "&amp;MIN(IF(SUBSTITUTE($B16:$AF16,".","")=AV$6,$B$6:$AF$6,""))&amp;" "&amp;$A16,IF(COUNTIF($B16:$AF16,AV$6&amp;"*")=0,"","du "&amp;MIN(IF(SUBSTITUTE($B16:$AF16,".","")=AV$6,$B$6:$AF$6,""),IF($B16:$AF16=AV$5,$B$6:$AF$6,""))&amp;"au "&amp;MIN(IF(SUBSTITUTE($B16:$AF16,".","")=AV$6,$B$6:$AF$6,""))+COUNTIF($B16:$AF16,AV$6&amp;"*")-1&amp;" "&amp;$A16))</f>
        <v>du 21au 27 OCTOBRE</v>
      </c>
      <c r="AW16" s="32" t="str">
        <f t="array" ref="AW16">IF(COUNTIF($B16:$AF16,AW$6)+COUNTIF($B16:$AF16,AW$5)=1,"le "&amp;MIN(IF(SUBSTITUTE($B16:$AF16,".","")=AW$6,$B$6:$AF$6,""))&amp;" "&amp;$A16,IF(COUNTIF($B16:$AF16,AW$6&amp;"*")=0,"","du "&amp;MIN(IF(SUBSTITUTE($B16:$AF16,".","")=AW$6,$B$6:$AF$6,""),IF($B16:$AF16=AW$5,$B$6:$AF$6,""))&amp;"au "&amp;MIN(IF(SUBSTITUTE($B16:$AF16,".","")=AW$6,$B$6:$AF$6,""))+COUNTIF($B16:$AF16,AW$6&amp;"*")-1&amp;" "&amp;$A16))</f>
        <v/>
      </c>
    </row>
    <row r="17" spans="1:49" ht="15" customHeight="1" thickBot="1">
      <c r="A17" s="5" t="s">
        <v>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3">
        <f t="shared" si="0"/>
        <v>30</v>
      </c>
      <c r="AJ17" s="25">
        <v>12</v>
      </c>
      <c r="AK17" s="24" t="s">
        <v>0</v>
      </c>
      <c r="AL17" s="23">
        <v>12</v>
      </c>
      <c r="AR17" s="29"/>
      <c r="AS17" s="29"/>
      <c r="AT17" s="32" t="str">
        <f t="array" ref="AT17">IF(COUNTIF($B17:$AF17,AT$6)=1,"le "&amp;MIN(IF(SUBSTITUTE($B17:$AF17,".","")=AT$6,$B$6:$AF$6,""))&amp;" "&amp;$A17,IF(COUNTIF($B17:$AF17,AT$6&amp;"*")=0,"","du "&amp;MIN(IF(SUBSTITUTE($B17:$AF17,".","")=AT$6,$B$6:$AF$6,""),IF($B17:$AF17=AT$5,$B$6:$AF$6,""))&amp;"au "&amp;MIN(IF(SUBSTITUTE($B17:$AF17,".","")=AT$6,$B$6:$AF$6,""))+COUNTIF($B17:$AF17,AT$6&amp;"*")-1&amp;" "&amp;$A17))</f>
        <v/>
      </c>
      <c r="AU17" s="32" t="str">
        <f t="array" ref="AU17">IF(COUNTIF($B17:$AF17,AU$6&amp;"*")=1,"le "&amp;MIN(IF(SUBSTITUTE($B17:$AF17,".","")=AU$6,$B$6:$AF$6,""))&amp;" "&amp;$A17,IF(COUNTIF($B17:$AF17,AU$6&amp;"*")=0,"","du "&amp;MIN(IF(SUBSTITUTE($B17:$AF17,".","")=AU$6,$B$6:$AF$6,""),IF($B17:$AF17=AU$5,$B$6:$AF$6,""))&amp;"au "&amp;MIN(IF(SUBSTITUTE($B17:$AF17,".","")=AU$6,$B$6:$AF$6,""))+COUNTIF($B17:$AF17,AU$6&amp;"*")-1&amp;" "&amp;$A17))</f>
        <v/>
      </c>
      <c r="AV17" s="32" t="str">
        <f t="array" ref="AV17">IF(COUNTIF($B17:$AF17,AV$6&amp;"*")=1,"le "&amp;MIN(IF(SUBSTITUTE($B17:$AF17,".","")=AV$6,$B$6:$AF$6,""))&amp;" "&amp;$A17,IF(COUNTIF($B17:$AF17,AV$6&amp;"*")=0,"","du "&amp;MIN(IF(SUBSTITUTE($B17:$AF17,".","")=AV$6,$B$6:$AF$6,""),IF($B17:$AF17=AV$5,$B$6:$AF$6,""))&amp;"au "&amp;MIN(IF(SUBSTITUTE($B17:$AF17,".","")=AV$6,$B$6:$AF$6,""))+COUNTIF($B17:$AF17,AV$6&amp;"*")-1&amp;" "&amp;$A17))</f>
        <v/>
      </c>
      <c r="AW17" s="32" t="str">
        <f t="array" ref="AW17">IF(COUNTIF($B17:$AF17,AW$6)+COUNTIF($B17:$AF17,AW$5)=1,"le "&amp;MIN(IF(SUBSTITUTE($B17:$AF17,".","")=AW$6,$B$6:$AF$6,""))&amp;" "&amp;$A17,IF(COUNTIF($B17:$AF17,AW$6&amp;"*")=0,"","du "&amp;MIN(IF(SUBSTITUTE($B17:$AF17,".","")=AW$6,$B$6:$AF$6,""),IF($B17:$AF17=AW$5,$B$6:$AF$6,""))&amp;"au "&amp;MIN(IF(SUBSTITUTE($B17:$AF17,".","")=AW$6,$B$6:$AF$6,""))+COUNTIF($B17:$AF17,AW$6&amp;"*")-1&amp;" "&amp;$A17))</f>
        <v/>
      </c>
    </row>
    <row r="18" spans="1:49" ht="15" customHeight="1">
      <c r="A18" s="5" t="s">
        <v>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 t="s">
        <v>13</v>
      </c>
      <c r="AD18" s="4" t="s">
        <v>14</v>
      </c>
      <c r="AE18" s="4" t="s">
        <v>21</v>
      </c>
      <c r="AF18" s="4" t="s">
        <v>21</v>
      </c>
      <c r="AG18" s="3">
        <f t="shared" si="0"/>
        <v>31</v>
      </c>
      <c r="AJ18" s="22">
        <v>13</v>
      </c>
      <c r="AK18" s="21" t="s">
        <v>15</v>
      </c>
      <c r="AL18" s="20">
        <v>13</v>
      </c>
      <c r="AR18" s="29"/>
      <c r="AS18" s="29"/>
      <c r="AT18" s="32" t="str">
        <f t="array" ref="AT18">IF(COUNTIF($B18:$AF18,AT$6)=1,"le "&amp;MIN(IF(SUBSTITUTE($B18:$AF18,".","")=AT$6,$B$6:$AF$6,""))&amp;" "&amp;$A18,IF(COUNTIF($B18:$AF18,AT$6&amp;"*")=0,"","du "&amp;MIN(IF(SUBSTITUTE($B18:$AF18,".","")=AT$6,$B$6:$AF$6,""),IF($B18:$AF18=AT$5,$B$6:$AF$6,""))&amp;"au "&amp;MIN(IF(SUBSTITUTE($B18:$AF18,".","")=AT$6,$B$6:$AF$6,""))+COUNTIF($B18:$AF18,AT$6&amp;"*")-1&amp;" "&amp;$A18))</f>
        <v>le 28 DECEMBRE</v>
      </c>
      <c r="AU18" s="32" t="str">
        <f t="array" ref="AU18">IF(COUNTIF($B18:$AF18,AU$6)=1,"le "&amp;MIN(IF(SUBSTITUTE($B18:$AF18,".","")=AU$6,$B$6:$AF$6,""))&amp;" "&amp;$A18,IF(COUNTIF($B18:$AF18,AU$6&amp;"*")=0,"","du "&amp;MIN(IF(SUBSTITUTE($B18:$AF18,".","")=AU$6,$B$6:$AF$6,""),IF($B18:$AF18=AU$5,$B$6:$AF$6,""))&amp;"au "&amp;MIN(IF(SUBSTITUTE($B18:$AF18,".","")=AU$6,$B$6:$AF$6,""))+COUNTIF($B18:$AF18,AU$6&amp;"*")-1&amp;" "&amp;$A18))</f>
        <v/>
      </c>
      <c r="AV18" s="32" t="str">
        <f t="array" ref="AV18">IF(COUNTIF($B18:$AF18,AV$6)=1,"le "&amp;MIN(IF(SUBSTITUTE($B18:$AF18,".","")=AV$6,$B$6:$AF$6,""))&amp;" "&amp;$A18,IF(COUNTIF($B18:$AF18,AV$6&amp;"*")=0,"","du "&amp;MIN(IF(SUBSTITUTE($B18:$AF18,".","")=AV$6,$B$6:$AF$6,""),IF($B18:$AF18=AV$5,$B$6:$AF$6,""))&amp;"au "&amp;MIN(IF(SUBSTITUTE($B18:$AF18,".","")=AV$6,$B$6:$AF$6,""))+COUNTIF($B18:$AF18,AV$6&amp;"*")-1&amp;" "&amp;$A18))</f>
        <v/>
      </c>
      <c r="AW18" s="32" t="str">
        <f t="array" ref="AW18">IF(COUNTIF($B18:$AF18,AW$6)+COUNTIF($B18:$AF18,AW$5)=1,"le "&amp;MIN(IF(SUBSTITUTE($B18:$AF18,".","")=AW$6,$B$6:$AF$6,""))&amp;" "&amp;$A18,IF(COUNTIF($B18:$AF18,AW$6&amp;"*")=0,"","du "&amp;MIN(IF(SUBSTITUTE($B18:$AF18,".","")=AW$6,$B$6:$AF$6,""),IF($B18:$AF18=AW$5,$B$6:$AF$6,""))&amp;"au "&amp;MIN(IF(SUBSTITUTE($B18:$AF18,".","")=AW$6,$B$6:$AF$6,""))+COUNTIF($B18:$AF18,AW$6&amp;"*")-1&amp;" "&amp;$A18))</f>
        <v>du 29au 31 DECEMBRE</v>
      </c>
    </row>
    <row r="19" spans="1:49" ht="15" customHeight="1">
      <c r="A19" s="10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9">
        <f>SUM(B7:AF18)</f>
        <v>0</v>
      </c>
      <c r="AF19" s="18"/>
      <c r="AG19" s="17"/>
    </row>
    <row r="20" spans="1:49" ht="15" customHeight="1">
      <c r="A20" s="10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R20" s="37"/>
      <c r="AS20" s="38"/>
      <c r="AT20" s="38"/>
      <c r="AU20" s="38"/>
      <c r="AV20" s="38"/>
      <c r="AW20" s="39"/>
    </row>
    <row r="21" spans="1:49" ht="15" customHeight="1">
      <c r="A21" s="10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5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R21" s="37"/>
      <c r="AS21" s="38"/>
      <c r="AT21" s="38"/>
      <c r="AU21" s="38"/>
      <c r="AV21" s="38"/>
      <c r="AW21" s="39"/>
    </row>
    <row r="22" spans="1:49">
      <c r="AR22" s="37"/>
      <c r="AS22" s="38"/>
      <c r="AT22" s="38"/>
      <c r="AU22" s="38"/>
      <c r="AV22" s="38"/>
      <c r="AW22" s="39"/>
    </row>
    <row r="23" spans="1:49">
      <c r="AR23" s="37"/>
      <c r="AS23" s="38"/>
      <c r="AT23" s="38"/>
      <c r="AU23" s="38"/>
      <c r="AV23" s="38"/>
      <c r="AW23" s="39"/>
    </row>
    <row r="24" spans="1:49">
      <c r="AR24" s="37"/>
      <c r="AS24" s="38"/>
      <c r="AT24" s="38"/>
      <c r="AU24" s="38"/>
      <c r="AV24" s="38"/>
      <c r="AW24" s="39"/>
    </row>
    <row r="25" spans="1:49">
      <c r="AR25" s="37"/>
      <c r="AS25" s="38"/>
      <c r="AT25" s="38"/>
      <c r="AU25" s="38"/>
      <c r="AV25" s="38"/>
      <c r="AW25" s="39"/>
    </row>
    <row r="26" spans="1:49">
      <c r="AR26" s="40"/>
      <c r="AS26" s="41"/>
      <c r="AT26" s="41"/>
      <c r="AU26" s="41"/>
      <c r="AV26" s="41"/>
      <c r="AW26" s="42"/>
    </row>
  </sheetData>
  <mergeCells count="6">
    <mergeCell ref="AR20:AW26"/>
    <mergeCell ref="A1:AF1"/>
    <mergeCell ref="A2:F2"/>
    <mergeCell ref="A4:AF4"/>
    <mergeCell ref="B5:C5"/>
    <mergeCell ref="AJ5:AL5"/>
  </mergeCells>
  <conditionalFormatting sqref="B20:AF21">
    <cfRule type="expression" dxfId="8" priority="474">
      <formula>B$6&gt;$AG20</formula>
    </cfRule>
  </conditionalFormatting>
  <conditionalFormatting sqref="B7:AF8 B11:AF12 B9:Q9 S9:AF9 B17:AF18 B16:M16 O16:AF16 B14:AF15 B13:N13 P13:AF13 B10:N10 P10:AF10">
    <cfRule type="cellIs" dxfId="7" priority="391" operator="equal">
      <formula>"CAS"</formula>
    </cfRule>
  </conditionalFormatting>
  <conditionalFormatting sqref="B7:AF8 B11:AF12 B9:Q9 S9:AF9 B17:AF18 B16:M16 O16:AF16 B14:AF15 B13:N13 P13:AF13 B10:N10 P10:AF10">
    <cfRule type="cellIs" dxfId="6" priority="388" operator="equal">
      <formula>"RTT"</formula>
    </cfRule>
    <cfRule type="cellIs" dxfId="5" priority="389" operator="equal">
      <formula>"CF"</formula>
    </cfRule>
    <cfRule type="cellIs" dxfId="4" priority="390" operator="equal">
      <formula>"CA"</formula>
    </cfRule>
  </conditionalFormatting>
  <conditionalFormatting sqref="B7:AF8 B11:AF12 B9:Q9 S9:AF9 B17:AF18 B16:M16 O16:AF16 B14:AF15 B13:N13 P13:AF13 B10:N10 P10:AF10">
    <cfRule type="expression" dxfId="3" priority="387">
      <formula>B$6&gt;$AG7</formula>
    </cfRule>
  </conditionalFormatting>
  <conditionalFormatting sqref="A6">
    <cfRule type="cellIs" dxfId="2" priority="164" operator="lessThan">
      <formula>5</formula>
    </cfRule>
    <cfRule type="cellIs" dxfId="1" priority="165" operator="greaterThan">
      <formula>4</formula>
    </cfRule>
  </conditionalFormatting>
  <conditionalFormatting sqref="B7:AF8 B11:AF12 B9:Q9 S9:AF9 B17:AF18 B16:M16 O16:AF16 B14:AF15 B13:N13 P13:AF13 B10:N10 P10:AF10">
    <cfRule type="expression" dxfId="0" priority="705">
      <formula>WEEKDAY(DATE(AN+IF($A6="DECEMBRE",1,0),MONTH(DATE(AN,VLOOKUP($A7,$AK$6:$AL$17,2,FALSE),1)),B$6),2)&gt;5</formula>
    </cfRule>
  </conditionalFormatting>
  <printOptions horizontalCentered="1" verticalCentered="1"/>
  <pageMargins left="0.70866141732283472" right="0.70866141732283472" top="0" bottom="0" header="0.11811023622047245" footer="0.11811023622047245"/>
  <pageSetup paperSize="9" scale="73" orientation="landscape" r:id="rId1"/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</vt:lpstr>
      <vt:lpstr>Tableau!AN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2016-11-29T20:44:20Z</dcterms:created>
  <dcterms:modified xsi:type="dcterms:W3CDTF">2016-11-30T12:10:11Z</dcterms:modified>
</cp:coreProperties>
</file>