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60" windowWidth="17720" windowHeight="6230" tabRatio="761" firstSheet="2" activeTab="3"/>
  </bookViews>
  <sheets>
    <sheet name="Entête de présentation" sheetId="1" r:id="rId1"/>
    <sheet name="Echelle de cotation des risques" sheetId="3" r:id="rId2"/>
    <sheet name="Données" sheetId="8" r:id="rId3"/>
    <sheet name="DUER" sheetId="2" r:id="rId4"/>
    <sheet name="Isolation-platrerie" sheetId="9" r:id="rId5"/>
    <sheet name="Peinture" sheetId="10" r:id="rId6"/>
    <sheet name="Revêtements de sols" sheetId="11" r:id="rId7"/>
    <sheet name="Facadier" sheetId="13" r:id="rId8"/>
    <sheet name="Carreleur" sheetId="14" r:id="rId9"/>
    <sheet name="Maconnerie" sheetId="15" r:id="rId10"/>
    <sheet name="Assistante de direction " sheetId="16" r:id="rId11"/>
  </sheets>
  <definedNames>
    <definedName name="_xlnm._FilterDatabase" localSheetId="3" hidden="1">DUER!$A$1:$A$2</definedName>
    <definedName name="bdd">Données!$A$2:$D$300</definedName>
    <definedName name="cola">Données!$A$3:$A$100</definedName>
    <definedName name="colaa">Données!$AA$3:$AA$260</definedName>
    <definedName name="dept">Données!$A$2</definedName>
    <definedName name="dept2">Données!$AA$3</definedName>
    <definedName name="liste1">Données!$AA$3:$AA$7</definedName>
  </definedNames>
  <calcPr calcId="124519"/>
</workbook>
</file>

<file path=xl/calcChain.xml><?xml version="1.0" encoding="utf-8"?>
<calcChain xmlns="http://schemas.openxmlformats.org/spreadsheetml/2006/main">
  <c r="AA25" i="8" a="1"/>
  <c r="AA25" s="1"/>
  <c r="AA26" a="1"/>
  <c r="AA26" s="1"/>
  <c r="AA18" a="1"/>
  <c r="AA18" s="1"/>
  <c r="AA19" a="1"/>
  <c r="AA19" s="1"/>
  <c r="AA3" a="1"/>
  <c r="AA3" s="1"/>
  <c r="AE3" s="1"/>
  <c r="AA4" a="1"/>
  <c r="AA4" s="1"/>
  <c r="AE4" s="1"/>
  <c r="AA5" a="1"/>
  <c r="AA5" s="1"/>
  <c r="AE5" s="1"/>
  <c r="AA6" a="1"/>
  <c r="AA6" s="1"/>
  <c r="AE6" s="1"/>
  <c r="AA7" a="1"/>
  <c r="AA7" s="1"/>
  <c r="AE7" s="1"/>
  <c r="AA8" a="1"/>
  <c r="AA8" s="1"/>
  <c r="AA9" a="1"/>
  <c r="AA9" s="1"/>
  <c r="AA59" a="1"/>
  <c r="AA59" s="1"/>
  <c r="AA60" a="1"/>
  <c r="AA60" s="1"/>
  <c r="AA61" a="1"/>
  <c r="AA61" s="1"/>
  <c r="AA62" a="1"/>
  <c r="AA62" s="1"/>
  <c r="AA63" a="1"/>
  <c r="AA63" s="1"/>
  <c r="AA64" a="1"/>
  <c r="AA64" s="1"/>
  <c r="AA65" a="1"/>
  <c r="AA65" s="1"/>
  <c r="AA66" a="1"/>
  <c r="AA66" s="1"/>
  <c r="AA67" a="1"/>
  <c r="AA67" s="1"/>
  <c r="AA68" a="1"/>
  <c r="AA68" s="1"/>
  <c r="AA69" a="1"/>
  <c r="AA69" s="1"/>
  <c r="AA70" a="1"/>
  <c r="AA70" s="1"/>
  <c r="AA47" a="1"/>
  <c r="AA47" s="1"/>
  <c r="AA48" a="1"/>
  <c r="AA48" s="1"/>
  <c r="AA49" a="1"/>
  <c r="AA49" s="1"/>
  <c r="AA50" a="1"/>
  <c r="AA50" s="1"/>
  <c r="AA51" a="1"/>
  <c r="AA51" s="1"/>
  <c r="AA52" a="1"/>
  <c r="AA52" s="1"/>
  <c r="AA53" a="1"/>
  <c r="AA53" s="1"/>
  <c r="AA54" a="1"/>
  <c r="AA54" s="1"/>
  <c r="AA55" a="1"/>
  <c r="AA55" s="1"/>
  <c r="AA56" a="1"/>
  <c r="AA56" s="1"/>
  <c r="AA57" a="1"/>
  <c r="AA57" s="1"/>
  <c r="AA58" a="1"/>
  <c r="AA58" s="1"/>
  <c r="AA37" a="1"/>
  <c r="AA37" s="1"/>
  <c r="AA38" a="1"/>
  <c r="AA38" s="1"/>
  <c r="AA39" a="1"/>
  <c r="AA39" s="1"/>
  <c r="AA40" a="1"/>
  <c r="AA40" s="1"/>
  <c r="AA41" a="1"/>
  <c r="AA41" s="1"/>
  <c r="AA42" a="1"/>
  <c r="AA42" s="1"/>
  <c r="AA43" a="1"/>
  <c r="AA43" s="1"/>
  <c r="AA44" a="1"/>
  <c r="AA44" s="1"/>
  <c r="AA45" a="1"/>
  <c r="AA45" s="1"/>
  <c r="AA46" a="1"/>
  <c r="AA46" s="1"/>
  <c r="AA10" a="1"/>
  <c r="AA10" s="1"/>
  <c r="AA11" a="1"/>
  <c r="AA11" s="1"/>
  <c r="AA12" a="1"/>
  <c r="AA12" s="1"/>
  <c r="AA13" a="1"/>
  <c r="AA13" s="1"/>
  <c r="AA14" a="1"/>
  <c r="AA14" s="1"/>
  <c r="AA15" a="1"/>
  <c r="AA15" s="1"/>
  <c r="AA16" a="1"/>
  <c r="AA16" s="1"/>
  <c r="AA17" a="1"/>
  <c r="AA17" s="1"/>
  <c r="AA20" a="1"/>
  <c r="AA20" s="1"/>
  <c r="AA21" a="1"/>
  <c r="AA21" s="1"/>
  <c r="AA22" a="1"/>
  <c r="AA22" s="1"/>
  <c r="AA23" a="1"/>
  <c r="AA23" s="1"/>
  <c r="AA24" a="1"/>
  <c r="AA24" s="1"/>
  <c r="AA27" a="1"/>
  <c r="AA27" s="1"/>
  <c r="AA28" a="1"/>
  <c r="AA28" s="1"/>
  <c r="AA29" a="1"/>
  <c r="AA29" s="1"/>
  <c r="AA30" a="1"/>
  <c r="AA30" s="1"/>
  <c r="AA31" a="1"/>
  <c r="AA31" s="1"/>
  <c r="AA32" a="1"/>
  <c r="AA32" s="1"/>
  <c r="AA33" a="1"/>
  <c r="AA33" s="1"/>
  <c r="AA34" a="1"/>
  <c r="AA34" s="1"/>
  <c r="AA35" a="1"/>
  <c r="AA35" s="1"/>
  <c r="AA36" a="1"/>
  <c r="AA36" s="1"/>
  <c r="C13" i="2"/>
  <c r="C12"/>
  <c r="L6" i="16"/>
  <c r="L5"/>
  <c r="L4"/>
  <c r="L3"/>
  <c r="L9" i="15"/>
  <c r="L8"/>
  <c r="L7"/>
  <c r="L6"/>
  <c r="L5"/>
  <c r="L4"/>
  <c r="L3"/>
  <c r="L9" i="14"/>
  <c r="L10"/>
  <c r="L8"/>
  <c r="L7"/>
  <c r="L6"/>
  <c r="L5"/>
  <c r="L4"/>
  <c r="L3"/>
  <c r="L8" i="13"/>
  <c r="L9"/>
  <c r="L10"/>
  <c r="L7"/>
  <c r="L6"/>
  <c r="L5"/>
  <c r="L4"/>
  <c r="L3"/>
  <c r="L7" i="11"/>
  <c r="L6"/>
  <c r="L5"/>
  <c r="L4"/>
  <c r="L3"/>
  <c r="L7" i="10"/>
  <c r="L6"/>
  <c r="L5"/>
  <c r="L4"/>
  <c r="L3"/>
  <c r="L8" i="9" l="1"/>
  <c r="L9"/>
  <c r="L10"/>
  <c r="L7"/>
  <c r="L6"/>
  <c r="L5"/>
  <c r="L4"/>
  <c r="L3"/>
  <c r="K4" i="2" l="1"/>
  <c r="K5"/>
  <c r="K6"/>
  <c r="K7"/>
  <c r="K3"/>
</calcChain>
</file>

<file path=xl/sharedStrings.xml><?xml version="1.0" encoding="utf-8"?>
<sst xmlns="http://schemas.openxmlformats.org/spreadsheetml/2006/main" count="1290" uniqueCount="394">
  <si>
    <t>Postes</t>
  </si>
  <si>
    <t>Chef d'équipe</t>
  </si>
  <si>
    <t>Responsable d'équipe</t>
  </si>
  <si>
    <t>Document unique des risques</t>
  </si>
  <si>
    <t>Descriptif du risque</t>
  </si>
  <si>
    <t>Dommages possibles</t>
  </si>
  <si>
    <t>Cotation de la criticité</t>
  </si>
  <si>
    <t xml:space="preserve">Fréquence </t>
  </si>
  <si>
    <t>Gravité</t>
  </si>
  <si>
    <t>Moyens de prévention</t>
  </si>
  <si>
    <t>Types de moyens de prévention</t>
  </si>
  <si>
    <t>Efficacité</t>
  </si>
  <si>
    <t>Niveau de protection</t>
  </si>
  <si>
    <t>Délai de réalisation</t>
  </si>
  <si>
    <t>Bilan</t>
  </si>
  <si>
    <t>Fréquence d'exposition des salariés au danger</t>
  </si>
  <si>
    <t>Faible</t>
  </si>
  <si>
    <t>Moyenne</t>
  </si>
  <si>
    <t>Fréquente</t>
  </si>
  <si>
    <t>Très fréquente</t>
  </si>
  <si>
    <t>Tous les ans</t>
  </si>
  <si>
    <t>Tous les mois</t>
  </si>
  <si>
    <t>Toutes les semaines</t>
  </si>
  <si>
    <t>Tous les jours</t>
  </si>
  <si>
    <t>Gravité des risques potentiels</t>
  </si>
  <si>
    <t>Grave</t>
  </si>
  <si>
    <t>Très grave</t>
  </si>
  <si>
    <t>Petite blessure sans arrêt de travail</t>
  </si>
  <si>
    <t xml:space="preserve">Blessure avec arrêt de travail </t>
  </si>
  <si>
    <t>Blessure avec inacapacité permanente/ partielle</t>
  </si>
  <si>
    <t>Peut entrainer un accident mortel</t>
  </si>
  <si>
    <t>Sinistralité</t>
  </si>
  <si>
    <t>Sinistralité = Fréquence * Gravité</t>
  </si>
  <si>
    <t>Gravité des dommages</t>
  </si>
  <si>
    <t>Priorité d'action</t>
  </si>
  <si>
    <t xml:space="preserve">Très Grave 1000 </t>
  </si>
  <si>
    <t>Priorité 1</t>
  </si>
  <si>
    <t xml:space="preserve">Grave 100 </t>
  </si>
  <si>
    <t>Priorité 2</t>
  </si>
  <si>
    <t xml:space="preserve">Moyenne 10 </t>
  </si>
  <si>
    <t>Priorité 3</t>
  </si>
  <si>
    <t xml:space="preserve">Faible 1 </t>
  </si>
  <si>
    <t>Priorité 4</t>
  </si>
  <si>
    <t>Faible 1</t>
  </si>
  <si>
    <t>Moyenne 2</t>
  </si>
  <si>
    <t>Fréquente 3</t>
  </si>
  <si>
    <t>Très Fréquente 4</t>
  </si>
  <si>
    <t>Fréquence d'exposition</t>
  </si>
  <si>
    <t>Famille de risques</t>
  </si>
  <si>
    <t>Risques physiques et chimiques</t>
  </si>
  <si>
    <t>Risques et contraintes au travail</t>
  </si>
  <si>
    <t>Risques d'accident prépondérant</t>
  </si>
  <si>
    <t>Risques psychosociaux</t>
  </si>
  <si>
    <t>Autres risques</t>
  </si>
  <si>
    <t>Nature du risque</t>
  </si>
  <si>
    <t>Poussière</t>
  </si>
  <si>
    <t>Rayonnement</t>
  </si>
  <si>
    <t>Vibration</t>
  </si>
  <si>
    <t>Contraintes posturales</t>
  </si>
  <si>
    <t>Manutention</t>
  </si>
  <si>
    <t>Horaire de travail</t>
  </si>
  <si>
    <t xml:space="preserve">Travail isolé </t>
  </si>
  <si>
    <t>Intensité et complexité du travail</t>
  </si>
  <si>
    <t>Chute de plain pied</t>
  </si>
  <si>
    <t>Chute de hauteur</t>
  </si>
  <si>
    <t>Chute d'objets</t>
  </si>
  <si>
    <t>Machines dangereuses et outils manuels</t>
  </si>
  <si>
    <t>Engins mobiles et appareil de levage</t>
  </si>
  <si>
    <t>Electrique</t>
  </si>
  <si>
    <t>Circulation et déplacements</t>
  </si>
  <si>
    <t>Faible autonomie du travail</t>
  </si>
  <si>
    <t>Conflits de valeur</t>
  </si>
  <si>
    <t xml:space="preserve">Insécurité de l'emploi et du travail </t>
  </si>
  <si>
    <t>Energies</t>
  </si>
  <si>
    <t>Travail sur écran</t>
  </si>
  <si>
    <t>Nature des risques</t>
  </si>
  <si>
    <t>Famille des risques</t>
  </si>
  <si>
    <t>Nombre</t>
  </si>
  <si>
    <t xml:space="preserve">Moyens de prévention </t>
  </si>
  <si>
    <t>Organisationnels</t>
  </si>
  <si>
    <t>Techniques</t>
  </si>
  <si>
    <t>Humains</t>
  </si>
  <si>
    <t>Cotation au niveau de protection</t>
  </si>
  <si>
    <t>Peu efficace</t>
  </si>
  <si>
    <t>Efiffcace</t>
  </si>
  <si>
    <t xml:space="preserve">Délai de réalisation </t>
  </si>
  <si>
    <t xml:space="preserve">Moins d'un mois </t>
  </si>
  <si>
    <t xml:space="preserve">Entre 2 et 5 mois </t>
  </si>
  <si>
    <t>Plus de 5 mois</t>
  </si>
  <si>
    <t>Source du danger</t>
  </si>
  <si>
    <t>Condition d'exposition</t>
  </si>
  <si>
    <t>Ouvrier</t>
  </si>
  <si>
    <t xml:space="preserve">Physiques </t>
  </si>
  <si>
    <t>Psychologiques</t>
  </si>
  <si>
    <t>Appareils et éléments sous pression</t>
  </si>
  <si>
    <t>Intervention en hauteur</t>
  </si>
  <si>
    <t>Déplacement</t>
  </si>
  <si>
    <t xml:space="preserve">Trajet </t>
  </si>
  <si>
    <t>Electricité</t>
  </si>
  <si>
    <t>Assistante de direction</t>
  </si>
  <si>
    <t xml:space="preserve"> </t>
  </si>
  <si>
    <t>D.U.E.R</t>
  </si>
  <si>
    <t xml:space="preserve">Entreprise EIMA </t>
  </si>
  <si>
    <t xml:space="preserve">Espace Driant- Bâtiment 031- Avenue Miribel </t>
  </si>
  <si>
    <t>55100 Verdun</t>
  </si>
  <si>
    <t xml:space="preserve"> Fréquence nombre </t>
  </si>
  <si>
    <t>Gravité nombre</t>
  </si>
  <si>
    <t>Identification du poste</t>
  </si>
  <si>
    <t>Isolation/ platrerie</t>
  </si>
  <si>
    <t>Risques liés aux postures et manutentions</t>
  </si>
  <si>
    <t xml:space="preserve">Postures de travail </t>
  </si>
  <si>
    <t>Manutentions</t>
  </si>
  <si>
    <t>Risques liés au travail et fixation des plaques</t>
  </si>
  <si>
    <t>Sciage, ponçage, perçage</t>
  </si>
  <si>
    <t>Clouage</t>
  </si>
  <si>
    <t>Manipulation des structures en alu</t>
  </si>
  <si>
    <t>Risques liés au travail en hauteur</t>
  </si>
  <si>
    <t>Echafaudages inadaptés, mal stabilisés</t>
  </si>
  <si>
    <t>Plateformes surchargées et encombrées</t>
  </si>
  <si>
    <t>Absence d'accés sécurisés</t>
  </si>
  <si>
    <t>Mauvaise utilisation des échelles</t>
  </si>
  <si>
    <t>Action de sauter à terre pour descendre</t>
  </si>
  <si>
    <t>Risques liés aux ambiances thermiques</t>
  </si>
  <si>
    <t>Locaux non chauffés ou non isolés</t>
  </si>
  <si>
    <t>Risques liés aux poussières</t>
  </si>
  <si>
    <t>Poussière de plâtre</t>
  </si>
  <si>
    <t>Poussière de polystyrène</t>
  </si>
  <si>
    <t>Poussière de fibres des laines d'isolation</t>
  </si>
  <si>
    <t>Risques liés aux produits chimiques</t>
  </si>
  <si>
    <t>Isolation/platrerie</t>
  </si>
  <si>
    <t>Joints en mousse polyuréthane</t>
  </si>
  <si>
    <t>Colle</t>
  </si>
  <si>
    <t>Enduits de finition</t>
  </si>
  <si>
    <t>Risques liés au bruit</t>
  </si>
  <si>
    <t>Fixation des panneaux</t>
  </si>
  <si>
    <t>Déplacements</t>
  </si>
  <si>
    <t>Types Dommages</t>
  </si>
  <si>
    <t>Types dommages</t>
  </si>
  <si>
    <t>Torsions</t>
  </si>
  <si>
    <t>Troubles musculo-squelettiques</t>
  </si>
  <si>
    <t>Lésions articulaires</t>
  </si>
  <si>
    <t>Douleurs</t>
  </si>
  <si>
    <t>Blessures</t>
  </si>
  <si>
    <t>Vibrations</t>
  </si>
  <si>
    <t xml:space="preserve">Lésions </t>
  </si>
  <si>
    <t>Chute</t>
  </si>
  <si>
    <t>Posture de travail</t>
  </si>
  <si>
    <t>Malaise général</t>
  </si>
  <si>
    <t>Crampes musculaires</t>
  </si>
  <si>
    <t>Fatigue</t>
  </si>
  <si>
    <t>Atteintes des voies respiratoires</t>
  </si>
  <si>
    <t>Allergie</t>
  </si>
  <si>
    <t>Irritations</t>
  </si>
  <si>
    <t>Asthme</t>
  </si>
  <si>
    <t>Eczéma</t>
  </si>
  <si>
    <t>Surdité progressive</t>
  </si>
  <si>
    <t>Plaies, fractures</t>
  </si>
  <si>
    <t>Traumatismes crâniens, écrasements des membres</t>
  </si>
  <si>
    <t>Mesures de prévention</t>
  </si>
  <si>
    <t>Types de dommages</t>
  </si>
  <si>
    <t xml:space="preserve">Mesures de prévention </t>
  </si>
  <si>
    <t>Types de prévention</t>
  </si>
  <si>
    <t>Organisation du chantier</t>
  </si>
  <si>
    <t>Périmètre de sécurité</t>
  </si>
  <si>
    <t>Balisage</t>
  </si>
  <si>
    <t>Coordination sécurité et protection de la santé</t>
  </si>
  <si>
    <t>Coordinateur de chantier</t>
  </si>
  <si>
    <t>Accès sécurisés</t>
  </si>
  <si>
    <t>Montage et utilisation aux normes</t>
  </si>
  <si>
    <t>Installations de travail en hauteur</t>
  </si>
  <si>
    <t>Aide à la manutention</t>
  </si>
  <si>
    <t>Utilisation de moyens pour la manutention</t>
  </si>
  <si>
    <t>Respecter les charges</t>
  </si>
  <si>
    <t>Choix et utilisation des produits</t>
  </si>
  <si>
    <t>Suppression des produits toxiques</t>
  </si>
  <si>
    <t>Limitation des polluants</t>
  </si>
  <si>
    <t>Conditionnement en qualité réduite</t>
  </si>
  <si>
    <t>Outils équipés d'un manche ergonomique</t>
  </si>
  <si>
    <t>Protection individuelle</t>
  </si>
  <si>
    <t>Port des EPI</t>
  </si>
  <si>
    <t>Formation à la sécurité</t>
  </si>
  <si>
    <t>Equipements</t>
  </si>
  <si>
    <t>Travail en hauteur</t>
  </si>
  <si>
    <t>Prévention des risques liés à l'activité physique</t>
  </si>
  <si>
    <t>Inéfficace</t>
  </si>
  <si>
    <t>Peinture</t>
  </si>
  <si>
    <t>Risques chimiques</t>
  </si>
  <si>
    <t>Risques liés aux postures de travail</t>
  </si>
  <si>
    <t>Risques liés aux déplacements</t>
  </si>
  <si>
    <t>Résines</t>
  </si>
  <si>
    <t>Solvants</t>
  </si>
  <si>
    <t>Toxicité</t>
  </si>
  <si>
    <t>Postures de travail</t>
  </si>
  <si>
    <t>Gestes répétitifs</t>
  </si>
  <si>
    <t>Echelles</t>
  </si>
  <si>
    <t>Echafaudages</t>
  </si>
  <si>
    <t>Trêteaux</t>
  </si>
  <si>
    <t>Escabeaux</t>
  </si>
  <si>
    <t>Sol inégal, encombré, mal éclairé</t>
  </si>
  <si>
    <t>Sol glissant</t>
  </si>
  <si>
    <t>Manipulation d'outils coupants</t>
  </si>
  <si>
    <t>Ponçage</t>
  </si>
  <si>
    <t>Brûlures</t>
  </si>
  <si>
    <t>Irritation</t>
  </si>
  <si>
    <t>Troubles cardiaques</t>
  </si>
  <si>
    <t>Risques respiratoires</t>
  </si>
  <si>
    <t>Asthme, eczéma</t>
  </si>
  <si>
    <t>Troubles musculo squelettiques</t>
  </si>
  <si>
    <t>Lésions</t>
  </si>
  <si>
    <t>Glissement ou renversement</t>
  </si>
  <si>
    <t>Plaies</t>
  </si>
  <si>
    <t>Hématomes</t>
  </si>
  <si>
    <t>Fractures</t>
  </si>
  <si>
    <t>Traumatismes</t>
  </si>
  <si>
    <t>Projection dans les yeux</t>
  </si>
  <si>
    <t>Prévention primaire</t>
  </si>
  <si>
    <t>Suppression des produits</t>
  </si>
  <si>
    <t xml:space="preserve">Remplacement des produits </t>
  </si>
  <si>
    <t>Installation du chantier</t>
  </si>
  <si>
    <t>Prévention technique collective</t>
  </si>
  <si>
    <t xml:space="preserve">Limitation des polluants dans l'air </t>
  </si>
  <si>
    <t>Bonne utlisation des échelles</t>
  </si>
  <si>
    <t>Bonne utilisation des échafaudages</t>
  </si>
  <si>
    <t>Prévention individuelle</t>
  </si>
  <si>
    <t xml:space="preserve">Port des EPI </t>
  </si>
  <si>
    <t>Formation du personnel</t>
  </si>
  <si>
    <t>Revêtement de sol</t>
  </si>
  <si>
    <t>Mouvements répétitifs</t>
  </si>
  <si>
    <t>Position accroupie ou penchée</t>
  </si>
  <si>
    <t xml:space="preserve">Travail prolongé à genou </t>
  </si>
  <si>
    <t>Chocs itératifs du talon</t>
  </si>
  <si>
    <t>Risques liés aux outils et machines</t>
  </si>
  <si>
    <t>Ouverture des emballages</t>
  </si>
  <si>
    <t>Sciage</t>
  </si>
  <si>
    <t>Risques liés aux émissions de poussières</t>
  </si>
  <si>
    <t>Bois</t>
  </si>
  <si>
    <t>Particule très fines</t>
  </si>
  <si>
    <t>Vernis</t>
  </si>
  <si>
    <t>Produit moquette</t>
  </si>
  <si>
    <t xml:space="preserve">Dommages possibles </t>
  </si>
  <si>
    <t>Postures contraignantes</t>
  </si>
  <si>
    <t>Cancers</t>
  </si>
  <si>
    <t>Irritation des yeux</t>
  </si>
  <si>
    <t>Irritation de la gorge</t>
  </si>
  <si>
    <t>Chutes</t>
  </si>
  <si>
    <t>Remplacement dex produits</t>
  </si>
  <si>
    <t>Aération des locaux</t>
  </si>
  <si>
    <t>Ventilation des locaux</t>
  </si>
  <si>
    <t>Nettoyage des locaux</t>
  </si>
  <si>
    <t xml:space="preserve">Utilisation de moyens de manutention </t>
  </si>
  <si>
    <t>Prévention poussières</t>
  </si>
  <si>
    <t>Revêtements de sols</t>
  </si>
  <si>
    <t>Facadier</t>
  </si>
  <si>
    <t>Risques physiques et liés aux manutentions</t>
  </si>
  <si>
    <t>Charges lourdes</t>
  </si>
  <si>
    <t>Outils coupants</t>
  </si>
  <si>
    <t>Risques liés aux chutes</t>
  </si>
  <si>
    <t>Déplacement en hauteur</t>
  </si>
  <si>
    <t>Risques liés au travail en extérieur</t>
  </si>
  <si>
    <t>Ultraviolets</t>
  </si>
  <si>
    <t>Intempéries</t>
  </si>
  <si>
    <t>Humidité</t>
  </si>
  <si>
    <t xml:space="preserve">Décapage </t>
  </si>
  <si>
    <t xml:space="preserve">Plomb </t>
  </si>
  <si>
    <t>Amiante</t>
  </si>
  <si>
    <t>Oxydants</t>
  </si>
  <si>
    <t>Risques sonores</t>
  </si>
  <si>
    <t>Equipements utilisés</t>
  </si>
  <si>
    <t>Tendinopathie</t>
  </si>
  <si>
    <t>Traumatismes crâniens</t>
  </si>
  <si>
    <t xml:space="preserve">Cancers de la peau </t>
  </si>
  <si>
    <t>Coup de soleil</t>
  </si>
  <si>
    <t>Déshydration</t>
  </si>
  <si>
    <t>Malaise</t>
  </si>
  <si>
    <t>Intoxication</t>
  </si>
  <si>
    <t>Problèmes occulaires</t>
  </si>
  <si>
    <t>Déficit auditif</t>
  </si>
  <si>
    <t>Acouphènes</t>
  </si>
  <si>
    <t>Filets</t>
  </si>
  <si>
    <t xml:space="preserve">Aides à la manutention </t>
  </si>
  <si>
    <t>Formations à la sécurité</t>
  </si>
  <si>
    <t>Mesures d'hygiène</t>
  </si>
  <si>
    <t>Nettoyage régulier poussières</t>
  </si>
  <si>
    <t>Nettoyage régulier vêtements de travail</t>
  </si>
  <si>
    <t>Installations sanitaire + vestiaires</t>
  </si>
  <si>
    <t>Surveillance médico professionnelle</t>
  </si>
  <si>
    <t>Suivi médicale</t>
  </si>
  <si>
    <t>Pose de carrelage</t>
  </si>
  <si>
    <t>Position accroupie</t>
  </si>
  <si>
    <t>Travail à genou</t>
  </si>
  <si>
    <t>Risques liés à la coupe et pose des carreaux</t>
  </si>
  <si>
    <t>Outils tranchants</t>
  </si>
  <si>
    <t>Outils vibrants</t>
  </si>
  <si>
    <t>Instabilité</t>
  </si>
  <si>
    <t>Mauvaise utilisation</t>
  </si>
  <si>
    <t>Encombrement</t>
  </si>
  <si>
    <t>Ciment</t>
  </si>
  <si>
    <t>Bruit des machines</t>
  </si>
  <si>
    <t>Sciatique</t>
  </si>
  <si>
    <t>Atteintes pathologiques</t>
  </si>
  <si>
    <t>Lésions oculaires</t>
  </si>
  <si>
    <t>Crampes</t>
  </si>
  <si>
    <t>Brulures</t>
  </si>
  <si>
    <t>Nervosité</t>
  </si>
  <si>
    <t>Pression artérielle</t>
  </si>
  <si>
    <t>Sécurité et protection de la santé</t>
  </si>
  <si>
    <t>Coordinateur SPS</t>
  </si>
  <si>
    <t xml:space="preserve">Utilisation de moyens pour la manutention </t>
  </si>
  <si>
    <t>Outils équipés</t>
  </si>
  <si>
    <t>Carreleur</t>
  </si>
  <si>
    <t>Maconnerie</t>
  </si>
  <si>
    <t>Sol inégal</t>
  </si>
  <si>
    <t>Utilisation de machines</t>
  </si>
  <si>
    <t>Risques liés aux manutentions</t>
  </si>
  <si>
    <t>Echafaudages inadaptés</t>
  </si>
  <si>
    <t>Plateformes surchargées</t>
  </si>
  <si>
    <t>Absence d'accès sécurisés</t>
  </si>
  <si>
    <t>Travail sur des toits fragiles</t>
  </si>
  <si>
    <t>Froid ou chaleur</t>
  </si>
  <si>
    <t>Béton</t>
  </si>
  <si>
    <t>Huiles de décoffrage</t>
  </si>
  <si>
    <t>Solvants organiques</t>
  </si>
  <si>
    <t>Silice</t>
  </si>
  <si>
    <t>Sonores</t>
  </si>
  <si>
    <t>Coupures</t>
  </si>
  <si>
    <t>Torsion</t>
  </si>
  <si>
    <t>Accidents grave et mortels</t>
  </si>
  <si>
    <t>Déshydratation</t>
  </si>
  <si>
    <t>Allergies</t>
  </si>
  <si>
    <t>Pneumopathie</t>
  </si>
  <si>
    <t>Bronchite</t>
  </si>
  <si>
    <t>Installations du chantier</t>
  </si>
  <si>
    <t>Eclairage</t>
  </si>
  <si>
    <t xml:space="preserve">Sécurisation </t>
  </si>
  <si>
    <t>Coordination de chantier</t>
  </si>
  <si>
    <t>Protection adapté</t>
  </si>
  <si>
    <t>Contrôle des normes</t>
  </si>
  <si>
    <t>Manutention assistée</t>
  </si>
  <si>
    <t>Respecter les charges maximal</t>
  </si>
  <si>
    <t>Choix des produits</t>
  </si>
  <si>
    <t>Huiles sans solvant</t>
  </si>
  <si>
    <t>Mortier/béton réduction du taux d'allergènes</t>
  </si>
  <si>
    <t>Matériaux plus légers</t>
  </si>
  <si>
    <t>Formation des équipements</t>
  </si>
  <si>
    <t>Formation hygiène</t>
  </si>
  <si>
    <t>Formation travail en hauteur</t>
  </si>
  <si>
    <t>Formation sécurisation des chantiers</t>
  </si>
  <si>
    <t>Matériels/Produits</t>
  </si>
  <si>
    <t>Autres</t>
  </si>
  <si>
    <t>Efficace</t>
  </si>
  <si>
    <t xml:space="preserve">Assistante de direction </t>
  </si>
  <si>
    <t>Risques liés au travail sédentaire</t>
  </si>
  <si>
    <t>Risque auditif</t>
  </si>
  <si>
    <t xml:space="preserve">Risque visuel </t>
  </si>
  <si>
    <t>Risque addictif</t>
  </si>
  <si>
    <t>Lésions auditives</t>
  </si>
  <si>
    <t>Myopie</t>
  </si>
  <si>
    <t>Risques liés au travail en milieu confiné</t>
  </si>
  <si>
    <t>Proximité d'ateliers</t>
  </si>
  <si>
    <t>Virus</t>
  </si>
  <si>
    <t>Bactéries</t>
  </si>
  <si>
    <t>Risques organisationnels</t>
  </si>
  <si>
    <t>Hiérarchie</t>
  </si>
  <si>
    <t>Stress</t>
  </si>
  <si>
    <t>Risques physiques</t>
  </si>
  <si>
    <t>Chutes de plain pied</t>
  </si>
  <si>
    <t>Chutes de hauteur</t>
  </si>
  <si>
    <t>Produits toxiques</t>
  </si>
  <si>
    <t>Entorses</t>
  </si>
  <si>
    <t>Mesures de prévention organisationnelles</t>
  </si>
  <si>
    <t>Charge et rythme de travail</t>
  </si>
  <si>
    <t>Styles de management</t>
  </si>
  <si>
    <t>Mesures de prévention techniques</t>
  </si>
  <si>
    <t>Aménagement des postes ou de l'espace de travail</t>
  </si>
  <si>
    <t xml:space="preserve">Ergonomie du poste de travail </t>
  </si>
  <si>
    <t>Adaptation du matériel</t>
  </si>
  <si>
    <t>Mesures de prévention hygiéniques</t>
  </si>
  <si>
    <t xml:space="preserve">Nettoyage des instruments de travail </t>
  </si>
  <si>
    <t>Lavage des mains</t>
  </si>
  <si>
    <t>Mesures d'information et de formation</t>
  </si>
  <si>
    <t xml:space="preserve">Formation </t>
  </si>
  <si>
    <t xml:space="preserve">Sensibilisation </t>
  </si>
  <si>
    <t xml:space="preserve">Information </t>
  </si>
  <si>
    <t>Cohabitation de plusieurs personnes dans des bureaux</t>
  </si>
  <si>
    <t>Autres  risques</t>
  </si>
  <si>
    <t>Autres   risques</t>
  </si>
  <si>
    <t>Autres    risques</t>
  </si>
  <si>
    <t>Autres     risques</t>
  </si>
  <si>
    <t xml:space="preserve">  Autres risques</t>
  </si>
  <si>
    <t>vapeur</t>
  </si>
  <si>
    <t>Risques liés a l'usage</t>
  </si>
  <si>
    <t>postutre et manut</t>
  </si>
  <si>
    <t>utilisation du materiel</t>
  </si>
  <si>
    <t>Position de travail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</si>
</sst>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sz val="11"/>
      <color indexed="10"/>
      <name val="Calibri"/>
      <family val="2"/>
    </font>
    <font>
      <b/>
      <sz val="11"/>
      <color indexed="63"/>
      <name val="Calibri"/>
      <family val="2"/>
    </font>
    <font>
      <i/>
      <u/>
      <sz val="11"/>
      <color theme="1"/>
      <name val="Calibri"/>
      <family val="2"/>
      <scheme val="minor"/>
    </font>
    <font>
      <i/>
      <u/>
      <sz val="11"/>
      <color indexed="8"/>
      <name val="Calibri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10"/>
        <bgColor indexed="16"/>
      </patternFill>
    </fill>
    <fill>
      <patternFill patternType="solid">
        <fgColor rgb="FFFF0000"/>
        <bgColor indexed="45"/>
      </patternFill>
    </fill>
    <fill>
      <patternFill patternType="solid">
        <fgColor rgb="FFFFFF00"/>
        <bgColor indexed="27"/>
      </patternFill>
    </fill>
    <fill>
      <patternFill patternType="solid">
        <fgColor rgb="FF92D050"/>
        <bgColor indexed="27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45"/>
      </patternFill>
    </fill>
    <fill>
      <patternFill patternType="solid">
        <fgColor theme="8"/>
        <bgColor indexed="64"/>
      </patternFill>
    </fill>
    <fill>
      <patternFill patternType="solid">
        <fgColor rgb="FF83EB3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A7494B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25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0" xfId="0" applyBorder="1" applyAlignment="1"/>
    <xf numFmtId="0" fontId="0" fillId="0" borderId="1" xfId="0" applyBorder="1" applyAlignment="1"/>
    <xf numFmtId="0" fontId="0" fillId="0" borderId="0" xfId="0" applyAlignment="1"/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7" borderId="1" xfId="0" applyFill="1" applyBorder="1"/>
    <xf numFmtId="0" fontId="4" fillId="0" borderId="0" xfId="0" applyFont="1"/>
    <xf numFmtId="0" fontId="0" fillId="0" borderId="0" xfId="0"/>
    <xf numFmtId="0" fontId="6" fillId="0" borderId="0" xfId="1" applyFont="1" applyAlignment="1">
      <alignment vertical="center"/>
    </xf>
    <xf numFmtId="0" fontId="8" fillId="10" borderId="8" xfId="1" applyFont="1" applyFill="1" applyBorder="1" applyAlignment="1">
      <alignment horizontal="center" vertical="center"/>
    </xf>
    <xf numFmtId="0" fontId="7" fillId="9" borderId="8" xfId="1" applyFont="1" applyFill="1" applyBorder="1" applyAlignment="1">
      <alignment vertical="center"/>
    </xf>
    <xf numFmtId="0" fontId="6" fillId="11" borderId="8" xfId="1" applyFont="1" applyFill="1" applyBorder="1" applyAlignment="1">
      <alignment vertical="center"/>
    </xf>
    <xf numFmtId="0" fontId="6" fillId="8" borderId="8" xfId="1" applyFont="1" applyFill="1" applyBorder="1" applyAlignment="1">
      <alignment vertical="center"/>
    </xf>
    <xf numFmtId="0" fontId="7" fillId="8" borderId="8" xfId="1" applyFont="1" applyFill="1" applyBorder="1" applyAlignment="1">
      <alignment vertical="center"/>
    </xf>
    <xf numFmtId="0" fontId="10" fillId="0" borderId="0" xfId="1" applyFont="1" applyAlignment="1">
      <alignment vertical="center"/>
    </xf>
    <xf numFmtId="0" fontId="6" fillId="12" borderId="8" xfId="1" applyFont="1" applyFill="1" applyBorder="1" applyAlignment="1">
      <alignment vertical="center"/>
    </xf>
    <xf numFmtId="0" fontId="7" fillId="12" borderId="8" xfId="1" applyFont="1" applyFill="1" applyBorder="1" applyAlignment="1">
      <alignment vertical="center"/>
    </xf>
    <xf numFmtId="0" fontId="11" fillId="0" borderId="0" xfId="0" applyFont="1" applyBorder="1"/>
    <xf numFmtId="0" fontId="0" fillId="0" borderId="11" xfId="0" applyBorder="1"/>
    <xf numFmtId="0" fontId="0" fillId="0" borderId="1" xfId="0" applyFill="1" applyBorder="1"/>
    <xf numFmtId="0" fontId="1" fillId="5" borderId="5" xfId="0" applyFont="1" applyFill="1" applyBorder="1" applyAlignment="1"/>
    <xf numFmtId="0" fontId="1" fillId="13" borderId="1" xfId="0" applyFont="1" applyFill="1" applyBorder="1" applyAlignment="1"/>
    <xf numFmtId="0" fontId="1" fillId="14" borderId="1" xfId="0" applyFont="1" applyFill="1" applyBorder="1"/>
    <xf numFmtId="0" fontId="1" fillId="2" borderId="1" xfId="0" applyFont="1" applyFill="1" applyBorder="1"/>
    <xf numFmtId="0" fontId="1" fillId="15" borderId="1" xfId="0" applyFont="1" applyFill="1" applyBorder="1"/>
    <xf numFmtId="0" fontId="1" fillId="16" borderId="1" xfId="0" applyFont="1" applyFill="1" applyBorder="1"/>
    <xf numFmtId="0" fontId="0" fillId="0" borderId="0" xfId="0" applyFont="1" applyBorder="1"/>
    <xf numFmtId="0" fontId="1" fillId="17" borderId="1" xfId="0" applyFont="1" applyFill="1" applyBorder="1"/>
    <xf numFmtId="0" fontId="1" fillId="18" borderId="0" xfId="0" applyFont="1" applyFill="1"/>
    <xf numFmtId="0" fontId="1" fillId="18" borderId="1" xfId="0" applyFont="1" applyFill="1" applyBorder="1" applyAlignment="1"/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0" fillId="0" borderId="3" xfId="0" applyFill="1" applyBorder="1"/>
    <xf numFmtId="0" fontId="0" fillId="0" borderId="12" xfId="0" applyBorder="1"/>
    <xf numFmtId="0" fontId="0" fillId="0" borderId="7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9" fillId="19" borderId="8" xfId="1" applyFont="1" applyFill="1" applyBorder="1" applyAlignment="1">
      <alignment vertical="center"/>
    </xf>
    <xf numFmtId="0" fontId="7" fillId="19" borderId="8" xfId="1" applyFont="1" applyFill="1" applyBorder="1" applyAlignment="1">
      <alignment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4" fillId="0" borderId="0" xfId="0" applyFont="1" applyBorder="1" applyAlignment="1">
      <alignment textRotation="90"/>
    </xf>
    <xf numFmtId="0" fontId="0" fillId="0" borderId="5" xfId="0" applyBorder="1"/>
    <xf numFmtId="0" fontId="0" fillId="0" borderId="5" xfId="0" applyFill="1" applyBorder="1"/>
    <xf numFmtId="0" fontId="0" fillId="0" borderId="14" xfId="0" applyFill="1" applyBorder="1"/>
    <xf numFmtId="0" fontId="1" fillId="20" borderId="1" xfId="0" applyFont="1" applyFill="1" applyBorder="1"/>
    <xf numFmtId="0" fontId="0" fillId="0" borderId="3" xfId="0" applyFill="1" applyBorder="1" applyAlignment="1">
      <alignment horizontal="left" vertical="center"/>
    </xf>
    <xf numFmtId="0" fontId="1" fillId="21" borderId="1" xfId="0" applyFont="1" applyFill="1" applyBorder="1"/>
    <xf numFmtId="0" fontId="0" fillId="0" borderId="18" xfId="0" applyBorder="1"/>
    <xf numFmtId="0" fontId="1" fillId="2" borderId="1" xfId="0" applyFont="1" applyFill="1" applyBorder="1" applyAlignment="1"/>
    <xf numFmtId="0" fontId="1" fillId="22" borderId="1" xfId="0" applyFont="1" applyFill="1" applyBorder="1" applyAlignment="1"/>
    <xf numFmtId="0" fontId="1" fillId="22" borderId="1" xfId="0" applyFont="1" applyFill="1" applyBorder="1"/>
    <xf numFmtId="0" fontId="1" fillId="22" borderId="2" xfId="0" applyFont="1" applyFill="1" applyBorder="1"/>
    <xf numFmtId="0" fontId="1" fillId="23" borderId="1" xfId="0" applyFont="1" applyFill="1" applyBorder="1" applyAlignment="1"/>
    <xf numFmtId="0" fontId="1" fillId="3" borderId="1" xfId="0" applyFont="1" applyFill="1" applyBorder="1" applyAlignment="1"/>
    <xf numFmtId="0" fontId="1" fillId="3" borderId="2" xfId="0" applyFont="1" applyFill="1" applyBorder="1" applyAlignment="1"/>
    <xf numFmtId="0" fontId="1" fillId="24" borderId="5" xfId="0" applyFont="1" applyFill="1" applyBorder="1"/>
    <xf numFmtId="0" fontId="1" fillId="24" borderId="1" xfId="0" applyFont="1" applyFill="1" applyBorder="1"/>
    <xf numFmtId="0" fontId="1" fillId="24" borderId="1" xfId="0" applyFont="1" applyFill="1" applyBorder="1" applyAlignment="1"/>
    <xf numFmtId="0" fontId="1" fillId="24" borderId="2" xfId="0" applyFont="1" applyFill="1" applyBorder="1" applyAlignment="1"/>
    <xf numFmtId="0" fontId="0" fillId="0" borderId="19" xfId="0" applyBorder="1"/>
    <xf numFmtId="0" fontId="1" fillId="25" borderId="1" xfId="0" applyFont="1" applyFill="1" applyBorder="1"/>
    <xf numFmtId="0" fontId="1" fillId="25" borderId="5" xfId="0" applyFont="1" applyFill="1" applyBorder="1"/>
    <xf numFmtId="0" fontId="1" fillId="25" borderId="1" xfId="0" applyFont="1" applyFill="1" applyBorder="1" applyAlignment="1"/>
    <xf numFmtId="0" fontId="0" fillId="0" borderId="3" xfId="0" applyFill="1" applyBorder="1" applyAlignment="1">
      <alignment horizontal="left" vertical="center"/>
    </xf>
    <xf numFmtId="0" fontId="14" fillId="21" borderId="7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4" fillId="22" borderId="20" xfId="0" applyFont="1" applyFill="1" applyBorder="1" applyAlignment="1">
      <alignment horizontal="center"/>
    </xf>
    <xf numFmtId="0" fontId="14" fillId="22" borderId="22" xfId="0" applyFont="1" applyFill="1" applyBorder="1" applyAlignment="1">
      <alignment horizontal="center"/>
    </xf>
    <xf numFmtId="0" fontId="14" fillId="20" borderId="20" xfId="0" applyFont="1" applyFill="1" applyBorder="1" applyAlignment="1">
      <alignment horizontal="center"/>
    </xf>
    <xf numFmtId="0" fontId="14" fillId="20" borderId="21" xfId="0" applyFont="1" applyFill="1" applyBorder="1" applyAlignment="1">
      <alignment horizontal="center"/>
    </xf>
    <xf numFmtId="0" fontId="14" fillId="20" borderId="1" xfId="0" applyFont="1" applyFill="1" applyBorder="1" applyAlignment="1">
      <alignment horizontal="left" vertical="center"/>
    </xf>
    <xf numFmtId="0" fontId="14" fillId="22" borderId="1" xfId="0" applyFont="1" applyFill="1" applyBorder="1" applyAlignment="1"/>
    <xf numFmtId="0" fontId="14" fillId="2" borderId="1" xfId="0" applyFont="1" applyFill="1" applyBorder="1"/>
    <xf numFmtId="0" fontId="14" fillId="21" borderId="20" xfId="0" applyFont="1" applyFill="1" applyBorder="1" applyAlignment="1">
      <alignment horizontal="center"/>
    </xf>
    <xf numFmtId="0" fontId="14" fillId="21" borderId="1" xfId="0" applyFont="1" applyFill="1" applyBorder="1" applyAlignment="1">
      <alignment horizontal="left" vertical="center"/>
    </xf>
    <xf numFmtId="0" fontId="14" fillId="24" borderId="20" xfId="0" applyFont="1" applyFill="1" applyBorder="1" applyAlignment="1">
      <alignment horizontal="center"/>
    </xf>
    <xf numFmtId="0" fontId="14" fillId="24" borderId="1" xfId="0" applyFont="1" applyFill="1" applyBorder="1" applyAlignment="1">
      <alignment horizontal="center"/>
    </xf>
    <xf numFmtId="0" fontId="14" fillId="24" borderId="2" xfId="0" applyFont="1" applyFill="1" applyBorder="1" applyAlignment="1">
      <alignment horizontal="left" vertical="center"/>
    </xf>
    <xf numFmtId="0" fontId="14" fillId="25" borderId="20" xfId="0" applyFont="1" applyFill="1" applyBorder="1" applyAlignment="1">
      <alignment horizontal="center"/>
    </xf>
    <xf numFmtId="0" fontId="14" fillId="25" borderId="21" xfId="0" applyFont="1" applyFill="1" applyBorder="1" applyAlignment="1">
      <alignment horizontal="center"/>
    </xf>
    <xf numFmtId="0" fontId="14" fillId="25" borderId="1" xfId="0" applyFont="1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4" fillId="26" borderId="5" xfId="0" applyFont="1" applyFill="1" applyBorder="1"/>
    <xf numFmtId="0" fontId="14" fillId="26" borderId="1" xfId="0" applyFont="1" applyFill="1" applyBorder="1"/>
    <xf numFmtId="0" fontId="14" fillId="26" borderId="7" xfId="0" applyFont="1" applyFill="1" applyBorder="1"/>
    <xf numFmtId="0" fontId="0" fillId="0" borderId="29" xfId="0" applyFill="1" applyBorder="1"/>
    <xf numFmtId="0" fontId="1" fillId="26" borderId="1" xfId="0" applyFont="1" applyFill="1" applyBorder="1"/>
    <xf numFmtId="0" fontId="1" fillId="26" borderId="5" xfId="0" applyFont="1" applyFill="1" applyBorder="1"/>
    <xf numFmtId="0" fontId="0" fillId="0" borderId="1" xfId="0" applyFont="1" applyFill="1" applyBorder="1"/>
    <xf numFmtId="0" fontId="15" fillId="0" borderId="0" xfId="0" applyFont="1" applyBorder="1" applyAlignment="1">
      <alignment vertical="center" textRotation="90"/>
    </xf>
    <xf numFmtId="0" fontId="1" fillId="27" borderId="1" xfId="0" applyFont="1" applyFill="1" applyBorder="1" applyAlignment="1"/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left" vertical="center" wrapText="1"/>
    </xf>
    <xf numFmtId="0" fontId="1" fillId="22" borderId="4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2" fillId="0" borderId="10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0" fillId="0" borderId="0" xfId="1" applyFont="1" applyAlignment="1">
      <alignment horizontal="right" vertical="center"/>
    </xf>
    <xf numFmtId="0" fontId="10" fillId="0" borderId="9" xfId="1" applyFont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3" xfId="0" applyBorder="1"/>
    <xf numFmtId="0" fontId="0" fillId="0" borderId="4" xfId="0" applyBorder="1"/>
    <xf numFmtId="0" fontId="0" fillId="0" borderId="2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4" borderId="5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4" xfId="0" applyFill="1" applyBorder="1" applyAlignment="1">
      <alignment horizontal="left" vertical="center"/>
    </xf>
    <xf numFmtId="0" fontId="14" fillId="22" borderId="5" xfId="0" applyFont="1" applyFill="1" applyBorder="1" applyAlignment="1">
      <alignment horizontal="center"/>
    </xf>
    <xf numFmtId="0" fontId="14" fillId="22" borderId="6" xfId="0" applyFont="1" applyFill="1" applyBorder="1" applyAlignment="1">
      <alignment horizontal="center"/>
    </xf>
    <xf numFmtId="0" fontId="14" fillId="22" borderId="7" xfId="0" applyFont="1" applyFill="1" applyBorder="1" applyAlignment="1">
      <alignment horizontal="center"/>
    </xf>
    <xf numFmtId="0" fontId="14" fillId="20" borderId="5" xfId="0" applyFont="1" applyFill="1" applyBorder="1" applyAlignment="1">
      <alignment horizontal="center"/>
    </xf>
    <xf numFmtId="0" fontId="14" fillId="20" borderId="6" xfId="0" applyFont="1" applyFill="1" applyBorder="1" applyAlignment="1">
      <alignment horizontal="center"/>
    </xf>
    <xf numFmtId="0" fontId="14" fillId="20" borderId="7" xfId="0" applyFont="1" applyFill="1" applyBorder="1" applyAlignment="1">
      <alignment horizontal="center"/>
    </xf>
    <xf numFmtId="0" fontId="0" fillId="0" borderId="3" xfId="0" applyFill="1" applyBorder="1" applyAlignment="1">
      <alignment horizontal="left" vertical="center"/>
    </xf>
    <xf numFmtId="0" fontId="14" fillId="21" borderId="5" xfId="0" applyFont="1" applyFill="1" applyBorder="1" applyAlignment="1">
      <alignment horizontal="center"/>
    </xf>
    <xf numFmtId="0" fontId="14" fillId="21" borderId="6" xfId="0" applyFont="1" applyFill="1" applyBorder="1" applyAlignment="1">
      <alignment horizontal="center"/>
    </xf>
    <xf numFmtId="0" fontId="14" fillId="21" borderId="7" xfId="0" applyFont="1" applyFill="1" applyBorder="1" applyAlignment="1">
      <alignment horizontal="center"/>
    </xf>
    <xf numFmtId="0" fontId="14" fillId="24" borderId="5" xfId="0" applyFont="1" applyFill="1" applyBorder="1" applyAlignment="1">
      <alignment horizontal="center"/>
    </xf>
    <xf numFmtId="0" fontId="14" fillId="24" borderId="6" xfId="0" applyFont="1" applyFill="1" applyBorder="1" applyAlignment="1">
      <alignment horizontal="center"/>
    </xf>
    <xf numFmtId="0" fontId="14" fillId="24" borderId="7" xfId="0" applyFont="1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4" fillId="25" borderId="5" xfId="0" applyFont="1" applyFill="1" applyBorder="1" applyAlignment="1">
      <alignment horizontal="center"/>
    </xf>
    <xf numFmtId="0" fontId="14" fillId="25" borderId="6" xfId="0" applyFont="1" applyFill="1" applyBorder="1" applyAlignment="1">
      <alignment horizontal="center"/>
    </xf>
    <xf numFmtId="0" fontId="14" fillId="25" borderId="7" xfId="0" applyFont="1" applyFill="1" applyBorder="1" applyAlignment="1">
      <alignment horizontal="center"/>
    </xf>
    <xf numFmtId="0" fontId="14" fillId="26" borderId="5" xfId="0" applyFont="1" applyFill="1" applyBorder="1" applyAlignment="1">
      <alignment horizontal="center"/>
    </xf>
    <xf numFmtId="0" fontId="14" fillId="26" borderId="6" xfId="0" applyFont="1" applyFill="1" applyBorder="1" applyAlignment="1">
      <alignment horizontal="center"/>
    </xf>
    <xf numFmtId="0" fontId="14" fillId="26" borderId="7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1" fillId="18" borderId="2" xfId="0" applyFont="1" applyFill="1" applyBorder="1" applyAlignment="1">
      <alignment horizontal="center" vertical="center"/>
    </xf>
    <xf numFmtId="0" fontId="1" fillId="18" borderId="4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/>
    </xf>
    <xf numFmtId="0" fontId="1" fillId="18" borderId="6" xfId="0" applyFont="1" applyFill="1" applyBorder="1" applyAlignment="1">
      <alignment horizontal="center"/>
    </xf>
    <xf numFmtId="0" fontId="1" fillId="18" borderId="7" xfId="0" applyFont="1" applyFill="1" applyBorder="1" applyAlignment="1">
      <alignment horizontal="center"/>
    </xf>
    <xf numFmtId="0" fontId="1" fillId="18" borderId="5" xfId="0" applyFont="1" applyFill="1" applyBorder="1" applyAlignment="1">
      <alignment horizontal="center" vertical="center"/>
    </xf>
    <xf numFmtId="0" fontId="1" fillId="18" borderId="7" xfId="0" applyFont="1" applyFill="1" applyBorder="1" applyAlignment="1">
      <alignment horizontal="center" vertical="center"/>
    </xf>
    <xf numFmtId="0" fontId="1" fillId="18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4" fillId="0" borderId="2" xfId="0" applyFont="1" applyBorder="1" applyAlignment="1">
      <alignment horizontal="center" textRotation="90" wrapText="1"/>
    </xf>
    <xf numFmtId="0" fontId="14" fillId="0" borderId="3" xfId="0" applyFont="1" applyBorder="1" applyAlignment="1">
      <alignment horizontal="center" textRotation="90" wrapText="1"/>
    </xf>
    <xf numFmtId="0" fontId="14" fillId="0" borderId="4" xfId="0" applyFont="1" applyBorder="1" applyAlignment="1">
      <alignment horizontal="center" textRotation="90" wrapText="1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2" borderId="5" xfId="0" applyFont="1" applyFill="1" applyBorder="1" applyAlignment="1">
      <alignment horizontal="center" vertical="center"/>
    </xf>
    <xf numFmtId="0" fontId="1" fillId="22" borderId="6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center" vertical="center"/>
    </xf>
    <xf numFmtId="0" fontId="1" fillId="22" borderId="4" xfId="0" applyFont="1" applyFill="1" applyBorder="1" applyAlignment="1">
      <alignment horizontal="center" vertical="center"/>
    </xf>
    <xf numFmtId="0" fontId="1" fillId="22" borderId="5" xfId="0" applyFont="1" applyFill="1" applyBorder="1" applyAlignment="1">
      <alignment horizontal="center"/>
    </xf>
    <xf numFmtId="0" fontId="1" fillId="22" borderId="6" xfId="0" applyFont="1" applyFill="1" applyBorder="1" applyAlignment="1">
      <alignment horizontal="center"/>
    </xf>
    <xf numFmtId="0" fontId="1" fillId="22" borderId="7" xfId="0" applyFont="1" applyFill="1" applyBorder="1" applyAlignment="1">
      <alignment horizontal="center"/>
    </xf>
    <xf numFmtId="0" fontId="1" fillId="22" borderId="7" xfId="0" applyFont="1" applyFill="1" applyBorder="1" applyAlignment="1">
      <alignment horizontal="center" vertical="center"/>
    </xf>
    <xf numFmtId="0" fontId="1" fillId="23" borderId="5" xfId="0" applyFont="1" applyFill="1" applyBorder="1" applyAlignment="1">
      <alignment horizontal="center" vertical="center"/>
    </xf>
    <xf numFmtId="0" fontId="1" fillId="23" borderId="6" xfId="0" applyFont="1" applyFill="1" applyBorder="1" applyAlignment="1">
      <alignment horizontal="center" vertical="center"/>
    </xf>
    <xf numFmtId="0" fontId="1" fillId="23" borderId="2" xfId="0" applyFont="1" applyFill="1" applyBorder="1" applyAlignment="1">
      <alignment horizontal="center" vertical="center"/>
    </xf>
    <xf numFmtId="0" fontId="1" fillId="23" borderId="4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textRotation="90" wrapText="1"/>
    </xf>
    <xf numFmtId="0" fontId="15" fillId="0" borderId="3" xfId="0" applyFont="1" applyBorder="1" applyAlignment="1">
      <alignment horizontal="center" textRotation="90" wrapText="1"/>
    </xf>
    <xf numFmtId="0" fontId="15" fillId="0" borderId="4" xfId="0" applyFont="1" applyBorder="1" applyAlignment="1">
      <alignment horizontal="center" textRotation="90" wrapText="1"/>
    </xf>
    <xf numFmtId="0" fontId="1" fillId="23" borderId="2" xfId="0" applyFont="1" applyFill="1" applyBorder="1" applyAlignment="1">
      <alignment horizontal="left" vertical="center" wrapText="1"/>
    </xf>
    <xf numFmtId="0" fontId="1" fillId="23" borderId="4" xfId="0" applyFont="1" applyFill="1" applyBorder="1" applyAlignment="1">
      <alignment horizontal="left" vertical="center" wrapText="1"/>
    </xf>
    <xf numFmtId="0" fontId="1" fillId="23" borderId="5" xfId="0" applyFont="1" applyFill="1" applyBorder="1" applyAlignment="1">
      <alignment horizontal="center"/>
    </xf>
    <xf numFmtId="0" fontId="1" fillId="23" borderId="6" xfId="0" applyFont="1" applyFill="1" applyBorder="1" applyAlignment="1">
      <alignment horizontal="center"/>
    </xf>
    <xf numFmtId="0" fontId="1" fillId="23" borderId="7" xfId="0" applyFont="1" applyFill="1" applyBorder="1" applyAlignment="1">
      <alignment horizontal="center"/>
    </xf>
    <xf numFmtId="0" fontId="1" fillId="2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textRotation="90" wrapText="1"/>
    </xf>
    <xf numFmtId="0" fontId="15" fillId="0" borderId="3" xfId="0" applyFont="1" applyBorder="1" applyAlignment="1">
      <alignment horizontal="center" vertical="center" textRotation="90" wrapText="1"/>
    </xf>
    <xf numFmtId="0" fontId="15" fillId="0" borderId="4" xfId="0" applyFont="1" applyBorder="1" applyAlignment="1">
      <alignment horizontal="center" vertical="center" textRotation="90" wrapText="1"/>
    </xf>
    <xf numFmtId="0" fontId="1" fillId="3" borderId="2" xfId="0" applyFont="1" applyFill="1" applyBorder="1" applyAlignment="1">
      <alignment horizontal="left" vertical="center" wrapText="1"/>
    </xf>
    <xf numFmtId="0" fontId="1" fillId="3" borderId="4" xfId="0" applyFont="1" applyFill="1" applyBorder="1" applyAlignment="1">
      <alignment horizontal="left" vertical="center" wrapText="1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24" borderId="5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0" fontId="1" fillId="24" borderId="2" xfId="0" applyFont="1" applyFill="1" applyBorder="1" applyAlignment="1">
      <alignment horizontal="center" vertical="center"/>
    </xf>
    <xf numFmtId="0" fontId="1" fillId="24" borderId="4" xfId="0" applyFont="1" applyFill="1" applyBorder="1" applyAlignment="1">
      <alignment horizontal="center" vertical="center"/>
    </xf>
    <xf numFmtId="0" fontId="1" fillId="24" borderId="2" xfId="0" applyFont="1" applyFill="1" applyBorder="1" applyAlignment="1">
      <alignment horizontal="left" vertical="center" wrapText="1"/>
    </xf>
    <xf numFmtId="0" fontId="1" fillId="24" borderId="4" xfId="0" applyFont="1" applyFill="1" applyBorder="1" applyAlignment="1">
      <alignment horizontal="left" vertical="center" wrapText="1"/>
    </xf>
    <xf numFmtId="0" fontId="1" fillId="24" borderId="5" xfId="0" applyFont="1" applyFill="1" applyBorder="1" applyAlignment="1">
      <alignment horizontal="center"/>
    </xf>
    <xf numFmtId="0" fontId="1" fillId="24" borderId="6" xfId="0" applyFont="1" applyFill="1" applyBorder="1" applyAlignment="1">
      <alignment horizontal="center"/>
    </xf>
    <xf numFmtId="0" fontId="1" fillId="24" borderId="7" xfId="0" applyFont="1" applyFill="1" applyBorder="1" applyAlignment="1">
      <alignment horizontal="center"/>
    </xf>
    <xf numFmtId="0" fontId="1" fillId="24" borderId="7" xfId="0" applyFont="1" applyFill="1" applyBorder="1" applyAlignment="1">
      <alignment horizontal="center" vertical="center"/>
    </xf>
    <xf numFmtId="0" fontId="1" fillId="25" borderId="5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center" vertical="center"/>
    </xf>
    <xf numFmtId="0" fontId="1" fillId="25" borderId="4" xfId="0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left" vertical="center" wrapText="1"/>
    </xf>
    <xf numFmtId="0" fontId="1" fillId="25" borderId="4" xfId="0" applyFont="1" applyFill="1" applyBorder="1" applyAlignment="1">
      <alignment horizontal="left" vertical="center" wrapText="1"/>
    </xf>
    <xf numFmtId="0" fontId="1" fillId="25" borderId="5" xfId="0" applyFont="1" applyFill="1" applyBorder="1" applyAlignment="1">
      <alignment horizontal="center"/>
    </xf>
    <xf numFmtId="0" fontId="1" fillId="25" borderId="6" xfId="0" applyFont="1" applyFill="1" applyBorder="1" applyAlignment="1">
      <alignment horizontal="center"/>
    </xf>
    <xf numFmtId="0" fontId="1" fillId="25" borderId="7" xfId="0" applyFont="1" applyFill="1" applyBorder="1" applyAlignment="1">
      <alignment horizontal="center"/>
    </xf>
    <xf numFmtId="0" fontId="1" fillId="25" borderId="7" xfId="0" applyFont="1" applyFill="1" applyBorder="1" applyAlignment="1">
      <alignment horizontal="center" vertical="center"/>
    </xf>
    <xf numFmtId="0" fontId="1" fillId="27" borderId="5" xfId="0" applyFont="1" applyFill="1" applyBorder="1" applyAlignment="1">
      <alignment horizontal="center" vertical="center"/>
    </xf>
    <xf numFmtId="0" fontId="1" fillId="27" borderId="6" xfId="0" applyFont="1" applyFill="1" applyBorder="1" applyAlignment="1">
      <alignment horizontal="center" vertical="center"/>
    </xf>
    <xf numFmtId="0" fontId="1" fillId="27" borderId="2" xfId="0" applyFont="1" applyFill="1" applyBorder="1" applyAlignment="1">
      <alignment horizontal="center" vertical="center"/>
    </xf>
    <xf numFmtId="0" fontId="1" fillId="27" borderId="4" xfId="0" applyFont="1" applyFill="1" applyBorder="1" applyAlignment="1">
      <alignment horizontal="center" vertical="center"/>
    </xf>
    <xf numFmtId="0" fontId="1" fillId="27" borderId="2" xfId="0" applyFont="1" applyFill="1" applyBorder="1" applyAlignment="1">
      <alignment horizontal="left" vertical="center" wrapText="1"/>
    </xf>
    <xf numFmtId="0" fontId="1" fillId="27" borderId="4" xfId="0" applyFont="1" applyFill="1" applyBorder="1" applyAlignment="1">
      <alignment horizontal="left" vertical="center" wrapText="1"/>
    </xf>
    <xf numFmtId="0" fontId="1" fillId="27" borderId="5" xfId="0" applyFont="1" applyFill="1" applyBorder="1" applyAlignment="1">
      <alignment horizontal="center"/>
    </xf>
    <xf numFmtId="0" fontId="1" fillId="27" borderId="6" xfId="0" applyFont="1" applyFill="1" applyBorder="1" applyAlignment="1">
      <alignment horizontal="center"/>
    </xf>
    <xf numFmtId="0" fontId="1" fillId="27" borderId="7" xfId="0" applyFont="1" applyFill="1" applyBorder="1" applyAlignment="1">
      <alignment horizontal="center"/>
    </xf>
    <xf numFmtId="0" fontId="1" fillId="27" borderId="7" xfId="0" applyFont="1" applyFill="1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3" xfId="0" applyBorder="1" applyAlignment="1"/>
    <xf numFmtId="0" fontId="0" fillId="0" borderId="4" xfId="0" applyBorder="1" applyAlignment="1"/>
    <xf numFmtId="0" fontId="0" fillId="15" borderId="0" xfId="0" applyFill="1"/>
    <xf numFmtId="0" fontId="0" fillId="15" borderId="0" xfId="0" applyFill="1" applyBorder="1"/>
    <xf numFmtId="0" fontId="0" fillId="15" borderId="0" xfId="0" applyFill="1" applyBorder="1" applyAlignment="1">
      <alignment horizontal="left" vertical="center"/>
    </xf>
    <xf numFmtId="0" fontId="1" fillId="2" borderId="2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</cellXfs>
  <cellStyles count="2">
    <cellStyle name="Excel Built-in Normal" xfId="1"/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33CC33"/>
      <color rgb="FFA7494B"/>
      <color rgb="FFCCFF33"/>
      <color rgb="FF99FFCC"/>
      <color rgb="FFFF0000"/>
      <color rgb="FFFF33CC"/>
      <color rgb="FF83EB35"/>
      <color rgb="FFFF66CC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444649</xdr:colOff>
      <xdr:row>6</xdr:row>
      <xdr:rowOff>162485</xdr:rowOff>
    </xdr:to>
    <xdr:pic>
      <xdr:nvPicPr>
        <xdr:cNvPr id="2" name="Image 1" descr="LOGO EIM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725" y="95250"/>
          <a:ext cx="1968649" cy="1210235"/>
        </a:xfrm>
        <a:prstGeom prst="rect">
          <a:avLst/>
        </a:prstGeom>
      </xdr:spPr>
    </xdr:pic>
    <xdr:clientData/>
  </xdr:twoCellAnchor>
  <xdr:twoCellAnchor>
    <xdr:from>
      <xdr:col>0</xdr:col>
      <xdr:colOff>38100</xdr:colOff>
      <xdr:row>0</xdr:row>
      <xdr:rowOff>47625</xdr:rowOff>
    </xdr:from>
    <xdr:to>
      <xdr:col>2</xdr:col>
      <xdr:colOff>85725</xdr:colOff>
      <xdr:row>29</xdr:row>
      <xdr:rowOff>66675</xdr:rowOff>
    </xdr:to>
    <xdr:sp macro="" textlink="">
      <xdr:nvSpPr>
        <xdr:cNvPr id="3" name="Rectangle 2"/>
        <xdr:cNvSpPr/>
      </xdr:nvSpPr>
      <xdr:spPr>
        <a:xfrm>
          <a:off x="38100" y="47625"/>
          <a:ext cx="5581650" cy="594360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85725</xdr:colOff>
      <xdr:row>13</xdr:row>
      <xdr:rowOff>0</xdr:rowOff>
    </xdr:from>
    <xdr:to>
      <xdr:col>1</xdr:col>
      <xdr:colOff>877139</xdr:colOff>
      <xdr:row>22</xdr:row>
      <xdr:rowOff>38100</xdr:rowOff>
    </xdr:to>
    <xdr:pic>
      <xdr:nvPicPr>
        <xdr:cNvPr id="2049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5725" y="2952750"/>
          <a:ext cx="2401139" cy="17526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1"/>
  <sheetViews>
    <sheetView workbookViewId="0">
      <selection activeCell="B29" sqref="B29"/>
    </sheetView>
  </sheetViews>
  <sheetFormatPr baseColWidth="10" defaultRowHeight="14.5"/>
  <cols>
    <col min="1" max="1" width="24.1796875" customWidth="1"/>
    <col min="2" max="2" width="63.1796875" customWidth="1"/>
    <col min="3" max="3" width="20.81640625" customWidth="1"/>
  </cols>
  <sheetData>
    <row r="2" spans="1:2">
      <c r="B2" s="36" t="s">
        <v>102</v>
      </c>
    </row>
    <row r="3" spans="1:2">
      <c r="B3" s="36" t="s">
        <v>103</v>
      </c>
    </row>
    <row r="4" spans="1:2">
      <c r="B4" s="36" t="s">
        <v>104</v>
      </c>
    </row>
    <row r="9" spans="1:2" ht="23.5">
      <c r="B9" s="37" t="s">
        <v>101</v>
      </c>
    </row>
    <row r="10" spans="1:2" ht="46">
      <c r="A10" s="123" t="s">
        <v>3</v>
      </c>
      <c r="B10" s="123"/>
    </row>
    <row r="11" spans="1:2" ht="21">
      <c r="A11" s="124">
        <v>42739</v>
      </c>
      <c r="B11" s="124"/>
    </row>
  </sheetData>
  <mergeCells count="2">
    <mergeCell ref="A10:B10"/>
    <mergeCell ref="A11:B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5"/>
  <sheetViews>
    <sheetView workbookViewId="0">
      <selection activeCell="F8" sqref="F8"/>
    </sheetView>
  </sheetViews>
  <sheetFormatPr baseColWidth="10" defaultRowHeight="14.5"/>
  <cols>
    <col min="2" max="2" width="15.26953125" customWidth="1"/>
    <col min="3" max="3" width="21.54296875" customWidth="1"/>
    <col min="4" max="4" width="43.54296875" customWidth="1"/>
    <col min="5" max="5" width="11.26953125" customWidth="1"/>
    <col min="6" max="6" width="13.453125" customWidth="1"/>
    <col min="7" max="7" width="16.26953125" customWidth="1"/>
  </cols>
  <sheetData>
    <row r="1" spans="2:6" ht="15" thickBot="1"/>
    <row r="2" spans="2:6" ht="15" thickBot="1">
      <c r="B2" s="127" t="s">
        <v>15</v>
      </c>
      <c r="C2" s="128"/>
      <c r="D2" s="129"/>
      <c r="E2" s="5"/>
    </row>
    <row r="3" spans="2:6" ht="15" thickBot="1">
      <c r="B3" s="2">
        <v>1</v>
      </c>
      <c r="C3" s="1" t="s">
        <v>16</v>
      </c>
      <c r="D3" s="1" t="s">
        <v>20</v>
      </c>
    </row>
    <row r="4" spans="2:6" ht="15" thickBot="1">
      <c r="B4" s="1">
        <v>2</v>
      </c>
      <c r="C4" s="1" t="s">
        <v>17</v>
      </c>
      <c r="D4" s="1" t="s">
        <v>21</v>
      </c>
    </row>
    <row r="5" spans="2:6" ht="15" thickBot="1">
      <c r="B5" s="1">
        <v>3</v>
      </c>
      <c r="C5" s="1" t="s">
        <v>18</v>
      </c>
      <c r="D5" s="1" t="s">
        <v>22</v>
      </c>
    </row>
    <row r="6" spans="2:6" ht="15" thickBot="1">
      <c r="B6" s="3">
        <v>4</v>
      </c>
      <c r="C6" s="1" t="s">
        <v>19</v>
      </c>
      <c r="D6" s="1" t="s">
        <v>23</v>
      </c>
    </row>
    <row r="9" spans="2:6" ht="15" thickBot="1"/>
    <row r="10" spans="2:6" ht="15" thickBot="1">
      <c r="B10" s="127" t="s">
        <v>24</v>
      </c>
      <c r="C10" s="128"/>
      <c r="D10" s="129"/>
    </row>
    <row r="11" spans="2:6" ht="15" thickBot="1">
      <c r="B11" s="9">
        <v>1</v>
      </c>
      <c r="C11" s="1" t="s">
        <v>16</v>
      </c>
      <c r="D11" s="1" t="s">
        <v>27</v>
      </c>
    </row>
    <row r="12" spans="2:6" ht="15" thickBot="1">
      <c r="B12" s="8">
        <v>10</v>
      </c>
      <c r="C12" s="1" t="s">
        <v>17</v>
      </c>
      <c r="D12" s="2" t="s">
        <v>28</v>
      </c>
    </row>
    <row r="13" spans="2:6" ht="15" thickBot="1">
      <c r="B13" s="10">
        <v>100</v>
      </c>
      <c r="C13" s="1" t="s">
        <v>25</v>
      </c>
      <c r="D13" s="6" t="s">
        <v>29</v>
      </c>
      <c r="E13" s="5"/>
      <c r="F13" s="7"/>
    </row>
    <row r="14" spans="2:6" ht="15" thickBot="1">
      <c r="B14" s="11">
        <v>1000</v>
      </c>
      <c r="C14" s="1" t="s">
        <v>26</v>
      </c>
      <c r="D14" s="1" t="s">
        <v>30</v>
      </c>
    </row>
    <row r="15" spans="2:6" ht="15" thickBot="1"/>
    <row r="16" spans="2:6" ht="15" thickBot="1">
      <c r="B16" s="130" t="s">
        <v>32</v>
      </c>
      <c r="C16" s="131"/>
    </row>
    <row r="19" spans="1:9">
      <c r="C19" s="12" t="s">
        <v>34</v>
      </c>
    </row>
    <row r="20" spans="1:9">
      <c r="A20" s="4"/>
      <c r="B20" s="4"/>
      <c r="C20" s="23" t="s">
        <v>33</v>
      </c>
      <c r="D20" s="4"/>
      <c r="E20" s="4"/>
      <c r="F20" s="4"/>
    </row>
    <row r="21" spans="1:9">
      <c r="A21" s="4"/>
      <c r="B21" s="132" t="s">
        <v>35</v>
      </c>
      <c r="C21" s="133"/>
      <c r="D21" s="46"/>
      <c r="E21" s="46"/>
      <c r="F21" s="15"/>
      <c r="G21" s="16" t="s">
        <v>36</v>
      </c>
      <c r="H21" s="14"/>
    </row>
    <row r="22" spans="1:9">
      <c r="A22" s="4"/>
      <c r="B22" s="132" t="s">
        <v>37</v>
      </c>
      <c r="C22" s="133"/>
      <c r="D22" s="17"/>
      <c r="E22" s="18"/>
      <c r="F22" s="47" t="s">
        <v>38</v>
      </c>
      <c r="G22" s="46"/>
      <c r="H22" s="14"/>
    </row>
    <row r="23" spans="1:9">
      <c r="A23" s="4"/>
      <c r="B23" s="132" t="s">
        <v>39</v>
      </c>
      <c r="C23" s="133"/>
      <c r="D23" s="21"/>
      <c r="E23" s="19" t="s">
        <v>40</v>
      </c>
      <c r="F23" s="18"/>
      <c r="G23" s="18"/>
      <c r="H23" s="14"/>
    </row>
    <row r="24" spans="1:9">
      <c r="A24" s="4"/>
      <c r="B24" s="132" t="s">
        <v>41</v>
      </c>
      <c r="C24" s="133"/>
      <c r="D24" s="22" t="s">
        <v>42</v>
      </c>
      <c r="E24" s="21"/>
      <c r="F24" s="21"/>
      <c r="G24" s="21"/>
      <c r="H24" s="125" t="s">
        <v>47</v>
      </c>
      <c r="I24" s="126"/>
    </row>
    <row r="25" spans="1:9">
      <c r="A25" s="4"/>
      <c r="B25" s="14"/>
      <c r="C25" s="14"/>
      <c r="D25" s="20" t="s">
        <v>43</v>
      </c>
      <c r="E25" s="20" t="s">
        <v>44</v>
      </c>
      <c r="F25" s="20" t="s">
        <v>45</v>
      </c>
      <c r="G25" s="20" t="s">
        <v>46</v>
      </c>
      <c r="H25" s="14"/>
    </row>
  </sheetData>
  <mergeCells count="8">
    <mergeCell ref="H24:I24"/>
    <mergeCell ref="B2:D2"/>
    <mergeCell ref="B10:D10"/>
    <mergeCell ref="B16:C16"/>
    <mergeCell ref="B24:C24"/>
    <mergeCell ref="B21:C21"/>
    <mergeCell ref="B22:C22"/>
    <mergeCell ref="B23: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E190"/>
  <sheetViews>
    <sheetView zoomScale="70" zoomScaleNormal="70" workbookViewId="0">
      <selection activeCell="G48" sqref="G48"/>
    </sheetView>
  </sheetViews>
  <sheetFormatPr baseColWidth="10" defaultRowHeight="14.5"/>
  <cols>
    <col min="1" max="1" width="43.54296875" customWidth="1"/>
    <col min="2" max="2" width="49" customWidth="1"/>
    <col min="3" max="3" width="51.7265625" customWidth="1"/>
    <col min="4" max="4" width="3.26953125" style="251" customWidth="1"/>
    <col min="5" max="5" width="45" customWidth="1"/>
    <col min="6" max="6" width="13.08984375" customWidth="1"/>
    <col min="7" max="7" width="10.90625" customWidth="1"/>
    <col min="8" max="8" width="14.36328125" customWidth="1"/>
    <col min="9" max="9" width="12.54296875" customWidth="1"/>
    <col min="10" max="10" width="4.453125" customWidth="1"/>
    <col min="11" max="11" width="15.36328125" customWidth="1"/>
    <col min="12" max="26" width="10.90625" customWidth="1"/>
  </cols>
  <sheetData>
    <row r="1" spans="1:31" s="13" customFormat="1" ht="15" thickBot="1">
      <c r="D1" s="251"/>
    </row>
    <row r="2" spans="1:31" ht="15" thickBot="1">
      <c r="A2" s="26" t="s">
        <v>54</v>
      </c>
      <c r="B2" s="27" t="s">
        <v>48</v>
      </c>
      <c r="D2" s="251">
        <v>5</v>
      </c>
      <c r="F2" s="28" t="s">
        <v>78</v>
      </c>
      <c r="H2" s="140" t="s">
        <v>11</v>
      </c>
      <c r="I2" s="141"/>
      <c r="K2" s="29" t="s">
        <v>85</v>
      </c>
    </row>
    <row r="3" spans="1:31" ht="15" thickBot="1">
      <c r="A3" s="109" t="s">
        <v>49</v>
      </c>
      <c r="B3" s="1" t="s">
        <v>55</v>
      </c>
      <c r="D3" s="251">
        <v>3</v>
      </c>
      <c r="F3" s="1" t="s">
        <v>79</v>
      </c>
      <c r="H3" s="1">
        <v>0</v>
      </c>
      <c r="I3" s="1" t="s">
        <v>184</v>
      </c>
      <c r="K3" s="1" t="s">
        <v>86</v>
      </c>
      <c r="AA3" s="13" t="str">
        <f t="array" ref="AA3">INDEX(A$3:A$230,SMALL(IF(A$3:A$230&lt;&gt;"",ROW(A$3:A$230)-2),ROW(A1)))</f>
        <v>Risques physiques et chimiques</v>
      </c>
      <c r="AE3">
        <f>MATCH(AA3,cola,0)</f>
        <v>1</v>
      </c>
    </row>
    <row r="4" spans="1:31" s="13" customFormat="1" ht="15" thickBot="1">
      <c r="A4" s="116"/>
      <c r="B4" s="1" t="s">
        <v>57</v>
      </c>
      <c r="D4" s="251"/>
      <c r="F4" s="1" t="s">
        <v>80</v>
      </c>
      <c r="H4" s="1">
        <v>1</v>
      </c>
      <c r="I4" s="1" t="s">
        <v>83</v>
      </c>
      <c r="K4" s="1" t="s">
        <v>87</v>
      </c>
      <c r="AA4" s="13" t="str">
        <f t="array" ref="AA4">INDEX(A$3:A$230,SMALL(IF(A$3:A$230&lt;&gt;"",ROW(A$3:A$230)-2),ROW(A2)))</f>
        <v>Risques et contraintes au travail</v>
      </c>
      <c r="AE4" s="13">
        <f>MATCH(AA4,cola,0)</f>
        <v>4</v>
      </c>
    </row>
    <row r="5" spans="1:31" s="13" customFormat="1" ht="15" thickBot="1">
      <c r="A5" s="117"/>
      <c r="B5" s="1" t="s">
        <v>56</v>
      </c>
      <c r="D5" s="251"/>
      <c r="F5" s="3" t="s">
        <v>81</v>
      </c>
      <c r="H5" s="1">
        <v>2</v>
      </c>
      <c r="I5" s="1" t="s">
        <v>349</v>
      </c>
      <c r="K5" s="1" t="s">
        <v>88</v>
      </c>
      <c r="AA5" s="13" t="str">
        <f t="array" ref="AA5">INDEX(A$3:A$230,SMALL(IF(A$3:A$230&lt;&gt;"",ROW(A$3:A$230)-2),ROW(A3)))</f>
        <v>Risques d'accident prépondérant</v>
      </c>
      <c r="AE5" s="13">
        <f>MATCH(AA5,cola,0)</f>
        <v>9</v>
      </c>
    </row>
    <row r="6" spans="1:31" ht="15" thickBot="1">
      <c r="A6" s="109" t="s">
        <v>50</v>
      </c>
      <c r="B6" s="1" t="s">
        <v>58</v>
      </c>
      <c r="D6" s="251">
        <v>5</v>
      </c>
      <c r="AA6" s="13" t="str">
        <f t="array" ref="AA6">INDEX(A$3:A$230,SMALL(IF(A$3:A$230&lt;&gt;"",ROW(A$3:A$230)-2),ROW(A4)))</f>
        <v>Risques psychosociaux</v>
      </c>
      <c r="AE6" s="13">
        <f>MATCH(AA6,cola,0)</f>
        <v>16</v>
      </c>
    </row>
    <row r="7" spans="1:31" s="13" customFormat="1" ht="15" thickBot="1">
      <c r="A7" s="116"/>
      <c r="B7" s="1" t="s">
        <v>59</v>
      </c>
      <c r="D7" s="251"/>
      <c r="AA7" s="13" t="str">
        <f t="array" ref="AA7">INDEX(A$3:A$230,SMALL(IF(A$3:A$230&lt;&gt;"",ROW(A$3:A$230)-2),ROW(A5)))</f>
        <v>Autres  risques</v>
      </c>
      <c r="AE7" s="13">
        <f>MATCH(AA7,cola,0)</f>
        <v>19</v>
      </c>
    </row>
    <row r="8" spans="1:31" s="13" customFormat="1" ht="15" thickBot="1">
      <c r="A8" s="116"/>
      <c r="B8" s="1" t="s">
        <v>60</v>
      </c>
      <c r="D8" s="251"/>
      <c r="AA8" s="13" t="str">
        <f t="array" ref="AA8">INDEX(A$3:A$230,SMALL(IF(A$3:A$230&lt;&gt;"",ROW(A$3:A$230)-2),ROW(A6)))</f>
        <v>Isolation/platrerie</v>
      </c>
    </row>
    <row r="9" spans="1:31" s="13" customFormat="1" ht="15" thickBot="1">
      <c r="A9" s="116"/>
      <c r="B9" s="1" t="s">
        <v>61</v>
      </c>
      <c r="D9" s="251"/>
      <c r="AA9" s="13" t="str">
        <f t="array" ref="AA9">INDEX(A$3:A$230,SMALL(IF(A$3:A$230&lt;&gt;"",ROW(A$3:A$230)-2),ROW(A7)))</f>
        <v>Nature des risques</v>
      </c>
    </row>
    <row r="10" spans="1:31" s="13" customFormat="1" ht="15" thickBot="1">
      <c r="A10" s="117"/>
      <c r="B10" s="1" t="s">
        <v>62</v>
      </c>
      <c r="D10" s="251"/>
      <c r="AA10" s="13" t="str">
        <f t="array" ref="AA10">INDEX(A$3:A$230,SMALL(IF(A$3:A$230&lt;&gt;"",ROW(A$3:A$230)-2),ROW(A8)))</f>
        <v>Risques liés aux postures et manutentions</v>
      </c>
    </row>
    <row r="11" spans="1:31" ht="15" thickBot="1">
      <c r="A11" s="109" t="s">
        <v>51</v>
      </c>
      <c r="B11" s="1" t="s">
        <v>63</v>
      </c>
      <c r="D11" s="251">
        <v>7</v>
      </c>
      <c r="AA11" s="13" t="str">
        <f t="array" ref="AA11">INDEX(A$3:A$230,SMALL(IF(A$3:A$230&lt;&gt;"",ROW(A$3:A$230)-2),ROW(A9)))</f>
        <v>Risques liés au travail et fixation des plaques</v>
      </c>
    </row>
    <row r="12" spans="1:31" s="13" customFormat="1" ht="15" thickBot="1">
      <c r="A12" s="116"/>
      <c r="B12" s="1" t="s">
        <v>64</v>
      </c>
      <c r="D12" s="251"/>
      <c r="F12" s="30" t="s">
        <v>0</v>
      </c>
      <c r="H12" s="31" t="s">
        <v>137</v>
      </c>
      <c r="J12" s="32"/>
      <c r="K12" s="33" t="s">
        <v>89</v>
      </c>
      <c r="AA12" s="13" t="str">
        <f t="array" ref="AA12">INDEX(A$3:A$230,SMALL(IF(A$3:A$230&lt;&gt;"",ROW(A$3:A$230)-2),ROW(A10)))</f>
        <v>Risques liés au travail en hauteur</v>
      </c>
    </row>
    <row r="13" spans="1:31" s="13" customFormat="1" ht="15" thickBot="1">
      <c r="A13" s="116"/>
      <c r="B13" s="1" t="s">
        <v>65</v>
      </c>
      <c r="D13" s="251"/>
      <c r="F13" s="1" t="s">
        <v>91</v>
      </c>
      <c r="H13" s="1" t="s">
        <v>92</v>
      </c>
      <c r="K13" s="2" t="s">
        <v>94</v>
      </c>
      <c r="AA13" s="13" t="str">
        <f t="array" ref="AA13">INDEX(A$3:A$230,SMALL(IF(A$3:A$230&lt;&gt;"",ROW(A$3:A$230)-2),ROW(A11)))</f>
        <v>Risques liés aux ambiances thermiques</v>
      </c>
    </row>
    <row r="14" spans="1:31" s="13" customFormat="1" ht="15" thickBot="1">
      <c r="A14" s="116"/>
      <c r="B14" s="1" t="s">
        <v>66</v>
      </c>
      <c r="D14" s="251"/>
      <c r="F14" s="1" t="s">
        <v>1</v>
      </c>
      <c r="H14" s="1" t="s">
        <v>93</v>
      </c>
      <c r="K14" s="1" t="s">
        <v>59</v>
      </c>
      <c r="AA14" s="13" t="str">
        <f t="array" ref="AA14">INDEX(A$3:A$230,SMALL(IF(A$3:A$230&lt;&gt;"",ROW(A$3:A$230)-2),ROW(A12)))</f>
        <v>Risques liés aux poussières</v>
      </c>
    </row>
    <row r="15" spans="1:31" s="13" customFormat="1" ht="15" thickBot="1">
      <c r="A15" s="116"/>
      <c r="B15" s="1" t="s">
        <v>67</v>
      </c>
      <c r="D15" s="251"/>
      <c r="F15" s="1" t="s">
        <v>2</v>
      </c>
      <c r="K15" s="25" t="s">
        <v>95</v>
      </c>
      <c r="AA15" s="13" t="str">
        <f t="array" ref="AA15">INDEX(A$3:A$230,SMALL(IF(A$3:A$230&lt;&gt;"",ROW(A$3:A$230)-2),ROW(A13)))</f>
        <v>Risques liés aux produits chimiques</v>
      </c>
    </row>
    <row r="16" spans="1:31" s="13" customFormat="1" ht="15" thickBot="1">
      <c r="A16" s="116"/>
      <c r="B16" s="1" t="s">
        <v>68</v>
      </c>
      <c r="D16" s="251"/>
      <c r="F16" s="25" t="s">
        <v>99</v>
      </c>
      <c r="K16" s="25" t="s">
        <v>96</v>
      </c>
      <c r="AA16" s="13" t="str">
        <f t="array" ref="AA16">INDEX(A$3:A$230,SMALL(IF(A$3:A$230&lt;&gt;"",ROW(A$3:A$230)-2),ROW(A14)))</f>
        <v>Risques liés au bruit</v>
      </c>
    </row>
    <row r="17" spans="1:27" s="13" customFormat="1" ht="15" thickBot="1">
      <c r="A17" s="117"/>
      <c r="B17" s="1" t="s">
        <v>69</v>
      </c>
      <c r="D17" s="251"/>
      <c r="K17" s="25" t="s">
        <v>97</v>
      </c>
      <c r="AA17" s="13" t="str">
        <f t="array" ref="AA17">INDEX(A$3:A$230,SMALL(IF(A$3:A$230&lt;&gt;"",ROW(A$3:A$230)-2),ROW(A15)))</f>
        <v>Autres   risques</v>
      </c>
    </row>
    <row r="18" spans="1:27" ht="15" thickBot="1">
      <c r="A18" s="109" t="s">
        <v>52</v>
      </c>
      <c r="B18" s="1" t="s">
        <v>70</v>
      </c>
      <c r="D18" s="251">
        <v>8</v>
      </c>
      <c r="K18" s="25" t="s">
        <v>98</v>
      </c>
      <c r="AA18" s="13" t="str">
        <f t="array" ref="AA18">INDEX(A$3:A$230,SMALL(IF(A$3:A$230&lt;&gt;"",ROW(A$3:A$230)-2),ROW(A16)))</f>
        <v>Peinture</v>
      </c>
    </row>
    <row r="19" spans="1:27" s="13" customFormat="1" ht="15" thickBot="1">
      <c r="A19" s="116"/>
      <c r="B19" s="1" t="s">
        <v>71</v>
      </c>
      <c r="D19" s="251"/>
      <c r="K19" s="25" t="s">
        <v>347</v>
      </c>
      <c r="AA19" s="13" t="str">
        <f t="array" ref="AA19">INDEX(A$3:A$230,SMALL(IF(A$3:A$230&lt;&gt;"",ROW(A$3:A$230)-2),ROW(A17)))</f>
        <v>Nature des risques</v>
      </c>
    </row>
    <row r="20" spans="1:27" s="13" customFormat="1" ht="15" thickBot="1">
      <c r="A20" s="117"/>
      <c r="B20" s="1" t="s">
        <v>72</v>
      </c>
      <c r="D20" s="251"/>
      <c r="K20" s="25" t="s">
        <v>348</v>
      </c>
      <c r="AA20" s="13" t="str">
        <f t="array" ref="AA20">INDEX(A$3:A$230,SMALL(IF(A$3:A$230&lt;&gt;"",ROW(A$3:A$230)-2),ROW(A18)))</f>
        <v>Risques chimiques</v>
      </c>
    </row>
    <row r="21" spans="1:27" ht="15" thickBot="1">
      <c r="A21" s="109" t="s">
        <v>384</v>
      </c>
      <c r="B21" s="24" t="s">
        <v>73</v>
      </c>
      <c r="D21" s="251">
        <v>3</v>
      </c>
      <c r="AA21" s="13" t="str">
        <f t="array" ref="AA21">INDEX(A$3:A$230,SMALL(IF(A$3:A$230&lt;&gt;"",ROW(A$3:A$230)-2),ROW(A19)))</f>
        <v>Risques liés aux postures de travail</v>
      </c>
    </row>
    <row r="22" spans="1:27" s="13" customFormat="1" ht="15" thickBot="1">
      <c r="A22" s="116"/>
      <c r="B22" s="25" t="s">
        <v>74</v>
      </c>
      <c r="D22" s="251"/>
      <c r="H22" s="4"/>
      <c r="AA22" s="13" t="str">
        <f t="array" ref="AA22">INDEX(A$3:A$230,SMALL(IF(A$3:A$230&lt;&gt;"",ROW(A$3:A$230)-2),ROW(A20)))</f>
        <v>Risques liés au travail en hauteur</v>
      </c>
    </row>
    <row r="23" spans="1:27" s="13" customFormat="1" ht="15" thickBot="1">
      <c r="A23" s="117"/>
      <c r="B23" s="25" t="s">
        <v>69</v>
      </c>
      <c r="D23" s="251"/>
      <c r="H23" s="4"/>
      <c r="AA23" s="13" t="str">
        <f t="array" ref="AA23">INDEX(A$3:A$230,SMALL(IF(A$3:A$230&lt;&gt;"",ROW(A$3:A$230)-2),ROW(A21)))</f>
        <v>Risques liés aux déplacements</v>
      </c>
    </row>
    <row r="24" spans="1:27" s="13" customFormat="1" ht="15" thickBot="1">
      <c r="A24" s="39"/>
      <c r="B24" s="40"/>
      <c r="D24" s="251"/>
      <c r="H24" s="4"/>
      <c r="AA24" s="13" t="str">
        <f t="array" ref="AA24">INDEX(A$3:A$230,SMALL(IF(A$3:A$230&lt;&gt;"",ROW(A$3:A$230)-2),ROW(A22)))</f>
        <v>Autres    risques</v>
      </c>
    </row>
    <row r="25" spans="1:27" s="13" customFormat="1" ht="21.5" thickBot="1">
      <c r="A25" s="118" t="s">
        <v>129</v>
      </c>
      <c r="B25" s="119"/>
      <c r="C25" s="120"/>
      <c r="D25" s="252">
        <v>6</v>
      </c>
      <c r="E25" s="29" t="s">
        <v>160</v>
      </c>
      <c r="F25" s="29" t="s">
        <v>161</v>
      </c>
      <c r="H25" s="4"/>
      <c r="AA25" s="13" t="str">
        <f t="array" ref="AA25">INDEX(A$3:A$230,SMALL(IF(A$3:A$230&lt;&gt;"",ROW(A$3:A$230)-2),ROW(A23)))</f>
        <v>Revêtement de sol</v>
      </c>
    </row>
    <row r="26" spans="1:27" s="13" customFormat="1" ht="21.5" thickBot="1">
      <c r="A26" s="77" t="s">
        <v>75</v>
      </c>
      <c r="B26" s="78" t="s">
        <v>76</v>
      </c>
      <c r="C26" s="85" t="s">
        <v>5</v>
      </c>
      <c r="D26" s="252"/>
      <c r="E26" s="1" t="s">
        <v>163</v>
      </c>
      <c r="F26" s="134" t="s">
        <v>162</v>
      </c>
      <c r="H26" s="4"/>
      <c r="AA26" s="13" t="str">
        <f t="array" ref="AA26">INDEX(A$3:A$230,SMALL(IF(A$3:A$230&lt;&gt;"",ROW(A$3:A$230)-2),ROW(A24)))</f>
        <v>Nature des risques</v>
      </c>
    </row>
    <row r="27" spans="1:27" ht="15" thickBot="1">
      <c r="A27" s="109" t="s">
        <v>109</v>
      </c>
      <c r="B27" s="112" t="s">
        <v>110</v>
      </c>
      <c r="C27" s="1" t="s">
        <v>138</v>
      </c>
      <c r="D27" s="252">
        <v>4</v>
      </c>
      <c r="E27" s="1" t="s">
        <v>164</v>
      </c>
      <c r="F27" s="138"/>
      <c r="H27" s="4"/>
      <c r="AA27" s="13" t="str">
        <f t="array" ref="AA27">INDEX(A$3:A$230,SMALL(IF(A$3:A$230&lt;&gt;"",ROW(A$3:A$230)-2),ROW(A25)))</f>
        <v>postutre et manut</v>
      </c>
    </row>
    <row r="28" spans="1:27" s="13" customFormat="1" ht="15" thickBot="1">
      <c r="A28" s="116"/>
      <c r="B28" s="112" t="s">
        <v>110</v>
      </c>
      <c r="C28" s="1" t="s">
        <v>139</v>
      </c>
      <c r="D28" s="252"/>
      <c r="E28" s="25" t="s">
        <v>166</v>
      </c>
      <c r="F28" s="1" t="s">
        <v>165</v>
      </c>
      <c r="H28" s="4"/>
      <c r="AA28" s="13" t="str">
        <f t="array" ref="AA28">INDEX(A$3:A$230,SMALL(IF(A$3:A$230&lt;&gt;"",ROW(A$3:A$230)-2),ROW(A26)))</f>
        <v>utilisation du materiel</v>
      </c>
    </row>
    <row r="29" spans="1:27" s="13" customFormat="1" ht="15" thickBot="1">
      <c r="A29" s="116"/>
      <c r="B29" s="112" t="s">
        <v>111</v>
      </c>
      <c r="C29" s="25" t="s">
        <v>140</v>
      </c>
      <c r="D29" s="252"/>
      <c r="E29" s="25" t="s">
        <v>167</v>
      </c>
      <c r="F29" s="134" t="s">
        <v>169</v>
      </c>
      <c r="H29" s="4"/>
      <c r="AA29" s="13" t="str">
        <f t="array" ref="AA29">INDEX(A$3:A$230,SMALL(IF(A$3:A$230&lt;&gt;"",ROW(A$3:A$230)-2),ROW(A27)))</f>
        <v>Risques liés aux émissions de poussières</v>
      </c>
    </row>
    <row r="30" spans="1:27" ht="15" thickBot="1">
      <c r="A30" s="117"/>
      <c r="B30" s="112" t="s">
        <v>111</v>
      </c>
      <c r="C30" s="25" t="s">
        <v>141</v>
      </c>
      <c r="D30" s="252"/>
      <c r="E30" s="25" t="s">
        <v>168</v>
      </c>
      <c r="F30" s="138"/>
      <c r="H30" s="4"/>
      <c r="AA30" s="13" t="str">
        <f t="array" ref="AA30">INDEX(A$3:A$230,SMALL(IF(A$3:A$230&lt;&gt;"",ROW(A$3:A$230)-2),ROW(A28)))</f>
        <v>Risques liés aux produits chimiques</v>
      </c>
    </row>
    <row r="31" spans="1:27" ht="15" thickBot="1">
      <c r="A31" s="109" t="s">
        <v>112</v>
      </c>
      <c r="B31" s="38" t="s">
        <v>113</v>
      </c>
      <c r="C31" s="25" t="s">
        <v>142</v>
      </c>
      <c r="D31" s="251">
        <v>3</v>
      </c>
      <c r="E31" s="25" t="s">
        <v>171</v>
      </c>
      <c r="F31" s="134" t="s">
        <v>170</v>
      </c>
      <c r="AA31" s="13" t="str">
        <f t="array" ref="AA31">INDEX(A$3:A$230,SMALL(IF(A$3:A$230&lt;&gt;"",ROW(A$3:A$230)-2),ROW(A29)))</f>
        <v>Autres     risques</v>
      </c>
    </row>
    <row r="32" spans="1:27" ht="15" thickBot="1">
      <c r="A32" s="116"/>
      <c r="B32" s="25" t="s">
        <v>114</v>
      </c>
      <c r="C32" s="25" t="s">
        <v>143</v>
      </c>
      <c r="D32" s="253"/>
      <c r="E32" s="25" t="s">
        <v>172</v>
      </c>
      <c r="F32" s="138"/>
      <c r="AA32" s="13" t="str">
        <f t="array" ref="AA32">INDEX(A$3:A$230,SMALL(IF(A$3:A$230&lt;&gt;"",ROW(A$3:A$230)-2),ROW(A30)))</f>
        <v>Facadier</v>
      </c>
    </row>
    <row r="33" spans="1:27" ht="15" thickBot="1">
      <c r="A33" s="117"/>
      <c r="B33" s="25" t="s">
        <v>115</v>
      </c>
      <c r="C33" s="25" t="s">
        <v>144</v>
      </c>
      <c r="D33" s="253"/>
      <c r="E33" s="25" t="s">
        <v>174</v>
      </c>
      <c r="F33" s="134" t="s">
        <v>173</v>
      </c>
      <c r="AA33" s="13" t="str">
        <f t="array" ref="AA33">INDEX(A$3:A$230,SMALL(IF(A$3:A$230&lt;&gt;"",ROW(A$3:A$230)-2),ROW(A31)))</f>
        <v>Nature des risques</v>
      </c>
    </row>
    <row r="34" spans="1:27" ht="15" thickBot="1">
      <c r="A34" s="109" t="s">
        <v>116</v>
      </c>
      <c r="B34" s="25" t="s">
        <v>117</v>
      </c>
      <c r="C34" s="137" t="s">
        <v>145</v>
      </c>
      <c r="D34" s="251">
        <v>5</v>
      </c>
      <c r="E34" s="25" t="s">
        <v>175</v>
      </c>
      <c r="F34" s="139"/>
      <c r="AA34" s="13" t="str">
        <f t="array" ref="AA34">INDEX(A$3:A$230,SMALL(IF(A$3:A$230&lt;&gt;"",ROW(A$3:A$230)-2),ROW(A32)))</f>
        <v>Risques liés a l'usage</v>
      </c>
    </row>
    <row r="35" spans="1:27" ht="15" thickBot="1">
      <c r="A35" s="116"/>
      <c r="B35" s="25" t="s">
        <v>118</v>
      </c>
      <c r="C35" s="136"/>
      <c r="D35" s="253"/>
      <c r="E35" s="25" t="s">
        <v>176</v>
      </c>
      <c r="F35" s="139"/>
      <c r="AA35" s="13" t="str">
        <f t="array" ref="AA35">INDEX(A$3:A$230,SMALL(IF(A$3:A$230&lt;&gt;"",ROW(A$3:A$230)-2),ROW(A33)))</f>
        <v>Risques liés aux chutes</v>
      </c>
    </row>
    <row r="36" spans="1:27" ht="15" thickBot="1">
      <c r="A36" s="116"/>
      <c r="B36" s="25" t="s">
        <v>119</v>
      </c>
      <c r="C36" s="137" t="s">
        <v>146</v>
      </c>
      <c r="D36" s="251">
        <v>3</v>
      </c>
      <c r="E36" s="25" t="s">
        <v>177</v>
      </c>
      <c r="F36" s="138"/>
      <c r="AA36" s="13" t="str">
        <f t="array" ref="AA36">INDEX(A$3:A$230,SMALL(IF(A$3:A$230&lt;&gt;"",ROW(A$3:A$230)-2),ROW(A34)))</f>
        <v>Risques liés au travail en extérieur</v>
      </c>
    </row>
    <row r="37" spans="1:27" ht="15" thickBot="1">
      <c r="A37" s="116"/>
      <c r="B37" s="25" t="s">
        <v>120</v>
      </c>
      <c r="C37" s="135"/>
      <c r="E37" s="25" t="s">
        <v>179</v>
      </c>
      <c r="F37" s="1" t="s">
        <v>178</v>
      </c>
      <c r="AA37" s="13" t="str">
        <f t="array" ref="AA37">INDEX(A$3:A$230,SMALL(IF(A$3:A$230&lt;&gt;"",ROW(A$3:A$230)-2),ROW(A35)))</f>
        <v>Risques chimiques</v>
      </c>
    </row>
    <row r="38" spans="1:27" ht="15" thickBot="1">
      <c r="A38" s="117"/>
      <c r="B38" s="25" t="s">
        <v>121</v>
      </c>
      <c r="C38" s="136"/>
      <c r="E38" s="38" t="s">
        <v>181</v>
      </c>
      <c r="F38" s="134" t="s">
        <v>180</v>
      </c>
      <c r="AA38" s="13" t="str">
        <f t="array" ref="AA38">INDEX(A$3:A$230,SMALL(IF(A$3:A$230&lt;&gt;"",ROW(A$3:A$230)-2),ROW(A36)))</f>
        <v>Risques sonores</v>
      </c>
    </row>
    <row r="39" spans="1:27" s="13" customFormat="1" ht="15" thickBot="1">
      <c r="A39" s="109" t="s">
        <v>122</v>
      </c>
      <c r="B39" s="248" t="s">
        <v>123</v>
      </c>
      <c r="C39" s="44" t="s">
        <v>146</v>
      </c>
      <c r="D39" s="251">
        <v>4</v>
      </c>
      <c r="E39" s="25" t="s">
        <v>182</v>
      </c>
      <c r="F39" s="139"/>
      <c r="AA39" s="13" t="str">
        <f t="array" ref="AA39">INDEX(A$3:A$230,SMALL(IF(A$3:A$230&lt;&gt;"",ROW(A$3:A$230)-2),ROW(A37)))</f>
        <v>Pose de carrelage</v>
      </c>
    </row>
    <row r="40" spans="1:27" s="13" customFormat="1" ht="15" thickBot="1">
      <c r="A40" s="116"/>
      <c r="B40" s="249"/>
      <c r="C40" s="44" t="s">
        <v>147</v>
      </c>
      <c r="D40" s="251"/>
      <c r="E40" s="25" t="s">
        <v>183</v>
      </c>
      <c r="F40" s="138"/>
      <c r="AA40" s="13" t="str">
        <f t="array" ref="AA40">INDEX(A$3:A$230,SMALL(IF(A$3:A$230&lt;&gt;"",ROW(A$3:A$230)-2),ROW(A38)))</f>
        <v>Nature des risques</v>
      </c>
    </row>
    <row r="41" spans="1:27" s="13" customFormat="1" ht="15" thickBot="1">
      <c r="A41" s="116"/>
      <c r="B41" s="249"/>
      <c r="C41" s="44" t="s">
        <v>148</v>
      </c>
      <c r="D41" s="251"/>
      <c r="E41"/>
      <c r="F41"/>
      <c r="AA41" s="13" t="str">
        <f t="array" ref="AA41">INDEX(A$3:A$230,SMALL(IF(A$3:A$230&lt;&gt;"",ROW(A$3:A$230)-2),ROW(A39)))</f>
        <v>Risques liés aux postures et manutentions</v>
      </c>
    </row>
    <row r="42" spans="1:27" ht="15" thickBot="1">
      <c r="A42" s="117"/>
      <c r="B42" s="250"/>
      <c r="C42" s="44" t="s">
        <v>149</v>
      </c>
      <c r="AA42" s="13" t="str">
        <f t="array" ref="AA42">INDEX(A$3:A$230,SMALL(IF(A$3:A$230&lt;&gt;"",ROW(A$3:A$230)-2),ROW(A40)))</f>
        <v>Risques liés à la coupe et pose des carreaux</v>
      </c>
    </row>
    <row r="43" spans="1:27" ht="15" thickBot="1">
      <c r="A43" s="109" t="s">
        <v>124</v>
      </c>
      <c r="B43" s="25" t="s">
        <v>125</v>
      </c>
      <c r="C43" s="44" t="s">
        <v>150</v>
      </c>
      <c r="D43" s="251">
        <v>4</v>
      </c>
      <c r="AA43" s="13" t="str">
        <f t="array" ref="AA43">INDEX(A$3:A$230,SMALL(IF(A$3:A$230&lt;&gt;"",ROW(A$3:A$230)-2),ROW(A41)))</f>
        <v>Risques liés au travail en hauteur</v>
      </c>
    </row>
    <row r="44" spans="1:27" ht="15" thickBot="1">
      <c r="A44" s="116"/>
      <c r="B44" s="137" t="s">
        <v>126</v>
      </c>
      <c r="C44" s="44" t="s">
        <v>151</v>
      </c>
      <c r="E44" s="13"/>
      <c r="F44" s="13"/>
      <c r="AA44" s="13" t="str">
        <f t="array" ref="AA44">INDEX(A$3:A$230,SMALL(IF(A$3:A$230&lt;&gt;"",ROW(A$3:A$230)-2),ROW(A42)))</f>
        <v>Risques liés aux ambiances thermiques</v>
      </c>
    </row>
    <row r="45" spans="1:27" s="13" customFormat="1" ht="15" thickBot="1">
      <c r="A45" s="116"/>
      <c r="B45" s="136"/>
      <c r="C45" s="44" t="s">
        <v>152</v>
      </c>
      <c r="D45" s="251"/>
      <c r="E45"/>
      <c r="F45"/>
      <c r="AA45" s="13" t="str">
        <f t="array" ref="AA45">INDEX(A$3:A$230,SMALL(IF(A$3:A$230&lt;&gt;"",ROW(A$3:A$230)-2),ROW(A43)))</f>
        <v>Risques liés aux produits chimiques</v>
      </c>
    </row>
    <row r="46" spans="1:27" ht="15" thickBot="1">
      <c r="A46" s="117"/>
      <c r="B46" s="25" t="s">
        <v>127</v>
      </c>
      <c r="C46" s="44"/>
      <c r="AA46" s="13" t="str">
        <f t="array" ref="AA46">INDEX(A$3:A$230,SMALL(IF(A$3:A$230&lt;&gt;"",ROW(A$3:A$230)-2),ROW(A44)))</f>
        <v>Risques liés au bruit</v>
      </c>
    </row>
    <row r="47" spans="1:27" ht="15" thickBot="1">
      <c r="A47" s="113" t="s">
        <v>128</v>
      </c>
      <c r="B47" s="38" t="s">
        <v>130</v>
      </c>
      <c r="C47" s="75" t="s">
        <v>151</v>
      </c>
      <c r="D47" s="251">
        <v>3</v>
      </c>
      <c r="AA47" s="13" t="str">
        <f t="array" ref="AA47">INDEX(A$3:A$230,SMALL(IF(A$3:A$230&lt;&gt;"",ROW(A$3:A$230)-2),ROW(A45)))</f>
        <v>Maconnerie</v>
      </c>
    </row>
    <row r="48" spans="1:27" ht="15" thickBot="1">
      <c r="A48" s="116"/>
      <c r="B48" s="25" t="s">
        <v>131</v>
      </c>
      <c r="C48" s="44" t="s">
        <v>153</v>
      </c>
      <c r="D48" s="253"/>
      <c r="AA48" s="13" t="str">
        <f t="array" ref="AA48">INDEX(A$3:A$230,SMALL(IF(A$3:A$230&lt;&gt;"",ROW(A$3:A$230)-2),ROW(A46)))</f>
        <v>Nature des risques</v>
      </c>
    </row>
    <row r="49" spans="1:27" ht="15" thickBot="1">
      <c r="A49" s="117"/>
      <c r="B49" s="25" t="s">
        <v>132</v>
      </c>
      <c r="C49" s="44" t="s">
        <v>154</v>
      </c>
      <c r="D49" s="253"/>
      <c r="AA49" s="13" t="str">
        <f t="array" ref="AA49">INDEX(A$3:A$230,SMALL(IF(A$3:A$230&lt;&gt;"",ROW(A$3:A$230)-2),ROW(A47)))</f>
        <v>Risques liés aux déplacements</v>
      </c>
    </row>
    <row r="50" spans="1:27" ht="15" thickBot="1">
      <c r="A50" s="1" t="s">
        <v>133</v>
      </c>
      <c r="B50" s="25" t="s">
        <v>134</v>
      </c>
      <c r="C50" s="44" t="s">
        <v>155</v>
      </c>
      <c r="D50" s="251">
        <v>1</v>
      </c>
      <c r="E50" s="13"/>
      <c r="F50" s="13"/>
      <c r="AA50" s="13" t="str">
        <f t="array" ref="AA50">INDEX(A$3:A$230,SMALL(IF(A$3:A$230&lt;&gt;"",ROW(A$3:A$230)-2),ROW(A48)))</f>
        <v>Risques liés aux manutentions</v>
      </c>
    </row>
    <row r="51" spans="1:27" s="13" customFormat="1" ht="15" thickBot="1">
      <c r="A51" s="109" t="s">
        <v>385</v>
      </c>
      <c r="B51" s="137" t="s">
        <v>135</v>
      </c>
      <c r="C51" s="44" t="s">
        <v>156</v>
      </c>
      <c r="D51" s="251">
        <v>2</v>
      </c>
      <c r="E51"/>
      <c r="F51"/>
      <c r="AA51" s="13" t="str">
        <f t="array" ref="AA51">INDEX(A$3:A$230,SMALL(IF(A$3:A$230&lt;&gt;"",ROW(A$3:A$230)-2),ROW(A49)))</f>
        <v>Risques liés au travail en hauteur</v>
      </c>
    </row>
    <row r="52" spans="1:27" ht="15" thickBot="1">
      <c r="A52" s="117"/>
      <c r="B52" s="136"/>
      <c r="C52" s="44" t="s">
        <v>157</v>
      </c>
      <c r="AA52" s="13" t="str">
        <f t="array" ref="AA52">INDEX(A$3:A$230,SMALL(IF(A$3:A$230&lt;&gt;"",ROW(A$3:A$230)-2),ROW(A50)))</f>
        <v>Risques liés au travail en extérieur</v>
      </c>
    </row>
    <row r="53" spans="1:27" ht="15" thickBot="1">
      <c r="E53" s="62" t="s">
        <v>158</v>
      </c>
      <c r="F53" s="63" t="s">
        <v>161</v>
      </c>
      <c r="AA53" s="13" t="str">
        <f t="array" ref="AA53">INDEX(A$3:A$230,SMALL(IF(A$3:A$230&lt;&gt;"",ROW(A$3:A$230)-2),ROW(A51)))</f>
        <v>Risques chimiques</v>
      </c>
    </row>
    <row r="54" spans="1:27" ht="19" thickBot="1">
      <c r="A54" s="143" t="s">
        <v>185</v>
      </c>
      <c r="B54" s="144"/>
      <c r="C54" s="145"/>
      <c r="D54" s="251">
        <v>5</v>
      </c>
      <c r="E54" s="53" t="s">
        <v>216</v>
      </c>
      <c r="F54" s="134" t="s">
        <v>215</v>
      </c>
      <c r="AA54" s="13" t="str">
        <f t="array" ref="AA54">INDEX(A$3:A$230,SMALL(IF(A$3:A$230&lt;&gt;"",ROW(A$3:A$230)-2),ROW(A52)))</f>
        <v>Risques respiratoires</v>
      </c>
    </row>
    <row r="55" spans="1:27" s="13" customFormat="1" ht="19" thickBot="1">
      <c r="A55" s="79" t="s">
        <v>75</v>
      </c>
      <c r="B55" s="80" t="s">
        <v>76</v>
      </c>
      <c r="C55" s="84" t="s">
        <v>5</v>
      </c>
      <c r="D55" s="251"/>
      <c r="E55" s="53" t="s">
        <v>217</v>
      </c>
      <c r="F55" s="138"/>
      <c r="AA55" s="13" t="str">
        <f t="array" ref="AA55">INDEX(A$3:A$230,SMALL(IF(A$3:A$230&lt;&gt;"",ROW(A$3:A$230)-2),ROW(A53)))</f>
        <v xml:space="preserve">  Autres risques</v>
      </c>
    </row>
    <row r="56" spans="1:27" ht="15" thickBot="1">
      <c r="A56" s="255" t="s">
        <v>186</v>
      </c>
      <c r="B56" s="134" t="s">
        <v>189</v>
      </c>
      <c r="C56" s="44" t="s">
        <v>202</v>
      </c>
      <c r="D56" s="251">
        <v>5</v>
      </c>
      <c r="E56" s="54" t="s">
        <v>218</v>
      </c>
      <c r="F56" s="1" t="s">
        <v>162</v>
      </c>
      <c r="AA56" s="13" t="str">
        <f t="array" ref="AA56">INDEX(A$3:A$230,SMALL(IF(A$3:A$230&lt;&gt;"",ROW(A$3:A$230)-2),ROW(A54)))</f>
        <v xml:space="preserve">Assistante de direction </v>
      </c>
    </row>
    <row r="57" spans="1:27" s="13" customFormat="1" ht="15" thickBot="1">
      <c r="A57" s="256"/>
      <c r="B57" s="138"/>
      <c r="C57" s="44" t="s">
        <v>205</v>
      </c>
      <c r="D57" s="251"/>
      <c r="E57" s="54" t="s">
        <v>166</v>
      </c>
      <c r="F57" s="1" t="s">
        <v>165</v>
      </c>
      <c r="AA57" s="13" t="str">
        <f t="array" ref="AA57">INDEX(A$3:A$230,SMALL(IF(A$3:A$230&lt;&gt;"",ROW(A$3:A$230)-2),ROW(A55)))</f>
        <v>Nature des risques</v>
      </c>
    </row>
    <row r="58" spans="1:27" s="13" customFormat="1" ht="15" thickBot="1">
      <c r="A58" s="256"/>
      <c r="B58" s="134" t="s">
        <v>191</v>
      </c>
      <c r="C58" s="44" t="s">
        <v>206</v>
      </c>
      <c r="D58" s="251"/>
      <c r="E58" s="55" t="s">
        <v>220</v>
      </c>
      <c r="F58" s="137" t="s">
        <v>219</v>
      </c>
      <c r="AA58" s="13" t="str">
        <f t="array" ref="AA58">INDEX(A$3:A$230,SMALL(IF(A$3:A$230&lt;&gt;"",ROW(A$3:A$230)-2),ROW(A56)))</f>
        <v>Risques liés au travail sédentaire</v>
      </c>
    </row>
    <row r="59" spans="1:27" s="13" customFormat="1" ht="15" thickBot="1">
      <c r="A59" s="256"/>
      <c r="B59" s="138"/>
      <c r="C59" s="44" t="s">
        <v>203</v>
      </c>
      <c r="D59" s="251"/>
      <c r="E59" s="54" t="s">
        <v>221</v>
      </c>
      <c r="F59" s="149"/>
      <c r="AA59" s="13" t="str">
        <f t="array" ref="AA59">INDEX(A$3:A$230,SMALL(IF(A$3:A$230&lt;&gt;"",ROW(A$3:A$230)-2),ROW(A57)))</f>
        <v>Risques liés au travail en milieu confiné</v>
      </c>
    </row>
    <row r="60" spans="1:27" s="13" customFormat="1" ht="15" thickBot="1">
      <c r="A60" s="257"/>
      <c r="B60" s="1" t="s">
        <v>190</v>
      </c>
      <c r="C60" s="44" t="s">
        <v>204</v>
      </c>
      <c r="D60" s="251"/>
      <c r="E60" s="54" t="s">
        <v>222</v>
      </c>
      <c r="F60" s="142"/>
      <c r="AA60" s="13" t="str">
        <f t="array" ref="AA60">INDEX(A$3:A$230,SMALL(IF(A$3:A$230&lt;&gt;"",ROW(A$3:A$230)-2),ROW(A58)))</f>
        <v>Risques organisationnels</v>
      </c>
    </row>
    <row r="61" spans="1:27" s="13" customFormat="1" ht="15" thickBot="1">
      <c r="A61" s="109" t="s">
        <v>187</v>
      </c>
      <c r="B61" s="137" t="s">
        <v>193</v>
      </c>
      <c r="C61" s="44" t="s">
        <v>207</v>
      </c>
      <c r="D61" s="251">
        <v>3</v>
      </c>
      <c r="E61" s="55" t="s">
        <v>224</v>
      </c>
      <c r="F61" s="134" t="s">
        <v>223</v>
      </c>
      <c r="AA61" s="13" t="str">
        <f t="array" ref="AA61">INDEX(A$3:A$230,SMALL(IF(A$3:A$230&lt;&gt;"",ROW(A$3:A$230)-2),ROW(A59)))</f>
        <v>Risques physiques</v>
      </c>
    </row>
    <row r="62" spans="1:27" s="13" customFormat="1" ht="15" thickBot="1">
      <c r="A62" s="110"/>
      <c r="B62" s="142"/>
      <c r="C62" s="44" t="s">
        <v>141</v>
      </c>
      <c r="D62" s="251"/>
      <c r="E62" s="54" t="s">
        <v>225</v>
      </c>
      <c r="F62" s="138"/>
      <c r="AA62" s="13" t="e">
        <f t="array" ref="AA62">INDEX(A$3:A$230,SMALL(IF(A$3:A$230&lt;&gt;"",ROW(A$3:A$230)-2),ROW(A60)))</f>
        <v>#NUM!</v>
      </c>
    </row>
    <row r="63" spans="1:27" ht="15" thickBot="1">
      <c r="A63" s="111"/>
      <c r="B63" s="25" t="s">
        <v>393</v>
      </c>
      <c r="C63" s="44" t="s">
        <v>208</v>
      </c>
      <c r="E63" s="13"/>
      <c r="F63" s="13"/>
      <c r="AA63" s="13" t="e">
        <f t="array" ref="AA63">INDEX(A$3:A$230,SMALL(IF(A$3:A$230&lt;&gt;"",ROW(A$3:A$230)-2),ROW(A61)))</f>
        <v>#NUM!</v>
      </c>
    </row>
    <row r="64" spans="1:27" s="13" customFormat="1" ht="15" thickBot="1">
      <c r="A64" s="109" t="s">
        <v>116</v>
      </c>
      <c r="B64" s="25" t="s">
        <v>197</v>
      </c>
      <c r="C64" s="137" t="s">
        <v>145</v>
      </c>
      <c r="D64" s="251">
        <v>4</v>
      </c>
      <c r="AA64" s="13" t="e">
        <f t="array" ref="AA64">INDEX(A$3:A$230,SMALL(IF(A$3:A$230&lt;&gt;"",ROW(A$3:A$230)-2),ROW(A62)))</f>
        <v>#NUM!</v>
      </c>
    </row>
    <row r="65" spans="1:27" s="13" customFormat="1" ht="15" thickBot="1">
      <c r="A65" s="110"/>
      <c r="B65" s="25" t="s">
        <v>196</v>
      </c>
      <c r="C65" s="142"/>
      <c r="D65" s="251"/>
      <c r="E65"/>
      <c r="F65"/>
      <c r="AA65" s="13" t="e">
        <f t="array" ref="AA65">INDEX(A$3:A$230,SMALL(IF(A$3:A$230&lt;&gt;"",ROW(A$3:A$230)-2),ROW(A63)))</f>
        <v>#NUM!</v>
      </c>
    </row>
    <row r="66" spans="1:27" s="13" customFormat="1" ht="15" thickBot="1">
      <c r="A66" s="110"/>
      <c r="B66" s="25" t="s">
        <v>195</v>
      </c>
      <c r="C66" s="137" t="s">
        <v>209</v>
      </c>
      <c r="D66" s="251"/>
      <c r="AA66" s="13" t="e">
        <f t="array" ref="AA66">INDEX(A$3:A$230,SMALL(IF(A$3:A$230&lt;&gt;"",ROW(A$3:A$230)-2),ROW(A64)))</f>
        <v>#NUM!</v>
      </c>
    </row>
    <row r="67" spans="1:27" ht="15" thickBot="1">
      <c r="A67" s="111"/>
      <c r="B67" s="25" t="s">
        <v>194</v>
      </c>
      <c r="C67" s="142"/>
      <c r="E67" s="13"/>
      <c r="F67" s="13"/>
      <c r="AA67" s="13" t="e">
        <f t="array" ref="AA67">INDEX(A$3:A$230,SMALL(IF(A$3:A$230&lt;&gt;"",ROW(A$3:A$230)-2),ROW(A65)))</f>
        <v>#NUM!</v>
      </c>
    </row>
    <row r="68" spans="1:27" s="13" customFormat="1" ht="15" thickBot="1">
      <c r="A68" s="109" t="s">
        <v>188</v>
      </c>
      <c r="B68" s="156" t="s">
        <v>65</v>
      </c>
      <c r="C68" s="44" t="s">
        <v>210</v>
      </c>
      <c r="D68" s="251">
        <v>4</v>
      </c>
      <c r="AA68" s="13" t="e">
        <f t="array" ref="AA68">INDEX(A$3:A$230,SMALL(IF(A$3:A$230&lt;&gt;"",ROW(A$3:A$230)-2),ROW(A66)))</f>
        <v>#NUM!</v>
      </c>
    </row>
    <row r="69" spans="1:27" s="13" customFormat="1" ht="15" thickBot="1">
      <c r="A69" s="110"/>
      <c r="B69" s="157"/>
      <c r="C69" s="44" t="s">
        <v>213</v>
      </c>
      <c r="D69" s="251"/>
      <c r="E69"/>
      <c r="F69"/>
      <c r="AA69" s="13" t="e">
        <f t="array" ref="AA69">INDEX(A$3:A$230,SMALL(IF(A$3:A$230&lt;&gt;"",ROW(A$3:A$230)-2),ROW(A67)))</f>
        <v>#NUM!</v>
      </c>
    </row>
    <row r="70" spans="1:27" s="13" customFormat="1" ht="15" thickBot="1">
      <c r="A70" s="110"/>
      <c r="B70" s="25" t="s">
        <v>199</v>
      </c>
      <c r="C70" s="44" t="s">
        <v>211</v>
      </c>
      <c r="D70" s="251"/>
      <c r="E70"/>
      <c r="F70"/>
      <c r="AA70" s="13" t="e">
        <f t="array" ref="AA70">INDEX(A$3:A$230,SMALL(IF(A$3:A$230&lt;&gt;"",ROW(A$3:A$230)-2),ROW(A68)))</f>
        <v>#NUM!</v>
      </c>
    </row>
    <row r="71" spans="1:27" ht="15" thickBot="1">
      <c r="A71" s="111"/>
      <c r="B71" s="25" t="s">
        <v>198</v>
      </c>
      <c r="C71" s="44" t="s">
        <v>212</v>
      </c>
    </row>
    <row r="72" spans="1:27" ht="15" thickBot="1">
      <c r="A72" s="109" t="s">
        <v>386</v>
      </c>
      <c r="B72" s="38" t="s">
        <v>200</v>
      </c>
      <c r="C72" s="42" t="s">
        <v>142</v>
      </c>
      <c r="D72" s="251">
        <v>3</v>
      </c>
    </row>
    <row r="73" spans="1:27" ht="15" thickBot="1">
      <c r="A73" s="110"/>
      <c r="B73" s="25" t="s">
        <v>201</v>
      </c>
      <c r="C73" s="44" t="s">
        <v>207</v>
      </c>
    </row>
    <row r="74" spans="1:27" ht="15" thickBot="1">
      <c r="A74" s="111"/>
      <c r="B74" s="25" t="s">
        <v>143</v>
      </c>
      <c r="C74" s="43" t="s">
        <v>214</v>
      </c>
      <c r="E74" s="56" t="s">
        <v>158</v>
      </c>
      <c r="F74" s="56" t="s">
        <v>161</v>
      </c>
    </row>
    <row r="75" spans="1:27" ht="15" thickBot="1">
      <c r="E75" s="1" t="s">
        <v>216</v>
      </c>
      <c r="F75" s="134" t="s">
        <v>215</v>
      </c>
    </row>
    <row r="76" spans="1:27" ht="19" thickBot="1">
      <c r="A76" s="146" t="s">
        <v>226</v>
      </c>
      <c r="B76" s="147"/>
      <c r="C76" s="148"/>
      <c r="D76" s="251">
        <v>5</v>
      </c>
      <c r="E76" s="1" t="s">
        <v>245</v>
      </c>
      <c r="F76" s="138"/>
    </row>
    <row r="77" spans="1:27" s="13" customFormat="1" ht="19" thickBot="1">
      <c r="A77" s="81" t="s">
        <v>75</v>
      </c>
      <c r="B77" s="82" t="s">
        <v>76</v>
      </c>
      <c r="C77" s="83" t="s">
        <v>239</v>
      </c>
      <c r="D77" s="251"/>
      <c r="E77" s="25" t="s">
        <v>246</v>
      </c>
      <c r="F77" s="137" t="s">
        <v>250</v>
      </c>
    </row>
    <row r="78" spans="1:27" ht="15" thickBot="1">
      <c r="A78" s="109" t="s">
        <v>391</v>
      </c>
      <c r="B78" s="134" t="s">
        <v>227</v>
      </c>
      <c r="C78" s="44" t="s">
        <v>207</v>
      </c>
      <c r="D78" s="251">
        <v>5</v>
      </c>
      <c r="E78" s="25" t="s">
        <v>247</v>
      </c>
      <c r="F78" s="149"/>
    </row>
    <row r="79" spans="1:27" s="13" customFormat="1" ht="15" thickBot="1">
      <c r="A79" s="110"/>
      <c r="B79" s="138"/>
      <c r="C79" s="44" t="s">
        <v>141</v>
      </c>
      <c r="D79" s="251"/>
      <c r="E79" s="25" t="s">
        <v>248</v>
      </c>
      <c r="F79" s="142"/>
    </row>
    <row r="80" spans="1:27" ht="15" thickBot="1">
      <c r="A80" s="110"/>
      <c r="B80" s="25" t="s">
        <v>228</v>
      </c>
      <c r="C80" s="44" t="s">
        <v>240</v>
      </c>
      <c r="E80" s="38" t="s">
        <v>249</v>
      </c>
      <c r="F80" s="137" t="s">
        <v>170</v>
      </c>
    </row>
    <row r="81" spans="1:6" ht="15" thickBot="1">
      <c r="A81" s="110"/>
      <c r="B81" s="25" t="s">
        <v>229</v>
      </c>
      <c r="C81" s="137" t="s">
        <v>208</v>
      </c>
      <c r="E81" s="25" t="s">
        <v>172</v>
      </c>
      <c r="F81" s="142"/>
    </row>
    <row r="82" spans="1:6" ht="15" thickBot="1">
      <c r="A82" s="111"/>
      <c r="B82" s="25" t="s">
        <v>230</v>
      </c>
      <c r="C82" s="142"/>
      <c r="E82" s="54" t="s">
        <v>179</v>
      </c>
      <c r="F82" s="134" t="s">
        <v>178</v>
      </c>
    </row>
    <row r="83" spans="1:6" ht="15" thickBot="1">
      <c r="A83" s="109" t="s">
        <v>392</v>
      </c>
      <c r="B83" s="38" t="s">
        <v>232</v>
      </c>
      <c r="C83" s="44" t="s">
        <v>142</v>
      </c>
      <c r="D83" s="251">
        <v>3</v>
      </c>
      <c r="E83" s="25" t="s">
        <v>225</v>
      </c>
      <c r="F83" s="138"/>
    </row>
    <row r="84" spans="1:6" ht="15" thickBot="1">
      <c r="A84" s="110"/>
      <c r="B84" s="25" t="s">
        <v>114</v>
      </c>
      <c r="C84" s="44" t="s">
        <v>143</v>
      </c>
      <c r="E84" s="13"/>
      <c r="F84" s="13"/>
    </row>
    <row r="85" spans="1:6" ht="15" thickBot="1">
      <c r="A85" s="111"/>
      <c r="B85" s="25" t="s">
        <v>233</v>
      </c>
      <c r="C85" s="44" t="s">
        <v>208</v>
      </c>
    </row>
    <row r="86" spans="1:6" ht="15" thickBot="1">
      <c r="A86" s="109" t="s">
        <v>234</v>
      </c>
      <c r="B86" s="137" t="s">
        <v>235</v>
      </c>
      <c r="C86" s="45" t="s">
        <v>152</v>
      </c>
      <c r="D86" s="251">
        <v>3</v>
      </c>
    </row>
    <row r="87" spans="1:6" s="13" customFormat="1" ht="15" thickBot="1">
      <c r="A87" s="110"/>
      <c r="B87" s="142"/>
      <c r="C87" s="44" t="s">
        <v>241</v>
      </c>
      <c r="D87" s="251"/>
      <c r="E87"/>
      <c r="F87"/>
    </row>
    <row r="88" spans="1:6" ht="15" thickBot="1">
      <c r="A88" s="111"/>
      <c r="B88" s="25" t="s">
        <v>236</v>
      </c>
      <c r="C88" s="44" t="s">
        <v>153</v>
      </c>
      <c r="E88" s="13"/>
      <c r="F88" s="13"/>
    </row>
    <row r="89" spans="1:6" ht="15" thickBot="1">
      <c r="A89" s="109" t="s">
        <v>128</v>
      </c>
      <c r="B89" s="38" t="s">
        <v>189</v>
      </c>
      <c r="C89" s="44" t="s">
        <v>242</v>
      </c>
      <c r="D89" s="251">
        <v>6</v>
      </c>
      <c r="E89" s="13"/>
      <c r="F89" s="13"/>
    </row>
    <row r="90" spans="1:6" ht="15" thickBot="1">
      <c r="A90" s="110"/>
      <c r="B90" s="137" t="s">
        <v>190</v>
      </c>
      <c r="C90" s="44" t="s">
        <v>243</v>
      </c>
    </row>
    <row r="91" spans="1:6" s="13" customFormat="1" ht="15" thickBot="1">
      <c r="A91" s="110"/>
      <c r="B91" s="142"/>
      <c r="C91" s="44" t="s">
        <v>153</v>
      </c>
      <c r="D91" s="251"/>
      <c r="E91"/>
      <c r="F91"/>
    </row>
    <row r="92" spans="1:6" s="13" customFormat="1" ht="15" thickBot="1">
      <c r="A92" s="110"/>
      <c r="B92" s="137" t="s">
        <v>237</v>
      </c>
      <c r="C92" s="44" t="s">
        <v>154</v>
      </c>
      <c r="D92" s="251"/>
      <c r="E92"/>
      <c r="F92"/>
    </row>
    <row r="93" spans="1:6" ht="15" thickBot="1">
      <c r="A93" s="110"/>
      <c r="B93" s="142"/>
      <c r="C93" s="44" t="s">
        <v>204</v>
      </c>
    </row>
    <row r="94" spans="1:6" ht="15" thickBot="1">
      <c r="A94" s="111"/>
      <c r="B94" s="25" t="s">
        <v>238</v>
      </c>
      <c r="C94" s="44" t="s">
        <v>151</v>
      </c>
    </row>
    <row r="95" spans="1:6" ht="15" thickBot="1">
      <c r="A95" s="109" t="s">
        <v>387</v>
      </c>
      <c r="B95" s="137" t="s">
        <v>135</v>
      </c>
      <c r="C95" s="45" t="s">
        <v>210</v>
      </c>
      <c r="D95" s="251">
        <v>3</v>
      </c>
    </row>
    <row r="96" spans="1:6" ht="15" thickBot="1">
      <c r="A96" s="110"/>
      <c r="B96" s="149"/>
      <c r="C96" s="44" t="s">
        <v>212</v>
      </c>
      <c r="E96" s="58" t="s">
        <v>158</v>
      </c>
      <c r="F96" s="58" t="s">
        <v>161</v>
      </c>
    </row>
    <row r="97" spans="1:6" ht="15" thickBot="1">
      <c r="A97" s="111"/>
      <c r="B97" s="142"/>
      <c r="C97" s="44" t="s">
        <v>244</v>
      </c>
      <c r="E97" s="1" t="s">
        <v>163</v>
      </c>
      <c r="F97" s="134" t="s">
        <v>162</v>
      </c>
    </row>
    <row r="98" spans="1:6" ht="15" thickBot="1">
      <c r="E98" s="1" t="s">
        <v>164</v>
      </c>
      <c r="F98" s="138"/>
    </row>
    <row r="99" spans="1:6" ht="19" thickBot="1">
      <c r="A99" s="150" t="s">
        <v>252</v>
      </c>
      <c r="B99" s="151"/>
      <c r="C99" s="152"/>
      <c r="D99" s="251">
        <v>5</v>
      </c>
      <c r="E99" s="25" t="s">
        <v>167</v>
      </c>
      <c r="F99" s="134" t="s">
        <v>169</v>
      </c>
    </row>
    <row r="100" spans="1:6" s="13" customFormat="1" ht="19" thickBot="1">
      <c r="A100" s="86" t="s">
        <v>75</v>
      </c>
      <c r="B100" s="76" t="s">
        <v>76</v>
      </c>
      <c r="C100" s="87" t="s">
        <v>5</v>
      </c>
      <c r="D100" s="251"/>
      <c r="E100" s="25" t="s">
        <v>168</v>
      </c>
      <c r="F100" s="139"/>
    </row>
    <row r="101" spans="1:6" ht="15" thickBot="1">
      <c r="A101" s="109" t="s">
        <v>390</v>
      </c>
      <c r="B101" s="1" t="s">
        <v>192</v>
      </c>
      <c r="C101" s="44" t="s">
        <v>138</v>
      </c>
      <c r="D101" s="251">
        <v>5</v>
      </c>
      <c r="E101" s="25" t="s">
        <v>278</v>
      </c>
      <c r="F101" s="138"/>
    </row>
    <row r="102" spans="1:6" ht="15" thickBot="1">
      <c r="A102" s="110"/>
      <c r="B102" s="1" t="s">
        <v>254</v>
      </c>
      <c r="C102" s="44" t="s">
        <v>207</v>
      </c>
      <c r="E102" s="38" t="s">
        <v>171</v>
      </c>
      <c r="F102" s="134" t="s">
        <v>279</v>
      </c>
    </row>
    <row r="103" spans="1:6" ht="15" thickBot="1">
      <c r="A103" s="110"/>
      <c r="B103" s="1" t="s">
        <v>193</v>
      </c>
      <c r="C103" s="44" t="s">
        <v>268</v>
      </c>
      <c r="E103" s="25" t="s">
        <v>172</v>
      </c>
      <c r="F103" s="138"/>
    </row>
    <row r="104" spans="1:6" ht="15" thickBot="1">
      <c r="A104" s="110"/>
      <c r="B104" s="1" t="s">
        <v>143</v>
      </c>
      <c r="C104" s="44" t="s">
        <v>208</v>
      </c>
      <c r="E104" s="38" t="s">
        <v>174</v>
      </c>
      <c r="F104" s="134" t="s">
        <v>173</v>
      </c>
    </row>
    <row r="105" spans="1:6" ht="15" thickBot="1">
      <c r="A105" s="111"/>
      <c r="B105" s="1" t="s">
        <v>255</v>
      </c>
      <c r="C105" s="44" t="s">
        <v>142</v>
      </c>
      <c r="E105" s="25" t="s">
        <v>175</v>
      </c>
      <c r="F105" s="138"/>
    </row>
    <row r="106" spans="1:6" s="13" customFormat="1" ht="15" thickBot="1">
      <c r="A106" s="109" t="s">
        <v>256</v>
      </c>
      <c r="B106" s="137" t="s">
        <v>257</v>
      </c>
      <c r="C106" s="44" t="s">
        <v>269</v>
      </c>
      <c r="D106" s="251">
        <v>4</v>
      </c>
      <c r="E106" s="25" t="s">
        <v>179</v>
      </c>
      <c r="F106" s="1" t="s">
        <v>178</v>
      </c>
    </row>
    <row r="107" spans="1:6" s="13" customFormat="1" ht="15" thickBot="1">
      <c r="A107" s="110"/>
      <c r="B107" s="149"/>
      <c r="C107" s="44" t="s">
        <v>211</v>
      </c>
      <c r="D107" s="251"/>
      <c r="E107" s="38" t="s">
        <v>181</v>
      </c>
      <c r="F107" s="134" t="s">
        <v>280</v>
      </c>
    </row>
    <row r="108" spans="1:6" s="13" customFormat="1" ht="15" thickBot="1">
      <c r="A108" s="110"/>
      <c r="B108" s="149"/>
      <c r="C108" s="44" t="s">
        <v>212</v>
      </c>
      <c r="D108" s="251"/>
      <c r="E108" s="25" t="s">
        <v>182</v>
      </c>
      <c r="F108" s="138"/>
    </row>
    <row r="109" spans="1:6" ht="15" thickBot="1">
      <c r="A109" s="111"/>
      <c r="B109" s="142"/>
      <c r="C109" s="44" t="s">
        <v>145</v>
      </c>
      <c r="E109" s="25" t="s">
        <v>282</v>
      </c>
      <c r="F109" s="134" t="s">
        <v>281</v>
      </c>
    </row>
    <row r="110" spans="1:6" ht="15" thickBot="1">
      <c r="A110" s="109" t="s">
        <v>258</v>
      </c>
      <c r="B110" s="137" t="s">
        <v>259</v>
      </c>
      <c r="C110" s="44" t="s">
        <v>270</v>
      </c>
      <c r="D110" s="251">
        <v>4</v>
      </c>
      <c r="E110" s="25" t="s">
        <v>283</v>
      </c>
      <c r="F110" s="139"/>
    </row>
    <row r="111" spans="1:6" s="13" customFormat="1" ht="15" thickBot="1">
      <c r="A111" s="110"/>
      <c r="B111" s="142"/>
      <c r="C111" s="44" t="s">
        <v>273</v>
      </c>
      <c r="D111" s="251"/>
      <c r="E111" s="25" t="s">
        <v>284</v>
      </c>
      <c r="F111" s="138"/>
    </row>
    <row r="112" spans="1:6" ht="15" thickBot="1">
      <c r="A112" s="110"/>
      <c r="B112" s="25" t="s">
        <v>260</v>
      </c>
      <c r="C112" s="44" t="s">
        <v>271</v>
      </c>
      <c r="E112" s="25" t="s">
        <v>286</v>
      </c>
      <c r="F112" s="1" t="s">
        <v>285</v>
      </c>
    </row>
    <row r="113" spans="1:6" ht="15" thickBot="1">
      <c r="A113" s="111"/>
      <c r="B113" s="25" t="s">
        <v>261</v>
      </c>
      <c r="C113" s="44" t="s">
        <v>272</v>
      </c>
    </row>
    <row r="114" spans="1:6" ht="15" thickBot="1">
      <c r="A114" s="109" t="s">
        <v>186</v>
      </c>
      <c r="B114" s="38" t="s">
        <v>262</v>
      </c>
      <c r="C114" s="44" t="s">
        <v>274</v>
      </c>
      <c r="D114" s="251">
        <v>4</v>
      </c>
    </row>
    <row r="115" spans="1:6" ht="15" thickBot="1">
      <c r="A115" s="110"/>
      <c r="B115" s="25" t="s">
        <v>263</v>
      </c>
      <c r="C115" s="44" t="s">
        <v>203</v>
      </c>
    </row>
    <row r="116" spans="1:6" ht="15" thickBot="1">
      <c r="A116" s="110"/>
      <c r="B116" s="25" t="s">
        <v>264</v>
      </c>
      <c r="C116" s="44" t="s">
        <v>207</v>
      </c>
    </row>
    <row r="117" spans="1:6" ht="15" thickBot="1">
      <c r="A117" s="111"/>
      <c r="B117" s="25" t="s">
        <v>265</v>
      </c>
      <c r="C117" s="44" t="s">
        <v>275</v>
      </c>
      <c r="E117" s="67" t="s">
        <v>158</v>
      </c>
      <c r="F117" s="68" t="s">
        <v>161</v>
      </c>
    </row>
    <row r="118" spans="1:6" ht="15" thickBot="1">
      <c r="A118" s="109" t="s">
        <v>266</v>
      </c>
      <c r="B118" s="137" t="s">
        <v>267</v>
      </c>
      <c r="C118" s="57" t="s">
        <v>276</v>
      </c>
      <c r="D118" s="251">
        <v>2</v>
      </c>
      <c r="E118" s="1" t="s">
        <v>163</v>
      </c>
      <c r="F118" s="134" t="s">
        <v>162</v>
      </c>
    </row>
    <row r="119" spans="1:6" ht="15" thickBot="1">
      <c r="A119" s="111"/>
      <c r="B119" s="142"/>
      <c r="C119" s="44" t="s">
        <v>277</v>
      </c>
      <c r="E119" s="1" t="s">
        <v>164</v>
      </c>
      <c r="F119" s="138"/>
    </row>
    <row r="120" spans="1:6" ht="15" thickBot="1">
      <c r="E120" s="25" t="s">
        <v>166</v>
      </c>
      <c r="F120" s="1" t="s">
        <v>165</v>
      </c>
    </row>
    <row r="121" spans="1:6" ht="19" thickBot="1">
      <c r="A121" s="153" t="s">
        <v>287</v>
      </c>
      <c r="B121" s="154"/>
      <c r="C121" s="155"/>
      <c r="D121" s="251">
        <v>6</v>
      </c>
      <c r="E121" s="25" t="s">
        <v>306</v>
      </c>
      <c r="F121" s="1" t="s">
        <v>305</v>
      </c>
    </row>
    <row r="122" spans="1:6" s="13" customFormat="1" ht="19" thickBot="1">
      <c r="A122" s="88" t="s">
        <v>75</v>
      </c>
      <c r="B122" s="89" t="s">
        <v>76</v>
      </c>
      <c r="C122" s="90" t="s">
        <v>5</v>
      </c>
      <c r="D122" s="251"/>
      <c r="E122" s="38" t="s">
        <v>167</v>
      </c>
      <c r="F122" s="137" t="s">
        <v>169</v>
      </c>
    </row>
    <row r="123" spans="1:6" ht="15" thickBot="1">
      <c r="A123" s="113" t="s">
        <v>109</v>
      </c>
      <c r="B123" s="1" t="s">
        <v>227</v>
      </c>
      <c r="C123" s="137" t="s">
        <v>208</v>
      </c>
      <c r="D123" s="251">
        <v>4</v>
      </c>
      <c r="E123" s="25" t="s">
        <v>168</v>
      </c>
      <c r="F123" s="142"/>
    </row>
    <row r="124" spans="1:6" ht="15" thickBot="1">
      <c r="A124" s="114"/>
      <c r="B124" s="1" t="s">
        <v>288</v>
      </c>
      <c r="C124" s="142"/>
      <c r="E124" s="38" t="s">
        <v>307</v>
      </c>
      <c r="F124" s="134" t="s">
        <v>170</v>
      </c>
    </row>
    <row r="125" spans="1:6" ht="15" thickBot="1">
      <c r="A125" s="114"/>
      <c r="B125" s="1" t="s">
        <v>289</v>
      </c>
      <c r="C125" s="137" t="s">
        <v>298</v>
      </c>
      <c r="E125" s="25" t="s">
        <v>172</v>
      </c>
      <c r="F125" s="138"/>
    </row>
    <row r="126" spans="1:6" ht="15" thickBot="1">
      <c r="A126" s="115"/>
      <c r="B126" s="1" t="s">
        <v>111</v>
      </c>
      <c r="C126" s="142"/>
      <c r="E126" s="25" t="s">
        <v>174</v>
      </c>
      <c r="F126" s="134" t="s">
        <v>173</v>
      </c>
    </row>
    <row r="127" spans="1:6" ht="15" thickBot="1">
      <c r="A127" s="109" t="s">
        <v>290</v>
      </c>
      <c r="B127" s="137" t="s">
        <v>291</v>
      </c>
      <c r="C127" s="1" t="s">
        <v>142</v>
      </c>
      <c r="D127" s="251">
        <v>3</v>
      </c>
      <c r="E127" s="25" t="s">
        <v>175</v>
      </c>
      <c r="F127" s="139"/>
    </row>
    <row r="128" spans="1:6" s="13" customFormat="1" ht="15" thickBot="1">
      <c r="A128" s="110"/>
      <c r="B128" s="142"/>
      <c r="C128" s="1" t="s">
        <v>300</v>
      </c>
      <c r="D128" s="251"/>
      <c r="E128" s="25" t="s">
        <v>308</v>
      </c>
      <c r="F128" s="138"/>
    </row>
    <row r="129" spans="1:6" ht="15" thickBot="1">
      <c r="A129" s="111"/>
      <c r="B129" s="25" t="s">
        <v>292</v>
      </c>
      <c r="C129" s="1" t="s">
        <v>299</v>
      </c>
      <c r="E129" s="25" t="s">
        <v>179</v>
      </c>
      <c r="F129" s="1" t="s">
        <v>178</v>
      </c>
    </row>
    <row r="130" spans="1:6" ht="15" thickBot="1">
      <c r="A130" s="109" t="s">
        <v>116</v>
      </c>
      <c r="B130" s="38" t="s">
        <v>293</v>
      </c>
      <c r="C130" s="38" t="s">
        <v>145</v>
      </c>
      <c r="D130" s="251">
        <v>3</v>
      </c>
      <c r="E130" s="38" t="s">
        <v>181</v>
      </c>
      <c r="F130" s="134" t="s">
        <v>180</v>
      </c>
    </row>
    <row r="131" spans="1:6" ht="15" thickBot="1">
      <c r="A131" s="110"/>
      <c r="B131" s="25" t="s">
        <v>294</v>
      </c>
      <c r="C131" s="137" t="s">
        <v>213</v>
      </c>
      <c r="E131" s="25" t="s">
        <v>182</v>
      </c>
      <c r="F131" s="138"/>
    </row>
    <row r="132" spans="1:6" ht="15" thickBot="1">
      <c r="A132" s="111"/>
      <c r="B132" s="25" t="s">
        <v>295</v>
      </c>
      <c r="C132" s="142"/>
    </row>
    <row r="133" spans="1:6" s="13" customFormat="1" ht="15" thickBot="1">
      <c r="A133" s="109" t="s">
        <v>122</v>
      </c>
      <c r="B133" s="137" t="s">
        <v>389</v>
      </c>
      <c r="C133" s="44" t="s">
        <v>273</v>
      </c>
      <c r="D133" s="251">
        <v>3</v>
      </c>
      <c r="E133"/>
      <c r="F133"/>
    </row>
    <row r="134" spans="1:6" s="13" customFormat="1" ht="15" thickBot="1">
      <c r="A134" s="110"/>
      <c r="B134" s="149"/>
      <c r="C134" s="44" t="s">
        <v>301</v>
      </c>
      <c r="D134" s="251"/>
      <c r="E134"/>
      <c r="F134"/>
    </row>
    <row r="135" spans="1:6" ht="15" thickBot="1">
      <c r="A135" s="111"/>
      <c r="B135" s="142"/>
      <c r="C135" s="1" t="s">
        <v>149</v>
      </c>
    </row>
    <row r="136" spans="1:6" ht="15" thickBot="1">
      <c r="A136" s="109" t="s">
        <v>128</v>
      </c>
      <c r="B136" s="38" t="s">
        <v>296</v>
      </c>
      <c r="C136" s="1" t="s">
        <v>154</v>
      </c>
      <c r="D136" s="251">
        <v>2</v>
      </c>
    </row>
    <row r="137" spans="1:6" ht="15" thickBot="1">
      <c r="A137" s="111"/>
      <c r="B137" s="25" t="s">
        <v>264</v>
      </c>
      <c r="C137" s="1" t="s">
        <v>302</v>
      </c>
      <c r="E137" s="73" t="s">
        <v>160</v>
      </c>
      <c r="F137" s="72" t="s">
        <v>161</v>
      </c>
    </row>
    <row r="138" spans="1:6" ht="15" thickBot="1">
      <c r="A138" s="109" t="s">
        <v>133</v>
      </c>
      <c r="B138" s="137" t="s">
        <v>297</v>
      </c>
      <c r="C138" s="38" t="s">
        <v>303</v>
      </c>
      <c r="D138" s="251">
        <v>3</v>
      </c>
      <c r="E138" s="1" t="s">
        <v>331</v>
      </c>
      <c r="F138" s="134" t="s">
        <v>162</v>
      </c>
    </row>
    <row r="139" spans="1:6" ht="15" thickBot="1">
      <c r="A139" s="110"/>
      <c r="B139" s="149"/>
      <c r="C139" s="25" t="s">
        <v>304</v>
      </c>
      <c r="E139" s="1" t="s">
        <v>164</v>
      </c>
      <c r="F139" s="139"/>
    </row>
    <row r="140" spans="1:6" ht="15" thickBot="1">
      <c r="A140" s="111"/>
      <c r="B140" s="142"/>
      <c r="C140" s="25" t="s">
        <v>155</v>
      </c>
      <c r="E140" s="25" t="s">
        <v>332</v>
      </c>
      <c r="F140" s="139"/>
    </row>
    <row r="141" spans="1:6" ht="15" thickBot="1">
      <c r="E141" s="25" t="s">
        <v>333</v>
      </c>
      <c r="F141" s="138"/>
    </row>
    <row r="142" spans="1:6" ht="19" thickBot="1">
      <c r="A142" s="158" t="s">
        <v>310</v>
      </c>
      <c r="B142" s="159"/>
      <c r="C142" s="160"/>
      <c r="D142" s="251">
        <v>7</v>
      </c>
      <c r="E142" s="25" t="s">
        <v>334</v>
      </c>
      <c r="F142" s="1" t="s">
        <v>165</v>
      </c>
    </row>
    <row r="143" spans="1:6" s="13" customFormat="1" ht="19" thickBot="1">
      <c r="A143" s="91" t="s">
        <v>75</v>
      </c>
      <c r="B143" s="92" t="s">
        <v>76</v>
      </c>
      <c r="C143" s="93" t="s">
        <v>5</v>
      </c>
      <c r="D143" s="251"/>
      <c r="E143" s="25" t="s">
        <v>167</v>
      </c>
      <c r="F143" s="134" t="s">
        <v>169</v>
      </c>
    </row>
    <row r="144" spans="1:6" ht="15" thickBot="1">
      <c r="A144" s="109" t="s">
        <v>188</v>
      </c>
      <c r="B144" s="134" t="s">
        <v>311</v>
      </c>
      <c r="C144" s="1" t="s">
        <v>210</v>
      </c>
      <c r="D144" s="251">
        <v>4</v>
      </c>
      <c r="E144" s="25" t="s">
        <v>335</v>
      </c>
      <c r="F144" s="139"/>
    </row>
    <row r="145" spans="1:6" s="13" customFormat="1" ht="15" thickBot="1">
      <c r="A145" s="110"/>
      <c r="B145" s="138"/>
      <c r="C145" s="25" t="s">
        <v>212</v>
      </c>
      <c r="D145" s="251"/>
      <c r="E145" s="25" t="s">
        <v>336</v>
      </c>
      <c r="F145" s="138"/>
    </row>
    <row r="146" spans="1:6" s="13" customFormat="1" ht="15" thickBot="1">
      <c r="A146" s="110"/>
      <c r="B146" s="134" t="s">
        <v>312</v>
      </c>
      <c r="C146" s="25" t="s">
        <v>213</v>
      </c>
      <c r="D146" s="251"/>
      <c r="E146" s="25" t="s">
        <v>337</v>
      </c>
      <c r="F146" s="134" t="s">
        <v>170</v>
      </c>
    </row>
    <row r="147" spans="1:6" ht="15" thickBot="1">
      <c r="A147" s="111"/>
      <c r="B147" s="138"/>
      <c r="C147" s="25" t="s">
        <v>324</v>
      </c>
      <c r="E147" s="25" t="s">
        <v>338</v>
      </c>
      <c r="F147" s="138"/>
    </row>
    <row r="148" spans="1:6" ht="15" thickBot="1">
      <c r="A148" s="109" t="s">
        <v>313</v>
      </c>
      <c r="B148" s="1" t="s">
        <v>110</v>
      </c>
      <c r="C148" s="25" t="s">
        <v>325</v>
      </c>
      <c r="D148" s="251">
        <v>4</v>
      </c>
      <c r="E148" s="25" t="s">
        <v>340</v>
      </c>
      <c r="F148" s="134" t="s">
        <v>339</v>
      </c>
    </row>
    <row r="149" spans="1:6" ht="15" thickBot="1">
      <c r="A149" s="110"/>
      <c r="B149" s="25" t="s">
        <v>254</v>
      </c>
      <c r="C149" s="25" t="s">
        <v>207</v>
      </c>
      <c r="E149" s="25" t="s">
        <v>341</v>
      </c>
      <c r="F149" s="139"/>
    </row>
    <row r="150" spans="1:6" ht="15" thickBot="1">
      <c r="A150" s="110"/>
      <c r="B150" s="25" t="s">
        <v>193</v>
      </c>
      <c r="C150" s="25" t="s">
        <v>208</v>
      </c>
      <c r="E150" s="25" t="s">
        <v>342</v>
      </c>
      <c r="F150" s="138"/>
    </row>
    <row r="151" spans="1:6" ht="15" thickBot="1">
      <c r="A151" s="111"/>
      <c r="B151" s="25" t="s">
        <v>143</v>
      </c>
      <c r="C151" s="25" t="s">
        <v>213</v>
      </c>
      <c r="E151" s="25" t="s">
        <v>179</v>
      </c>
      <c r="F151" s="1" t="s">
        <v>178</v>
      </c>
    </row>
    <row r="152" spans="1:6" ht="15" thickBot="1">
      <c r="A152" s="109" t="s">
        <v>116</v>
      </c>
      <c r="B152" s="38" t="s">
        <v>314</v>
      </c>
      <c r="C152" s="137" t="s">
        <v>64</v>
      </c>
      <c r="D152" s="251">
        <v>5</v>
      </c>
      <c r="E152" s="25" t="s">
        <v>343</v>
      </c>
      <c r="F152" s="134" t="s">
        <v>180</v>
      </c>
    </row>
    <row r="153" spans="1:6" ht="15" thickBot="1">
      <c r="A153" s="110"/>
      <c r="B153" s="25" t="s">
        <v>315</v>
      </c>
      <c r="C153" s="142"/>
      <c r="E153" s="25" t="s">
        <v>344</v>
      </c>
      <c r="F153" s="139"/>
    </row>
    <row r="154" spans="1:6" ht="15" thickBot="1">
      <c r="A154" s="110"/>
      <c r="B154" s="25" t="s">
        <v>316</v>
      </c>
      <c r="C154" s="134" t="s">
        <v>326</v>
      </c>
      <c r="E154" s="25" t="s">
        <v>345</v>
      </c>
      <c r="F154" s="139"/>
    </row>
    <row r="155" spans="1:6" ht="15" thickBot="1">
      <c r="A155" s="110"/>
      <c r="B155" s="25" t="s">
        <v>120</v>
      </c>
      <c r="C155" s="139"/>
      <c r="E155" s="25" t="s">
        <v>346</v>
      </c>
      <c r="F155" s="138"/>
    </row>
    <row r="156" spans="1:6" ht="15" thickBot="1">
      <c r="A156" s="111"/>
      <c r="B156" s="25" t="s">
        <v>317</v>
      </c>
      <c r="C156" s="138"/>
      <c r="E156" s="13"/>
      <c r="F156" s="13"/>
    </row>
    <row r="157" spans="1:6" ht="15" thickBot="1">
      <c r="A157" s="109" t="s">
        <v>258</v>
      </c>
      <c r="B157" s="25" t="s">
        <v>259</v>
      </c>
      <c r="C157" s="25" t="s">
        <v>270</v>
      </c>
      <c r="D157" s="251">
        <v>4</v>
      </c>
      <c r="E157" s="13"/>
      <c r="F157" s="13"/>
    </row>
    <row r="158" spans="1:6" ht="15" thickBot="1">
      <c r="A158" s="110"/>
      <c r="B158" s="25" t="s">
        <v>260</v>
      </c>
      <c r="C158" s="25" t="s">
        <v>202</v>
      </c>
    </row>
    <row r="159" spans="1:6" ht="15" thickBot="1">
      <c r="A159" s="110"/>
      <c r="B159" s="25" t="s">
        <v>318</v>
      </c>
      <c r="C159" s="25" t="s">
        <v>301</v>
      </c>
    </row>
    <row r="160" spans="1:6" ht="15" thickBot="1">
      <c r="A160" s="111"/>
      <c r="B160" s="25" t="s">
        <v>261</v>
      </c>
      <c r="C160" s="25" t="s">
        <v>327</v>
      </c>
    </row>
    <row r="161" spans="1:6" ht="15" thickBot="1">
      <c r="A161" s="109" t="s">
        <v>186</v>
      </c>
      <c r="B161" s="137" t="s">
        <v>296</v>
      </c>
      <c r="C161" s="25" t="s">
        <v>203</v>
      </c>
      <c r="D161" s="251">
        <v>4</v>
      </c>
    </row>
    <row r="162" spans="1:6" s="13" customFormat="1" ht="15" thickBot="1">
      <c r="A162" s="110"/>
      <c r="B162" s="142"/>
      <c r="C162" s="25" t="s">
        <v>328</v>
      </c>
      <c r="D162" s="251"/>
      <c r="E162"/>
      <c r="F162"/>
    </row>
    <row r="163" spans="1:6" s="13" customFormat="1" ht="15" thickBot="1">
      <c r="A163" s="110"/>
      <c r="B163" s="137" t="s">
        <v>319</v>
      </c>
      <c r="C163" s="25" t="s">
        <v>202</v>
      </c>
      <c r="D163" s="251"/>
      <c r="E163"/>
      <c r="F163"/>
    </row>
    <row r="164" spans="1:6" ht="15" thickBot="1">
      <c r="A164" s="111"/>
      <c r="B164" s="142"/>
      <c r="C164" s="25" t="s">
        <v>154</v>
      </c>
    </row>
    <row r="165" spans="1:6" ht="15" thickBot="1">
      <c r="A165" s="109" t="s">
        <v>205</v>
      </c>
      <c r="B165" s="25" t="s">
        <v>320</v>
      </c>
      <c r="C165" s="25" t="s">
        <v>329</v>
      </c>
      <c r="D165" s="251">
        <v>4</v>
      </c>
    </row>
    <row r="166" spans="1:6" ht="15" thickBot="1">
      <c r="A166" s="110"/>
      <c r="B166" s="25" t="s">
        <v>321</v>
      </c>
      <c r="C166" s="25" t="s">
        <v>330</v>
      </c>
    </row>
    <row r="167" spans="1:6" ht="15" thickBot="1">
      <c r="A167" s="110"/>
      <c r="B167" s="25" t="s">
        <v>264</v>
      </c>
      <c r="C167" s="25" t="s">
        <v>153</v>
      </c>
    </row>
    <row r="168" spans="1:6" ht="15" thickBot="1">
      <c r="A168" s="111"/>
      <c r="B168" s="25" t="s">
        <v>322</v>
      </c>
      <c r="C168" s="25" t="s">
        <v>203</v>
      </c>
    </row>
    <row r="169" spans="1:6" ht="15" thickBot="1">
      <c r="A169" s="109" t="s">
        <v>388</v>
      </c>
      <c r="B169" s="38" t="s">
        <v>68</v>
      </c>
      <c r="C169" s="25" t="s">
        <v>326</v>
      </c>
      <c r="D169" s="251">
        <v>2</v>
      </c>
    </row>
    <row r="170" spans="1:6" ht="15" thickBot="1">
      <c r="A170" s="111"/>
      <c r="B170" s="25" t="s">
        <v>323</v>
      </c>
      <c r="C170" s="25" t="s">
        <v>155</v>
      </c>
    </row>
    <row r="172" spans="1:6" ht="15" thickBot="1"/>
    <row r="173" spans="1:6" ht="19" thickBot="1">
      <c r="A173" s="161" t="s">
        <v>350</v>
      </c>
      <c r="B173" s="162"/>
      <c r="C173" s="163"/>
      <c r="E173" s="105" t="s">
        <v>158</v>
      </c>
      <c r="F173" s="104" t="s">
        <v>161</v>
      </c>
    </row>
    <row r="174" spans="1:6" ht="19" thickBot="1">
      <c r="A174" s="100" t="s">
        <v>75</v>
      </c>
      <c r="B174" s="101" t="s">
        <v>76</v>
      </c>
      <c r="C174" s="102" t="s">
        <v>5</v>
      </c>
      <c r="E174" s="106" t="s">
        <v>370</v>
      </c>
      <c r="F174" s="164" t="s">
        <v>369</v>
      </c>
    </row>
    <row r="175" spans="1:6" ht="15" thickBot="1">
      <c r="A175" s="109" t="s">
        <v>351</v>
      </c>
      <c r="B175" s="1" t="s">
        <v>352</v>
      </c>
      <c r="C175" s="1" t="s">
        <v>149</v>
      </c>
      <c r="E175" s="1" t="s">
        <v>371</v>
      </c>
      <c r="F175" s="165"/>
    </row>
    <row r="176" spans="1:6" ht="15" thickBot="1">
      <c r="A176" s="116"/>
      <c r="B176" s="1" t="s">
        <v>353</v>
      </c>
      <c r="C176" s="1" t="s">
        <v>355</v>
      </c>
      <c r="E176" s="25" t="s">
        <v>373</v>
      </c>
      <c r="F176" s="134" t="s">
        <v>372</v>
      </c>
    </row>
    <row r="177" spans="1:6" ht="15" thickBot="1">
      <c r="A177" s="116"/>
      <c r="B177" s="137" t="s">
        <v>354</v>
      </c>
      <c r="C177" s="25" t="s">
        <v>356</v>
      </c>
      <c r="E177" s="25" t="s">
        <v>374</v>
      </c>
      <c r="F177" s="139"/>
    </row>
    <row r="178" spans="1:6" ht="15" thickBot="1">
      <c r="A178" s="117"/>
      <c r="B178" s="136"/>
      <c r="C178" s="25" t="s">
        <v>207</v>
      </c>
      <c r="E178" s="25" t="s">
        <v>375</v>
      </c>
      <c r="F178" s="138"/>
    </row>
    <row r="179" spans="1:6" ht="15" thickBot="1">
      <c r="A179" s="109" t="s">
        <v>357</v>
      </c>
      <c r="B179" s="13" t="s">
        <v>383</v>
      </c>
      <c r="C179" s="38" t="s">
        <v>359</v>
      </c>
      <c r="E179" s="38" t="s">
        <v>377</v>
      </c>
      <c r="F179" s="134" t="s">
        <v>376</v>
      </c>
    </row>
    <row r="180" spans="1:6" ht="15" thickBot="1">
      <c r="A180" s="117"/>
      <c r="B180" s="25" t="s">
        <v>358</v>
      </c>
      <c r="C180" s="25" t="s">
        <v>360</v>
      </c>
      <c r="E180" s="25" t="s">
        <v>378</v>
      </c>
      <c r="F180" s="138"/>
    </row>
    <row r="181" spans="1:6" ht="15" thickBot="1">
      <c r="A181" s="109" t="s">
        <v>361</v>
      </c>
      <c r="B181" s="103" t="s">
        <v>362</v>
      </c>
      <c r="C181" s="25" t="s">
        <v>149</v>
      </c>
      <c r="E181" s="25" t="s">
        <v>380</v>
      </c>
      <c r="F181" s="134" t="s">
        <v>379</v>
      </c>
    </row>
    <row r="182" spans="1:6" ht="15" thickBot="1">
      <c r="A182" s="116"/>
      <c r="B182" s="137" t="s">
        <v>363</v>
      </c>
      <c r="C182" s="25" t="s">
        <v>363</v>
      </c>
      <c r="E182" s="25" t="s">
        <v>381</v>
      </c>
      <c r="F182" s="139"/>
    </row>
    <row r="183" spans="1:6" ht="15" thickBot="1">
      <c r="A183" s="117"/>
      <c r="B183" s="136"/>
      <c r="C183" s="25" t="s">
        <v>208</v>
      </c>
      <c r="E183" s="25" t="s">
        <v>382</v>
      </c>
      <c r="F183" s="138"/>
    </row>
    <row r="184" spans="1:6" ht="15" thickBot="1">
      <c r="A184" s="109" t="s">
        <v>364</v>
      </c>
      <c r="B184" s="41" t="s">
        <v>365</v>
      </c>
      <c r="C184" s="25" t="s">
        <v>368</v>
      </c>
    </row>
    <row r="185" spans="1:6" ht="15" thickBot="1">
      <c r="A185" s="116"/>
      <c r="B185" s="25" t="s">
        <v>366</v>
      </c>
      <c r="C185" s="25" t="s">
        <v>210</v>
      </c>
      <c r="E185" s="13"/>
    </row>
    <row r="186" spans="1:6" ht="15" thickBot="1">
      <c r="A186" s="116"/>
      <c r="B186" s="25" t="s">
        <v>142</v>
      </c>
      <c r="C186" s="25" t="s">
        <v>213</v>
      </c>
    </row>
    <row r="187" spans="1:6" ht="15" thickBot="1">
      <c r="A187" s="117"/>
      <c r="B187" s="25" t="s">
        <v>367</v>
      </c>
      <c r="C187" s="25" t="s">
        <v>324</v>
      </c>
    </row>
    <row r="190" spans="1:6">
      <c r="C190" s="13"/>
    </row>
  </sheetData>
  <mergeCells count="72">
    <mergeCell ref="A173:C173"/>
    <mergeCell ref="B177:B178"/>
    <mergeCell ref="B182:B183"/>
    <mergeCell ref="F174:F175"/>
    <mergeCell ref="F176:F178"/>
    <mergeCell ref="F179:F180"/>
    <mergeCell ref="F181:F183"/>
    <mergeCell ref="F148:F150"/>
    <mergeCell ref="F152:F155"/>
    <mergeCell ref="F118:F119"/>
    <mergeCell ref="F122:F123"/>
    <mergeCell ref="F124:F125"/>
    <mergeCell ref="F126:F128"/>
    <mergeCell ref="F130:F131"/>
    <mergeCell ref="C125:C126"/>
    <mergeCell ref="C123:C124"/>
    <mergeCell ref="B127:B128"/>
    <mergeCell ref="C131:C132"/>
    <mergeCell ref="B133:B135"/>
    <mergeCell ref="B118:B119"/>
    <mergeCell ref="F102:F103"/>
    <mergeCell ref="F104:F105"/>
    <mergeCell ref="F107:F108"/>
    <mergeCell ref="F109:F111"/>
    <mergeCell ref="B144:B145"/>
    <mergeCell ref="B146:B147"/>
    <mergeCell ref="B138:B140"/>
    <mergeCell ref="A142:C142"/>
    <mergeCell ref="C152:C153"/>
    <mergeCell ref="C154:C156"/>
    <mergeCell ref="B161:B162"/>
    <mergeCell ref="B163:B164"/>
    <mergeCell ref="F138:F141"/>
    <mergeCell ref="F143:F145"/>
    <mergeCell ref="F146:F147"/>
    <mergeCell ref="B110:B111"/>
    <mergeCell ref="B95:B97"/>
    <mergeCell ref="A99:C99"/>
    <mergeCell ref="A121:C121"/>
    <mergeCell ref="F54:F55"/>
    <mergeCell ref="F58:F60"/>
    <mergeCell ref="F61:F62"/>
    <mergeCell ref="B56:B57"/>
    <mergeCell ref="B58:B59"/>
    <mergeCell ref="B61:B62"/>
    <mergeCell ref="B68:B69"/>
    <mergeCell ref="B78:B79"/>
    <mergeCell ref="C81:C82"/>
    <mergeCell ref="C64:C65"/>
    <mergeCell ref="B92:B93"/>
    <mergeCell ref="F97:F98"/>
    <mergeCell ref="F99:F101"/>
    <mergeCell ref="H2:I2"/>
    <mergeCell ref="C34:C35"/>
    <mergeCell ref="C36:C38"/>
    <mergeCell ref="B44:B45"/>
    <mergeCell ref="B51:B52"/>
    <mergeCell ref="F26:F27"/>
    <mergeCell ref="F29:F30"/>
    <mergeCell ref="F31:F32"/>
    <mergeCell ref="F33:F36"/>
    <mergeCell ref="F38:F40"/>
    <mergeCell ref="C66:C67"/>
    <mergeCell ref="A54:C54"/>
    <mergeCell ref="A76:C76"/>
    <mergeCell ref="F75:F76"/>
    <mergeCell ref="F77:F79"/>
    <mergeCell ref="F80:F81"/>
    <mergeCell ref="F82:F83"/>
    <mergeCell ref="B86:B87"/>
    <mergeCell ref="B90:B91"/>
    <mergeCell ref="B106:B109"/>
  </mergeCells>
  <dataValidations count="2">
    <dataValidation type="list" allowBlank="1" showInputMessage="1" showErrorMessage="1" sqref="B190">
      <formula1>INDIRECT(COLONNE2)</formula1>
    </dataValidation>
    <dataValidation allowBlank="1" showInputMessage="1" showErrorMessage="1" promptTitle="Nature des risques" sqref="A179 A181 A175 A184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35"/>
  <sheetViews>
    <sheetView tabSelected="1" workbookViewId="0">
      <selection activeCell="A3" sqref="A3"/>
    </sheetView>
  </sheetViews>
  <sheetFormatPr baseColWidth="10" defaultRowHeight="14.5"/>
  <cols>
    <col min="1" max="1" width="32" customWidth="1"/>
    <col min="2" max="2" width="27.453125" style="13" customWidth="1"/>
    <col min="3" max="3" width="33.453125" hidden="1" customWidth="1"/>
    <col min="4" max="4" width="25.26953125" hidden="1" customWidth="1"/>
    <col min="5" max="5" width="20" hidden="1" customWidth="1"/>
    <col min="6" max="6" width="20" style="13" hidden="1" customWidth="1"/>
    <col min="7" max="7" width="16" hidden="1" customWidth="1"/>
    <col min="8" max="8" width="19.453125" style="13" hidden="1" customWidth="1"/>
    <col min="9" max="9" width="15.26953125" hidden="1" customWidth="1"/>
    <col min="10" max="10" width="15.26953125" style="13" hidden="1" customWidth="1"/>
    <col min="11" max="11" width="14.81640625" hidden="1" customWidth="1"/>
    <col min="12" max="12" width="34" hidden="1" customWidth="1"/>
    <col min="13" max="13" width="29.81640625" hidden="1" customWidth="1"/>
    <col min="14" max="14" width="16.26953125" hidden="1" customWidth="1"/>
    <col min="15" max="15" width="16.26953125" style="13" hidden="1" customWidth="1"/>
    <col min="16" max="16" width="22" hidden="1" customWidth="1"/>
    <col min="17" max="17" width="19.1796875" hidden="1" customWidth="1"/>
    <col min="18" max="18" width="31" hidden="1" customWidth="1"/>
  </cols>
  <sheetData>
    <row r="1" spans="1:18" s="34" customFormat="1" ht="15" thickBot="1">
      <c r="A1" s="166" t="s">
        <v>75</v>
      </c>
      <c r="B1" s="166" t="s">
        <v>76</v>
      </c>
      <c r="C1" s="168" t="s">
        <v>4</v>
      </c>
      <c r="D1" s="169"/>
      <c r="E1" s="169"/>
      <c r="F1" s="170"/>
      <c r="G1" s="168" t="s">
        <v>6</v>
      </c>
      <c r="H1" s="169"/>
      <c r="I1" s="169"/>
      <c r="J1" s="169"/>
      <c r="K1" s="170"/>
      <c r="L1" s="171" t="s">
        <v>9</v>
      </c>
      <c r="M1" s="172"/>
      <c r="N1" s="171" t="s">
        <v>82</v>
      </c>
      <c r="O1" s="173"/>
      <c r="P1" s="172"/>
      <c r="Q1" s="166" t="s">
        <v>13</v>
      </c>
      <c r="R1" s="166" t="s">
        <v>14</v>
      </c>
    </row>
    <row r="2" spans="1:18" s="34" customFormat="1" ht="15" thickBot="1">
      <c r="A2" s="167"/>
      <c r="B2" s="167"/>
      <c r="C2" s="35" t="s">
        <v>89</v>
      </c>
      <c r="D2" s="35" t="s">
        <v>90</v>
      </c>
      <c r="E2" s="35" t="s">
        <v>136</v>
      </c>
      <c r="F2" s="35" t="s">
        <v>5</v>
      </c>
      <c r="G2" s="35" t="s">
        <v>7</v>
      </c>
      <c r="H2" s="35" t="s">
        <v>105</v>
      </c>
      <c r="I2" s="35" t="s">
        <v>8</v>
      </c>
      <c r="J2" s="35" t="s">
        <v>106</v>
      </c>
      <c r="K2" s="35" t="s">
        <v>31</v>
      </c>
      <c r="L2" s="35" t="s">
        <v>158</v>
      </c>
      <c r="M2" s="35" t="s">
        <v>10</v>
      </c>
      <c r="N2" s="35" t="s">
        <v>11</v>
      </c>
      <c r="O2" s="35" t="s">
        <v>77</v>
      </c>
      <c r="P2" s="35" t="s">
        <v>12</v>
      </c>
      <c r="Q2" s="167"/>
      <c r="R2" s="167"/>
    </row>
    <row r="3" spans="1:18">
      <c r="A3" s="50" t="s">
        <v>50</v>
      </c>
      <c r="B3" s="50" t="s">
        <v>55</v>
      </c>
      <c r="C3" s="50" t="s">
        <v>347</v>
      </c>
      <c r="D3" s="50" t="s">
        <v>1</v>
      </c>
      <c r="E3" s="50" t="s">
        <v>92</v>
      </c>
      <c r="F3" s="50"/>
      <c r="G3" s="50" t="s">
        <v>19</v>
      </c>
      <c r="H3" s="50">
        <v>4</v>
      </c>
      <c r="I3" s="50" t="s">
        <v>25</v>
      </c>
      <c r="J3" s="50">
        <v>100</v>
      </c>
      <c r="K3" s="50">
        <f>H3*J3</f>
        <v>400</v>
      </c>
      <c r="L3" s="50"/>
      <c r="M3" s="50" t="s">
        <v>79</v>
      </c>
      <c r="N3" s="50" t="s">
        <v>184</v>
      </c>
      <c r="O3" s="50">
        <v>0</v>
      </c>
      <c r="P3" s="50"/>
      <c r="Q3" s="50" t="s">
        <v>87</v>
      </c>
      <c r="R3" s="50"/>
    </row>
    <row r="4" spans="1:18">
      <c r="A4" s="50"/>
      <c r="B4" s="50"/>
      <c r="C4" s="48" t="s">
        <v>59</v>
      </c>
      <c r="D4" s="48" t="s">
        <v>1</v>
      </c>
      <c r="E4" s="48" t="s">
        <v>92</v>
      </c>
      <c r="F4" s="48"/>
      <c r="G4" s="48" t="s">
        <v>18</v>
      </c>
      <c r="H4" s="48">
        <v>3</v>
      </c>
      <c r="I4" s="48" t="s">
        <v>17</v>
      </c>
      <c r="J4" s="48">
        <v>10</v>
      </c>
      <c r="K4" s="48">
        <f t="shared" ref="K4:K7" si="0">H4*J4</f>
        <v>30</v>
      </c>
      <c r="L4" s="48"/>
      <c r="M4" s="48" t="s">
        <v>80</v>
      </c>
      <c r="N4" s="48" t="s">
        <v>83</v>
      </c>
      <c r="O4" s="48">
        <v>1</v>
      </c>
      <c r="P4" s="48"/>
      <c r="Q4" s="48" t="s">
        <v>86</v>
      </c>
      <c r="R4" s="48"/>
    </row>
    <row r="5" spans="1:18">
      <c r="A5" s="50"/>
      <c r="B5" s="50"/>
      <c r="C5" s="48" t="s">
        <v>95</v>
      </c>
      <c r="D5" s="48" t="s">
        <v>99</v>
      </c>
      <c r="E5" s="48" t="s">
        <v>92</v>
      </c>
      <c r="F5" s="48"/>
      <c r="G5" s="48" t="s">
        <v>16</v>
      </c>
      <c r="H5" s="48">
        <v>1</v>
      </c>
      <c r="I5" s="48" t="s">
        <v>26</v>
      </c>
      <c r="J5" s="48">
        <v>1000</v>
      </c>
      <c r="K5" s="48">
        <f t="shared" si="0"/>
        <v>1000</v>
      </c>
      <c r="L5" s="48"/>
      <c r="M5" s="48" t="s">
        <v>81</v>
      </c>
      <c r="N5" s="48" t="s">
        <v>84</v>
      </c>
      <c r="O5" s="48">
        <v>2</v>
      </c>
      <c r="P5" s="48"/>
      <c r="Q5" s="48" t="s">
        <v>88</v>
      </c>
      <c r="R5" s="48"/>
    </row>
    <row r="6" spans="1:18">
      <c r="A6" s="50"/>
      <c r="B6" s="50"/>
      <c r="C6" s="48" t="s">
        <v>348</v>
      </c>
      <c r="D6" s="48" t="s">
        <v>91</v>
      </c>
      <c r="E6" s="48" t="s">
        <v>92</v>
      </c>
      <c r="F6" s="48"/>
      <c r="G6" s="48" t="s">
        <v>16</v>
      </c>
      <c r="H6" s="48">
        <v>1</v>
      </c>
      <c r="I6" s="48" t="s">
        <v>16</v>
      </c>
      <c r="J6" s="48">
        <v>1</v>
      </c>
      <c r="K6" s="48">
        <f t="shared" si="0"/>
        <v>1</v>
      </c>
      <c r="L6" s="48"/>
      <c r="M6" s="48" t="s">
        <v>79</v>
      </c>
      <c r="N6" s="48" t="s">
        <v>184</v>
      </c>
      <c r="O6" s="48">
        <v>0</v>
      </c>
      <c r="P6" s="48"/>
      <c r="Q6" s="48" t="s">
        <v>86</v>
      </c>
      <c r="R6" s="48"/>
    </row>
    <row r="7" spans="1:18">
      <c r="A7" s="50"/>
      <c r="B7" s="50"/>
      <c r="C7" s="48" t="s">
        <v>348</v>
      </c>
      <c r="D7" s="48" t="s">
        <v>2</v>
      </c>
      <c r="E7" s="48" t="s">
        <v>92</v>
      </c>
      <c r="F7" s="48"/>
      <c r="G7" s="48" t="s">
        <v>18</v>
      </c>
      <c r="H7" s="48">
        <v>3</v>
      </c>
      <c r="I7" s="48" t="s">
        <v>17</v>
      </c>
      <c r="J7" s="48">
        <v>10</v>
      </c>
      <c r="K7" s="48">
        <f t="shared" si="0"/>
        <v>30</v>
      </c>
      <c r="L7" s="48"/>
      <c r="M7" s="48" t="s">
        <v>80</v>
      </c>
      <c r="N7" s="48" t="s">
        <v>83</v>
      </c>
      <c r="O7" s="48">
        <v>1</v>
      </c>
      <c r="P7" s="48"/>
      <c r="Q7" s="48" t="s">
        <v>87</v>
      </c>
      <c r="R7" s="48"/>
    </row>
    <row r="8" spans="1:18">
      <c r="A8" s="13"/>
      <c r="D8" s="13"/>
      <c r="H8"/>
      <c r="O8"/>
    </row>
    <row r="9" spans="1:18">
      <c r="A9" s="13"/>
      <c r="H9"/>
      <c r="O9"/>
    </row>
    <row r="10" spans="1:18">
      <c r="A10" s="13"/>
      <c r="H10"/>
      <c r="O10"/>
    </row>
    <row r="11" spans="1:18">
      <c r="A11" s="13"/>
      <c r="H11"/>
      <c r="O11"/>
    </row>
    <row r="12" spans="1:18">
      <c r="A12" s="13"/>
      <c r="C12">
        <f>MATCH(A3,Données!A3:A100,0)</f>
        <v>4</v>
      </c>
      <c r="H12"/>
      <c r="O12"/>
    </row>
    <row r="13" spans="1:18">
      <c r="A13" s="13"/>
      <c r="C13">
        <f>VLOOKUP(A3,bdd,4,0)</f>
        <v>5</v>
      </c>
      <c r="H13"/>
      <c r="O13"/>
    </row>
    <row r="14" spans="1:18">
      <c r="H14"/>
      <c r="O14"/>
    </row>
    <row r="15" spans="1:18">
      <c r="H15"/>
      <c r="O15"/>
    </row>
    <row r="16" spans="1:18">
      <c r="H16"/>
      <c r="O16"/>
    </row>
    <row r="17" spans="8:15">
      <c r="H17" s="13" t="s">
        <v>100</v>
      </c>
      <c r="O17"/>
    </row>
    <row r="18" spans="8:15">
      <c r="H18"/>
      <c r="O18"/>
    </row>
    <row r="19" spans="8:15">
      <c r="H19"/>
      <c r="O19"/>
    </row>
    <row r="20" spans="8:15">
      <c r="H20"/>
      <c r="I20" s="13"/>
      <c r="J20"/>
      <c r="O20"/>
    </row>
    <row r="21" spans="8:15">
      <c r="H21"/>
      <c r="I21" s="13"/>
      <c r="J21"/>
      <c r="O21"/>
    </row>
    <row r="22" spans="8:15">
      <c r="H22"/>
      <c r="I22" s="13"/>
      <c r="J22"/>
      <c r="O22"/>
    </row>
    <row r="23" spans="8:15">
      <c r="H23"/>
      <c r="I23" s="13"/>
      <c r="J23"/>
      <c r="O23"/>
    </row>
    <row r="24" spans="8:15">
      <c r="H24"/>
      <c r="I24" s="13"/>
      <c r="J24"/>
      <c r="O24"/>
    </row>
    <row r="25" spans="8:15">
      <c r="H25"/>
      <c r="K25" s="13"/>
      <c r="O25"/>
    </row>
    <row r="26" spans="8:15">
      <c r="H26"/>
      <c r="K26" s="13"/>
      <c r="O26"/>
    </row>
    <row r="27" spans="8:15">
      <c r="H27"/>
      <c r="K27" s="13"/>
      <c r="O27"/>
    </row>
    <row r="28" spans="8:15">
      <c r="H28"/>
      <c r="K28" s="13"/>
      <c r="M28" s="13"/>
      <c r="O28"/>
    </row>
    <row r="29" spans="8:15">
      <c r="J29"/>
      <c r="K29" s="13"/>
      <c r="M29" s="13"/>
      <c r="O29"/>
    </row>
    <row r="30" spans="8:15">
      <c r="J30"/>
      <c r="K30" s="13"/>
      <c r="M30" s="13"/>
      <c r="O30"/>
    </row>
    <row r="31" spans="8:15">
      <c r="J31"/>
      <c r="K31" s="13"/>
      <c r="O31"/>
    </row>
    <row r="32" spans="8:15">
      <c r="J32"/>
      <c r="L32" s="13"/>
      <c r="M32" s="13"/>
      <c r="N32" s="13"/>
      <c r="O32"/>
    </row>
    <row r="33" spans="9:16">
      <c r="I33" s="13"/>
      <c r="J33"/>
      <c r="M33" s="13"/>
    </row>
    <row r="34" spans="9:16">
      <c r="I34" s="13"/>
      <c r="J34"/>
    </row>
    <row r="35" spans="9:16">
      <c r="N35" s="13"/>
      <c r="O35"/>
      <c r="P35" s="13"/>
    </row>
  </sheetData>
  <mergeCells count="8">
    <mergeCell ref="Q1:Q2"/>
    <mergeCell ref="R1:R2"/>
    <mergeCell ref="A1:A2"/>
    <mergeCell ref="G1:K1"/>
    <mergeCell ref="B1:B2"/>
    <mergeCell ref="C1:F1"/>
    <mergeCell ref="L1:M1"/>
    <mergeCell ref="N1:P1"/>
  </mergeCells>
  <conditionalFormatting sqref="K3:K7">
    <cfRule type="cellIs" dxfId="32" priority="1" operator="between">
      <formula>3000</formula>
      <formula>4000</formula>
    </cfRule>
    <cfRule type="cellIs" dxfId="31" priority="2" operator="between">
      <formula>300</formula>
      <formula>2000</formula>
    </cfRule>
    <cfRule type="cellIs" dxfId="30" priority="3" operator="between">
      <formula>20</formula>
      <formula>200</formula>
    </cfRule>
    <cfRule type="cellIs" dxfId="29" priority="4" operator="between">
      <formula>1</formula>
      <formula>10</formula>
    </cfRule>
  </conditionalFormatting>
  <dataValidations count="17">
    <dataValidation type="list" allowBlank="1" showInputMessage="1" showErrorMessage="1" sqref="Q3:Q8">
      <formula1>Délai_réalisation</formula1>
    </dataValidation>
    <dataValidation type="list" allowBlank="1" showInputMessage="1" showErrorMessage="1" sqref="N3:N7 K32 I25:I28">
      <formula1>Efficacité</formula1>
    </dataValidation>
    <dataValidation type="list" allowBlank="1" showInputMessage="1" showErrorMessage="1" sqref="N29:N30 K20:K24 L25:L28">
      <formula1>délai</formula1>
    </dataValidation>
    <dataValidation type="list" allowBlank="1" showInputMessage="1" showErrorMessage="1" sqref="O3:O7">
      <formula1>Nombre_efficacité</formula1>
    </dataValidation>
    <dataValidation type="list" allowBlank="1" showInputMessage="1" showErrorMessage="1" sqref="D20:D27 D3:D8">
      <formula1>Postes</formula1>
    </dataValidation>
    <dataValidation type="list" allowBlank="1" showInputMessage="1" showErrorMessage="1" sqref="K29:K30 J25:J28 I20:I24">
      <formula1>nomb</formula1>
    </dataValidation>
    <dataValidation type="list" allowBlank="1" showInputMessage="1" showErrorMessage="1" sqref="J29:J31">
      <formula1>Moyens</formula1>
    </dataValidation>
    <dataValidation type="list" allowBlank="1" showInputMessage="1" showErrorMessage="1" sqref="H25:H28 G20:G24 H3:H7">
      <formula1>Nombre</formula1>
    </dataValidation>
    <dataValidation type="list" allowBlank="1" showInputMessage="1" showErrorMessage="1" sqref="G25:G28 I3:I7">
      <formula1>Gravité</formula1>
    </dataValidation>
    <dataValidation type="list" allowBlank="1" showInputMessage="1" showErrorMessage="1" sqref="B3:B7">
      <formula1>OFFSET(dept,MATCH($A3,cola,0),1,VLOOKUP($A3,bdd,4,0))</formula1>
    </dataValidation>
    <dataValidation type="list" allowBlank="1" showInputMessage="1" showErrorMessage="1" sqref="B8:B20">
      <formula1>Famille</formula1>
    </dataValidation>
    <dataValidation type="list" allowBlank="1" showInputMessage="1" showErrorMessage="1" sqref="E3:F7">
      <formula1>dommages</formula1>
    </dataValidation>
    <dataValidation type="list" allowBlank="1" showInputMessage="1" showErrorMessage="1" sqref="G3:G7">
      <formula1>Fréquence</formula1>
    </dataValidation>
    <dataValidation type="list" allowBlank="1" showInputMessage="1" showErrorMessage="1" sqref="J3:J8">
      <formula1>nmbre</formula1>
    </dataValidation>
    <dataValidation type="list" allowBlank="1" showInputMessage="1" showErrorMessage="1" sqref="M3:M7">
      <formula1>moyens_prévention</formula1>
    </dataValidation>
    <dataValidation type="list" allowBlank="1" showInputMessage="1" showErrorMessage="1" sqref="C3:C7">
      <formula1>Source_danger</formula1>
    </dataValidation>
    <dataValidation type="list" allowBlank="1" showInputMessage="1" showErrorMessage="1" sqref="A3:A7">
      <formula1>liste1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FF00"/>
  </sheetPr>
  <dimension ref="A1:U10"/>
  <sheetViews>
    <sheetView topLeftCell="B1" workbookViewId="0">
      <selection activeCell="C17" sqref="C17"/>
    </sheetView>
  </sheetViews>
  <sheetFormatPr baseColWidth="10" defaultRowHeight="14.5"/>
  <cols>
    <col min="1" max="1" width="20.26953125" style="13" customWidth="1"/>
    <col min="2" max="2" width="41.1796875" customWidth="1"/>
    <col min="3" max="3" width="41.26953125" customWidth="1"/>
    <col min="4" max="4" width="34.26953125" hidden="1" customWidth="1"/>
    <col min="5" max="5" width="23.453125" hidden="1" customWidth="1"/>
    <col min="6" max="6" width="19.54296875" hidden="1" customWidth="1"/>
    <col min="7" max="7" width="29.54296875" style="13" hidden="1" customWidth="1"/>
    <col min="8" max="8" width="16.81640625" hidden="1" customWidth="1"/>
    <col min="9" max="9" width="19" hidden="1" customWidth="1"/>
    <col min="10" max="10" width="0" hidden="1" customWidth="1"/>
    <col min="11" max="11" width="18.1796875" hidden="1" customWidth="1"/>
    <col min="12" max="12" width="0" hidden="1" customWidth="1"/>
    <col min="13" max="13" width="37.81640625" hidden="1" customWidth="1"/>
    <col min="14" max="14" width="47.26953125" hidden="1" customWidth="1"/>
    <col min="15" max="15" width="13.1796875" hidden="1" customWidth="1"/>
    <col min="16" max="16" width="17.81640625" hidden="1" customWidth="1"/>
    <col min="17" max="17" width="21.26953125" hidden="1" customWidth="1"/>
    <col min="18" max="18" width="16.54296875" hidden="1" customWidth="1"/>
  </cols>
  <sheetData>
    <row r="1" spans="1:21" ht="15" thickBot="1">
      <c r="A1" s="176" t="s">
        <v>107</v>
      </c>
      <c r="B1" s="254" t="s">
        <v>75</v>
      </c>
      <c r="C1" s="174" t="s">
        <v>76</v>
      </c>
      <c r="D1" s="127" t="s">
        <v>4</v>
      </c>
      <c r="E1" s="128"/>
      <c r="F1" s="128"/>
      <c r="G1" s="129"/>
      <c r="H1" s="127" t="s">
        <v>6</v>
      </c>
      <c r="I1" s="128"/>
      <c r="J1" s="128"/>
      <c r="K1" s="128"/>
      <c r="L1" s="129"/>
      <c r="M1" s="181" t="s">
        <v>9</v>
      </c>
      <c r="N1" s="182"/>
      <c r="O1" s="181" t="s">
        <v>82</v>
      </c>
      <c r="P1" s="183"/>
      <c r="Q1" s="174" t="s">
        <v>13</v>
      </c>
      <c r="R1" s="174" t="s">
        <v>14</v>
      </c>
    </row>
    <row r="2" spans="1:21" ht="22.5" customHeight="1" thickBot="1">
      <c r="A2" s="177"/>
      <c r="B2" s="118" t="s">
        <v>129</v>
      </c>
      <c r="C2" s="175"/>
      <c r="D2" s="60" t="s">
        <v>89</v>
      </c>
      <c r="E2" s="60" t="s">
        <v>90</v>
      </c>
      <c r="F2" s="60" t="s">
        <v>159</v>
      </c>
      <c r="G2" s="60" t="s">
        <v>5</v>
      </c>
      <c r="H2" s="60" t="s">
        <v>7</v>
      </c>
      <c r="I2" s="60" t="s">
        <v>105</v>
      </c>
      <c r="J2" s="60" t="s">
        <v>8</v>
      </c>
      <c r="K2" s="60" t="s">
        <v>106</v>
      </c>
      <c r="L2" s="60" t="s">
        <v>31</v>
      </c>
      <c r="M2" s="60" t="s">
        <v>158</v>
      </c>
      <c r="N2" s="60" t="s">
        <v>10</v>
      </c>
      <c r="O2" s="60" t="s">
        <v>11</v>
      </c>
      <c r="P2" s="60" t="s">
        <v>77</v>
      </c>
      <c r="Q2" s="175"/>
      <c r="R2" s="175"/>
    </row>
    <row r="3" spans="1:21" ht="15" customHeight="1">
      <c r="A3" s="178" t="s">
        <v>108</v>
      </c>
      <c r="B3" s="51" t="s">
        <v>128</v>
      </c>
      <c r="C3" s="50" t="s">
        <v>130</v>
      </c>
      <c r="D3" s="50" t="s">
        <v>59</v>
      </c>
      <c r="E3" s="50" t="s">
        <v>1</v>
      </c>
      <c r="F3" s="50" t="s">
        <v>92</v>
      </c>
      <c r="G3" s="50" t="s">
        <v>139</v>
      </c>
      <c r="H3" s="50" t="s">
        <v>18</v>
      </c>
      <c r="I3" s="50">
        <v>3</v>
      </c>
      <c r="J3" s="50" t="s">
        <v>25</v>
      </c>
      <c r="K3" s="50">
        <v>1000</v>
      </c>
      <c r="L3" s="50">
        <f>I3*K3</f>
        <v>3000</v>
      </c>
      <c r="M3" s="50" t="s">
        <v>163</v>
      </c>
      <c r="N3" s="50" t="s">
        <v>162</v>
      </c>
      <c r="O3" s="50" t="s">
        <v>349</v>
      </c>
      <c r="P3" s="50">
        <v>2</v>
      </c>
      <c r="Q3" s="50" t="s">
        <v>86</v>
      </c>
      <c r="R3" s="94"/>
      <c r="S3" s="13"/>
      <c r="U3" s="13"/>
    </row>
    <row r="4" spans="1:21">
      <c r="A4" s="179"/>
      <c r="B4" s="51"/>
      <c r="C4" s="48"/>
      <c r="D4" s="48" t="s">
        <v>347</v>
      </c>
      <c r="E4" s="48" t="s">
        <v>1</v>
      </c>
      <c r="F4" s="48" t="s">
        <v>92</v>
      </c>
      <c r="G4" s="48" t="s">
        <v>142</v>
      </c>
      <c r="H4" s="48" t="s">
        <v>19</v>
      </c>
      <c r="I4" s="48">
        <v>4</v>
      </c>
      <c r="J4" s="48" t="s">
        <v>17</v>
      </c>
      <c r="K4" s="48">
        <v>10</v>
      </c>
      <c r="L4" s="48">
        <f t="shared" ref="L4:L10" si="0">I4*K4</f>
        <v>40</v>
      </c>
      <c r="M4" s="48" t="s">
        <v>166</v>
      </c>
      <c r="N4" s="48" t="s">
        <v>165</v>
      </c>
      <c r="O4" s="48" t="s">
        <v>349</v>
      </c>
      <c r="P4" s="48">
        <v>2</v>
      </c>
      <c r="Q4" s="48" t="s">
        <v>86</v>
      </c>
      <c r="R4" s="95"/>
    </row>
    <row r="5" spans="1:21">
      <c r="A5" s="179"/>
      <c r="B5" s="51"/>
      <c r="C5" s="48"/>
      <c r="D5" s="48" t="s">
        <v>95</v>
      </c>
      <c r="E5" s="48" t="s">
        <v>99</v>
      </c>
      <c r="F5" s="48" t="s">
        <v>92</v>
      </c>
      <c r="G5" s="48" t="s">
        <v>145</v>
      </c>
      <c r="H5" s="48" t="s">
        <v>18</v>
      </c>
      <c r="I5" s="48">
        <v>3</v>
      </c>
      <c r="J5" s="48" t="s">
        <v>16</v>
      </c>
      <c r="K5" s="48">
        <v>1</v>
      </c>
      <c r="L5" s="48">
        <f t="shared" si="0"/>
        <v>3</v>
      </c>
      <c r="M5" s="48" t="s">
        <v>167</v>
      </c>
      <c r="N5" s="48" t="s">
        <v>169</v>
      </c>
      <c r="O5" s="48" t="s">
        <v>349</v>
      </c>
      <c r="P5" s="48">
        <v>2</v>
      </c>
      <c r="Q5" s="48" t="s">
        <v>86</v>
      </c>
      <c r="R5" s="95"/>
    </row>
    <row r="6" spans="1:21">
      <c r="A6" s="179"/>
      <c r="B6" s="51"/>
      <c r="C6" s="48"/>
      <c r="D6" s="48" t="s">
        <v>96</v>
      </c>
      <c r="E6" s="48" t="s">
        <v>91</v>
      </c>
      <c r="F6" s="48" t="s">
        <v>92</v>
      </c>
      <c r="G6" s="48" t="s">
        <v>147</v>
      </c>
      <c r="H6" s="48" t="s">
        <v>17</v>
      </c>
      <c r="I6" s="48">
        <v>2</v>
      </c>
      <c r="J6" s="48" t="s">
        <v>25</v>
      </c>
      <c r="K6" s="48">
        <v>100</v>
      </c>
      <c r="L6" s="48">
        <f t="shared" si="0"/>
        <v>200</v>
      </c>
      <c r="M6" s="48" t="s">
        <v>172</v>
      </c>
      <c r="N6" s="48" t="s">
        <v>170</v>
      </c>
      <c r="O6" s="48" t="s">
        <v>83</v>
      </c>
      <c r="P6" s="48">
        <v>1</v>
      </c>
      <c r="Q6" s="48" t="s">
        <v>87</v>
      </c>
      <c r="R6" s="95"/>
    </row>
    <row r="7" spans="1:21" ht="24" customHeight="1">
      <c r="A7" s="179"/>
      <c r="B7" s="51"/>
      <c r="C7" s="48"/>
      <c r="D7" s="48" t="s">
        <v>347</v>
      </c>
      <c r="E7" s="48" t="s">
        <v>2</v>
      </c>
      <c r="F7" s="48" t="s">
        <v>92</v>
      </c>
      <c r="G7" s="48" t="s">
        <v>151</v>
      </c>
      <c r="H7" s="48" t="s">
        <v>18</v>
      </c>
      <c r="I7" s="48">
        <v>3</v>
      </c>
      <c r="J7" s="48" t="s">
        <v>25</v>
      </c>
      <c r="K7" s="48">
        <v>1000</v>
      </c>
      <c r="L7" s="48">
        <f t="shared" si="0"/>
        <v>3000</v>
      </c>
      <c r="M7" s="48" t="s">
        <v>174</v>
      </c>
      <c r="N7" s="48" t="s">
        <v>173</v>
      </c>
      <c r="O7" s="48" t="s">
        <v>83</v>
      </c>
      <c r="P7" s="48">
        <v>1</v>
      </c>
      <c r="Q7" s="48" t="s">
        <v>87</v>
      </c>
      <c r="R7" s="95"/>
    </row>
    <row r="8" spans="1:21">
      <c r="A8" s="179"/>
      <c r="B8" s="51"/>
      <c r="C8" s="48"/>
      <c r="D8" s="48" t="s">
        <v>347</v>
      </c>
      <c r="E8" s="48" t="s">
        <v>1</v>
      </c>
      <c r="F8" s="48" t="s">
        <v>93</v>
      </c>
      <c r="G8" s="48" t="s">
        <v>153</v>
      </c>
      <c r="H8" s="48" t="s">
        <v>18</v>
      </c>
      <c r="I8" s="48">
        <v>3</v>
      </c>
      <c r="J8" s="48" t="s">
        <v>17</v>
      </c>
      <c r="K8" s="48">
        <v>100</v>
      </c>
      <c r="L8" s="48">
        <f t="shared" si="0"/>
        <v>300</v>
      </c>
      <c r="M8" s="48" t="s">
        <v>179</v>
      </c>
      <c r="N8" s="48" t="s">
        <v>178</v>
      </c>
      <c r="O8" s="48" t="s">
        <v>349</v>
      </c>
      <c r="P8" s="48">
        <v>2</v>
      </c>
      <c r="Q8" s="48" t="s">
        <v>86</v>
      </c>
      <c r="R8" s="95"/>
    </row>
    <row r="9" spans="1:21">
      <c r="A9" s="179"/>
      <c r="B9" s="51"/>
      <c r="C9" s="48"/>
      <c r="D9" s="48" t="s">
        <v>94</v>
      </c>
      <c r="E9" s="48" t="s">
        <v>91</v>
      </c>
      <c r="F9" s="48" t="s">
        <v>93</v>
      </c>
      <c r="G9" s="48" t="s">
        <v>155</v>
      </c>
      <c r="H9" s="48" t="s">
        <v>19</v>
      </c>
      <c r="I9" s="48">
        <v>4</v>
      </c>
      <c r="J9" s="48" t="s">
        <v>16</v>
      </c>
      <c r="K9" s="48">
        <v>10</v>
      </c>
      <c r="L9" s="48">
        <f t="shared" si="0"/>
        <v>40</v>
      </c>
      <c r="M9" s="48" t="s">
        <v>181</v>
      </c>
      <c r="N9" s="48" t="s">
        <v>180</v>
      </c>
      <c r="O9" s="48" t="s">
        <v>349</v>
      </c>
      <c r="P9" s="48">
        <v>2</v>
      </c>
      <c r="Q9" s="48" t="s">
        <v>86</v>
      </c>
      <c r="R9" s="95"/>
    </row>
    <row r="10" spans="1:21" ht="18.75" customHeight="1" thickBot="1">
      <c r="A10" s="180"/>
      <c r="B10" s="51"/>
      <c r="C10" s="97"/>
      <c r="D10" s="97" t="s">
        <v>96</v>
      </c>
      <c r="E10" s="97" t="s">
        <v>99</v>
      </c>
      <c r="F10" s="97" t="s">
        <v>92</v>
      </c>
      <c r="G10" s="97" t="s">
        <v>156</v>
      </c>
      <c r="H10" s="97" t="s">
        <v>19</v>
      </c>
      <c r="I10" s="97">
        <v>4</v>
      </c>
      <c r="J10" s="97" t="s">
        <v>17</v>
      </c>
      <c r="K10" s="97">
        <v>100</v>
      </c>
      <c r="L10" s="97">
        <f t="shared" si="0"/>
        <v>400</v>
      </c>
      <c r="M10" s="97" t="s">
        <v>182</v>
      </c>
      <c r="N10" s="97" t="s">
        <v>165</v>
      </c>
      <c r="O10" s="97" t="s">
        <v>83</v>
      </c>
      <c r="P10" s="97">
        <v>1</v>
      </c>
      <c r="Q10" s="97" t="s">
        <v>87</v>
      </c>
      <c r="R10" s="98"/>
    </row>
  </sheetData>
  <mergeCells count="9">
    <mergeCell ref="R1:R2"/>
    <mergeCell ref="A1:A2"/>
    <mergeCell ref="D1:G1"/>
    <mergeCell ref="A3:A10"/>
    <mergeCell ref="M1:N1"/>
    <mergeCell ref="O1:P1"/>
    <mergeCell ref="C1:C2"/>
    <mergeCell ref="H1:L1"/>
    <mergeCell ref="Q1:Q2"/>
  </mergeCells>
  <conditionalFormatting sqref="L15">
    <cfRule type="cellIs" dxfId="28" priority="10" operator="between">
      <formula>$K$5</formula>
      <formula>$K$9</formula>
    </cfRule>
  </conditionalFormatting>
  <conditionalFormatting sqref="L17">
    <cfRule type="colorScale" priority="8">
      <colorScale>
        <cfvo type="min" val="0"/>
        <cfvo type="max" val="0"/>
        <color rgb="FFFFFF00"/>
        <color rgb="FFFFEF9C"/>
      </colorScale>
    </cfRule>
  </conditionalFormatting>
  <conditionalFormatting sqref="L3:L10">
    <cfRule type="cellIs" dxfId="27" priority="1" operator="between">
      <formula>3000</formula>
      <formula>4000</formula>
    </cfRule>
    <cfRule type="cellIs" dxfId="26" priority="2" operator="between">
      <formula>300</formula>
      <formula>2000</formula>
    </cfRule>
    <cfRule type="cellIs" dxfId="25" priority="3" operator="between">
      <formula>20</formula>
      <formula>200</formula>
    </cfRule>
    <cfRule type="cellIs" dxfId="24" priority="4" operator="between">
      <formula>1</formula>
      <formula>10</formula>
    </cfRule>
  </conditionalFormatting>
  <dataValidations count="35">
    <dataValidation type="list" allowBlank="1" showInputMessage="1" showErrorMessage="1" sqref="Q3:Q10">
      <formula1>Délai_réalisation</formula1>
    </dataValidation>
    <dataValidation type="list" allowBlank="1" showInputMessage="1" showErrorMessage="1" sqref="D3:D10">
      <formula1>Source_danger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C3">
      <formula1>OFFSET(dept,MATCH($B3,cola,0),1,VLOOKUP($B3,bdd,4,0))</formula1>
    </dataValidation>
    <dataValidation type="list" allowBlank="1" showInputMessage="1" showErrorMessage="1" sqref="C4">
      <formula1>Risques_au_travail_fixation_des_plaques</formula1>
    </dataValidation>
    <dataValidation type="list" allowBlank="1" showInputMessage="1" showErrorMessage="1" sqref="C5">
      <formula1>Risques_au_travail_en_hauteur</formula1>
    </dataValidation>
    <dataValidation type="list" allowBlank="1" showInputMessage="1" showErrorMessage="1" sqref="C6">
      <formula1>Risques_ambiances_thermiques</formula1>
    </dataValidation>
    <dataValidation type="list" allowBlank="1" showInputMessage="1" showErrorMessage="1" sqref="C7">
      <formula1>Risques_poussières</formula1>
    </dataValidation>
    <dataValidation type="list" allowBlank="1" showInputMessage="1" showErrorMessage="1" sqref="C8">
      <formula1>Risques_produits_chimiques</formula1>
    </dataValidation>
    <dataValidation type="list" allowBlank="1" showInputMessage="1" showErrorMessage="1" sqref="C9">
      <formula1>Risques_au_bruit</formula1>
    </dataValidation>
    <dataValidation type="list" allowBlank="1" showInputMessage="1" showErrorMessage="1" sqref="C10">
      <formula1>Autres_risques</formula1>
    </dataValidation>
    <dataValidation type="list" allowBlank="1" showInputMessage="1" showErrorMessage="1" sqref="G3">
      <formula1>dommages_postures</formula1>
    </dataValidation>
    <dataValidation type="list" allowBlank="1" showInputMessage="1" showErrorMessage="1" sqref="G4">
      <formula1>Dommages_travail_fixation</formula1>
    </dataValidation>
    <dataValidation type="list" allowBlank="1" showInputMessage="1" showErrorMessage="1" sqref="G5">
      <formula1>dommages_travail_hauteur</formula1>
    </dataValidation>
    <dataValidation type="list" allowBlank="1" showInputMessage="1" showErrorMessage="1" sqref="G6">
      <formula1>dommages_ambiances_thermiques</formula1>
    </dataValidation>
    <dataValidation type="list" allowBlank="1" showInputMessage="1" showErrorMessage="1" sqref="G7">
      <formula1>Dommages_poussières</formula1>
    </dataValidation>
    <dataValidation type="list" allowBlank="1" showInputMessage="1" showErrorMessage="1" sqref="G8">
      <formula1>Dommages_produits_chimiques</formula1>
    </dataValidation>
    <dataValidation type="list" allowBlank="1" showInputMessage="1" showErrorMessage="1" sqref="G9">
      <formula1>Dommages_bruit</formula1>
    </dataValidation>
    <dataValidation type="list" allowBlank="1" showInputMessage="1" showErrorMessage="1" sqref="G10">
      <formula1>Dommages_autres_risques</formula1>
    </dataValidation>
    <dataValidation type="list" allowBlank="1" showInputMessage="1" showErrorMessage="1" sqref="N3:N10">
      <formula1>Types_prévention</formula1>
    </dataValidation>
    <dataValidation type="list" allowBlank="1" showInputMessage="1" showErrorMessage="1" sqref="M3">
      <formula1>Organisation_chantier</formula1>
    </dataValidation>
    <dataValidation type="list" allowBlank="1" showInputMessage="1" showErrorMessage="1" sqref="M4">
      <formula1>coordination_sécurité</formula1>
    </dataValidation>
    <dataValidation type="list" allowBlank="1" showInputMessage="1" showErrorMessage="1" sqref="M5">
      <formula1>Installations_travail_hauteur</formula1>
    </dataValidation>
    <dataValidation type="list" allowBlank="1" showInputMessage="1" showErrorMessage="1" sqref="M6">
      <formula1>Aide_manutention</formula1>
    </dataValidation>
    <dataValidation type="list" allowBlank="1" showInputMessage="1" showErrorMessage="1" sqref="M7">
      <formula1>Choix_utilisation_produits</formula1>
    </dataValidation>
    <dataValidation type="list" allowBlank="1" showInputMessage="1" showErrorMessage="1" sqref="M8">
      <formula1>Protection_individuelle</formula1>
    </dataValidation>
    <dataValidation type="list" allowBlank="1" showInputMessage="1" showErrorMessage="1" sqref="M9:M10">
      <formula1>Formation_sécurité</formula1>
    </dataValidation>
    <dataValidation type="list" allowBlank="1" showInputMessage="1" showErrorMessage="1" sqref="B3:B10">
      <formula1>OFFSET(dept2,MATCH($B$2,colaa,0)+1,,VLOOKUP($B$2,bdd,4,0))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R10"/>
  <sheetViews>
    <sheetView workbookViewId="0">
      <selection activeCell="V9" sqref="V9"/>
    </sheetView>
  </sheetViews>
  <sheetFormatPr baseColWidth="10" defaultRowHeight="14.5"/>
  <cols>
    <col min="1" max="1" width="16.26953125" customWidth="1"/>
    <col min="2" max="2" width="41.7265625" customWidth="1"/>
    <col min="3" max="3" width="31" customWidth="1"/>
    <col min="4" max="4" width="35.26953125" hidden="1" customWidth="1"/>
    <col min="5" max="5" width="22.453125" hidden="1" customWidth="1"/>
    <col min="6" max="6" width="20" hidden="1" customWidth="1"/>
    <col min="7" max="7" width="30.1796875" hidden="1" customWidth="1"/>
    <col min="8" max="8" width="18.81640625" hidden="1" customWidth="1"/>
    <col min="9" max="9" width="19.26953125" hidden="1" customWidth="1"/>
    <col min="10" max="10" width="0" hidden="1" customWidth="1"/>
    <col min="11" max="11" width="20.1796875" hidden="1" customWidth="1"/>
    <col min="12" max="12" width="0" hidden="1" customWidth="1"/>
    <col min="13" max="13" width="31.7265625" hidden="1" customWidth="1"/>
    <col min="14" max="14" width="45.26953125" hidden="1" customWidth="1"/>
    <col min="15" max="15" width="19.1796875" hidden="1" customWidth="1"/>
    <col min="16" max="16" width="13.7265625" hidden="1" customWidth="1"/>
    <col min="17" max="17" width="19.81640625" hidden="1" customWidth="1"/>
    <col min="18" max="18" width="0" hidden="1" customWidth="1"/>
  </cols>
  <sheetData>
    <row r="1" spans="1:18" ht="15" thickBot="1">
      <c r="A1" s="121" t="s">
        <v>185</v>
      </c>
      <c r="B1" s="186" t="s">
        <v>75</v>
      </c>
      <c r="C1" s="186" t="s">
        <v>76</v>
      </c>
      <c r="D1" s="188" t="s">
        <v>4</v>
      </c>
      <c r="E1" s="189"/>
      <c r="F1" s="189"/>
      <c r="G1" s="190"/>
      <c r="H1" s="188" t="s">
        <v>6</v>
      </c>
      <c r="I1" s="189"/>
      <c r="J1" s="189"/>
      <c r="K1" s="189"/>
      <c r="L1" s="190"/>
      <c r="M1" s="184" t="s">
        <v>9</v>
      </c>
      <c r="N1" s="191"/>
      <c r="O1" s="184" t="s">
        <v>82</v>
      </c>
      <c r="P1" s="185"/>
      <c r="Q1" s="186" t="s">
        <v>13</v>
      </c>
      <c r="R1" s="186" t="s">
        <v>14</v>
      </c>
    </row>
    <row r="2" spans="1:18" ht="15" thickBot="1">
      <c r="A2" s="122"/>
      <c r="B2" s="187"/>
      <c r="C2" s="187"/>
      <c r="D2" s="61" t="s">
        <v>89</v>
      </c>
      <c r="E2" s="61" t="s">
        <v>90</v>
      </c>
      <c r="F2" s="61" t="s">
        <v>159</v>
      </c>
      <c r="G2" s="61" t="s">
        <v>5</v>
      </c>
      <c r="H2" s="61" t="s">
        <v>7</v>
      </c>
      <c r="I2" s="61" t="s">
        <v>105</v>
      </c>
      <c r="J2" s="61" t="s">
        <v>8</v>
      </c>
      <c r="K2" s="61" t="s">
        <v>106</v>
      </c>
      <c r="L2" s="61" t="s">
        <v>31</v>
      </c>
      <c r="M2" s="61" t="s">
        <v>158</v>
      </c>
      <c r="N2" s="61" t="s">
        <v>10</v>
      </c>
      <c r="O2" s="61" t="s">
        <v>11</v>
      </c>
      <c r="P2" s="61" t="s">
        <v>77</v>
      </c>
      <c r="Q2" s="187"/>
      <c r="R2" s="187"/>
    </row>
    <row r="3" spans="1:18" ht="15" customHeight="1">
      <c r="A3" s="178"/>
      <c r="B3" s="51" t="s">
        <v>187</v>
      </c>
      <c r="C3" s="50" t="s">
        <v>393</v>
      </c>
      <c r="D3" s="50" t="s">
        <v>347</v>
      </c>
      <c r="E3" s="50" t="s">
        <v>1</v>
      </c>
      <c r="F3" s="50" t="s">
        <v>92</v>
      </c>
      <c r="G3" s="50" t="s">
        <v>202</v>
      </c>
      <c r="H3" s="50" t="s">
        <v>17</v>
      </c>
      <c r="I3" s="50">
        <v>2</v>
      </c>
      <c r="J3" s="50" t="s">
        <v>16</v>
      </c>
      <c r="K3" s="50">
        <v>1</v>
      </c>
      <c r="L3" s="50">
        <f>I3*K3</f>
        <v>2</v>
      </c>
      <c r="M3" s="50" t="s">
        <v>218</v>
      </c>
      <c r="N3" s="50" t="s">
        <v>162</v>
      </c>
      <c r="O3" s="50" t="s">
        <v>349</v>
      </c>
      <c r="P3" s="50">
        <v>2</v>
      </c>
      <c r="Q3" s="50" t="s">
        <v>86</v>
      </c>
      <c r="R3" s="94"/>
    </row>
    <row r="4" spans="1:18">
      <c r="A4" s="179"/>
      <c r="B4" s="51"/>
      <c r="C4" s="50"/>
      <c r="D4" s="48" t="s">
        <v>59</v>
      </c>
      <c r="E4" s="48" t="s">
        <v>1</v>
      </c>
      <c r="F4" s="48" t="s">
        <v>92</v>
      </c>
      <c r="G4" s="48" t="s">
        <v>207</v>
      </c>
      <c r="H4" s="48" t="s">
        <v>19</v>
      </c>
      <c r="I4" s="48">
        <v>4</v>
      </c>
      <c r="J4" s="48" t="s">
        <v>17</v>
      </c>
      <c r="K4" s="48">
        <v>10</v>
      </c>
      <c r="L4" s="48">
        <f t="shared" ref="L4:L7" si="0">I4*K4</f>
        <v>40</v>
      </c>
      <c r="M4" s="48" t="s">
        <v>166</v>
      </c>
      <c r="N4" s="48" t="s">
        <v>165</v>
      </c>
      <c r="O4" s="48" t="s">
        <v>349</v>
      </c>
      <c r="P4" s="48">
        <v>2</v>
      </c>
      <c r="Q4" s="48" t="s">
        <v>86</v>
      </c>
      <c r="R4" s="95"/>
    </row>
    <row r="5" spans="1:18">
      <c r="A5" s="179"/>
      <c r="B5" s="51"/>
      <c r="C5" s="50"/>
      <c r="D5" s="48" t="s">
        <v>95</v>
      </c>
      <c r="E5" s="48" t="s">
        <v>91</v>
      </c>
      <c r="F5" s="48" t="s">
        <v>92</v>
      </c>
      <c r="G5" s="48" t="s">
        <v>145</v>
      </c>
      <c r="H5" s="48" t="s">
        <v>19</v>
      </c>
      <c r="I5" s="48">
        <v>4</v>
      </c>
      <c r="J5" s="48" t="s">
        <v>26</v>
      </c>
      <c r="K5" s="48">
        <v>1000</v>
      </c>
      <c r="L5" s="48">
        <f t="shared" si="0"/>
        <v>4000</v>
      </c>
      <c r="M5" s="48" t="s">
        <v>220</v>
      </c>
      <c r="N5" s="48" t="s">
        <v>219</v>
      </c>
      <c r="O5" s="48" t="s">
        <v>83</v>
      </c>
      <c r="P5" s="48">
        <v>1</v>
      </c>
      <c r="Q5" s="48" t="s">
        <v>87</v>
      </c>
      <c r="R5" s="95"/>
    </row>
    <row r="6" spans="1:18">
      <c r="A6" s="179"/>
      <c r="B6" s="51"/>
      <c r="C6" s="50"/>
      <c r="D6" s="48" t="s">
        <v>96</v>
      </c>
      <c r="E6" s="48" t="s">
        <v>91</v>
      </c>
      <c r="F6" s="48" t="s">
        <v>92</v>
      </c>
      <c r="G6" s="48" t="s">
        <v>213</v>
      </c>
      <c r="H6" s="48" t="s">
        <v>18</v>
      </c>
      <c r="I6" s="48">
        <v>3</v>
      </c>
      <c r="J6" s="48" t="s">
        <v>17</v>
      </c>
      <c r="K6" s="48">
        <v>10</v>
      </c>
      <c r="L6" s="48">
        <f t="shared" si="0"/>
        <v>30</v>
      </c>
      <c r="M6" s="48" t="s">
        <v>224</v>
      </c>
      <c r="N6" s="48" t="s">
        <v>223</v>
      </c>
      <c r="O6" s="48" t="s">
        <v>349</v>
      </c>
      <c r="P6" s="48">
        <v>2</v>
      </c>
      <c r="Q6" s="48" t="s">
        <v>86</v>
      </c>
      <c r="R6" s="95"/>
    </row>
    <row r="7" spans="1:18" ht="15" thickBot="1">
      <c r="A7" s="180"/>
      <c r="B7" s="51"/>
      <c r="C7" s="50"/>
      <c r="D7" s="97" t="s">
        <v>347</v>
      </c>
      <c r="E7" s="97" t="s">
        <v>2</v>
      </c>
      <c r="F7" s="97" t="s">
        <v>92</v>
      </c>
      <c r="G7" s="97" t="s">
        <v>214</v>
      </c>
      <c r="H7" s="97" t="s">
        <v>18</v>
      </c>
      <c r="I7" s="97">
        <v>3</v>
      </c>
      <c r="J7" s="97" t="s">
        <v>25</v>
      </c>
      <c r="K7" s="97">
        <v>100</v>
      </c>
      <c r="L7" s="97">
        <f t="shared" si="0"/>
        <v>300</v>
      </c>
      <c r="M7" s="97" t="s">
        <v>216</v>
      </c>
      <c r="N7" s="97" t="s">
        <v>215</v>
      </c>
      <c r="O7" s="97" t="s">
        <v>83</v>
      </c>
      <c r="P7" s="97">
        <v>1</v>
      </c>
      <c r="Q7" s="97" t="s">
        <v>87</v>
      </c>
      <c r="R7" s="98"/>
    </row>
    <row r="8" spans="1:18">
      <c r="A8" s="52"/>
      <c r="R8" s="13"/>
    </row>
    <row r="9" spans="1:18">
      <c r="A9" s="52"/>
      <c r="R9" s="13"/>
    </row>
    <row r="10" spans="1:18">
      <c r="A10" s="52"/>
      <c r="R10" s="13"/>
    </row>
  </sheetData>
  <mergeCells count="9">
    <mergeCell ref="O1:P1"/>
    <mergeCell ref="Q1:Q2"/>
    <mergeCell ref="R1:R2"/>
    <mergeCell ref="A3:A7"/>
    <mergeCell ref="B1:B2"/>
    <mergeCell ref="C1:C2"/>
    <mergeCell ref="D1:G1"/>
    <mergeCell ref="H1:L1"/>
    <mergeCell ref="M1:N1"/>
  </mergeCells>
  <conditionalFormatting sqref="L3:L7">
    <cfRule type="cellIs" dxfId="23" priority="1" operator="between">
      <formula>3000</formula>
      <formula>4000</formula>
    </cfRule>
    <cfRule type="cellIs" dxfId="22" priority="2" operator="between">
      <formula>300</formula>
      <formula>2000</formula>
    </cfRule>
    <cfRule type="cellIs" dxfId="21" priority="3" operator="between">
      <formula>20</formula>
      <formula>200</formula>
    </cfRule>
    <cfRule type="cellIs" dxfId="20" priority="4" operator="between">
      <formula>1</formula>
      <formula>10</formula>
    </cfRule>
  </conditionalFormatting>
  <dataValidations count="23">
    <dataValidation type="list" allowBlank="1" showInputMessage="1" showErrorMessage="1" sqref="E3:E7">
      <formula1>Postes</formula1>
    </dataValidation>
    <dataValidation type="list" allowBlank="1" showInputMessage="1" showErrorMessage="1" sqref="O3:O7">
      <formula1>Efficacité</formula1>
    </dataValidation>
    <dataValidation type="list" allowBlank="1" showInputMessage="1" showErrorMessage="1" sqref="I3:I7">
      <formula1>Nombre</formula1>
    </dataValidation>
    <dataValidation type="list" allowBlank="1" showInputMessage="1" showErrorMessage="1" sqref="J3:J7">
      <formula1>Gravité</formula1>
    </dataValidation>
    <dataValidation type="list" allowBlank="1" showInputMessage="1" showErrorMessage="1" sqref="F3:F7">
      <formula1>dommages</formula1>
    </dataValidation>
    <dataValidation type="list" allowBlank="1" showInputMessage="1" showErrorMessage="1" sqref="H3:H7">
      <formula1>Fréquence</formula1>
    </dataValidation>
    <dataValidation type="list" allowBlank="1" showInputMessage="1" showErrorMessage="1" sqref="K3:K7">
      <formula1>nmbre</formula1>
    </dataValidation>
    <dataValidation type="list" allowBlank="1" showInputMessage="1" showErrorMessage="1" sqref="P3:P7">
      <formula1>Nombre_efficacité</formula1>
    </dataValidation>
    <dataValidation type="list" allowBlank="1" showInputMessage="1" showErrorMessage="1" sqref="D3:D7">
      <formula1>Source_danger</formula1>
    </dataValidation>
    <dataValidation type="list" allowBlank="1" showInputMessage="1" showErrorMessage="1" sqref="Q3:Q7">
      <formula1>Délai_réalisation</formula1>
    </dataValidation>
    <dataValidation type="list" allowBlank="1" showInputMessage="1" showErrorMessage="1" sqref="C3:C7">
      <formula1>OFFSET(dept,MATCH($B3,cola,0),1,VLOOKUP($B3,bdd,4,0))</formula1>
    </dataValidation>
    <dataValidation type="list" allowBlank="1" showInputMessage="1" showErrorMessage="1" sqref="G3">
      <formula1>Dommages_chimiques</formula1>
    </dataValidation>
    <dataValidation type="list" allowBlank="1" showInputMessage="1" showErrorMessage="1" sqref="G4">
      <formula1>Dommages_postures_travail</formula1>
    </dataValidation>
    <dataValidation type="list" allowBlank="1" showInputMessage="1" showErrorMessage="1" sqref="G5">
      <formula1>Dommages_hauteur</formula1>
    </dataValidation>
    <dataValidation type="list" allowBlank="1" showInputMessage="1" showErrorMessage="1" sqref="G6">
      <formula1>Dommages_déplacements</formula1>
    </dataValidation>
    <dataValidation type="list" allowBlank="1" showInputMessage="1" showErrorMessage="1" sqref="G7">
      <formula1>Dommages_autres_risques2</formula1>
    </dataValidation>
    <dataValidation type="list" allowBlank="1" showInputMessage="1" showErrorMessage="1" sqref="N3:N7">
      <formula1>Types_prévention2</formula1>
    </dataValidation>
    <dataValidation type="list" allowBlank="1" showInputMessage="1" showErrorMessage="1" sqref="M3">
      <formula1>Organisaation_chantier</formula1>
    </dataValidation>
    <dataValidation type="list" allowBlank="1" showInputMessage="1" showErrorMessage="1" sqref="M4">
      <formula1>Coordinateur_sécurité</formula1>
    </dataValidation>
    <dataValidation type="list" allowBlank="1" showInputMessage="1" showErrorMessage="1" sqref="M5">
      <formula1>Prévention_technique_collective</formula1>
    </dataValidation>
    <dataValidation type="list" allowBlank="1" showInputMessage="1" showErrorMessage="1" sqref="M6">
      <formula1>Prévention_individuelle</formula1>
    </dataValidation>
    <dataValidation type="list" allowBlank="1" showInputMessage="1" showErrorMessage="1" sqref="M7">
      <formula1>Prévention_primaire</formula1>
    </dataValidation>
    <dataValidation type="list" allowBlank="1" showInputMessage="1" showErrorMessage="1" sqref="B3:B7">
      <formula1>OFFSET(dept2,MATCH($A$1,colaa,0)+1,,VLOOKUP($A$1,bdd,4,0))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70C0"/>
  </sheetPr>
  <dimension ref="A1:R7"/>
  <sheetViews>
    <sheetView workbookViewId="0">
      <selection activeCell="C16" sqref="C16"/>
    </sheetView>
  </sheetViews>
  <sheetFormatPr baseColWidth="10" defaultRowHeight="14.5"/>
  <cols>
    <col min="1" max="1" width="15.1796875" customWidth="1"/>
    <col min="2" max="2" width="40.26953125" customWidth="1"/>
    <col min="3" max="3" width="24.54296875" customWidth="1"/>
    <col min="4" max="4" width="34.54296875" customWidth="1"/>
    <col min="5" max="5" width="23.81640625" customWidth="1"/>
    <col min="6" max="6" width="21.1796875" customWidth="1"/>
    <col min="7" max="7" width="30.26953125" customWidth="1"/>
    <col min="8" max="8" width="24.453125" customWidth="1"/>
    <col min="9" max="9" width="18.81640625" customWidth="1"/>
    <col min="11" max="11" width="21.1796875" customWidth="1"/>
    <col min="13" max="13" width="35" customWidth="1"/>
    <col min="14" max="14" width="43.54296875" customWidth="1"/>
    <col min="15" max="15" width="17.54296875" customWidth="1"/>
    <col min="16" max="16" width="14.26953125" customWidth="1"/>
    <col min="17" max="17" width="19" customWidth="1"/>
    <col min="18" max="18" width="14.26953125" customWidth="1"/>
  </cols>
  <sheetData>
    <row r="1" spans="1:18" ht="15" thickBot="1">
      <c r="A1" s="199" t="s">
        <v>107</v>
      </c>
      <c r="B1" s="194" t="s">
        <v>75</v>
      </c>
      <c r="C1" s="194" t="s">
        <v>76</v>
      </c>
      <c r="D1" s="201" t="s">
        <v>4</v>
      </c>
      <c r="E1" s="202"/>
      <c r="F1" s="202"/>
      <c r="G1" s="203"/>
      <c r="H1" s="201" t="s">
        <v>6</v>
      </c>
      <c r="I1" s="202"/>
      <c r="J1" s="202"/>
      <c r="K1" s="202"/>
      <c r="L1" s="203"/>
      <c r="M1" s="192" t="s">
        <v>9</v>
      </c>
      <c r="N1" s="204"/>
      <c r="O1" s="192" t="s">
        <v>82</v>
      </c>
      <c r="P1" s="193"/>
      <c r="Q1" s="194" t="s">
        <v>13</v>
      </c>
      <c r="R1" s="194" t="s">
        <v>14</v>
      </c>
    </row>
    <row r="2" spans="1:18" ht="15" thickBot="1">
      <c r="A2" s="200"/>
      <c r="B2" s="195"/>
      <c r="C2" s="195"/>
      <c r="D2" s="64" t="s">
        <v>89</v>
      </c>
      <c r="E2" s="64" t="s">
        <v>90</v>
      </c>
      <c r="F2" s="64" t="s">
        <v>159</v>
      </c>
      <c r="G2" s="64" t="s">
        <v>5</v>
      </c>
      <c r="H2" s="64" t="s">
        <v>7</v>
      </c>
      <c r="I2" s="64" t="s">
        <v>105</v>
      </c>
      <c r="J2" s="64" t="s">
        <v>8</v>
      </c>
      <c r="K2" s="64" t="s">
        <v>106</v>
      </c>
      <c r="L2" s="64" t="s">
        <v>31</v>
      </c>
      <c r="M2" s="64" t="s">
        <v>158</v>
      </c>
      <c r="N2" s="64" t="s">
        <v>10</v>
      </c>
      <c r="O2" s="64" t="s">
        <v>11</v>
      </c>
      <c r="P2" s="64" t="s">
        <v>77</v>
      </c>
      <c r="Q2" s="195"/>
      <c r="R2" s="195"/>
    </row>
    <row r="3" spans="1:18">
      <c r="A3" s="196" t="s">
        <v>251</v>
      </c>
      <c r="B3" s="51" t="s">
        <v>109</v>
      </c>
      <c r="C3" s="50" t="s">
        <v>227</v>
      </c>
      <c r="D3" s="50" t="s">
        <v>59</v>
      </c>
      <c r="E3" s="50" t="s">
        <v>1</v>
      </c>
      <c r="F3" s="50" t="s">
        <v>92</v>
      </c>
      <c r="G3" s="50" t="s">
        <v>207</v>
      </c>
      <c r="H3" s="50" t="s">
        <v>18</v>
      </c>
      <c r="I3" s="50">
        <v>3</v>
      </c>
      <c r="J3" s="50" t="s">
        <v>17</v>
      </c>
      <c r="K3" s="50">
        <v>10</v>
      </c>
      <c r="L3" s="50">
        <f>I3*K3</f>
        <v>30</v>
      </c>
      <c r="M3" s="50" t="s">
        <v>216</v>
      </c>
      <c r="N3" s="50" t="s">
        <v>215</v>
      </c>
      <c r="O3" s="50" t="s">
        <v>83</v>
      </c>
      <c r="P3" s="50">
        <v>1</v>
      </c>
      <c r="Q3" s="50" t="s">
        <v>87</v>
      </c>
      <c r="R3" s="94"/>
    </row>
    <row r="4" spans="1:18">
      <c r="A4" s="197"/>
      <c r="B4" s="49" t="s">
        <v>231</v>
      </c>
      <c r="C4" s="48" t="s">
        <v>114</v>
      </c>
      <c r="D4" s="48" t="s">
        <v>347</v>
      </c>
      <c r="E4" s="48" t="s">
        <v>1</v>
      </c>
      <c r="F4" s="48" t="s">
        <v>92</v>
      </c>
      <c r="G4" s="48" t="s">
        <v>143</v>
      </c>
      <c r="H4" s="48" t="s">
        <v>18</v>
      </c>
      <c r="I4" s="48">
        <v>3</v>
      </c>
      <c r="J4" s="48" t="s">
        <v>17</v>
      </c>
      <c r="K4" s="48">
        <v>10</v>
      </c>
      <c r="L4" s="48">
        <f t="shared" ref="L4:L7" si="0">I4*K4</f>
        <v>30</v>
      </c>
      <c r="M4" s="48" t="s">
        <v>246</v>
      </c>
      <c r="N4" s="48" t="s">
        <v>250</v>
      </c>
      <c r="O4" s="48" t="s">
        <v>83</v>
      </c>
      <c r="P4" s="48">
        <v>1</v>
      </c>
      <c r="Q4" s="48" t="s">
        <v>86</v>
      </c>
      <c r="R4" s="95"/>
    </row>
    <row r="5" spans="1:18">
      <c r="A5" s="197"/>
      <c r="B5" s="49" t="s">
        <v>234</v>
      </c>
      <c r="C5" s="48" t="s">
        <v>235</v>
      </c>
      <c r="D5" s="48" t="s">
        <v>347</v>
      </c>
      <c r="E5" s="48" t="s">
        <v>91</v>
      </c>
      <c r="F5" s="48" t="s">
        <v>92</v>
      </c>
      <c r="G5" s="48" t="s">
        <v>152</v>
      </c>
      <c r="H5" s="48" t="s">
        <v>17</v>
      </c>
      <c r="I5" s="48">
        <v>2</v>
      </c>
      <c r="J5" s="48" t="s">
        <v>16</v>
      </c>
      <c r="K5" s="48">
        <v>1</v>
      </c>
      <c r="L5" s="48">
        <f t="shared" si="0"/>
        <v>2</v>
      </c>
      <c r="M5" s="48" t="s">
        <v>249</v>
      </c>
      <c r="N5" s="48" t="s">
        <v>170</v>
      </c>
      <c r="O5" s="48" t="s">
        <v>349</v>
      </c>
      <c r="P5" s="48">
        <v>2</v>
      </c>
      <c r="Q5" s="48" t="s">
        <v>86</v>
      </c>
      <c r="R5" s="95"/>
    </row>
    <row r="6" spans="1:18">
      <c r="A6" s="197"/>
      <c r="B6" s="49" t="s">
        <v>128</v>
      </c>
      <c r="C6" s="48" t="s">
        <v>189</v>
      </c>
      <c r="D6" s="48" t="s">
        <v>347</v>
      </c>
      <c r="E6" s="48" t="s">
        <v>91</v>
      </c>
      <c r="F6" s="48" t="s">
        <v>92</v>
      </c>
      <c r="G6" s="48" t="s">
        <v>153</v>
      </c>
      <c r="H6" s="48" t="s">
        <v>17</v>
      </c>
      <c r="I6" s="48">
        <v>2</v>
      </c>
      <c r="J6" s="48" t="s">
        <v>17</v>
      </c>
      <c r="K6" s="48">
        <v>10</v>
      </c>
      <c r="L6" s="48">
        <f t="shared" si="0"/>
        <v>20</v>
      </c>
      <c r="M6" s="48" t="s">
        <v>179</v>
      </c>
      <c r="N6" s="48" t="s">
        <v>178</v>
      </c>
      <c r="O6" s="48" t="s">
        <v>349</v>
      </c>
      <c r="P6" s="48">
        <v>2</v>
      </c>
      <c r="Q6" s="48" t="s">
        <v>86</v>
      </c>
      <c r="R6" s="95"/>
    </row>
    <row r="7" spans="1:18" ht="15" thickBot="1">
      <c r="A7" s="198"/>
      <c r="B7" s="96" t="s">
        <v>53</v>
      </c>
      <c r="C7" s="97" t="s">
        <v>135</v>
      </c>
      <c r="D7" s="97" t="s">
        <v>96</v>
      </c>
      <c r="E7" s="97" t="s">
        <v>2</v>
      </c>
      <c r="F7" s="97" t="s">
        <v>92</v>
      </c>
      <c r="G7" s="97" t="s">
        <v>210</v>
      </c>
      <c r="H7" s="97" t="s">
        <v>19</v>
      </c>
      <c r="I7" s="97">
        <v>4</v>
      </c>
      <c r="J7" s="97" t="s">
        <v>16</v>
      </c>
      <c r="K7" s="97">
        <v>1</v>
      </c>
      <c r="L7" s="97">
        <f t="shared" si="0"/>
        <v>4</v>
      </c>
      <c r="M7" s="97" t="s">
        <v>247</v>
      </c>
      <c r="N7" s="97" t="s">
        <v>250</v>
      </c>
      <c r="O7" s="97" t="s">
        <v>83</v>
      </c>
      <c r="P7" s="97">
        <v>1</v>
      </c>
      <c r="Q7" s="97" t="s">
        <v>87</v>
      </c>
      <c r="R7" s="98"/>
    </row>
  </sheetData>
  <mergeCells count="10">
    <mergeCell ref="O1:P1"/>
    <mergeCell ref="Q1:Q2"/>
    <mergeCell ref="R1:R2"/>
    <mergeCell ref="A3:A7"/>
    <mergeCell ref="A1:A2"/>
    <mergeCell ref="B1:B2"/>
    <mergeCell ref="C1:C2"/>
    <mergeCell ref="D1:G1"/>
    <mergeCell ref="H1:L1"/>
    <mergeCell ref="M1:N1"/>
  </mergeCells>
  <conditionalFormatting sqref="L3:L7">
    <cfRule type="cellIs" dxfId="19" priority="1" operator="between">
      <formula>3000</formula>
      <formula>4000</formula>
    </cfRule>
    <cfRule type="cellIs" dxfId="18" priority="2" operator="between">
      <formula>300</formula>
      <formula>2000</formula>
    </cfRule>
    <cfRule type="cellIs" dxfId="17" priority="3" operator="between">
      <formula>20</formula>
      <formula>200</formula>
    </cfRule>
    <cfRule type="cellIs" dxfId="16" priority="4" operator="between">
      <formula>1</formula>
      <formula>10</formula>
    </cfRule>
  </conditionalFormatting>
  <dataValidations count="26">
    <dataValidation type="list" allowBlank="1" showInputMessage="1" showErrorMessage="1" sqref="Q3:Q7">
      <formula1>Délai_réalisation</formula1>
    </dataValidation>
    <dataValidation type="list" allowBlank="1" showInputMessage="1" showErrorMessage="1" sqref="P3:P7">
      <formula1>Nombre_efficacité</formula1>
    </dataValidation>
    <dataValidation type="list" allowBlank="1" showInputMessage="1" showErrorMessage="1" sqref="K3:K7">
      <formula1>nmbre</formula1>
    </dataValidation>
    <dataValidation type="list" allowBlank="1" showInputMessage="1" showErrorMessage="1" sqref="H3:H7">
      <formula1>Fréquence</formula1>
    </dataValidation>
    <dataValidation type="list" allowBlank="1" showInputMessage="1" showErrorMessage="1" sqref="F3:F7">
      <formula1>dommages</formula1>
    </dataValidation>
    <dataValidation type="list" allowBlank="1" showInputMessage="1" showErrorMessage="1" sqref="J3:J7">
      <formula1>Gravité</formula1>
    </dataValidation>
    <dataValidation type="list" allowBlank="1" showInputMessage="1" showErrorMessage="1" sqref="I3:I7">
      <formula1>Nombre</formula1>
    </dataValidation>
    <dataValidation type="list" allowBlank="1" showInputMessage="1" showErrorMessage="1" sqref="O3:O7">
      <formula1>Efficacité</formula1>
    </dataValidation>
    <dataValidation type="list" allowBlank="1" showInputMessage="1" showErrorMessage="1" sqref="E3:E7">
      <formula1>Postes</formula1>
    </dataValidation>
    <dataValidation type="list" allowBlank="1" showInputMessage="1" showErrorMessage="1" sqref="B3:B7">
      <formula1>Nature_sols</formula1>
    </dataValidation>
    <dataValidation type="list" allowBlank="1" showInputMessage="1" showErrorMessage="1" sqref="C3">
      <formula1>Risques_postures_manutentions_2</formula1>
    </dataValidation>
    <dataValidation type="list" allowBlank="1" showInputMessage="1" showErrorMessage="1" sqref="C4">
      <formula1>Risques_outils_machines</formula1>
    </dataValidation>
    <dataValidation type="list" allowBlank="1" showInputMessage="1" showErrorMessage="1" sqref="C5">
      <formula1>Risques_emission_poussières</formula1>
    </dataValidation>
    <dataValidation type="list" allowBlank="1" showInputMessage="1" showErrorMessage="1" sqref="C6">
      <formula1>Risques_produits_chimiques_2</formula1>
    </dataValidation>
    <dataValidation type="list" allowBlank="1" showInputMessage="1" showErrorMessage="1" sqref="C7">
      <formula1>Autres_risques_2</formula1>
    </dataValidation>
    <dataValidation type="list" allowBlank="1" showInputMessage="1" showErrorMessage="1" sqref="D3:D7">
      <formula1>Source_danger</formula1>
    </dataValidation>
    <dataValidation type="list" allowBlank="1" showInputMessage="1" showErrorMessage="1" sqref="G3">
      <formula1>Dommages_postures_manutentions</formula1>
    </dataValidation>
    <dataValidation type="list" allowBlank="1" showInputMessage="1" showErrorMessage="1" sqref="G4">
      <formula1>Dommages_outils</formula1>
    </dataValidation>
    <dataValidation type="list" allowBlank="1" showInputMessage="1" showErrorMessage="1" sqref="G5">
      <formula1>Dommages_emissions_poussieres</formula1>
    </dataValidation>
    <dataValidation type="list" allowBlank="1" showInputMessage="1" showErrorMessage="1" sqref="G6">
      <formula1>Dommages_produits_chimiques_2</formula1>
    </dataValidation>
    <dataValidation type="list" allowBlank="1" showInputMessage="1" showErrorMessage="1" sqref="G7">
      <formula1>Dommages_autres_risques_2</formula1>
    </dataValidation>
    <dataValidation type="list" allowBlank="1" showInputMessage="1" showErrorMessage="1" sqref="N3:N7">
      <formula1>Types_prévention_2</formula1>
    </dataValidation>
    <dataValidation type="list" allowBlank="1" showInputMessage="1" showErrorMessage="1" sqref="M3">
      <formula1>Prévention_primaire_2</formula1>
    </dataValidation>
    <dataValidation type="list" allowBlank="1" showInputMessage="1" showErrorMessage="1" sqref="M4 M7">
      <formula1>Prévention_poussières</formula1>
    </dataValidation>
    <dataValidation type="list" allowBlank="1" showInputMessage="1" showErrorMessage="1" sqref="M5">
      <formula1>Aide_manutention_2</formula1>
    </dataValidation>
    <dataValidation type="list" allowBlank="1" showInputMessage="1" showErrorMessage="1" sqref="M6">
      <formula1>Protection_individuelle_2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92D050"/>
  </sheetPr>
  <dimension ref="A1:R10"/>
  <sheetViews>
    <sheetView workbookViewId="0">
      <selection activeCell="C26" sqref="C26"/>
    </sheetView>
  </sheetViews>
  <sheetFormatPr baseColWidth="10" defaultRowHeight="14.5"/>
  <cols>
    <col min="1" max="1" width="17.81640625" customWidth="1"/>
    <col min="2" max="2" width="40.81640625" customWidth="1"/>
    <col min="3" max="3" width="24.54296875" customWidth="1"/>
    <col min="4" max="4" width="35" customWidth="1"/>
    <col min="5" max="5" width="23.26953125" customWidth="1"/>
    <col min="6" max="6" width="19.54296875" customWidth="1"/>
    <col min="7" max="7" width="29.7265625" customWidth="1"/>
    <col min="8" max="8" width="16.26953125" customWidth="1"/>
    <col min="9" max="9" width="18.81640625" customWidth="1"/>
    <col min="11" max="11" width="16.81640625" customWidth="1"/>
    <col min="13" max="13" width="32.81640625" customWidth="1"/>
    <col min="14" max="14" width="34.1796875" customWidth="1"/>
    <col min="15" max="15" width="18.54296875" customWidth="1"/>
    <col min="16" max="16" width="13.81640625" customWidth="1"/>
    <col min="17" max="17" width="19.1796875" customWidth="1"/>
  </cols>
  <sheetData>
    <row r="1" spans="1:18" ht="15" thickBot="1">
      <c r="A1" s="212" t="s">
        <v>107</v>
      </c>
      <c r="B1" s="207" t="s">
        <v>75</v>
      </c>
      <c r="C1" s="207" t="s">
        <v>76</v>
      </c>
      <c r="D1" s="214" t="s">
        <v>4</v>
      </c>
      <c r="E1" s="215"/>
      <c r="F1" s="215"/>
      <c r="G1" s="216"/>
      <c r="H1" s="214" t="s">
        <v>6</v>
      </c>
      <c r="I1" s="215"/>
      <c r="J1" s="215"/>
      <c r="K1" s="215"/>
      <c r="L1" s="216"/>
      <c r="M1" s="205" t="s">
        <v>9</v>
      </c>
      <c r="N1" s="217"/>
      <c r="O1" s="205" t="s">
        <v>82</v>
      </c>
      <c r="P1" s="206"/>
      <c r="Q1" s="207" t="s">
        <v>13</v>
      </c>
      <c r="R1" s="207" t="s">
        <v>14</v>
      </c>
    </row>
    <row r="2" spans="1:18" ht="15" thickBot="1">
      <c r="A2" s="213"/>
      <c r="B2" s="208"/>
      <c r="C2" s="208"/>
      <c r="D2" s="65" t="s">
        <v>89</v>
      </c>
      <c r="E2" s="65" t="s">
        <v>90</v>
      </c>
      <c r="F2" s="65" t="s">
        <v>159</v>
      </c>
      <c r="G2" s="65" t="s">
        <v>5</v>
      </c>
      <c r="H2" s="65" t="s">
        <v>7</v>
      </c>
      <c r="I2" s="65" t="s">
        <v>105</v>
      </c>
      <c r="J2" s="65" t="s">
        <v>8</v>
      </c>
      <c r="K2" s="65" t="s">
        <v>106</v>
      </c>
      <c r="L2" s="65" t="s">
        <v>31</v>
      </c>
      <c r="M2" s="65" t="s">
        <v>158</v>
      </c>
      <c r="N2" s="66" t="s">
        <v>10</v>
      </c>
      <c r="O2" s="65" t="s">
        <v>11</v>
      </c>
      <c r="P2" s="65" t="s">
        <v>77</v>
      </c>
      <c r="Q2" s="208"/>
      <c r="R2" s="208"/>
    </row>
    <row r="3" spans="1:18" ht="15" customHeight="1">
      <c r="A3" s="209" t="s">
        <v>252</v>
      </c>
      <c r="B3" s="51" t="s">
        <v>253</v>
      </c>
      <c r="C3" s="50" t="s">
        <v>192</v>
      </c>
      <c r="D3" s="50" t="s">
        <v>59</v>
      </c>
      <c r="E3" s="50" t="s">
        <v>1</v>
      </c>
      <c r="F3" s="50" t="s">
        <v>92</v>
      </c>
      <c r="G3" s="50" t="s">
        <v>207</v>
      </c>
      <c r="H3" s="50" t="s">
        <v>19</v>
      </c>
      <c r="I3" s="50">
        <v>4</v>
      </c>
      <c r="J3" s="50" t="s">
        <v>17</v>
      </c>
      <c r="K3" s="50">
        <v>10</v>
      </c>
      <c r="L3" s="50">
        <f>I3*K3</f>
        <v>40</v>
      </c>
      <c r="M3" s="50" t="s">
        <v>163</v>
      </c>
      <c r="N3" s="48" t="s">
        <v>162</v>
      </c>
      <c r="O3" s="51" t="s">
        <v>83</v>
      </c>
      <c r="P3" s="50">
        <v>1</v>
      </c>
      <c r="Q3" s="50" t="s">
        <v>87</v>
      </c>
      <c r="R3" s="94"/>
    </row>
    <row r="4" spans="1:18">
      <c r="A4" s="210"/>
      <c r="B4" s="49" t="s">
        <v>256</v>
      </c>
      <c r="C4" s="48" t="s">
        <v>257</v>
      </c>
      <c r="D4" s="48" t="s">
        <v>95</v>
      </c>
      <c r="E4" s="48" t="s">
        <v>1</v>
      </c>
      <c r="F4" s="48" t="s">
        <v>92</v>
      </c>
      <c r="G4" s="48" t="s">
        <v>211</v>
      </c>
      <c r="H4" s="48" t="s">
        <v>18</v>
      </c>
      <c r="I4" s="48">
        <v>3</v>
      </c>
      <c r="J4" s="48" t="s">
        <v>16</v>
      </c>
      <c r="K4" s="48">
        <v>1</v>
      </c>
      <c r="L4" s="48">
        <f t="shared" ref="L4:L10" si="0">I4*K4</f>
        <v>3</v>
      </c>
      <c r="M4" s="48" t="s">
        <v>168</v>
      </c>
      <c r="N4" s="48" t="s">
        <v>169</v>
      </c>
      <c r="O4" s="49" t="s">
        <v>83</v>
      </c>
      <c r="P4" s="48">
        <v>1</v>
      </c>
      <c r="Q4" s="48" t="s">
        <v>87</v>
      </c>
      <c r="R4" s="95"/>
    </row>
    <row r="5" spans="1:18">
      <c r="A5" s="210"/>
      <c r="B5" s="49" t="s">
        <v>258</v>
      </c>
      <c r="C5" s="48" t="s">
        <v>260</v>
      </c>
      <c r="D5" s="48" t="s">
        <v>348</v>
      </c>
      <c r="E5" s="48" t="s">
        <v>91</v>
      </c>
      <c r="F5" s="48" t="s">
        <v>92</v>
      </c>
      <c r="G5" s="48" t="s">
        <v>273</v>
      </c>
      <c r="H5" s="48" t="s">
        <v>17</v>
      </c>
      <c r="I5" s="48">
        <v>2</v>
      </c>
      <c r="J5" s="48" t="s">
        <v>16</v>
      </c>
      <c r="K5" s="48">
        <v>1</v>
      </c>
      <c r="L5" s="48">
        <f t="shared" si="0"/>
        <v>2</v>
      </c>
      <c r="M5" s="48" t="s">
        <v>172</v>
      </c>
      <c r="N5" s="48" t="s">
        <v>279</v>
      </c>
      <c r="O5" s="49" t="s">
        <v>83</v>
      </c>
      <c r="P5" s="48">
        <v>1</v>
      </c>
      <c r="Q5" s="48" t="s">
        <v>87</v>
      </c>
      <c r="R5" s="95"/>
    </row>
    <row r="6" spans="1:18">
      <c r="A6" s="210"/>
      <c r="B6" s="49" t="s">
        <v>186</v>
      </c>
      <c r="C6" s="48" t="s">
        <v>263</v>
      </c>
      <c r="D6" s="48" t="s">
        <v>347</v>
      </c>
      <c r="E6" s="48" t="s">
        <v>91</v>
      </c>
      <c r="F6" s="48" t="s">
        <v>92</v>
      </c>
      <c r="G6" s="48" t="s">
        <v>274</v>
      </c>
      <c r="H6" s="48" t="s">
        <v>17</v>
      </c>
      <c r="I6" s="48">
        <v>2</v>
      </c>
      <c r="J6" s="48" t="s">
        <v>25</v>
      </c>
      <c r="K6" s="48">
        <v>100</v>
      </c>
      <c r="L6" s="48">
        <f t="shared" si="0"/>
        <v>200</v>
      </c>
      <c r="M6" s="48" t="s">
        <v>174</v>
      </c>
      <c r="N6" s="48" t="s">
        <v>173</v>
      </c>
      <c r="O6" s="49" t="s">
        <v>83</v>
      </c>
      <c r="P6" s="48">
        <v>1</v>
      </c>
      <c r="Q6" s="48" t="s">
        <v>87</v>
      </c>
      <c r="R6" s="95"/>
    </row>
    <row r="7" spans="1:18" ht="16.5" customHeight="1">
      <c r="A7" s="210"/>
      <c r="B7" s="49" t="s">
        <v>266</v>
      </c>
      <c r="C7" s="48" t="s">
        <v>267</v>
      </c>
      <c r="D7" s="48" t="s">
        <v>347</v>
      </c>
      <c r="E7" s="48" t="s">
        <v>2</v>
      </c>
      <c r="F7" s="48" t="s">
        <v>92</v>
      </c>
      <c r="G7" s="48" t="s">
        <v>276</v>
      </c>
      <c r="H7" s="48" t="s">
        <v>19</v>
      </c>
      <c r="I7" s="48">
        <v>4</v>
      </c>
      <c r="J7" s="59" t="s">
        <v>17</v>
      </c>
      <c r="K7" s="59">
        <v>10</v>
      </c>
      <c r="L7" s="59">
        <f t="shared" si="0"/>
        <v>40</v>
      </c>
      <c r="M7" s="48" t="s">
        <v>179</v>
      </c>
      <c r="N7" s="48" t="s">
        <v>178</v>
      </c>
      <c r="O7" s="49" t="s">
        <v>349</v>
      </c>
      <c r="P7" s="48">
        <v>2</v>
      </c>
      <c r="Q7" s="48" t="s">
        <v>86</v>
      </c>
      <c r="R7" s="95"/>
    </row>
    <row r="8" spans="1:18">
      <c r="A8" s="210"/>
      <c r="B8" s="49" t="s">
        <v>186</v>
      </c>
      <c r="C8" s="48"/>
      <c r="D8" s="48" t="s">
        <v>347</v>
      </c>
      <c r="E8" s="48" t="s">
        <v>2</v>
      </c>
      <c r="F8" s="48" t="s">
        <v>92</v>
      </c>
      <c r="G8" s="48"/>
      <c r="H8" s="48" t="s">
        <v>17</v>
      </c>
      <c r="I8" s="48">
        <v>2</v>
      </c>
      <c r="J8" s="59" t="s">
        <v>17</v>
      </c>
      <c r="K8" s="59">
        <v>100</v>
      </c>
      <c r="L8" s="59">
        <f t="shared" si="0"/>
        <v>200</v>
      </c>
      <c r="M8" s="48" t="s">
        <v>181</v>
      </c>
      <c r="N8" s="48" t="s">
        <v>280</v>
      </c>
      <c r="O8" s="49" t="s">
        <v>349</v>
      </c>
      <c r="P8" s="48">
        <v>2</v>
      </c>
      <c r="Q8" s="48" t="s">
        <v>86</v>
      </c>
      <c r="R8" s="95"/>
    </row>
    <row r="9" spans="1:18">
      <c r="A9" s="210"/>
      <c r="B9" s="49" t="s">
        <v>253</v>
      </c>
      <c r="C9" s="48"/>
      <c r="D9" s="48" t="s">
        <v>59</v>
      </c>
      <c r="E9" s="48" t="s">
        <v>91</v>
      </c>
      <c r="F9" s="48" t="s">
        <v>92</v>
      </c>
      <c r="G9" s="48"/>
      <c r="H9" s="48" t="s">
        <v>18</v>
      </c>
      <c r="I9" s="48">
        <v>4</v>
      </c>
      <c r="J9" s="59" t="s">
        <v>16</v>
      </c>
      <c r="K9" s="59">
        <v>1</v>
      </c>
      <c r="L9" s="59">
        <f t="shared" si="0"/>
        <v>4</v>
      </c>
      <c r="M9" s="48" t="s">
        <v>282</v>
      </c>
      <c r="N9" s="48" t="s">
        <v>281</v>
      </c>
      <c r="O9" s="49" t="s">
        <v>349</v>
      </c>
      <c r="P9" s="48">
        <v>2</v>
      </c>
      <c r="Q9" s="48" t="s">
        <v>86</v>
      </c>
      <c r="R9" s="95"/>
    </row>
    <row r="10" spans="1:18" ht="15" thickBot="1">
      <c r="A10" s="211"/>
      <c r="B10" s="96" t="s">
        <v>258</v>
      </c>
      <c r="C10" s="97"/>
      <c r="D10" s="97" t="s">
        <v>348</v>
      </c>
      <c r="E10" s="97" t="s">
        <v>99</v>
      </c>
      <c r="F10" s="97" t="s">
        <v>92</v>
      </c>
      <c r="G10" s="97"/>
      <c r="H10" s="97" t="s">
        <v>16</v>
      </c>
      <c r="I10" s="97">
        <v>1</v>
      </c>
      <c r="J10" s="97" t="s">
        <v>26</v>
      </c>
      <c r="K10" s="97">
        <v>1000</v>
      </c>
      <c r="L10" s="97">
        <f t="shared" si="0"/>
        <v>1000</v>
      </c>
      <c r="M10" s="97" t="s">
        <v>286</v>
      </c>
      <c r="N10" s="97" t="s">
        <v>285</v>
      </c>
      <c r="O10" s="96" t="s">
        <v>349</v>
      </c>
      <c r="P10" s="97">
        <v>2</v>
      </c>
      <c r="Q10" s="97" t="s">
        <v>86</v>
      </c>
      <c r="R10" s="98"/>
    </row>
  </sheetData>
  <mergeCells count="10">
    <mergeCell ref="O1:P1"/>
    <mergeCell ref="Q1:Q2"/>
    <mergeCell ref="R1:R2"/>
    <mergeCell ref="A3:A10"/>
    <mergeCell ref="A1:A2"/>
    <mergeCell ref="B1:B2"/>
    <mergeCell ref="C1:C2"/>
    <mergeCell ref="D1:G1"/>
    <mergeCell ref="H1:L1"/>
    <mergeCell ref="M1:N1"/>
  </mergeCells>
  <conditionalFormatting sqref="L3:L10">
    <cfRule type="cellIs" dxfId="15" priority="1" operator="between">
      <formula>3000</formula>
      <formula>4000</formula>
    </cfRule>
    <cfRule type="cellIs" dxfId="14" priority="2" operator="between">
      <formula>300</formula>
      <formula>2000</formula>
    </cfRule>
    <cfRule type="cellIs" dxfId="13" priority="3" operator="between">
      <formula>20</formula>
      <formula>200</formula>
    </cfRule>
    <cfRule type="cellIs" dxfId="12" priority="4" operator="between">
      <formula>1</formula>
      <formula>10</formula>
    </cfRule>
  </conditionalFormatting>
  <dataValidations count="30">
    <dataValidation type="list" allowBlank="1" showInputMessage="1" showErrorMessage="1" sqref="D3:D10">
      <formula1>Source_danger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Q3:Q10">
      <formula1>Délai_réalisation</formula1>
    </dataValidation>
    <dataValidation type="list" allowBlank="1" showInputMessage="1" showErrorMessage="1" sqref="B3:B10">
      <formula1>Nature_facadier</formula1>
    </dataValidation>
    <dataValidation type="list" allowBlank="1" showInputMessage="1" showErrorMessage="1" sqref="C3">
      <formula1>Risques_physiques_manutentions</formula1>
    </dataValidation>
    <dataValidation type="list" allowBlank="1" showInputMessage="1" showErrorMessage="1" sqref="C4">
      <formula1>Risques_chutes</formula1>
    </dataValidation>
    <dataValidation type="list" allowBlank="1" showInputMessage="1" showErrorMessage="1" sqref="C5">
      <formula1>Risques_travail_extérieur</formula1>
    </dataValidation>
    <dataValidation type="list" allowBlank="1" showInputMessage="1" showErrorMessage="1" sqref="C6">
      <formula1>Risques_chimiques_2</formula1>
    </dataValidation>
    <dataValidation type="list" allowBlank="1" showInputMessage="1" showErrorMessage="1" sqref="C7">
      <formula1>Risques_sonores</formula1>
    </dataValidation>
    <dataValidation type="list" allowBlank="1" showInputMessage="1" showErrorMessage="1" sqref="G3">
      <formula1>Dommages_physiques_manutentions</formula1>
    </dataValidation>
    <dataValidation type="list" allowBlank="1" showInputMessage="1" showErrorMessage="1" sqref="G4">
      <formula1>Dommages_chutes</formula1>
    </dataValidation>
    <dataValidation type="list" allowBlank="1" showInputMessage="1" showErrorMessage="1" sqref="G5">
      <formula1>Dommages_extérieur</formula1>
    </dataValidation>
    <dataValidation type="list" allowBlank="1" showInputMessage="1" showErrorMessage="1" sqref="G6">
      <formula1>Dommages_chimiques_2</formula1>
    </dataValidation>
    <dataValidation type="list" allowBlank="1" showInputMessage="1" showErrorMessage="1" sqref="G7">
      <formula1>Dommages_sonores</formula1>
    </dataValidation>
    <dataValidation type="list" allowBlank="1" showInputMessage="1" showErrorMessage="1" sqref="N3:N10">
      <formula1>Types_prévention_facadier</formula1>
    </dataValidation>
    <dataValidation type="list" allowBlank="1" showInputMessage="1" showErrorMessage="1" sqref="M3">
      <formula1>Prévention_orga_chantier</formula1>
    </dataValidation>
    <dataValidation type="list" allowBlank="1" showInputMessage="1" showErrorMessage="1" sqref="M4">
      <formula1>Prévention_travail_hauteur</formula1>
    </dataValidation>
    <dataValidation type="list" allowBlank="1" showInputMessage="1" showErrorMessage="1" sqref="M5">
      <formula1>Prévention_manutention</formula1>
    </dataValidation>
    <dataValidation type="list" allowBlank="1" showInputMessage="1" showErrorMessage="1" sqref="M6">
      <formula1>Prévention_produits</formula1>
    </dataValidation>
    <dataValidation type="list" allowBlank="1" showInputMessage="1" showErrorMessage="1" sqref="M7">
      <formula1>Prévention_protection</formula1>
    </dataValidation>
    <dataValidation type="list" allowBlank="1" showInputMessage="1" showErrorMessage="1" sqref="M8">
      <formula1>Prévention_formation</formula1>
    </dataValidation>
    <dataValidation type="list" allowBlank="1" showInputMessage="1" showErrorMessage="1" sqref="M9">
      <formula1>Prévention_hygiène</formula1>
    </dataValidation>
    <dataValidation type="list" allowBlank="1" showInputMessage="1" showErrorMessage="1" sqref="M10">
      <formula1>Prévention_surveillance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FF33CC"/>
  </sheetPr>
  <dimension ref="A1:R10"/>
  <sheetViews>
    <sheetView workbookViewId="0">
      <selection sqref="A1:R10"/>
    </sheetView>
  </sheetViews>
  <sheetFormatPr baseColWidth="10" defaultRowHeight="14.5"/>
  <cols>
    <col min="1" max="1" width="16.81640625" customWidth="1"/>
    <col min="2" max="2" width="45.7265625" customWidth="1"/>
    <col min="3" max="3" width="34.453125" customWidth="1"/>
    <col min="4" max="4" width="34" customWidth="1"/>
    <col min="5" max="5" width="21.81640625" customWidth="1"/>
    <col min="6" max="6" width="20.26953125" customWidth="1"/>
    <col min="7" max="7" width="30.453125" customWidth="1"/>
    <col min="8" max="8" width="16" customWidth="1"/>
    <col min="9" max="9" width="20.26953125" customWidth="1"/>
    <col min="11" max="11" width="17.453125" customWidth="1"/>
    <col min="13" max="13" width="39.81640625" customWidth="1"/>
    <col min="14" max="14" width="42.453125" customWidth="1"/>
    <col min="15" max="15" width="18.1796875" customWidth="1"/>
    <col min="16" max="16" width="14.453125" customWidth="1"/>
    <col min="17" max="17" width="19.7265625" customWidth="1"/>
  </cols>
  <sheetData>
    <row r="1" spans="1:18" ht="15" thickBot="1">
      <c r="A1" s="222" t="s">
        <v>107</v>
      </c>
      <c r="B1" s="220" t="s">
        <v>75</v>
      </c>
      <c r="C1" s="220" t="s">
        <v>76</v>
      </c>
      <c r="D1" s="224" t="s">
        <v>4</v>
      </c>
      <c r="E1" s="225"/>
      <c r="F1" s="225"/>
      <c r="G1" s="226"/>
      <c r="H1" s="224" t="s">
        <v>6</v>
      </c>
      <c r="I1" s="225"/>
      <c r="J1" s="225"/>
      <c r="K1" s="225"/>
      <c r="L1" s="226"/>
      <c r="M1" s="218" t="s">
        <v>9</v>
      </c>
      <c r="N1" s="227"/>
      <c r="O1" s="218" t="s">
        <v>82</v>
      </c>
      <c r="P1" s="219"/>
      <c r="Q1" s="220" t="s">
        <v>13</v>
      </c>
      <c r="R1" s="220" t="s">
        <v>14</v>
      </c>
    </row>
    <row r="2" spans="1:18" ht="15" thickBot="1">
      <c r="A2" s="223"/>
      <c r="B2" s="221"/>
      <c r="C2" s="221"/>
      <c r="D2" s="69" t="s">
        <v>89</v>
      </c>
      <c r="E2" s="69" t="s">
        <v>90</v>
      </c>
      <c r="F2" s="69" t="s">
        <v>159</v>
      </c>
      <c r="G2" s="69" t="s">
        <v>5</v>
      </c>
      <c r="H2" s="69" t="s">
        <v>7</v>
      </c>
      <c r="I2" s="69" t="s">
        <v>105</v>
      </c>
      <c r="J2" s="69" t="s">
        <v>8</v>
      </c>
      <c r="K2" s="69" t="s">
        <v>106</v>
      </c>
      <c r="L2" s="69" t="s">
        <v>31</v>
      </c>
      <c r="M2" s="69" t="s">
        <v>158</v>
      </c>
      <c r="N2" s="70" t="s">
        <v>10</v>
      </c>
      <c r="O2" s="69" t="s">
        <v>11</v>
      </c>
      <c r="P2" s="69" t="s">
        <v>77</v>
      </c>
      <c r="Q2" s="221"/>
      <c r="R2" s="221"/>
    </row>
    <row r="3" spans="1:18" ht="15" customHeight="1">
      <c r="A3" s="209" t="s">
        <v>309</v>
      </c>
      <c r="B3" s="51" t="s">
        <v>109</v>
      </c>
      <c r="C3" s="50" t="s">
        <v>254</v>
      </c>
      <c r="D3" s="50" t="s">
        <v>59</v>
      </c>
      <c r="E3" s="50" t="s">
        <v>1</v>
      </c>
      <c r="F3" s="50" t="s">
        <v>92</v>
      </c>
      <c r="G3" s="50" t="s">
        <v>207</v>
      </c>
      <c r="H3" s="50" t="s">
        <v>18</v>
      </c>
      <c r="I3" s="50">
        <v>3</v>
      </c>
      <c r="J3" s="50" t="s">
        <v>17</v>
      </c>
      <c r="K3" s="50">
        <v>10</v>
      </c>
      <c r="L3" s="50">
        <f>I3*K3</f>
        <v>30</v>
      </c>
      <c r="M3" s="50" t="s">
        <v>163</v>
      </c>
      <c r="N3" s="48" t="s">
        <v>162</v>
      </c>
      <c r="O3" s="51" t="s">
        <v>83</v>
      </c>
      <c r="P3" s="50">
        <v>1</v>
      </c>
      <c r="Q3" s="50" t="s">
        <v>87</v>
      </c>
      <c r="R3" s="94"/>
    </row>
    <row r="4" spans="1:18">
      <c r="A4" s="210"/>
      <c r="B4" s="49" t="s">
        <v>290</v>
      </c>
      <c r="C4" s="48" t="s">
        <v>291</v>
      </c>
      <c r="D4" s="48" t="s">
        <v>347</v>
      </c>
      <c r="E4" s="48" t="s">
        <v>1</v>
      </c>
      <c r="F4" s="48" t="s">
        <v>92</v>
      </c>
      <c r="G4" s="48" t="s">
        <v>142</v>
      </c>
      <c r="H4" s="48" t="s">
        <v>18</v>
      </c>
      <c r="I4" s="48">
        <v>3</v>
      </c>
      <c r="J4" s="48" t="s">
        <v>16</v>
      </c>
      <c r="K4" s="48">
        <v>1</v>
      </c>
      <c r="L4" s="48">
        <f t="shared" ref="L4:L10" si="0">I4*K4</f>
        <v>3</v>
      </c>
      <c r="M4" s="48" t="s">
        <v>166</v>
      </c>
      <c r="N4" s="48" t="s">
        <v>165</v>
      </c>
      <c r="O4" s="49" t="s">
        <v>83</v>
      </c>
      <c r="P4" s="48">
        <v>1</v>
      </c>
      <c r="Q4" s="48" t="s">
        <v>87</v>
      </c>
      <c r="R4" s="95"/>
    </row>
    <row r="5" spans="1:18">
      <c r="A5" s="210"/>
      <c r="B5" s="49" t="s">
        <v>116</v>
      </c>
      <c r="C5" s="48" t="s">
        <v>195</v>
      </c>
      <c r="D5" s="48" t="s">
        <v>95</v>
      </c>
      <c r="E5" s="48" t="s">
        <v>91</v>
      </c>
      <c r="F5" s="48" t="s">
        <v>92</v>
      </c>
      <c r="G5" s="48" t="s">
        <v>145</v>
      </c>
      <c r="H5" s="48" t="s">
        <v>18</v>
      </c>
      <c r="I5" s="48">
        <v>3</v>
      </c>
      <c r="J5" s="48" t="s">
        <v>25</v>
      </c>
      <c r="K5" s="48">
        <v>100</v>
      </c>
      <c r="L5" s="48">
        <f t="shared" si="0"/>
        <v>300</v>
      </c>
      <c r="M5" s="48" t="s">
        <v>306</v>
      </c>
      <c r="N5" s="48" t="s">
        <v>305</v>
      </c>
      <c r="O5" s="49" t="s">
        <v>349</v>
      </c>
      <c r="P5" s="48">
        <v>2</v>
      </c>
      <c r="Q5" s="48" t="s">
        <v>86</v>
      </c>
      <c r="R5" s="95"/>
    </row>
    <row r="6" spans="1:18">
      <c r="A6" s="210"/>
      <c r="B6" s="49" t="s">
        <v>122</v>
      </c>
      <c r="C6" s="48" t="s">
        <v>123</v>
      </c>
      <c r="D6" s="48" t="s">
        <v>348</v>
      </c>
      <c r="E6" s="48" t="s">
        <v>91</v>
      </c>
      <c r="F6" s="48" t="s">
        <v>92</v>
      </c>
      <c r="G6" s="48" t="s">
        <v>148</v>
      </c>
      <c r="H6" s="48" t="s">
        <v>17</v>
      </c>
      <c r="I6" s="48">
        <v>2</v>
      </c>
      <c r="J6" s="48" t="s">
        <v>16</v>
      </c>
      <c r="K6" s="48">
        <v>1</v>
      </c>
      <c r="L6" s="48">
        <f t="shared" si="0"/>
        <v>2</v>
      </c>
      <c r="M6" s="48" t="s">
        <v>167</v>
      </c>
      <c r="N6" s="48" t="s">
        <v>169</v>
      </c>
      <c r="O6" s="49" t="s">
        <v>83</v>
      </c>
      <c r="P6" s="48">
        <v>1</v>
      </c>
      <c r="Q6" s="48" t="s">
        <v>87</v>
      </c>
      <c r="R6" s="95"/>
    </row>
    <row r="7" spans="1:18">
      <c r="A7" s="210"/>
      <c r="B7" s="49" t="s">
        <v>128</v>
      </c>
      <c r="C7" s="48" t="s">
        <v>296</v>
      </c>
      <c r="D7" s="48" t="s">
        <v>347</v>
      </c>
      <c r="E7" s="48" t="s">
        <v>2</v>
      </c>
      <c r="F7" s="48" t="s">
        <v>92</v>
      </c>
      <c r="G7" s="48" t="s">
        <v>154</v>
      </c>
      <c r="H7" s="48" t="s">
        <v>18</v>
      </c>
      <c r="I7" s="48">
        <v>3</v>
      </c>
      <c r="J7" s="59" t="s">
        <v>16</v>
      </c>
      <c r="K7" s="59">
        <v>1</v>
      </c>
      <c r="L7" s="59">
        <f t="shared" si="0"/>
        <v>3</v>
      </c>
      <c r="M7" s="48" t="s">
        <v>171</v>
      </c>
      <c r="N7" s="48" t="s">
        <v>170</v>
      </c>
      <c r="O7" s="49" t="s">
        <v>349</v>
      </c>
      <c r="P7" s="48">
        <v>2</v>
      </c>
      <c r="Q7" s="48" t="s">
        <v>86</v>
      </c>
      <c r="R7" s="95"/>
    </row>
    <row r="8" spans="1:18">
      <c r="A8" s="210"/>
      <c r="B8" s="71" t="s">
        <v>133</v>
      </c>
      <c r="C8" s="59" t="s">
        <v>267</v>
      </c>
      <c r="D8" s="59" t="s">
        <v>347</v>
      </c>
      <c r="E8" s="59" t="s">
        <v>2</v>
      </c>
      <c r="F8" s="59" t="s">
        <v>92</v>
      </c>
      <c r="G8" s="59" t="s">
        <v>276</v>
      </c>
      <c r="H8" s="59" t="s">
        <v>19</v>
      </c>
      <c r="I8" s="59">
        <v>4</v>
      </c>
      <c r="J8" s="59" t="s">
        <v>17</v>
      </c>
      <c r="K8" s="59">
        <v>10</v>
      </c>
      <c r="L8" s="59">
        <f t="shared" si="0"/>
        <v>40</v>
      </c>
      <c r="M8" s="48" t="s">
        <v>174</v>
      </c>
      <c r="N8" s="59" t="s">
        <v>173</v>
      </c>
      <c r="O8" s="71" t="s">
        <v>83</v>
      </c>
      <c r="P8" s="59">
        <v>1</v>
      </c>
      <c r="Q8" s="59" t="s">
        <v>87</v>
      </c>
      <c r="R8" s="99"/>
    </row>
    <row r="9" spans="1:18">
      <c r="A9" s="210"/>
      <c r="B9" s="49" t="s">
        <v>122</v>
      </c>
      <c r="C9" s="48" t="s">
        <v>123</v>
      </c>
      <c r="D9" s="48" t="s">
        <v>348</v>
      </c>
      <c r="E9" s="48" t="s">
        <v>2</v>
      </c>
      <c r="F9" s="48" t="s">
        <v>92</v>
      </c>
      <c r="G9" s="48" t="s">
        <v>147</v>
      </c>
      <c r="H9" s="59" t="s">
        <v>17</v>
      </c>
      <c r="I9" s="59">
        <v>2</v>
      </c>
      <c r="J9" s="59" t="s">
        <v>17</v>
      </c>
      <c r="K9" s="59">
        <v>10</v>
      </c>
      <c r="L9" s="59">
        <f t="shared" si="0"/>
        <v>20</v>
      </c>
      <c r="M9" s="48" t="s">
        <v>179</v>
      </c>
      <c r="N9" s="48" t="s">
        <v>178</v>
      </c>
      <c r="O9" s="71" t="s">
        <v>349</v>
      </c>
      <c r="P9" s="59">
        <v>2</v>
      </c>
      <c r="Q9" s="59" t="s">
        <v>86</v>
      </c>
      <c r="R9" s="95"/>
    </row>
    <row r="10" spans="1:18" ht="15" thickBot="1">
      <c r="A10" s="211"/>
      <c r="B10" s="96" t="s">
        <v>116</v>
      </c>
      <c r="C10" s="97" t="s">
        <v>194</v>
      </c>
      <c r="D10" s="97" t="s">
        <v>95</v>
      </c>
      <c r="E10" s="97" t="s">
        <v>2</v>
      </c>
      <c r="F10" s="97" t="s">
        <v>92</v>
      </c>
      <c r="G10" s="97" t="s">
        <v>146</v>
      </c>
      <c r="H10" s="97" t="s">
        <v>18</v>
      </c>
      <c r="I10" s="97">
        <v>3</v>
      </c>
      <c r="J10" s="97" t="s">
        <v>17</v>
      </c>
      <c r="K10" s="97">
        <v>10</v>
      </c>
      <c r="L10" s="97">
        <f t="shared" si="0"/>
        <v>30</v>
      </c>
      <c r="M10" s="97" t="s">
        <v>181</v>
      </c>
      <c r="N10" s="97" t="s">
        <v>180</v>
      </c>
      <c r="O10" s="97" t="s">
        <v>83</v>
      </c>
      <c r="P10" s="97">
        <v>1</v>
      </c>
      <c r="Q10" s="97" t="s">
        <v>87</v>
      </c>
      <c r="R10" s="98"/>
    </row>
  </sheetData>
  <mergeCells count="10">
    <mergeCell ref="O1:P1"/>
    <mergeCell ref="Q1:Q2"/>
    <mergeCell ref="R1:R2"/>
    <mergeCell ref="A3:A10"/>
    <mergeCell ref="A1:A2"/>
    <mergeCell ref="B1:B2"/>
    <mergeCell ref="C1:C2"/>
    <mergeCell ref="D1:G1"/>
    <mergeCell ref="H1:L1"/>
    <mergeCell ref="M1:N1"/>
  </mergeCells>
  <conditionalFormatting sqref="L3:L10">
    <cfRule type="cellIs" dxfId="11" priority="1" operator="between">
      <formula>3000</formula>
      <formula>4000</formula>
    </cfRule>
    <cfRule type="cellIs" dxfId="10" priority="2" operator="between">
      <formula>300</formula>
      <formula>2000</formula>
    </cfRule>
    <cfRule type="cellIs" dxfId="9" priority="3" operator="between">
      <formula>20</formula>
      <formula>200</formula>
    </cfRule>
    <cfRule type="cellIs" dxfId="8" priority="4" operator="between">
      <formula>1</formula>
      <formula>10</formula>
    </cfRule>
  </conditionalFormatting>
  <dataValidations count="32">
    <dataValidation type="list" allowBlank="1" showInputMessage="1" showErrorMessage="1" sqref="G3">
      <formula1>Dommages_physiques_manutentions</formula1>
    </dataValidation>
    <dataValidation type="list" allowBlank="1" showInputMessage="1" showErrorMessage="1" sqref="Q3:Q10">
      <formula1>Délai_réalisation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D3:D10">
      <formula1>Source_danger</formula1>
    </dataValidation>
    <dataValidation type="list" allowBlank="1" showInputMessage="1" showErrorMessage="1" sqref="B3:B10">
      <formula1>Nature_carreleur</formula1>
    </dataValidation>
    <dataValidation type="list" allowBlank="1" showInputMessage="1" showErrorMessage="1" sqref="C3">
      <formula1>Risques_physiques_manutentions</formula1>
    </dataValidation>
    <dataValidation type="list" showInputMessage="1" showErrorMessage="1" sqref="C4">
      <formula1>Risques_coupe_pose</formula1>
    </dataValidation>
    <dataValidation type="list" allowBlank="1" showInputMessage="1" showErrorMessage="1" sqref="C5 C10">
      <formula1>Risques_travail_hauteur</formula1>
    </dataValidation>
    <dataValidation type="list" allowBlank="1" showInputMessage="1" showErrorMessage="1" sqref="C6 C9">
      <formula1>Risques_ambiances_thermiques</formula1>
    </dataValidation>
    <dataValidation type="list" allowBlank="1" showInputMessage="1" showErrorMessage="1" sqref="C7">
      <formula1>Risques_produits_chimiques_carreleur</formula1>
    </dataValidation>
    <dataValidation type="list" allowBlank="1" showInputMessage="1" showErrorMessage="1" sqref="C8">
      <formula1>Risques_sonores</formula1>
    </dataValidation>
    <dataValidation type="list" allowBlank="1" showInputMessage="1" showErrorMessage="1" sqref="G4">
      <formula1>Dommages_coupe_pose</formula1>
    </dataValidation>
    <dataValidation type="list" allowBlank="1" showInputMessage="1" showErrorMessage="1" sqref="G5 G10">
      <formula1>dommages_travail_hauteur</formula1>
    </dataValidation>
    <dataValidation type="list" allowBlank="1" showInputMessage="1" showErrorMessage="1" sqref="G6 G9">
      <formula1>dommages_ambiances_thermiques</formula1>
    </dataValidation>
    <dataValidation type="list" allowBlank="1" showInputMessage="1" showErrorMessage="1" sqref="G7">
      <formula1>Dommages_produits_chimiques</formula1>
    </dataValidation>
    <dataValidation type="list" allowBlank="1" showInputMessage="1" showErrorMessage="1" sqref="G8">
      <formula1>Dommages_sonores</formula1>
    </dataValidation>
    <dataValidation type="list" allowBlank="1" showInputMessage="1" showErrorMessage="1" sqref="N3:N10">
      <formula1>Types_prévention_carreleur</formula1>
    </dataValidation>
    <dataValidation type="list" allowBlank="1" showInputMessage="1" showErrorMessage="1" sqref="M3">
      <formula1>Organisation_chantier</formula1>
    </dataValidation>
    <dataValidation type="list" allowBlank="1" showInputMessage="1" showErrorMessage="1" sqref="M4">
      <formula1>Coordinateur_chantier</formula1>
    </dataValidation>
    <dataValidation type="list" allowBlank="1" showInputMessage="1" showErrorMessage="1" sqref="M5">
      <formula1>Coordinateur_SPS</formula1>
    </dataValidation>
    <dataValidation type="list" allowBlank="1" showInputMessage="1" showErrorMessage="1" sqref="M6">
      <formula1>Prévention_travail_hauteur</formula1>
    </dataValidation>
    <dataValidation type="list" allowBlank="1" showInputMessage="1" showErrorMessage="1" sqref="M7">
      <formula1>Prévention_manutention</formula1>
    </dataValidation>
    <dataValidation type="list" allowBlank="1" showInputMessage="1" showErrorMessage="1" sqref="M8">
      <formula1>Prévention_produits</formula1>
    </dataValidation>
    <dataValidation type="list" allowBlank="1" showInputMessage="1" showErrorMessage="1" sqref="M9">
      <formula1>Prévention_protection</formula1>
    </dataValidation>
    <dataValidation type="list" allowBlank="1" showInputMessage="1" showErrorMessage="1" sqref="M10">
      <formula1>Prévention_formation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1" tint="0.34998626667073579"/>
  </sheetPr>
  <dimension ref="A1:R9"/>
  <sheetViews>
    <sheetView workbookViewId="0">
      <selection activeCell="N32" sqref="N32"/>
    </sheetView>
  </sheetViews>
  <sheetFormatPr baseColWidth="10" defaultRowHeight="14.5"/>
  <cols>
    <col min="1" max="1" width="15.54296875" customWidth="1"/>
    <col min="2" max="2" width="41.453125" customWidth="1"/>
    <col min="3" max="3" width="35.1796875" customWidth="1"/>
    <col min="4" max="4" width="35.81640625" customWidth="1"/>
    <col min="5" max="5" width="23.54296875" customWidth="1"/>
    <col min="6" max="6" width="21.453125" customWidth="1"/>
    <col min="7" max="7" width="29.1796875" customWidth="1"/>
    <col min="8" max="8" width="19.453125" customWidth="1"/>
    <col min="9" max="9" width="18.26953125" customWidth="1"/>
    <col min="11" max="11" width="18.54296875" customWidth="1"/>
    <col min="13" max="13" width="41.7265625" customWidth="1"/>
    <col min="14" max="14" width="42.54296875" customWidth="1"/>
    <col min="15" max="15" width="18" customWidth="1"/>
    <col min="16" max="16" width="19.453125" customWidth="1"/>
    <col min="17" max="17" width="22.54296875" customWidth="1"/>
  </cols>
  <sheetData>
    <row r="1" spans="1:18" ht="15" thickBot="1">
      <c r="A1" s="232" t="s">
        <v>107</v>
      </c>
      <c r="B1" s="230" t="s">
        <v>75</v>
      </c>
      <c r="C1" s="230" t="s">
        <v>76</v>
      </c>
      <c r="D1" s="234" t="s">
        <v>4</v>
      </c>
      <c r="E1" s="235"/>
      <c r="F1" s="235"/>
      <c r="G1" s="236"/>
      <c r="H1" s="234" t="s">
        <v>6</v>
      </c>
      <c r="I1" s="235"/>
      <c r="J1" s="235"/>
      <c r="K1" s="235"/>
      <c r="L1" s="236"/>
      <c r="M1" s="228" t="s">
        <v>9</v>
      </c>
      <c r="N1" s="237"/>
      <c r="O1" s="228" t="s">
        <v>82</v>
      </c>
      <c r="P1" s="229"/>
      <c r="Q1" s="230" t="s">
        <v>13</v>
      </c>
      <c r="R1" s="230" t="s">
        <v>14</v>
      </c>
    </row>
    <row r="2" spans="1:18" ht="15" thickBot="1">
      <c r="A2" s="233"/>
      <c r="B2" s="231"/>
      <c r="C2" s="231"/>
      <c r="D2" s="74" t="s">
        <v>89</v>
      </c>
      <c r="E2" s="74" t="s">
        <v>90</v>
      </c>
      <c r="F2" s="74" t="s">
        <v>159</v>
      </c>
      <c r="G2" s="74" t="s">
        <v>5</v>
      </c>
      <c r="H2" s="74" t="s">
        <v>7</v>
      </c>
      <c r="I2" s="74" t="s">
        <v>105</v>
      </c>
      <c r="J2" s="74" t="s">
        <v>8</v>
      </c>
      <c r="K2" s="74" t="s">
        <v>106</v>
      </c>
      <c r="L2" s="74" t="s">
        <v>31</v>
      </c>
      <c r="M2" s="74" t="s">
        <v>158</v>
      </c>
      <c r="N2" s="74" t="s">
        <v>10</v>
      </c>
      <c r="O2" s="74" t="s">
        <v>11</v>
      </c>
      <c r="P2" s="74" t="s">
        <v>77</v>
      </c>
      <c r="Q2" s="231"/>
      <c r="R2" s="231"/>
    </row>
    <row r="3" spans="1:18" ht="15" customHeight="1">
      <c r="A3" s="209" t="s">
        <v>310</v>
      </c>
      <c r="B3" s="51" t="s">
        <v>188</v>
      </c>
      <c r="C3" s="50" t="s">
        <v>311</v>
      </c>
      <c r="D3" s="50" t="s">
        <v>96</v>
      </c>
      <c r="E3" s="50" t="s">
        <v>1</v>
      </c>
      <c r="F3" s="50" t="s">
        <v>92</v>
      </c>
      <c r="G3" s="50" t="s">
        <v>212</v>
      </c>
      <c r="H3" s="50" t="s">
        <v>17</v>
      </c>
      <c r="I3" s="50">
        <v>2</v>
      </c>
      <c r="J3" s="50" t="s">
        <v>17</v>
      </c>
      <c r="K3" s="50">
        <v>10</v>
      </c>
      <c r="L3" s="50">
        <f>I3*K3</f>
        <v>20</v>
      </c>
      <c r="M3" s="50" t="s">
        <v>331</v>
      </c>
      <c r="N3" s="50" t="s">
        <v>162</v>
      </c>
      <c r="O3" s="51" t="s">
        <v>184</v>
      </c>
      <c r="P3" s="50">
        <v>0</v>
      </c>
      <c r="Q3" s="50" t="s">
        <v>87</v>
      </c>
      <c r="R3" s="94"/>
    </row>
    <row r="4" spans="1:18">
      <c r="A4" s="210"/>
      <c r="B4" s="49" t="s">
        <v>313</v>
      </c>
      <c r="C4" s="48" t="s">
        <v>193</v>
      </c>
      <c r="D4" s="48" t="s">
        <v>59</v>
      </c>
      <c r="E4" s="48" t="s">
        <v>1</v>
      </c>
      <c r="F4" s="48" t="s">
        <v>92</v>
      </c>
      <c r="G4" s="48" t="s">
        <v>207</v>
      </c>
      <c r="H4" s="48" t="s">
        <v>18</v>
      </c>
      <c r="I4" s="48">
        <v>3</v>
      </c>
      <c r="J4" s="48" t="s">
        <v>17</v>
      </c>
      <c r="K4" s="48">
        <v>10</v>
      </c>
      <c r="L4" s="48">
        <f t="shared" ref="L4:L9" si="0">I4*K4</f>
        <v>30</v>
      </c>
      <c r="M4" s="48" t="s">
        <v>334</v>
      </c>
      <c r="N4" s="48" t="s">
        <v>165</v>
      </c>
      <c r="O4" s="49" t="s">
        <v>83</v>
      </c>
      <c r="P4" s="48">
        <v>1</v>
      </c>
      <c r="Q4" s="48" t="s">
        <v>86</v>
      </c>
      <c r="R4" s="95"/>
    </row>
    <row r="5" spans="1:18">
      <c r="A5" s="210"/>
      <c r="B5" s="49" t="s">
        <v>116</v>
      </c>
      <c r="C5" s="48" t="s">
        <v>315</v>
      </c>
      <c r="D5" s="48" t="s">
        <v>95</v>
      </c>
      <c r="E5" s="48" t="s">
        <v>91</v>
      </c>
      <c r="F5" s="48" t="s">
        <v>92</v>
      </c>
      <c r="G5" s="48" t="s">
        <v>326</v>
      </c>
      <c r="H5" s="48" t="s">
        <v>17</v>
      </c>
      <c r="I5" s="48">
        <v>2</v>
      </c>
      <c r="J5" s="48" t="s">
        <v>26</v>
      </c>
      <c r="K5" s="48">
        <v>1000</v>
      </c>
      <c r="L5" s="48">
        <f t="shared" si="0"/>
        <v>2000</v>
      </c>
      <c r="M5" s="48" t="s">
        <v>335</v>
      </c>
      <c r="N5" s="48" t="s">
        <v>169</v>
      </c>
      <c r="O5" s="49" t="s">
        <v>349</v>
      </c>
      <c r="P5" s="48">
        <v>2</v>
      </c>
      <c r="Q5" s="48" t="s">
        <v>88</v>
      </c>
      <c r="R5" s="95"/>
    </row>
    <row r="6" spans="1:18">
      <c r="A6" s="210"/>
      <c r="B6" s="49" t="s">
        <v>258</v>
      </c>
      <c r="C6" s="48" t="s">
        <v>261</v>
      </c>
      <c r="D6" s="48" t="s">
        <v>96</v>
      </c>
      <c r="E6" s="48" t="s">
        <v>91</v>
      </c>
      <c r="F6" s="48" t="s">
        <v>92</v>
      </c>
      <c r="G6" s="48" t="s">
        <v>202</v>
      </c>
      <c r="H6" s="48" t="s">
        <v>17</v>
      </c>
      <c r="I6" s="48">
        <v>2</v>
      </c>
      <c r="J6" s="48" t="s">
        <v>16</v>
      </c>
      <c r="K6" s="48">
        <v>1</v>
      </c>
      <c r="L6" s="48">
        <f t="shared" si="0"/>
        <v>2</v>
      </c>
      <c r="M6" s="48" t="s">
        <v>337</v>
      </c>
      <c r="N6" s="48" t="s">
        <v>170</v>
      </c>
      <c r="O6" s="49" t="s">
        <v>184</v>
      </c>
      <c r="P6" s="48">
        <v>0</v>
      </c>
      <c r="Q6" s="48" t="s">
        <v>86</v>
      </c>
      <c r="R6" s="95"/>
    </row>
    <row r="7" spans="1:18">
      <c r="A7" s="210"/>
      <c r="B7" s="49" t="s">
        <v>186</v>
      </c>
      <c r="C7" s="48" t="s">
        <v>296</v>
      </c>
      <c r="D7" s="48" t="s">
        <v>347</v>
      </c>
      <c r="E7" s="48" t="s">
        <v>2</v>
      </c>
      <c r="F7" s="48" t="s">
        <v>92</v>
      </c>
      <c r="G7" s="48" t="s">
        <v>328</v>
      </c>
      <c r="H7" s="48" t="s">
        <v>18</v>
      </c>
      <c r="I7" s="48">
        <v>3</v>
      </c>
      <c r="J7" s="59" t="s">
        <v>16</v>
      </c>
      <c r="K7" s="59">
        <v>1</v>
      </c>
      <c r="L7" s="59">
        <f t="shared" si="0"/>
        <v>3</v>
      </c>
      <c r="M7" s="48" t="s">
        <v>341</v>
      </c>
      <c r="N7" s="48" t="s">
        <v>339</v>
      </c>
      <c r="O7" s="49" t="s">
        <v>83</v>
      </c>
      <c r="P7" s="48">
        <v>1</v>
      </c>
      <c r="Q7" s="48" t="s">
        <v>87</v>
      </c>
      <c r="R7" s="95"/>
    </row>
    <row r="8" spans="1:18">
      <c r="A8" s="210"/>
      <c r="B8" s="49" t="s">
        <v>205</v>
      </c>
      <c r="C8" s="48" t="s">
        <v>321</v>
      </c>
      <c r="D8" s="59" t="s">
        <v>347</v>
      </c>
      <c r="E8" s="59" t="s">
        <v>2</v>
      </c>
      <c r="F8" s="59" t="s">
        <v>92</v>
      </c>
      <c r="G8" s="48" t="s">
        <v>330</v>
      </c>
      <c r="H8" s="59" t="s">
        <v>17</v>
      </c>
      <c r="I8" s="59">
        <v>2</v>
      </c>
      <c r="J8" s="59" t="s">
        <v>17</v>
      </c>
      <c r="K8" s="59">
        <v>10</v>
      </c>
      <c r="L8" s="59">
        <f t="shared" si="0"/>
        <v>20</v>
      </c>
      <c r="M8" s="48" t="s">
        <v>179</v>
      </c>
      <c r="N8" s="48" t="s">
        <v>178</v>
      </c>
      <c r="O8" s="71" t="s">
        <v>83</v>
      </c>
      <c r="P8" s="59">
        <v>1</v>
      </c>
      <c r="Q8" s="59" t="s">
        <v>87</v>
      </c>
      <c r="R8" s="99"/>
    </row>
    <row r="9" spans="1:18" ht="15" thickBot="1">
      <c r="A9" s="211"/>
      <c r="B9" s="96" t="s">
        <v>53</v>
      </c>
      <c r="C9" s="97" t="s">
        <v>323</v>
      </c>
      <c r="D9" s="97" t="s">
        <v>347</v>
      </c>
      <c r="E9" s="97" t="s">
        <v>2</v>
      </c>
      <c r="F9" s="97" t="s">
        <v>92</v>
      </c>
      <c r="G9" s="97" t="s">
        <v>155</v>
      </c>
      <c r="H9" s="97" t="s">
        <v>19</v>
      </c>
      <c r="I9" s="97">
        <v>4</v>
      </c>
      <c r="J9" s="97" t="s">
        <v>17</v>
      </c>
      <c r="K9" s="97">
        <v>10</v>
      </c>
      <c r="L9" s="97">
        <f t="shared" si="0"/>
        <v>40</v>
      </c>
      <c r="M9" s="97" t="s">
        <v>345</v>
      </c>
      <c r="N9" s="97" t="s">
        <v>180</v>
      </c>
      <c r="O9" s="97" t="s">
        <v>349</v>
      </c>
      <c r="P9" s="97">
        <v>2</v>
      </c>
      <c r="Q9" s="97" t="s">
        <v>86</v>
      </c>
      <c r="R9" s="98"/>
    </row>
  </sheetData>
  <mergeCells count="10">
    <mergeCell ref="O1:P1"/>
    <mergeCell ref="Q1:Q2"/>
    <mergeCell ref="R1:R2"/>
    <mergeCell ref="A3:A9"/>
    <mergeCell ref="A1:A2"/>
    <mergeCell ref="B1:B2"/>
    <mergeCell ref="C1:C2"/>
    <mergeCell ref="D1:G1"/>
    <mergeCell ref="H1:L1"/>
    <mergeCell ref="M1:N1"/>
  </mergeCells>
  <conditionalFormatting sqref="L3:L9">
    <cfRule type="cellIs" dxfId="7" priority="1" operator="between">
      <formula>3000</formula>
      <formula>4000</formula>
    </cfRule>
    <cfRule type="cellIs" dxfId="6" priority="2" operator="between">
      <formula>300</formula>
      <formula>2000</formula>
    </cfRule>
    <cfRule type="cellIs" dxfId="5" priority="3" operator="between">
      <formula>20</formula>
      <formula>200</formula>
    </cfRule>
    <cfRule type="cellIs" dxfId="4" priority="4" operator="between">
      <formula>1</formula>
      <formula>10</formula>
    </cfRule>
  </conditionalFormatting>
  <dataValidations count="33">
    <dataValidation type="list" allowBlank="1" showInputMessage="1" showErrorMessage="1" sqref="D3:D9">
      <formula1>Source_danger</formula1>
    </dataValidation>
    <dataValidation type="list" allowBlank="1" showInputMessage="1" showErrorMessage="1" sqref="E3:E9">
      <formula1>Postes</formula1>
    </dataValidation>
    <dataValidation type="list" allowBlank="1" showInputMessage="1" showErrorMessage="1" sqref="O3:O9">
      <formula1>Efficacité</formula1>
    </dataValidation>
    <dataValidation type="list" allowBlank="1" showInputMessage="1" showErrorMessage="1" sqref="I3:I9">
      <formula1>Nombre</formula1>
    </dataValidation>
    <dataValidation type="list" allowBlank="1" showInputMessage="1" showErrorMessage="1" sqref="J3:J9">
      <formula1>Gravité</formula1>
    </dataValidation>
    <dataValidation type="list" allowBlank="1" showInputMessage="1" showErrorMessage="1" sqref="F3:F9">
      <formula1>dommages</formula1>
    </dataValidation>
    <dataValidation type="list" allowBlank="1" showInputMessage="1" showErrorMessage="1" sqref="H3:H9">
      <formula1>Fréquence</formula1>
    </dataValidation>
    <dataValidation type="list" allowBlank="1" showInputMessage="1" showErrorMessage="1" sqref="K3:K9">
      <formula1>nmbre</formula1>
    </dataValidation>
    <dataValidation type="list" allowBlank="1" showInputMessage="1" showErrorMessage="1" sqref="P3:P9">
      <formula1>Nombre_efficacité</formula1>
    </dataValidation>
    <dataValidation type="list" allowBlank="1" showInputMessage="1" showErrorMessage="1" sqref="Q3:Q9">
      <formula1>Délai_réalisation</formula1>
    </dataValidation>
    <dataValidation type="list" allowBlank="1" showInputMessage="1" showErrorMessage="1" sqref="B3:B9">
      <formula1>Nature_maconnerie</formula1>
    </dataValidation>
    <dataValidation type="list" allowBlank="1" showInputMessage="1" showErrorMessage="1" sqref="C3">
      <formula1>Risques_déplacements_m</formula1>
    </dataValidation>
    <dataValidation type="list" allowBlank="1" showInputMessage="1" showErrorMessage="1" sqref="C4">
      <formula1>Risques_manutentions_m</formula1>
    </dataValidation>
    <dataValidation type="list" allowBlank="1" showInputMessage="1" showErrorMessage="1" sqref="C5">
      <formula1>Risques_hauteur_m</formula1>
    </dataValidation>
    <dataValidation type="list" allowBlank="1" showInputMessage="1" showErrorMessage="1" sqref="C6">
      <formula1>Risques_extérieur_m</formula1>
    </dataValidation>
    <dataValidation type="list" allowBlank="1" showInputMessage="1" showErrorMessage="1" sqref="C7">
      <formula1>Risques_chimiques_m</formula1>
    </dataValidation>
    <dataValidation type="list" allowBlank="1" showInputMessage="1" showErrorMessage="1" sqref="C8">
      <formula1>Risques_respiratoires_m</formula1>
    </dataValidation>
    <dataValidation type="list" allowBlank="1" showInputMessage="1" showErrorMessage="1" sqref="C9">
      <formula1>Autres_risques_m</formula1>
    </dataValidation>
    <dataValidation type="list" allowBlank="1" showInputMessage="1" showErrorMessage="1" sqref="G3">
      <formula1>Dommages_déplacements_m</formula1>
    </dataValidation>
    <dataValidation type="list" allowBlank="1" showInputMessage="1" showErrorMessage="1" sqref="G4">
      <formula1>Dommages_manutentions_m</formula1>
    </dataValidation>
    <dataValidation type="list" allowBlank="1" showInputMessage="1" showErrorMessage="1" sqref="G5">
      <formula1>Dommages_hauteur_m</formula1>
    </dataValidation>
    <dataValidation type="list" allowBlank="1" showInputMessage="1" showErrorMessage="1" sqref="G6">
      <formula1>Dommages_extérieur_m</formula1>
    </dataValidation>
    <dataValidation type="list" allowBlank="1" showInputMessage="1" showErrorMessage="1" sqref="G7">
      <formula1>Dommages_chimiques_m</formula1>
    </dataValidation>
    <dataValidation type="list" allowBlank="1" showInputMessage="1" showErrorMessage="1" sqref="G8">
      <formula1>Dommages_respiratoires_m</formula1>
    </dataValidation>
    <dataValidation type="list" allowBlank="1" showInputMessage="1" showErrorMessage="1" sqref="G9">
      <formula1>Dommages_autres_risques_m</formula1>
    </dataValidation>
    <dataValidation type="list" allowBlank="1" showInputMessage="1" showErrorMessage="1" sqref="N3:N9">
      <formula1>Types_prévention_maconnerie</formula1>
    </dataValidation>
    <dataValidation type="list" allowBlank="1" showInputMessage="1" showErrorMessage="1" sqref="M3">
      <formula1>Prévention_organisation_m</formula1>
    </dataValidation>
    <dataValidation type="list" allowBlank="1" showInputMessage="1" showErrorMessage="1" sqref="M4">
      <formula1>Prévention_coordination_sécurité_m</formula1>
    </dataValidation>
    <dataValidation type="list" allowBlank="1" showInputMessage="1" showErrorMessage="1" sqref="M5">
      <formula1>Prévention_installations_m</formula1>
    </dataValidation>
    <dataValidation type="list" allowBlank="1" showInputMessage="1" showErrorMessage="1" sqref="M6">
      <formula1>Prévention_manutention_m</formula1>
    </dataValidation>
    <dataValidation type="list" allowBlank="1" showInputMessage="1" showErrorMessage="1" sqref="M7">
      <formula1>Prévention_produits_m</formula1>
    </dataValidation>
    <dataValidation type="list" allowBlank="1" showInputMessage="1" showErrorMessage="1" sqref="M8">
      <formula1>Prévention_individuelle_m</formula1>
    </dataValidation>
    <dataValidation type="list" allowBlank="1" showInputMessage="1" showErrorMessage="1" sqref="M9">
      <formula1>Prévention_formation_m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B0F0"/>
  </sheetPr>
  <dimension ref="A1:R9"/>
  <sheetViews>
    <sheetView workbookViewId="0">
      <selection activeCell="B8" sqref="B8"/>
    </sheetView>
  </sheetViews>
  <sheetFormatPr baseColWidth="10" defaultRowHeight="14.5"/>
  <cols>
    <col min="1" max="1" width="13.81640625" customWidth="1"/>
    <col min="2" max="2" width="38.26953125" customWidth="1"/>
    <col min="3" max="3" width="51.1796875" customWidth="1"/>
    <col min="4" max="4" width="33.26953125" customWidth="1"/>
    <col min="5" max="5" width="29.54296875" customWidth="1"/>
    <col min="6" max="6" width="22.54296875" customWidth="1"/>
    <col min="7" max="7" width="29.7265625" customWidth="1"/>
    <col min="8" max="8" width="17.81640625" customWidth="1"/>
    <col min="9" max="9" width="19.1796875" customWidth="1"/>
    <col min="11" max="11" width="20.1796875" customWidth="1"/>
    <col min="13" max="13" width="49.26953125" customWidth="1"/>
    <col min="14" max="14" width="43.81640625" customWidth="1"/>
    <col min="15" max="15" width="17.26953125" customWidth="1"/>
    <col min="16" max="16" width="16.26953125" customWidth="1"/>
    <col min="17" max="17" width="19.54296875" customWidth="1"/>
  </cols>
  <sheetData>
    <row r="1" spans="1:18" ht="15" thickBot="1">
      <c r="A1" s="242" t="s">
        <v>107</v>
      </c>
      <c r="B1" s="240" t="s">
        <v>75</v>
      </c>
      <c r="C1" s="240" t="s">
        <v>76</v>
      </c>
      <c r="D1" s="244" t="s">
        <v>4</v>
      </c>
      <c r="E1" s="245"/>
      <c r="F1" s="245"/>
      <c r="G1" s="246"/>
      <c r="H1" s="244" t="s">
        <v>6</v>
      </c>
      <c r="I1" s="245"/>
      <c r="J1" s="245"/>
      <c r="K1" s="245"/>
      <c r="L1" s="246"/>
      <c r="M1" s="238" t="s">
        <v>9</v>
      </c>
      <c r="N1" s="247"/>
      <c r="O1" s="238" t="s">
        <v>82</v>
      </c>
      <c r="P1" s="239"/>
      <c r="Q1" s="240" t="s">
        <v>13</v>
      </c>
      <c r="R1" s="240" t="s">
        <v>14</v>
      </c>
    </row>
    <row r="2" spans="1:18" ht="15" thickBot="1">
      <c r="A2" s="243"/>
      <c r="B2" s="241"/>
      <c r="C2" s="241"/>
      <c r="D2" s="108" t="s">
        <v>89</v>
      </c>
      <c r="E2" s="108" t="s">
        <v>90</v>
      </c>
      <c r="F2" s="108" t="s">
        <v>159</v>
      </c>
      <c r="G2" s="108" t="s">
        <v>5</v>
      </c>
      <c r="H2" s="108" t="s">
        <v>7</v>
      </c>
      <c r="I2" s="108" t="s">
        <v>105</v>
      </c>
      <c r="J2" s="108" t="s">
        <v>8</v>
      </c>
      <c r="K2" s="108" t="s">
        <v>106</v>
      </c>
      <c r="L2" s="108" t="s">
        <v>31</v>
      </c>
      <c r="M2" s="108" t="s">
        <v>158</v>
      </c>
      <c r="N2" s="108" t="s">
        <v>10</v>
      </c>
      <c r="O2" s="108" t="s">
        <v>11</v>
      </c>
      <c r="P2" s="108" t="s">
        <v>77</v>
      </c>
      <c r="Q2" s="241"/>
      <c r="R2" s="241"/>
    </row>
    <row r="3" spans="1:18" ht="15" customHeight="1">
      <c r="A3" s="209" t="s">
        <v>99</v>
      </c>
      <c r="B3" s="51" t="s">
        <v>351</v>
      </c>
      <c r="C3" s="50" t="s">
        <v>352</v>
      </c>
      <c r="D3" s="50" t="s">
        <v>94</v>
      </c>
      <c r="E3" s="50" t="s">
        <v>99</v>
      </c>
      <c r="F3" s="50" t="s">
        <v>92</v>
      </c>
      <c r="G3" s="50" t="s">
        <v>149</v>
      </c>
      <c r="H3" s="50" t="s">
        <v>18</v>
      </c>
      <c r="I3" s="50">
        <v>3</v>
      </c>
      <c r="J3" s="50" t="s">
        <v>17</v>
      </c>
      <c r="K3" s="50">
        <v>10</v>
      </c>
      <c r="L3" s="50">
        <f>I3*K3</f>
        <v>30</v>
      </c>
      <c r="M3" s="50" t="s">
        <v>370</v>
      </c>
      <c r="N3" s="50" t="s">
        <v>369</v>
      </c>
      <c r="O3" s="51" t="s">
        <v>349</v>
      </c>
      <c r="P3" s="50">
        <v>2</v>
      </c>
      <c r="Q3" s="50" t="s">
        <v>86</v>
      </c>
      <c r="R3" s="94"/>
    </row>
    <row r="4" spans="1:18">
      <c r="A4" s="210"/>
      <c r="B4" s="49" t="s">
        <v>357</v>
      </c>
      <c r="C4" s="48" t="s">
        <v>383</v>
      </c>
      <c r="D4" s="48" t="s">
        <v>348</v>
      </c>
      <c r="E4" s="48" t="s">
        <v>99</v>
      </c>
      <c r="F4" s="48" t="s">
        <v>93</v>
      </c>
      <c r="G4" s="48" t="s">
        <v>359</v>
      </c>
      <c r="H4" s="48" t="s">
        <v>18</v>
      </c>
      <c r="I4" s="48">
        <v>3</v>
      </c>
      <c r="J4" s="48" t="s">
        <v>17</v>
      </c>
      <c r="K4" s="48">
        <v>10</v>
      </c>
      <c r="L4" s="48">
        <f t="shared" ref="L4:L6" si="0">I4*K4</f>
        <v>30</v>
      </c>
      <c r="M4" s="48" t="s">
        <v>373</v>
      </c>
      <c r="N4" s="48" t="s">
        <v>372</v>
      </c>
      <c r="O4" s="49" t="s">
        <v>349</v>
      </c>
      <c r="P4" s="48">
        <v>2</v>
      </c>
      <c r="Q4" s="48" t="s">
        <v>86</v>
      </c>
      <c r="R4" s="95"/>
    </row>
    <row r="5" spans="1:18">
      <c r="A5" s="210"/>
      <c r="B5" s="49" t="s">
        <v>361</v>
      </c>
      <c r="C5" s="48" t="s">
        <v>362</v>
      </c>
      <c r="D5" s="48" t="s">
        <v>348</v>
      </c>
      <c r="E5" s="48" t="s">
        <v>99</v>
      </c>
      <c r="F5" s="48" t="s">
        <v>93</v>
      </c>
      <c r="G5" s="48" t="s">
        <v>363</v>
      </c>
      <c r="H5" s="48" t="s">
        <v>19</v>
      </c>
      <c r="I5" s="48">
        <v>4</v>
      </c>
      <c r="J5" s="48" t="s">
        <v>17</v>
      </c>
      <c r="K5" s="48">
        <v>10</v>
      </c>
      <c r="L5" s="48">
        <f t="shared" si="0"/>
        <v>40</v>
      </c>
      <c r="M5" s="48" t="s">
        <v>377</v>
      </c>
      <c r="N5" s="48" t="s">
        <v>376</v>
      </c>
      <c r="O5" s="49" t="s">
        <v>349</v>
      </c>
      <c r="P5" s="48">
        <v>2</v>
      </c>
      <c r="Q5" s="48" t="s">
        <v>86</v>
      </c>
      <c r="R5" s="95"/>
    </row>
    <row r="6" spans="1:18" ht="15" thickBot="1">
      <c r="A6" s="211"/>
      <c r="B6" s="49" t="s">
        <v>364</v>
      </c>
      <c r="C6" s="48" t="s">
        <v>365</v>
      </c>
      <c r="D6" s="48" t="s">
        <v>96</v>
      </c>
      <c r="E6" s="48" t="s">
        <v>99</v>
      </c>
      <c r="F6" s="48" t="s">
        <v>92</v>
      </c>
      <c r="G6" s="48" t="s">
        <v>210</v>
      </c>
      <c r="H6" s="48" t="s">
        <v>17</v>
      </c>
      <c r="I6" s="48">
        <v>2</v>
      </c>
      <c r="J6" s="48" t="s">
        <v>16</v>
      </c>
      <c r="K6" s="48">
        <v>1</v>
      </c>
      <c r="L6" s="48">
        <f t="shared" si="0"/>
        <v>2</v>
      </c>
      <c r="M6" s="48" t="s">
        <v>381</v>
      </c>
      <c r="N6" s="48" t="s">
        <v>379</v>
      </c>
      <c r="O6" s="49" t="s">
        <v>83</v>
      </c>
      <c r="P6" s="48">
        <v>1</v>
      </c>
      <c r="Q6" s="48" t="s">
        <v>87</v>
      </c>
      <c r="R6" s="95"/>
    </row>
    <row r="7" spans="1:18">
      <c r="A7" s="107"/>
    </row>
    <row r="8" spans="1:18">
      <c r="A8" s="107"/>
    </row>
    <row r="9" spans="1:18">
      <c r="A9" s="107"/>
    </row>
  </sheetData>
  <mergeCells count="10">
    <mergeCell ref="O1:P1"/>
    <mergeCell ref="Q1:Q2"/>
    <mergeCell ref="R1:R2"/>
    <mergeCell ref="A3:A6"/>
    <mergeCell ref="A1:A2"/>
    <mergeCell ref="B1:B2"/>
    <mergeCell ref="C1:C2"/>
    <mergeCell ref="D1:G1"/>
    <mergeCell ref="H1:L1"/>
    <mergeCell ref="M1:N1"/>
  </mergeCells>
  <conditionalFormatting sqref="L3:L6">
    <cfRule type="cellIs" dxfId="3" priority="1" operator="between">
      <formula>3000</formula>
      <formula>4000</formula>
    </cfRule>
    <cfRule type="cellIs" dxfId="2" priority="2" operator="between">
      <formula>300</formula>
      <formula>2000</formula>
    </cfRule>
    <cfRule type="cellIs" dxfId="1" priority="3" operator="between">
      <formula>20</formula>
      <formula>200</formula>
    </cfRule>
    <cfRule type="cellIs" dxfId="0" priority="4" operator="between">
      <formula>1</formula>
      <formula>10</formula>
    </cfRule>
  </conditionalFormatting>
  <dataValidations count="24">
    <dataValidation type="list" allowBlank="1" showInputMessage="1" showErrorMessage="1" sqref="Q3:Q6">
      <formula1>Délai_réalisation</formula1>
    </dataValidation>
    <dataValidation type="list" allowBlank="1" showInputMessage="1" showErrorMessage="1" sqref="P3:P6">
      <formula1>Nombre_efficacité</formula1>
    </dataValidation>
    <dataValidation type="list" allowBlank="1" showInputMessage="1" showErrorMessage="1" sqref="K3:K6">
      <formula1>nmbre</formula1>
    </dataValidation>
    <dataValidation type="list" allowBlank="1" showInputMessage="1" showErrorMessage="1" sqref="H3:H6">
      <formula1>Fréquence</formula1>
    </dataValidation>
    <dataValidation type="list" allowBlank="1" showInputMessage="1" showErrorMessage="1" sqref="F3:F6">
      <formula1>dommages</formula1>
    </dataValidation>
    <dataValidation type="list" allowBlank="1" showInputMessage="1" showErrorMessage="1" sqref="J3:J6">
      <formula1>Gravité</formula1>
    </dataValidation>
    <dataValidation type="list" allowBlank="1" showInputMessage="1" showErrorMessage="1" sqref="I3:I6">
      <formula1>Nombre</formula1>
    </dataValidation>
    <dataValidation type="list" allowBlank="1" showInputMessage="1" showErrorMessage="1" sqref="O3:O6">
      <formula1>Efficacité</formula1>
    </dataValidation>
    <dataValidation type="list" allowBlank="1" showInputMessage="1" showErrorMessage="1" sqref="E3:E6">
      <formula1>Postes</formula1>
    </dataValidation>
    <dataValidation type="list" allowBlank="1" showInputMessage="1" showErrorMessage="1" sqref="D3:D6">
      <formula1>Source_danger</formula1>
    </dataValidation>
    <dataValidation type="list" allowBlank="1" showInputMessage="1" showErrorMessage="1" sqref="B3:B6">
      <formula1>Nature_assistante</formula1>
    </dataValidation>
    <dataValidation type="list" allowBlank="1" showInputMessage="1" showErrorMessage="1" sqref="C3">
      <formula1>Risques_sedentaire</formula1>
    </dataValidation>
    <dataValidation type="list" allowBlank="1" showInputMessage="1" showErrorMessage="1" sqref="C4">
      <formula1>Risques_confiné</formula1>
    </dataValidation>
    <dataValidation type="list" allowBlank="1" showInputMessage="1" showErrorMessage="1" sqref="C5">
      <formula1>Risques_organisationnel</formula1>
    </dataValidation>
    <dataValidation type="list" allowBlank="1" showInputMessage="1" showErrorMessage="1" sqref="C6">
      <formula1>Risques_physiques</formula1>
    </dataValidation>
    <dataValidation type="list" allowBlank="1" showInputMessage="1" showErrorMessage="1" sqref="G3">
      <formula1>Dommages_sédentaire</formula1>
    </dataValidation>
    <dataValidation type="list" allowBlank="1" showInputMessage="1" showErrorMessage="1" sqref="G4">
      <formula1>Dommages_confiné</formula1>
    </dataValidation>
    <dataValidation type="list" allowBlank="1" showInputMessage="1" showErrorMessage="1" sqref="G5">
      <formula1>Dommages_organisationnel</formula1>
    </dataValidation>
    <dataValidation type="list" allowBlank="1" showInputMessage="1" showErrorMessage="1" sqref="G6">
      <formula1>Dommages_physiques</formula1>
    </dataValidation>
    <dataValidation type="list" allowBlank="1" showInputMessage="1" showErrorMessage="1" sqref="N3:N6">
      <formula1>Types_prévention_ad</formula1>
    </dataValidation>
    <dataValidation type="list" allowBlank="1" showInputMessage="1" showErrorMessage="1" sqref="M3">
      <formula1>Prévention_organisationnel</formula1>
    </dataValidation>
    <dataValidation type="list" allowBlank="1" showInputMessage="1" showErrorMessage="1" sqref="M4">
      <formula1>Prévention_techniques</formula1>
    </dataValidation>
    <dataValidation type="list" allowBlank="1" showInputMessage="1" showErrorMessage="1" sqref="M5">
      <formula1>Prévention_hygiéniques</formula1>
    </dataValidation>
    <dataValidation type="list" allowBlank="1" showInputMessage="1" showErrorMessage="1" sqref="M6">
      <formula1>Prévention_information_formation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6</vt:i4>
      </vt:variant>
    </vt:vector>
  </HeadingPairs>
  <TitlesOfParts>
    <vt:vector size="17" baseType="lpstr">
      <vt:lpstr>Entête de présentation</vt:lpstr>
      <vt:lpstr>Echelle de cotation des risques</vt:lpstr>
      <vt:lpstr>Données</vt:lpstr>
      <vt:lpstr>DUER</vt:lpstr>
      <vt:lpstr>Isolation-platrerie</vt:lpstr>
      <vt:lpstr>Peinture</vt:lpstr>
      <vt:lpstr>Revêtements de sols</vt:lpstr>
      <vt:lpstr>Facadier</vt:lpstr>
      <vt:lpstr>Carreleur</vt:lpstr>
      <vt:lpstr>Maconnerie</vt:lpstr>
      <vt:lpstr>Assistante de direction </vt:lpstr>
      <vt:lpstr>bdd</vt:lpstr>
      <vt:lpstr>cola</vt:lpstr>
      <vt:lpstr>colaa</vt:lpstr>
      <vt:lpstr>dept</vt:lpstr>
      <vt:lpstr>dept2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maison1</dc:creator>
  <cp:lastModifiedBy>tulipe</cp:lastModifiedBy>
  <dcterms:created xsi:type="dcterms:W3CDTF">2017-01-04T07:18:17Z</dcterms:created>
  <dcterms:modified xsi:type="dcterms:W3CDTF">2017-02-04T13:19:08Z</dcterms:modified>
</cp:coreProperties>
</file>