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9200" windowHeight="7710" activeTab="1"/>
  </bookViews>
  <sheets>
    <sheet name="Feuil2" sheetId="2" r:id="rId1"/>
    <sheet name="recap" sheetId="3" r:id="rId2"/>
  </sheets>
  <definedNames>
    <definedName name="colonnes">Feuil2!$B$2:$V$2</definedName>
    <definedName name="dates">Feuil2!$A$3:$A$33</definedName>
    <definedName name="qui">Feuil2!$B$1:$V$1</definedName>
    <definedName name="tablo">Feuil2!$B$3:$V$33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3"/>
  <c r="C3"/>
  <c r="C5"/>
  <c r="C6"/>
  <c r="C7"/>
  <c r="C8"/>
  <c r="C9"/>
  <c r="E9" l="1"/>
  <c r="A4" i="2"/>
  <c r="A5" s="1"/>
  <c r="A6" s="1"/>
  <c r="A7" s="1"/>
  <c r="A8" s="1"/>
  <c r="A9" s="1"/>
  <c r="A10" s="1"/>
  <c r="A11" s="1"/>
  <c r="A12" s="1"/>
  <c r="A13" l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E8" i="3" l="1"/>
  <c r="E7"/>
  <c r="D5"/>
  <c r="F5" s="1"/>
  <c r="D3"/>
  <c r="F3" s="1"/>
  <c r="D7"/>
  <c r="F7" s="1"/>
  <c r="D6"/>
  <c r="F6" s="1"/>
  <c r="D9"/>
  <c r="F9" s="1"/>
  <c r="E6"/>
  <c r="D4"/>
  <c r="F4" s="1"/>
  <c r="D8"/>
  <c r="F8" s="1"/>
  <c r="E4"/>
  <c r="E3"/>
  <c r="E5"/>
</calcChain>
</file>

<file path=xl/sharedStrings.xml><?xml version="1.0" encoding="utf-8"?>
<sst xmlns="http://schemas.openxmlformats.org/spreadsheetml/2006/main" count="38" uniqueCount="27">
  <si>
    <t>PREPARATEUR</t>
  </si>
  <si>
    <t>CARISTE</t>
  </si>
  <si>
    <t>RECEPTION</t>
  </si>
  <si>
    <t>CONTRÔLE</t>
  </si>
  <si>
    <t>CHARGEMENT</t>
  </si>
  <si>
    <t>Nombre d'erreur</t>
  </si>
  <si>
    <t>Colis en +</t>
  </si>
  <si>
    <t>Colis en -</t>
  </si>
  <si>
    <t>Commentaire</t>
  </si>
  <si>
    <t>Non repect process Réa</t>
  </si>
  <si>
    <t>Non repect process Gerbage (empl , pied cassé,non filmée,,,,)</t>
  </si>
  <si>
    <t>Non repect process Dégerbage</t>
  </si>
  <si>
    <t>Dossier incomplet (reserves,type support,,,,)</t>
  </si>
  <si>
    <t>Erreur Quantité</t>
  </si>
  <si>
    <t>Erreur Qualité</t>
  </si>
  <si>
    <t>Inversion</t>
  </si>
  <si>
    <t>RAQ</t>
  </si>
  <si>
    <t>Non respect process</t>
  </si>
  <si>
    <t>Mois</t>
  </si>
  <si>
    <t>Date</t>
  </si>
  <si>
    <t>Type d'erreur</t>
  </si>
  <si>
    <t>Métier</t>
  </si>
  <si>
    <t>x</t>
  </si>
  <si>
    <t>aaa</t>
  </si>
  <si>
    <t>bbb</t>
  </si>
  <si>
    <t>nnn</t>
  </si>
  <si>
    <t xml:space="preserve">faire Ctrl et F3   pour voir les noms et les plages </t>
  </si>
</sst>
</file>

<file path=xl/styles.xml><?xml version="1.0" encoding="utf-8"?>
<styleSheet xmlns="http://schemas.openxmlformats.org/spreadsheetml/2006/main">
  <numFmts count="3">
    <numFmt numFmtId="164" formatCode="mmmm"/>
    <numFmt numFmtId="165" formatCode="dddd\ dd\ mmmm"/>
    <numFmt numFmtId="166" formatCode="General;s\t\d;&quot;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 applyAlignment="1" applyProtection="1">
      <alignment vertical="center"/>
      <protection hidden="1"/>
    </xf>
    <xf numFmtId="164" fontId="1" fillId="3" borderId="4" xfId="0" applyNumberFormat="1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1" fontId="0" fillId="3" borderId="17" xfId="0" applyNumberFormat="1" applyFill="1" applyBorder="1" applyAlignment="1" applyProtection="1">
      <alignment horizontal="center" vertical="center"/>
      <protection locked="0"/>
    </xf>
    <xf numFmtId="1" fontId="0" fillId="3" borderId="18" xfId="0" applyNumberFormat="1" applyFill="1" applyBorder="1" applyAlignment="1" applyProtection="1">
      <alignment horizontal="center" vertical="center"/>
      <protection locked="0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1" fontId="0" fillId="3" borderId="20" xfId="0" applyNumberFormat="1" applyFill="1" applyBorder="1" applyAlignment="1" applyProtection="1">
      <alignment horizontal="center" vertical="center"/>
      <protection locked="0"/>
    </xf>
    <xf numFmtId="1" fontId="0" fillId="3" borderId="21" xfId="0" applyNumberFormat="1" applyFill="1" applyBorder="1" applyAlignment="1" applyProtection="1">
      <alignment horizontal="center" vertical="center"/>
      <protection locked="0"/>
    </xf>
    <xf numFmtId="1" fontId="0" fillId="3" borderId="22" xfId="0" applyNumberFormat="1" applyFill="1" applyBorder="1" applyAlignment="1" applyProtection="1">
      <alignment horizontal="center" vertical="center"/>
      <protection locked="0"/>
    </xf>
    <xf numFmtId="1" fontId="0" fillId="3" borderId="2" xfId="0" applyNumberFormat="1" applyFill="1" applyBorder="1" applyAlignment="1" applyProtection="1">
      <alignment horizontal="center" vertical="center"/>
      <protection locked="0"/>
    </xf>
    <xf numFmtId="1" fontId="0" fillId="3" borderId="24" xfId="0" applyNumberFormat="1" applyFill="1" applyBorder="1" applyAlignment="1" applyProtection="1">
      <alignment horizontal="center" vertical="center"/>
      <protection locked="0"/>
    </xf>
    <xf numFmtId="1" fontId="0" fillId="3" borderId="25" xfId="0" applyNumberFormat="1" applyFill="1" applyBorder="1" applyAlignment="1" applyProtection="1">
      <alignment horizontal="center" vertical="center"/>
      <protection locked="0"/>
    </xf>
    <xf numFmtId="1" fontId="0" fillId="3" borderId="26" xfId="0" applyNumberFormat="1" applyFill="1" applyBorder="1" applyAlignment="1" applyProtection="1">
      <alignment horizontal="center" vertical="center"/>
      <protection locked="0"/>
    </xf>
    <xf numFmtId="1" fontId="0" fillId="3" borderId="3" xfId="0" applyNumberFormat="1" applyFill="1" applyBorder="1" applyAlignment="1" applyProtection="1">
      <alignment horizontal="center" vertical="center"/>
      <protection locked="0"/>
    </xf>
    <xf numFmtId="1" fontId="2" fillId="3" borderId="16" xfId="0" applyNumberFormat="1" applyFont="1" applyFill="1" applyBorder="1" applyAlignment="1" applyProtection="1">
      <alignment horizontal="center" vertical="center"/>
      <protection locked="0"/>
    </xf>
    <xf numFmtId="1" fontId="2" fillId="3" borderId="17" xfId="0" applyNumberFormat="1" applyFont="1" applyFill="1" applyBorder="1" applyAlignment="1" applyProtection="1">
      <alignment horizontal="center" vertical="center"/>
      <protection locked="0"/>
    </xf>
    <xf numFmtId="1" fontId="2" fillId="3" borderId="22" xfId="0" applyNumberFormat="1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165" fontId="2" fillId="3" borderId="15" xfId="0" applyNumberFormat="1" applyFont="1" applyFill="1" applyBorder="1" applyAlignment="1" applyProtection="1">
      <alignment horizontal="left" vertical="center"/>
      <protection hidden="1"/>
    </xf>
    <xf numFmtId="165" fontId="2" fillId="3" borderId="19" xfId="0" applyNumberFormat="1" applyFont="1" applyFill="1" applyBorder="1" applyAlignment="1" applyProtection="1">
      <alignment horizontal="left" vertical="center"/>
      <protection hidden="1"/>
    </xf>
    <xf numFmtId="165" fontId="2" fillId="3" borderId="23" xfId="0" applyNumberFormat="1" applyFont="1" applyFill="1" applyBorder="1" applyAlignment="1" applyProtection="1">
      <alignment horizontal="left" vertical="center"/>
      <protection hidden="1"/>
    </xf>
    <xf numFmtId="0" fontId="2" fillId="3" borderId="14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28" xfId="0" applyFont="1" applyFill="1" applyBorder="1"/>
    <xf numFmtId="0" fontId="0" fillId="0" borderId="0" xfId="0" quotePrefix="1"/>
    <xf numFmtId="0" fontId="2" fillId="3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0" borderId="0" xfId="0" applyFill="1"/>
    <xf numFmtId="166" fontId="0" fillId="4" borderId="27" xfId="0" applyNumberFormat="1" applyFont="1" applyFill="1" applyBorder="1"/>
    <xf numFmtId="0" fontId="0" fillId="5" borderId="27" xfId="0" applyFont="1" applyFill="1" applyBorder="1" applyAlignment="1">
      <alignment horizontal="center"/>
    </xf>
    <xf numFmtId="165" fontId="2" fillId="6" borderId="19" xfId="0" applyNumberFormat="1" applyFont="1" applyFill="1" applyBorder="1" applyAlignment="1" applyProtection="1">
      <alignment horizontal="left" vertical="center"/>
      <protection hidden="1"/>
    </xf>
  </cellXfs>
  <cellStyles count="1">
    <cellStyle name="Normal" xfId="0" builtinId="0"/>
  </cellStyles>
  <dxfs count="8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V41"/>
  <sheetViews>
    <sheetView zoomScale="40" zoomScaleNormal="40" workbookViewId="0">
      <selection activeCell="U46" sqref="U46"/>
    </sheetView>
  </sheetViews>
  <sheetFormatPr baseColWidth="10" defaultRowHeight="14.5"/>
  <cols>
    <col min="1" max="1" width="25.1796875" customWidth="1"/>
    <col min="5" max="5" width="10.453125" customWidth="1"/>
    <col min="6" max="6" width="18.453125" customWidth="1"/>
    <col min="7" max="7" width="16.08984375" customWidth="1"/>
    <col min="8" max="8" width="53.90625" customWidth="1"/>
  </cols>
  <sheetData>
    <row r="1" spans="1:22" ht="15" thickBot="1">
      <c r="A1" s="1"/>
      <c r="B1" s="30" t="s">
        <v>0</v>
      </c>
      <c r="C1" s="31"/>
      <c r="D1" s="31"/>
      <c r="E1" s="32"/>
      <c r="F1" s="30" t="s">
        <v>1</v>
      </c>
      <c r="G1" s="31"/>
      <c r="H1" s="31"/>
      <c r="I1" s="31"/>
      <c r="J1" s="32"/>
      <c r="K1" s="33" t="s">
        <v>2</v>
      </c>
      <c r="L1" s="34"/>
      <c r="M1" s="35"/>
      <c r="N1" s="33" t="s">
        <v>3</v>
      </c>
      <c r="O1" s="34"/>
      <c r="P1" s="34"/>
      <c r="Q1" s="34"/>
      <c r="R1" s="35"/>
      <c r="S1" s="33" t="s">
        <v>4</v>
      </c>
      <c r="T1" s="34"/>
      <c r="U1" s="34"/>
      <c r="V1" s="35"/>
    </row>
    <row r="2" spans="1:22" ht="87.5" thickBot="1">
      <c r="A2" s="2" t="s">
        <v>18</v>
      </c>
      <c r="B2" s="3" t="s">
        <v>5</v>
      </c>
      <c r="C2" s="19" t="s">
        <v>6</v>
      </c>
      <c r="D2" s="19" t="s">
        <v>7</v>
      </c>
      <c r="E2" s="20" t="s">
        <v>8</v>
      </c>
      <c r="F2" s="3" t="s">
        <v>5</v>
      </c>
      <c r="G2" s="19" t="s">
        <v>9</v>
      </c>
      <c r="H2" s="19" t="s">
        <v>10</v>
      </c>
      <c r="I2" s="19" t="s">
        <v>11</v>
      </c>
      <c r="J2" s="20" t="s">
        <v>8</v>
      </c>
      <c r="K2" s="3" t="s">
        <v>5</v>
      </c>
      <c r="L2" s="19" t="s">
        <v>12</v>
      </c>
      <c r="M2" s="24" t="s">
        <v>8</v>
      </c>
      <c r="N2" s="3" t="s">
        <v>5</v>
      </c>
      <c r="O2" s="19" t="s">
        <v>13</v>
      </c>
      <c r="P2" s="19" t="s">
        <v>14</v>
      </c>
      <c r="Q2" s="19" t="s">
        <v>15</v>
      </c>
      <c r="R2" s="24" t="s">
        <v>8</v>
      </c>
      <c r="S2" s="4" t="s">
        <v>5</v>
      </c>
      <c r="T2" s="20" t="s">
        <v>16</v>
      </c>
      <c r="U2" s="20" t="s">
        <v>17</v>
      </c>
      <c r="V2" s="24" t="s">
        <v>8</v>
      </c>
    </row>
    <row r="3" spans="1:22">
      <c r="A3" s="21">
        <v>42370</v>
      </c>
      <c r="B3" s="16">
        <v>1</v>
      </c>
      <c r="C3" s="17" t="s">
        <v>22</v>
      </c>
      <c r="D3" s="5"/>
      <c r="E3" s="5" t="s">
        <v>23</v>
      </c>
      <c r="F3" s="6"/>
      <c r="G3" s="6"/>
      <c r="H3" s="6"/>
      <c r="I3" s="6"/>
      <c r="J3" s="6"/>
      <c r="K3" s="6">
        <v>1</v>
      </c>
      <c r="L3" s="6" t="s">
        <v>22</v>
      </c>
      <c r="M3" s="6" t="s">
        <v>24</v>
      </c>
      <c r="N3" s="6"/>
      <c r="O3" s="6"/>
      <c r="P3" s="6"/>
      <c r="Q3" s="6"/>
      <c r="R3" s="6"/>
      <c r="S3" s="6"/>
      <c r="T3" s="6"/>
      <c r="U3" s="6"/>
      <c r="V3" s="7"/>
    </row>
    <row r="4" spans="1:22">
      <c r="A4" s="22">
        <f>A3+1</f>
        <v>42371</v>
      </c>
      <c r="B4" s="8"/>
      <c r="C4" s="9"/>
      <c r="D4" s="9"/>
      <c r="E4" s="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1"/>
    </row>
    <row r="5" spans="1:22">
      <c r="A5" s="22">
        <f t="shared" ref="A5:A33" si="0">A4+1</f>
        <v>42372</v>
      </c>
      <c r="B5" s="8"/>
      <c r="C5" s="9"/>
      <c r="D5" s="9"/>
      <c r="E5" s="9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1"/>
    </row>
    <row r="6" spans="1:22">
      <c r="A6" s="22">
        <f t="shared" si="0"/>
        <v>42373</v>
      </c>
      <c r="B6" s="8"/>
      <c r="C6" s="9"/>
      <c r="D6" s="9"/>
      <c r="E6" s="9"/>
      <c r="F6" s="18">
        <v>1</v>
      </c>
      <c r="G6" s="18"/>
      <c r="H6" s="18" t="s">
        <v>22</v>
      </c>
      <c r="I6" s="10"/>
      <c r="J6" s="10" t="s">
        <v>25</v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1"/>
    </row>
    <row r="7" spans="1:22">
      <c r="A7" s="22">
        <f t="shared" si="0"/>
        <v>42374</v>
      </c>
      <c r="B7" s="8"/>
      <c r="C7" s="9"/>
      <c r="D7" s="9"/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22">
      <c r="A8" s="22">
        <f t="shared" si="0"/>
        <v>42375</v>
      </c>
      <c r="B8" s="8"/>
      <c r="C8" s="9"/>
      <c r="D8" s="9"/>
      <c r="E8" s="9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1"/>
    </row>
    <row r="9" spans="1:22">
      <c r="A9" s="22">
        <f t="shared" si="0"/>
        <v>42376</v>
      </c>
      <c r="B9" s="8"/>
      <c r="C9" s="9"/>
      <c r="D9" s="9"/>
      <c r="E9" s="9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1"/>
    </row>
    <row r="10" spans="1:22">
      <c r="A10" s="22">
        <f t="shared" si="0"/>
        <v>42377</v>
      </c>
      <c r="B10" s="8"/>
      <c r="C10" s="9"/>
      <c r="D10" s="9"/>
      <c r="E10" s="9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1"/>
    </row>
    <row r="11" spans="1:22">
      <c r="A11" s="22">
        <f t="shared" si="0"/>
        <v>42378</v>
      </c>
      <c r="B11" s="8"/>
      <c r="C11" s="9"/>
      <c r="D11" s="9"/>
      <c r="E11" s="9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1"/>
    </row>
    <row r="12" spans="1:22">
      <c r="A12" s="22">
        <f t="shared" si="0"/>
        <v>42379</v>
      </c>
      <c r="B12" s="8"/>
      <c r="C12" s="9"/>
      <c r="D12" s="9"/>
      <c r="E12" s="9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1"/>
    </row>
    <row r="13" spans="1:22">
      <c r="A13" s="22">
        <f t="shared" si="0"/>
        <v>42380</v>
      </c>
      <c r="B13" s="8"/>
      <c r="C13" s="9"/>
      <c r="D13" s="9"/>
      <c r="E13" s="9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1"/>
    </row>
    <row r="14" spans="1:22">
      <c r="A14" s="22">
        <f t="shared" si="0"/>
        <v>42381</v>
      </c>
      <c r="B14" s="8"/>
      <c r="C14" s="9"/>
      <c r="D14" s="9"/>
      <c r="E14" s="9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1"/>
    </row>
    <row r="15" spans="1:22">
      <c r="A15" s="22">
        <f t="shared" si="0"/>
        <v>42382</v>
      </c>
      <c r="B15" s="8"/>
      <c r="C15" s="9"/>
      <c r="D15" s="9"/>
      <c r="E15" s="9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1"/>
    </row>
    <row r="16" spans="1:22">
      <c r="A16" s="22">
        <f t="shared" si="0"/>
        <v>42383</v>
      </c>
      <c r="B16" s="8"/>
      <c r="C16" s="9"/>
      <c r="D16" s="9"/>
      <c r="E16" s="9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/>
    </row>
    <row r="17" spans="1:22">
      <c r="A17" s="22">
        <f t="shared" si="0"/>
        <v>42384</v>
      </c>
      <c r="B17" s="8"/>
      <c r="C17" s="9"/>
      <c r="D17" s="9"/>
      <c r="E17" s="9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</row>
    <row r="18" spans="1:22">
      <c r="A18" s="22">
        <f t="shared" si="0"/>
        <v>42385</v>
      </c>
      <c r="B18" s="8"/>
      <c r="C18" s="9"/>
      <c r="D18" s="9"/>
      <c r="E18" s="9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1"/>
    </row>
    <row r="19" spans="1:22">
      <c r="A19" s="22">
        <f t="shared" si="0"/>
        <v>42386</v>
      </c>
      <c r="B19" s="8"/>
      <c r="C19" s="9"/>
      <c r="D19" s="9"/>
      <c r="E19" s="9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1"/>
    </row>
    <row r="20" spans="1:22">
      <c r="A20" s="22">
        <f t="shared" si="0"/>
        <v>42387</v>
      </c>
      <c r="B20" s="8"/>
      <c r="C20" s="9"/>
      <c r="D20" s="9"/>
      <c r="E20" s="9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1"/>
    </row>
    <row r="21" spans="1:22">
      <c r="A21" s="22">
        <f t="shared" si="0"/>
        <v>42388</v>
      </c>
      <c r="B21" s="8"/>
      <c r="C21" s="9"/>
      <c r="D21" s="9"/>
      <c r="E21" s="9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1"/>
    </row>
    <row r="22" spans="1:22">
      <c r="A22" s="22">
        <f t="shared" si="0"/>
        <v>42389</v>
      </c>
      <c r="B22" s="8"/>
      <c r="C22" s="9"/>
      <c r="D22" s="9"/>
      <c r="E22" s="9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1"/>
    </row>
    <row r="23" spans="1:22">
      <c r="A23" s="22">
        <f t="shared" si="0"/>
        <v>42390</v>
      </c>
      <c r="B23" s="8"/>
      <c r="C23" s="9"/>
      <c r="D23" s="9"/>
      <c r="E23" s="9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1"/>
    </row>
    <row r="24" spans="1:22">
      <c r="A24" s="22">
        <f t="shared" si="0"/>
        <v>42391</v>
      </c>
      <c r="B24" s="8"/>
      <c r="C24" s="9"/>
      <c r="D24" s="9"/>
      <c r="E24" s="9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1"/>
    </row>
    <row r="25" spans="1:22">
      <c r="A25" s="22">
        <f t="shared" si="0"/>
        <v>42392</v>
      </c>
      <c r="B25" s="8"/>
      <c r="C25" s="9"/>
      <c r="D25" s="9"/>
      <c r="E25" s="9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1"/>
    </row>
    <row r="26" spans="1:22">
      <c r="A26" s="22">
        <f t="shared" si="0"/>
        <v>42393</v>
      </c>
      <c r="B26" s="8"/>
      <c r="C26" s="9"/>
      <c r="D26" s="9"/>
      <c r="E26" s="9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1"/>
    </row>
    <row r="27" spans="1:22">
      <c r="A27" s="22">
        <f t="shared" si="0"/>
        <v>42394</v>
      </c>
      <c r="B27" s="8"/>
      <c r="C27" s="9"/>
      <c r="D27" s="9"/>
      <c r="E27" s="9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1"/>
    </row>
    <row r="28" spans="1:22">
      <c r="A28" s="22">
        <f t="shared" si="0"/>
        <v>42395</v>
      </c>
      <c r="B28" s="8"/>
      <c r="C28" s="9"/>
      <c r="D28" s="9"/>
      <c r="E28" s="9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1"/>
    </row>
    <row r="29" spans="1:22">
      <c r="A29" s="22">
        <f t="shared" si="0"/>
        <v>42396</v>
      </c>
      <c r="B29" s="8"/>
      <c r="C29" s="9"/>
      <c r="D29" s="9"/>
      <c r="E29" s="9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1"/>
    </row>
    <row r="30" spans="1:22">
      <c r="A30" s="22">
        <f t="shared" si="0"/>
        <v>42397</v>
      </c>
      <c r="B30" s="8"/>
      <c r="C30" s="9"/>
      <c r="D30" s="9"/>
      <c r="E30" s="9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1"/>
    </row>
    <row r="31" spans="1:22">
      <c r="A31" s="22">
        <f t="shared" si="0"/>
        <v>42398</v>
      </c>
      <c r="B31" s="8"/>
      <c r="C31" s="9"/>
      <c r="D31" s="9"/>
      <c r="E31" s="9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1"/>
    </row>
    <row r="32" spans="1:22">
      <c r="A32" s="22">
        <f>A31+1</f>
        <v>42399</v>
      </c>
      <c r="B32" s="8"/>
      <c r="C32" s="9"/>
      <c r="D32" s="9"/>
      <c r="E32" s="9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1"/>
    </row>
    <row r="33" spans="1:22" ht="15" thickBot="1">
      <c r="A33" s="23">
        <f t="shared" si="0"/>
        <v>42400</v>
      </c>
      <c r="B33" s="12"/>
      <c r="C33" s="13"/>
      <c r="D33" s="13"/>
      <c r="E33" s="13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5"/>
    </row>
    <row r="41" spans="1:22">
      <c r="A41" s="29"/>
    </row>
  </sheetData>
  <mergeCells count="5">
    <mergeCell ref="B1:E1"/>
    <mergeCell ref="F1:J1"/>
    <mergeCell ref="K1:M1"/>
    <mergeCell ref="N1:R1"/>
    <mergeCell ref="S1:V1"/>
  </mergeCells>
  <conditionalFormatting sqref="A3:V33">
    <cfRule type="expression" dxfId="7" priority="5">
      <formula>OR(WEEKDAY($A3,2)=6,WEEKDAY($A3,2)=7)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3"/>
  <sheetViews>
    <sheetView tabSelected="1" topLeftCell="A4" workbookViewId="0">
      <selection activeCell="A17" sqref="A17"/>
    </sheetView>
  </sheetViews>
  <sheetFormatPr baseColWidth="10" defaultRowHeight="14.5"/>
  <cols>
    <col min="3" max="3" width="20.6328125" customWidth="1"/>
    <col min="4" max="4" width="12.54296875" customWidth="1"/>
    <col min="5" max="5" width="55.26953125" customWidth="1"/>
    <col min="6" max="6" width="22" customWidth="1"/>
  </cols>
  <sheetData>
    <row r="1" spans="1:6" ht="15" thickBot="1"/>
    <row r="2" spans="1:6" ht="15" thickBot="1">
      <c r="C2" s="25" t="s">
        <v>19</v>
      </c>
      <c r="D2" s="26" t="s">
        <v>21</v>
      </c>
      <c r="E2" s="26" t="s">
        <v>20</v>
      </c>
      <c r="F2" s="27" t="s">
        <v>8</v>
      </c>
    </row>
    <row r="3" spans="1:6">
      <c r="C3" s="39">
        <f>IF(ROW(A1)&gt;COUNTIF(tablo,"&gt;0"),"",INDEX(dates,SUMPRODUCT(LARGE((colonnes=Feuil2!$S$2)*(tablo&lt;&gt;"")*(ROW(dates)-2),ROW(A1)))))</f>
        <v>42373</v>
      </c>
      <c r="D3" s="37" t="str">
        <f>INDEX(qui,,SUMPRODUCT(LARGE((dates=$C3)*(colonnes=Feuil2!$B$2)*(tablo&gt;0)*(COLUMN(qui)-1),COUNTIF(C$3:C3,C3))))</f>
        <v>CARISTE</v>
      </c>
      <c r="E3" s="38" t="str">
        <f>IF(C3="","",INDEX(colonnes,,SUMPRODUCT(LARGE((dates=$C3)*(tablo="x")*(COLUMN(qui)-1),COUNTIF(C$3:C3,C3)))))</f>
        <v>Non repect process Gerbage (empl , pied cassé,non filmée,,,,)</v>
      </c>
      <c r="F3" s="28" t="str">
        <f ca="1">IFERROR(INDEX(OFFSET(tablo,,MATCH($D3,qui,0)-1,,5),MATCH(C3,dates,0),MATCH(F$2,OFFSET(colonnes,,MATCH(D3,qui,0)-1,,5),0)),"")</f>
        <v>nnn</v>
      </c>
    </row>
    <row r="4" spans="1:6">
      <c r="C4" s="39">
        <f>IF(ROW(A2)&gt;COUNTIF(tablo,"&gt;0"),"",INDEX(dates,SUMPRODUCT(LARGE((colonnes=Feuil2!$S$2)*(tablo&lt;&gt;"")*(ROW(dates)-2),ROW(A2)))))</f>
        <v>42370</v>
      </c>
      <c r="D4" s="37" t="str">
        <f>INDEX(qui,,SUMPRODUCT(LARGE((dates=$C4)*(colonnes=Feuil2!$B$2)*(tablo&gt;0)*(COLUMN(qui)-1),COUNTIF(C$3:C4,C4))))</f>
        <v>RECEPTION</v>
      </c>
      <c r="E4" s="38" t="str">
        <f>IF(C4="","",INDEX(colonnes,,SUMPRODUCT(LARGE((dates=$C4)*(tablo="x")*(COLUMN(qui)-1),COUNTIF(C$3:C4,C4)))))</f>
        <v>Dossier incomplet (reserves,type support,,,,)</v>
      </c>
      <c r="F4" s="28" t="str">
        <f ca="1">IFERROR(INDEX(OFFSET(tablo,,MATCH($D4,qui,0)-1,,5),MATCH(C4,dates,0),MATCH(F$2,OFFSET(colonnes,,MATCH(D4,qui,0)-1,,5),0)),"")</f>
        <v>bbb</v>
      </c>
    </row>
    <row r="5" spans="1:6">
      <c r="A5" s="36"/>
      <c r="C5" s="39">
        <f>IF(ROW(A3)&gt;COUNTIF(tablo,"&gt;0"),"",INDEX(dates,SUMPRODUCT(LARGE((colonnes=Feuil2!$S$2)*(tablo&lt;&gt;"")*(ROW(dates)-2),ROW(A3)))))</f>
        <v>42370</v>
      </c>
      <c r="D5" s="37" t="str">
        <f>INDEX(qui,,SUMPRODUCT(LARGE((dates=$C5)*(colonnes=Feuil2!$B$2)*(tablo&gt;0)*(COLUMN(qui)-1),COUNTIF(C$3:C5,C5))))</f>
        <v>PREPARATEUR</v>
      </c>
      <c r="E5" s="38" t="str">
        <f>IF(C5="","",INDEX(colonnes,,SUMPRODUCT(LARGE((dates=$C5)*(tablo="x")*(COLUMN(qui)-1),COUNTIF(C$3:C5,C5)))))</f>
        <v>Colis en +</v>
      </c>
      <c r="F5" s="28" t="str">
        <f ca="1">IFERROR(INDEX(OFFSET(tablo,,MATCH($D5,qui,0)-1,,5),MATCH(C5,dates,0),MATCH(F$2,OFFSET(colonnes,,MATCH(D5,qui,0)-1,,5),0)),"")</f>
        <v>aaa</v>
      </c>
    </row>
    <row r="6" spans="1:6">
      <c r="C6" s="39" t="str">
        <f>IF(ROW(A4)&gt;COUNTIF(tablo,"&gt;0"),"",INDEX(dates,SUMPRODUCT(LARGE((colonnes=Feuil2!$S$2)*(tablo&lt;&gt;"")*(ROW(dates)-2),ROW(A4)))))</f>
        <v/>
      </c>
      <c r="D6" s="37">
        <f>INDEX(qui,,SUMPRODUCT(LARGE((dates=$C6)*(colonnes=Feuil2!$B$2)*(tablo&gt;0)*(COLUMN(qui)-1),COUNTIF(C$3:C6,C6))))</f>
        <v>0</v>
      </c>
      <c r="E6" s="38" t="str">
        <f>IF(C6="","",INDEX(colonnes,,SUMPRODUCT((dates=$C6)*(tablo="x")*(COLUMN(qui)-1))))</f>
        <v/>
      </c>
      <c r="F6" s="28" t="str">
        <f ca="1">IFERROR(INDEX(OFFSET(tablo,,MATCH($D6,qui,0)-1,,5),MATCH(C6,dates,0),MATCH(F$2,OFFSET(colonnes,,MATCH(D6,qui,0)-1,,5),0)),"")</f>
        <v/>
      </c>
    </row>
    <row r="7" spans="1:6">
      <c r="C7" s="39" t="str">
        <f>IF(ROW(A5)&gt;COUNTIF(tablo,"&gt;0"),"",INDEX(dates,SUMPRODUCT(LARGE((colonnes=Feuil2!$S$2)*(tablo&lt;&gt;"")*(ROW(dates)-2),ROW(A5)))))</f>
        <v/>
      </c>
      <c r="D7" s="37">
        <f>INDEX(qui,,SUMPRODUCT(LARGE((dates=$C7)*(colonnes=Feuil2!$B$2)*(tablo&gt;0)*(COLUMN(qui)-1),COUNTIF(C$3:C7,C7))))</f>
        <v>0</v>
      </c>
      <c r="E7" s="38" t="str">
        <f>IF(C7="","",INDEX(colonnes,,SUMPRODUCT((dates=$C7)*(tablo="x")*(COLUMN(qui)-1))))</f>
        <v/>
      </c>
      <c r="F7" s="28" t="str">
        <f ca="1">IFERROR(INDEX(OFFSET(tablo,,MATCH($D7,qui,0)-1,,5),MATCH(C7,dates,0),MATCH(F$2,OFFSET(colonnes,,MATCH(D7,qui,0)-1,,5),0)),"")</f>
        <v/>
      </c>
    </row>
    <row r="8" spans="1:6">
      <c r="C8" s="39" t="str">
        <f>IF(ROW(A6)&gt;COUNTIF(tablo,"&gt;0"),"",INDEX(dates,SUMPRODUCT(LARGE((colonnes=Feuil2!$S$2)*(tablo&lt;&gt;"")*(ROW(dates)-2),ROW(A6)))))</f>
        <v/>
      </c>
      <c r="D8" s="37">
        <f>INDEX(qui,,SUMPRODUCT(LARGE((dates=$C8)*(colonnes=Feuil2!$B$2)*(tablo&gt;0)*(COLUMN(qui)-1),COUNTIF(C$3:C8,C8))))</f>
        <v>0</v>
      </c>
      <c r="E8" s="38" t="str">
        <f>IF(C8="","",INDEX(colonnes,,SUMPRODUCT((dates=$C8)*(tablo="x")*(COLUMN(qui)-1))))</f>
        <v/>
      </c>
      <c r="F8" s="28" t="str">
        <f ca="1">IFERROR(INDEX(OFFSET(tablo,,MATCH($D8,qui,0)-1,,5),MATCH(C8,dates,0),MATCH(F$2,OFFSET(colonnes,,MATCH(D8,qui,0)-1,,5),0)),"")</f>
        <v/>
      </c>
    </row>
    <row r="9" spans="1:6">
      <c r="C9" s="39" t="str">
        <f>IF(ROW(A7)&gt;COUNTIF(tablo,"&gt;0"),"",INDEX(dates,SUMPRODUCT(LARGE((colonnes=Feuil2!$S$2)*(tablo&lt;&gt;"")*(ROW(dates)-2),ROW(A7)))))</f>
        <v/>
      </c>
      <c r="D9" s="37">
        <f>INDEX(qui,,SUMPRODUCT(LARGE((dates=$C9)*(colonnes=Feuil2!$B$2)*(tablo&gt;0)*(COLUMN(qui)-1),COUNTIF(C$3:C9,C9))))</f>
        <v>0</v>
      </c>
      <c r="E9" s="38" t="str">
        <f>IF(C9="","",INDEX(colonnes,,SUMPRODUCT((dates=$C9)*(tablo="x")*(COLUMN(qui)-1))))</f>
        <v/>
      </c>
      <c r="F9" s="28" t="str">
        <f ca="1">IFERROR(INDEX(OFFSET(tablo,,MATCH($D9,qui,0)-1,,5),MATCH(C9,dates,0),MATCH(F$2,OFFSET(colonnes,,MATCH(D9,qui,0)-1,,5),0)),"")</f>
        <v/>
      </c>
    </row>
    <row r="13" spans="1:6">
      <c r="C1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Feuil2</vt:lpstr>
      <vt:lpstr>recap</vt:lpstr>
      <vt:lpstr>colonnes</vt:lpstr>
      <vt:lpstr>dates</vt:lpstr>
      <vt:lpstr>qui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tulipe</cp:lastModifiedBy>
  <dcterms:created xsi:type="dcterms:W3CDTF">2016-10-15T14:47:10Z</dcterms:created>
  <dcterms:modified xsi:type="dcterms:W3CDTF">2016-11-04T13:44:56Z</dcterms:modified>
</cp:coreProperties>
</file>