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Detail" sheetId="1" r:id="rId1"/>
    <sheet name="Feuil2" sheetId="2" r:id="rId2"/>
  </sheets>
  <definedNames>
    <definedName name="_xlnm._FilterDatabase" localSheetId="0" hidden="1">Detail!$A$1:$K$7</definedName>
    <definedName name="Delivery">OFFSET(Material,,8,)</definedName>
    <definedName name="Material">OFFSET(Detail!$C$2,,,COUNTA(Detail!$C:$C)-1)</definedName>
    <definedName name="VENDOR">OFFSET(Material,,5,)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 a="1"/>
  <c r="A2" s="1"/>
  <c r="A3" l="1" a="1"/>
  <c r="A3" s="1"/>
  <c r="B3" l="1" a="1"/>
  <c r="B3" s="1"/>
  <c r="C3" s="1"/>
  <c r="A4" a="1"/>
  <c r="A4" s="1"/>
  <c r="D3" l="1" a="1"/>
  <c r="D3" s="1"/>
  <c r="E3" s="1"/>
  <c r="B4" a="1"/>
  <c r="B4" s="1"/>
  <c r="C4" s="1"/>
  <c r="A5" a="1"/>
  <c r="A5" s="1"/>
  <c r="B2" a="1"/>
  <c r="B2" s="1"/>
  <c r="D4" l="1" a="1"/>
  <c r="D4" s="1"/>
  <c r="D2" a="1"/>
  <c r="D2" s="1"/>
  <c r="E2" s="1"/>
  <c r="E4"/>
  <c r="C2"/>
  <c r="A6" a="1"/>
  <c r="A6" s="1"/>
  <c r="B5" a="1"/>
  <c r="B5" s="1"/>
  <c r="C5" s="1"/>
  <c r="D5" l="1" a="1"/>
  <c r="D5" s="1"/>
  <c r="E5"/>
  <c r="A7" a="1"/>
  <c r="A7" s="1"/>
  <c r="B6" a="1"/>
  <c r="B6" s="1"/>
  <c r="C6" s="1"/>
  <c r="D6" l="1" a="1"/>
  <c r="D6" s="1"/>
  <c r="B7" a="1"/>
  <c r="B7" s="1"/>
  <c r="C7" s="1"/>
  <c r="A8" a="1"/>
  <c r="A8" s="1"/>
  <c r="E6"/>
  <c r="D7" l="1" a="1"/>
  <c r="D7" s="1"/>
  <c r="A9" a="1"/>
  <c r="A9" s="1"/>
  <c r="B8" a="1"/>
  <c r="B8" s="1"/>
  <c r="C8" s="1"/>
  <c r="E7"/>
  <c r="A10" a="1"/>
  <c r="A10" s="1"/>
  <c r="B9" a="1"/>
  <c r="B9" s="1"/>
  <c r="C9" s="1"/>
  <c r="D9" l="1" a="1"/>
  <c r="D9" s="1"/>
  <c r="D8" a="1"/>
  <c r="D8" s="1"/>
  <c r="E8" s="1"/>
  <c r="E9"/>
  <c r="B10" a="1"/>
  <c r="B10" s="1"/>
  <c r="C10" s="1"/>
  <c r="D10" l="1" a="1"/>
  <c r="D10" s="1"/>
  <c r="E10" s="1"/>
</calcChain>
</file>

<file path=xl/sharedStrings.xml><?xml version="1.0" encoding="utf-8"?>
<sst xmlns="http://schemas.openxmlformats.org/spreadsheetml/2006/main" count="40" uniqueCount="25">
  <si>
    <t>Purchasing Doc.</t>
  </si>
  <si>
    <t>Item</t>
  </si>
  <si>
    <t>Material</t>
  </si>
  <si>
    <t>Short Text</t>
  </si>
  <si>
    <t>PO Quantity</t>
  </si>
  <si>
    <t>Order Unit</t>
  </si>
  <si>
    <t>Plant</t>
  </si>
  <si>
    <t>Vendor</t>
  </si>
  <si>
    <t>Net Value</t>
  </si>
  <si>
    <t>Currency</t>
  </si>
  <si>
    <t>Delivery Date</t>
  </si>
  <si>
    <t>10</t>
  </si>
  <si>
    <t>PC</t>
  </si>
  <si>
    <t>EUR</t>
  </si>
  <si>
    <t>20</t>
  </si>
  <si>
    <t>40</t>
  </si>
  <si>
    <t>60</t>
  </si>
  <si>
    <t>PE</t>
  </si>
  <si>
    <t>PE 10</t>
  </si>
  <si>
    <t>NT</t>
  </si>
  <si>
    <t>NT 10</t>
  </si>
  <si>
    <t>1ère livraison</t>
  </si>
  <si>
    <t>Ref</t>
  </si>
  <si>
    <t>2ème livraison</t>
  </si>
  <si>
    <t>vendor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</si>
</sst>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/>
    <xf numFmtId="0" fontId="2" fillId="0" borderId="0" xfId="0" applyFont="1"/>
    <xf numFmtId="3" fontId="2" fillId="0" borderId="0" xfId="0" applyNumberFormat="1" applyFont="1" applyAlignment="1">
      <alignment horizontal="right"/>
    </xf>
    <xf numFmtId="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4" borderId="1" xfId="0" applyFill="1" applyBorder="1"/>
    <xf numFmtId="164" fontId="1" fillId="3" borderId="1" xfId="0" applyNumberFormat="1" applyFont="1" applyFill="1" applyBorder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754380</xdr:colOff>
      <xdr:row>13</xdr:row>
      <xdr:rowOff>91440</xdr:rowOff>
    </xdr:from>
    <xdr:to>
      <xdr:col>13</xdr:col>
      <xdr:colOff>594783</xdr:colOff>
      <xdr:row>23</xdr:row>
      <xdr:rowOff>22860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8E81B21-5711-4DBA-B69E-717C8E0128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4380" y="2468880"/>
          <a:ext cx="10458873" cy="17602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7"/>
  <sheetViews>
    <sheetView workbookViewId="0">
      <selection activeCell="K3" sqref="K3"/>
    </sheetView>
  </sheetViews>
  <sheetFormatPr baseColWidth="10" defaultRowHeight="14.5"/>
  <cols>
    <col min="4" max="4" width="11.36328125" bestFit="1" customWidth="1"/>
    <col min="7" max="7" width="7.1796875" bestFit="1" customWidth="1"/>
  </cols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>
      <c r="A2" s="2">
        <v>42307</v>
      </c>
      <c r="B2" s="2" t="s">
        <v>11</v>
      </c>
      <c r="C2" s="2">
        <v>18081</v>
      </c>
      <c r="D2" s="2" t="s">
        <v>17</v>
      </c>
      <c r="E2" s="3">
        <v>525</v>
      </c>
      <c r="F2" s="2" t="s">
        <v>12</v>
      </c>
      <c r="G2" s="2">
        <v>1</v>
      </c>
      <c r="H2" s="2">
        <v>500</v>
      </c>
      <c r="I2" s="4">
        <v>343.54</v>
      </c>
      <c r="J2" s="2" t="s">
        <v>13</v>
      </c>
      <c r="K2" s="5">
        <v>43962</v>
      </c>
    </row>
    <row r="3" spans="1:11">
      <c r="A3" s="2">
        <v>43206</v>
      </c>
      <c r="B3" s="2" t="s">
        <v>11</v>
      </c>
      <c r="C3" s="2">
        <v>18081</v>
      </c>
      <c r="D3" s="2" t="s">
        <v>17</v>
      </c>
      <c r="E3" s="3">
        <v>500</v>
      </c>
      <c r="F3" s="2" t="s">
        <v>12</v>
      </c>
      <c r="G3" s="2">
        <v>1</v>
      </c>
      <c r="H3" s="2">
        <v>600</v>
      </c>
      <c r="I3" s="4">
        <v>327.19</v>
      </c>
      <c r="J3" s="2" t="s">
        <v>13</v>
      </c>
      <c r="K3" s="5">
        <v>43991</v>
      </c>
    </row>
    <row r="4" spans="1:11">
      <c r="A4" s="2">
        <v>43206</v>
      </c>
      <c r="B4" s="2" t="s">
        <v>14</v>
      </c>
      <c r="C4" s="2">
        <v>18107</v>
      </c>
      <c r="D4" s="2" t="s">
        <v>18</v>
      </c>
      <c r="E4" s="3">
        <v>1000</v>
      </c>
      <c r="F4" s="2" t="s">
        <v>12</v>
      </c>
      <c r="G4" s="2">
        <v>1</v>
      </c>
      <c r="H4" s="2">
        <v>500</v>
      </c>
      <c r="I4" s="4">
        <v>649.53</v>
      </c>
      <c r="J4" s="2" t="s">
        <v>13</v>
      </c>
      <c r="K4" s="5">
        <v>43991</v>
      </c>
    </row>
    <row r="5" spans="1:11">
      <c r="A5" s="2">
        <v>43206</v>
      </c>
      <c r="B5" s="2" t="s">
        <v>15</v>
      </c>
      <c r="C5" s="2">
        <v>18107</v>
      </c>
      <c r="D5" s="2" t="s">
        <v>18</v>
      </c>
      <c r="E5" s="3">
        <v>5000</v>
      </c>
      <c r="F5" s="2" t="s">
        <v>12</v>
      </c>
      <c r="G5" s="2">
        <v>1</v>
      </c>
      <c r="H5" s="2">
        <v>600</v>
      </c>
      <c r="I5" s="4">
        <v>3068.55</v>
      </c>
      <c r="J5" s="2" t="s">
        <v>13</v>
      </c>
      <c r="K5" s="5">
        <v>43991</v>
      </c>
    </row>
    <row r="6" spans="1:11">
      <c r="A6" s="2">
        <v>43206</v>
      </c>
      <c r="B6" s="2" t="s">
        <v>16</v>
      </c>
      <c r="C6" s="2">
        <v>18442</v>
      </c>
      <c r="D6" s="2" t="s">
        <v>19</v>
      </c>
      <c r="E6" s="3">
        <v>750</v>
      </c>
      <c r="F6" s="2" t="s">
        <v>12</v>
      </c>
      <c r="G6" s="2">
        <v>1</v>
      </c>
      <c r="H6" s="2">
        <v>700</v>
      </c>
      <c r="I6" s="4">
        <v>464.64</v>
      </c>
      <c r="J6" s="2" t="s">
        <v>13</v>
      </c>
      <c r="K6" s="5">
        <v>43991</v>
      </c>
    </row>
    <row r="7" spans="1:11">
      <c r="A7" s="2">
        <v>43378</v>
      </c>
      <c r="B7" s="2" t="s">
        <v>11</v>
      </c>
      <c r="C7" s="2">
        <v>18445</v>
      </c>
      <c r="D7" s="2" t="s">
        <v>20</v>
      </c>
      <c r="E7" s="3">
        <v>3000</v>
      </c>
      <c r="F7" s="2" t="s">
        <v>12</v>
      </c>
      <c r="G7" s="2">
        <v>1</v>
      </c>
      <c r="H7" s="2">
        <v>700</v>
      </c>
      <c r="I7" s="4">
        <v>1492.65</v>
      </c>
      <c r="J7" s="2" t="s">
        <v>13</v>
      </c>
      <c r="K7" s="5">
        <v>43997</v>
      </c>
    </row>
  </sheetData>
  <autoFilter ref="A1:K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K9" sqref="K9"/>
    </sheetView>
  </sheetViews>
  <sheetFormatPr baseColWidth="10" defaultRowHeight="14.5"/>
  <cols>
    <col min="4" max="4" width="15" customWidth="1"/>
  </cols>
  <sheetData>
    <row r="1" spans="1:5">
      <c r="A1" t="s">
        <v>22</v>
      </c>
      <c r="B1" t="s">
        <v>21</v>
      </c>
      <c r="C1" t="s">
        <v>7</v>
      </c>
      <c r="D1" t="s">
        <v>23</v>
      </c>
      <c r="E1" t="s">
        <v>24</v>
      </c>
    </row>
    <row r="2" spans="1:5">
      <c r="A2" s="7">
        <f t="array" aca="1" ref="A2" ca="1">IFERROR(INDEX(Material,MATCH(0,COUNTIF(A$1:A1,Material),0)),"")</f>
        <v>18081</v>
      </c>
      <c r="B2" s="6">
        <f t="array" aca="1" ref="B2" ca="1">IFERROR(SMALL(IF((Material=A2),Delivery),1),"-")</f>
        <v>43962</v>
      </c>
      <c r="C2" s="8">
        <f ca="1">SUMPRODUCT((Material=$A2)*(Delivery=B2)*(VENDOR))</f>
        <v>500</v>
      </c>
      <c r="D2" s="9">
        <f t="array" aca="1" ref="D2" ca="1">IFERROR(IF(SMALL(IF(Material=A2,Delivery,""),2)=B2,"idem liv 1",SMALL(IF(Material=A2,Delivery,""),2)),"")</f>
        <v>43991</v>
      </c>
      <c r="E2" s="8">
        <f ca="1">SUMPRODUCT((Material=$A2)*(Delivery=D2)*(VENDOR))</f>
        <v>600</v>
      </c>
    </row>
    <row r="3" spans="1:5">
      <c r="A3" s="7">
        <f t="array" aca="1" ref="A3" ca="1">IFERROR(INDEX(Material,MATCH(0,COUNTIF(A$1:A2,Material),0)),"")</f>
        <v>18107</v>
      </c>
      <c r="B3" s="6">
        <f t="array" aca="1" ref="B3" ca="1">IFERROR(SMALL(IF((Material=A3),Delivery),1),"-")</f>
        <v>43991</v>
      </c>
      <c r="C3" s="8">
        <f ca="1">SUMPRODUCT((Material=$A3)*(Delivery=B3)*(VENDOR))</f>
        <v>1100</v>
      </c>
      <c r="D3" s="9" t="str">
        <f t="array" aca="1" ref="D3" ca="1">IFERROR(IF(SMALL(IF(Material=A3,Delivery,""),2)=B3,"idem liv 1",SMALL(IF(Material=A3,Delivery,""),2)),"")</f>
        <v>idem liv 1</v>
      </c>
      <c r="E3" s="8">
        <f ca="1">SUMPRODUCT((Material=$A3)*(Delivery=D3)*(VENDOR))</f>
        <v>0</v>
      </c>
    </row>
    <row r="4" spans="1:5">
      <c r="A4" s="7">
        <f t="array" aca="1" ref="A4" ca="1">IFERROR(INDEX(Material,MATCH(0,COUNTIF(A$1:A3,Material),0)),"")</f>
        <v>18442</v>
      </c>
      <c r="B4" s="6">
        <f t="array" aca="1" ref="B4" ca="1">IFERROR(SMALL(IF((Material=A4),Delivery),1),"-")</f>
        <v>43991</v>
      </c>
      <c r="C4" s="8">
        <f ca="1">SUMPRODUCT((Material=$A4)*(Delivery=B4)*(VENDOR))</f>
        <v>700</v>
      </c>
      <c r="D4" s="9" t="str">
        <f t="array" aca="1" ref="D4" ca="1">IFERROR(IF(SMALL(IF(Material=A4,Delivery,""),2)=B4,"idem liv 1",SMALL(IF(Material=A4,Delivery,""),2)),"")</f>
        <v/>
      </c>
      <c r="E4" s="8">
        <f ca="1">SUMPRODUCT((Material=$A4)*(Delivery=D4)*(VENDOR))</f>
        <v>0</v>
      </c>
    </row>
    <row r="5" spans="1:5">
      <c r="A5" s="7">
        <f t="array" aca="1" ref="A5" ca="1">IFERROR(INDEX(Material,MATCH(0,COUNTIF(A$1:A4,Material),0)),"")</f>
        <v>18445</v>
      </c>
      <c r="B5" s="6">
        <f t="array" aca="1" ref="B5" ca="1">IFERROR(SMALL(IF((Material=A5),Delivery),1),"-")</f>
        <v>43997</v>
      </c>
      <c r="C5" s="8">
        <f ca="1">SUMPRODUCT((Material=$A5)*(Delivery=B5)*(VENDOR))</f>
        <v>700</v>
      </c>
      <c r="D5" s="9" t="str">
        <f t="array" aca="1" ref="D5" ca="1">IFERROR(IF(SMALL(IF(Material=A5,Delivery,""),2)=B5,"idem liv 1",SMALL(IF(Material=A5,Delivery,""),2)),"")</f>
        <v/>
      </c>
      <c r="E5" s="8">
        <f ca="1">SUMPRODUCT((Material=$A5)*(Delivery=D5)*(VENDOR))</f>
        <v>0</v>
      </c>
    </row>
    <row r="6" spans="1:5">
      <c r="A6" s="7" t="str">
        <f t="array" aca="1" ref="A6" ca="1">IFERROR(INDEX(Material,MATCH(0,COUNTIF(A$1:A5,Material),0)),"")</f>
        <v/>
      </c>
      <c r="B6" s="6" t="str">
        <f t="array" aca="1" ref="B6" ca="1">IFERROR(SMALL(IF((Material=A6),Delivery),1),"-")</f>
        <v>-</v>
      </c>
      <c r="C6" s="8">
        <f ca="1">SUMPRODUCT((Material=$A6)*(Delivery=B6)*(VENDOR))</f>
        <v>0</v>
      </c>
      <c r="D6" s="9" t="str">
        <f t="array" aca="1" ref="D6" ca="1">IFERROR(IF(SMALL(IF(Material=A6,Delivery,""),2)=B6,"idem liv 1",SMALL(IF(Material=A6,Delivery,""),2)),"")</f>
        <v/>
      </c>
      <c r="E6" s="8">
        <f ca="1">SUMPRODUCT((Material=$A6)*(Delivery=D6)*(VENDOR))</f>
        <v>0</v>
      </c>
    </row>
    <row r="7" spans="1:5">
      <c r="A7" s="7" t="str">
        <f t="array" aca="1" ref="A7" ca="1">IFERROR(INDEX(Material,MATCH(0,COUNTIF(A$1:A6,Material),0)),"")</f>
        <v/>
      </c>
      <c r="B7" s="6" t="str">
        <f t="array" aca="1" ref="B7" ca="1">IFERROR(SMALL(IF((Material=A7),Delivery),1),"-")</f>
        <v>-</v>
      </c>
      <c r="C7" s="8">
        <f ca="1">SUMPRODUCT((Material=$A7)*(Delivery=B7)*(VENDOR))</f>
        <v>0</v>
      </c>
      <c r="D7" s="9" t="str">
        <f t="array" aca="1" ref="D7" ca="1">IFERROR(IF(SMALL(IF(Material=A7,Delivery,""),2)=B7,"idem liv 1",SMALL(IF(Material=A7,Delivery,""),2)),"")</f>
        <v/>
      </c>
      <c r="E7" s="8">
        <f ca="1">SUMPRODUCT((Material=$A7)*(Delivery=D7)*(VENDOR))</f>
        <v>0</v>
      </c>
    </row>
    <row r="8" spans="1:5">
      <c r="A8" s="7" t="str">
        <f t="array" aca="1" ref="A8" ca="1">IFERROR(INDEX(Material,MATCH(0,COUNTIF(A$1:A7,Material),0)),"")</f>
        <v/>
      </c>
      <c r="B8" s="6" t="str">
        <f t="array" aca="1" ref="B8" ca="1">IFERROR(SMALL(IF((Material=A8),Delivery),1),"-")</f>
        <v>-</v>
      </c>
      <c r="C8" s="8">
        <f ca="1">SUMPRODUCT((Material=$A8)*(Delivery=B8)*(VENDOR))</f>
        <v>0</v>
      </c>
      <c r="D8" s="9" t="str">
        <f t="array" aca="1" ref="D8" ca="1">IFERROR(IF(SMALL(IF(Material=A8,Delivery,""),2)=B8,"idem liv 1",SMALL(IF(Material=A8,Delivery,""),2)),"")</f>
        <v/>
      </c>
      <c r="E8" s="8">
        <f ca="1">SUMPRODUCT((Material=$A8)*(Delivery=D8)*(VENDOR))</f>
        <v>0</v>
      </c>
    </row>
    <row r="9" spans="1:5">
      <c r="A9" s="7" t="str">
        <f t="array" aca="1" ref="A9" ca="1">IFERROR(INDEX(Material,MATCH(0,COUNTIF(A$1:A8,Material),0)),"")</f>
        <v/>
      </c>
      <c r="B9" s="6" t="str">
        <f t="array" aca="1" ref="B9" ca="1">IFERROR(SMALL(IF((Material=A9),Delivery),1),"-")</f>
        <v>-</v>
      </c>
      <c r="C9" s="8">
        <f ca="1">SUMPRODUCT((Material=$A9)*(Delivery=B9)*(VENDOR))</f>
        <v>0</v>
      </c>
      <c r="D9" s="9" t="str">
        <f t="array" aca="1" ref="D9" ca="1">IFERROR(IF(SMALL(IF(Material=A9,Delivery,""),2)=B9,"idem liv 1",SMALL(IF(Material=A9,Delivery,""),2)),"")</f>
        <v/>
      </c>
      <c r="E9" s="8">
        <f ca="1">SUMPRODUCT((Material=$A9)*(Delivery=D9)*(VENDOR))</f>
        <v>0</v>
      </c>
    </row>
    <row r="10" spans="1:5">
      <c r="A10" s="7" t="str">
        <f t="array" aca="1" ref="A10" ca="1">IFERROR(INDEX(Material,MATCH(0,COUNTIF(A$1:A9,Material),0)),"")</f>
        <v/>
      </c>
      <c r="B10" s="6" t="str">
        <f t="array" aca="1" ref="B10" ca="1">IFERROR(SMALL(IF((Material=A10),Delivery),1),"-")</f>
        <v>-</v>
      </c>
      <c r="C10" s="8">
        <f ca="1">SUMPRODUCT((Material=$A10)*(Delivery=B10)*(VENDOR))</f>
        <v>0</v>
      </c>
      <c r="D10" s="9" t="str">
        <f t="array" aca="1" ref="D10" ca="1">IFERROR(IF(SMALL(IF(Material=A10,Delivery,""),2)=B10,"idem liv 1",SMALL(IF(Material=A10,Delivery,""),2)),"")</f>
        <v/>
      </c>
      <c r="E10" s="8">
        <f ca="1">SUMPRODUCT((Material=$A10)*(Delivery=D10)*(VENDOR))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tulipe</cp:lastModifiedBy>
  <dcterms:created xsi:type="dcterms:W3CDTF">2020-06-19T13:31:36Z</dcterms:created>
  <dcterms:modified xsi:type="dcterms:W3CDTF">2020-06-19T16:37:55Z</dcterms:modified>
</cp:coreProperties>
</file>