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18920" windowHeight="11020"/>
  </bookViews>
  <sheets>
    <sheet name="Tableau" sheetId="1" r:id="rId1"/>
    <sheet name="Donnée" sheetId="2" r:id="rId2"/>
  </sheets>
  <externalReferences>
    <externalReference r:id="rId3"/>
  </externalReferences>
  <calcPr calcId="124519"/>
</workbook>
</file>

<file path=xl/calcChain.xml><?xml version="1.0" encoding="utf-8"?>
<calcChain xmlns="http://schemas.openxmlformats.org/spreadsheetml/2006/main">
  <c r="B22" i="1"/>
  <c r="B7"/>
  <c r="D6" i="2"/>
  <c r="C6"/>
  <c r="D5"/>
  <c r="C5"/>
  <c r="D4"/>
  <c r="C4"/>
  <c r="D3"/>
  <c r="C3"/>
  <c r="D2"/>
  <c r="C2"/>
  <c r="D6" i="1"/>
  <c r="F6"/>
  <c r="C6"/>
  <c r="E6"/>
  <c r="D5"/>
  <c r="F5"/>
  <c r="C5"/>
  <c r="E5"/>
  <c r="D4"/>
  <c r="F4"/>
  <c r="C4"/>
  <c r="E4"/>
  <c r="D3"/>
  <c r="F3"/>
  <c r="C3"/>
  <c r="E3"/>
  <c r="D2"/>
  <c r="F2"/>
  <c r="C2"/>
  <c r="E2"/>
</calcChain>
</file>

<file path=xl/sharedStrings.xml><?xml version="1.0" encoding="utf-8"?>
<sst xmlns="http://schemas.openxmlformats.org/spreadsheetml/2006/main" count="34" uniqueCount="15">
  <si>
    <t>Pays</t>
  </si>
  <si>
    <t>Nb transports</t>
  </si>
  <si>
    <t>X</t>
  </si>
  <si>
    <t>Y</t>
  </si>
  <si>
    <t>Algéria</t>
  </si>
  <si>
    <t>Argentina</t>
  </si>
  <si>
    <t>Austria</t>
  </si>
  <si>
    <t>Belarus</t>
  </si>
  <si>
    <t>Belgium</t>
  </si>
  <si>
    <t xml:space="preserve"> </t>
  </si>
  <si>
    <t>France</t>
  </si>
  <si>
    <t>Ligne en rouge, car le pays "France" n'est pas dans la matrice de la feuille 2, aussi je ne veux donc pas qu'il impacte le résultat de la somme de la colonne</t>
  </si>
  <si>
    <t>Calcul B*E</t>
  </si>
  <si>
    <t>Calcul B*F</t>
  </si>
  <si>
    <t>tulipe</t>
  </si>
</sst>
</file>

<file path=xl/styles.xml><?xml version="1.0" encoding="utf-8"?>
<styleSheet xmlns="http://schemas.openxmlformats.org/spreadsheetml/2006/main">
  <fonts count="3">
    <font>
      <sz val="11"/>
      <color theme="1"/>
      <name val="Calibri"/>
      <family val="2"/>
      <scheme val="minor"/>
    </font>
    <font>
      <sz val="11"/>
      <color rgb="FFFF0000"/>
      <name val="Calibri"/>
      <family val="2"/>
      <scheme val="minor"/>
    </font>
    <font>
      <b/>
      <sz val="1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
    <xf numFmtId="0" fontId="0" fillId="0" borderId="0" xfId="0"/>
    <xf numFmtId="0" fontId="2" fillId="2" borderId="1" xfId="0" applyFont="1" applyFill="1" applyBorder="1" applyAlignment="1">
      <alignment horizontal="center"/>
    </xf>
    <xf numFmtId="0" fontId="0" fillId="0" borderId="1" xfId="0" applyFont="1" applyBorder="1"/>
    <xf numFmtId="0" fontId="1" fillId="3" borderId="1" xfId="0" applyFont="1" applyFill="1" applyBorder="1"/>
    <xf numFmtId="0" fontId="0" fillId="2" borderId="1" xfId="0" applyFill="1" applyBorder="1"/>
    <xf numFmtId="0" fontId="0" fillId="0" borderId="0" xfId="0" applyAlignment="1">
      <alignment vertical="center" wrapText="1"/>
    </xf>
    <xf numFmtId="0" fontId="0" fillId="0" borderId="0" xfId="0" applyAlignment="1">
      <alignment horizontal="center" vertical="center" wrapText="1"/>
    </xf>
    <xf numFmtId="0" fontId="0" fillId="4" borderId="1" xfId="0" applyFill="1" applyBorder="1"/>
    <xf numFmtId="0" fontId="0" fillId="4" borderId="2" xfId="0" applyFont="1" applyFill="1" applyBorder="1"/>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742950</xdr:colOff>
      <xdr:row>6</xdr:row>
      <xdr:rowOff>174625</xdr:rowOff>
    </xdr:from>
    <xdr:to>
      <xdr:col>2</xdr:col>
      <xdr:colOff>742950</xdr:colOff>
      <xdr:row>12</xdr:row>
      <xdr:rowOff>174625</xdr:rowOff>
    </xdr:to>
    <xdr:cxnSp macro="">
      <xdr:nvCxnSpPr>
        <xdr:cNvPr id="3" name="Connecteur droit avec flèche 2"/>
        <xdr:cNvCxnSpPr/>
      </xdr:nvCxnSpPr>
      <xdr:spPr>
        <a:xfrm>
          <a:off x="2371725" y="1323975"/>
          <a:ext cx="0" cy="11430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lasseur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ableau"/>
      <sheetName val="Carte"/>
      <sheetName val="Donnée"/>
    </sheetNames>
    <sheetDataSet>
      <sheetData sheetId="0"/>
      <sheetData sheetId="1"/>
      <sheetData sheetId="2">
        <row r="1">
          <cell r="A1" t="str">
            <v>Pays</v>
          </cell>
          <cell r="B1" t="str">
            <v>X</v>
          </cell>
          <cell r="C1" t="str">
            <v>Y</v>
          </cell>
        </row>
        <row r="2">
          <cell r="A2" t="str">
            <v>Algéria</v>
          </cell>
          <cell r="B2">
            <v>42</v>
          </cell>
          <cell r="C2">
            <v>63</v>
          </cell>
        </row>
        <row r="3">
          <cell r="A3" t="str">
            <v>Argentina</v>
          </cell>
          <cell r="B3">
            <v>22</v>
          </cell>
          <cell r="C3">
            <v>20</v>
          </cell>
        </row>
        <row r="4">
          <cell r="A4" t="str">
            <v>Austria</v>
          </cell>
          <cell r="B4">
            <v>45</v>
          </cell>
          <cell r="C4">
            <v>77</v>
          </cell>
        </row>
        <row r="5">
          <cell r="A5" t="str">
            <v>Belarus</v>
          </cell>
          <cell r="B5">
            <v>48</v>
          </cell>
          <cell r="C5">
            <v>80</v>
          </cell>
        </row>
        <row r="6">
          <cell r="A6" t="str">
            <v>Belgium</v>
          </cell>
          <cell r="B6">
            <v>42.5</v>
          </cell>
          <cell r="C6">
            <v>79</v>
          </cell>
        </row>
        <row r="7">
          <cell r="A7" t="str">
            <v>Brazil</v>
          </cell>
          <cell r="B7">
            <v>25</v>
          </cell>
          <cell r="C7">
            <v>36</v>
          </cell>
        </row>
        <row r="8">
          <cell r="A8" t="str">
            <v>Bulgaria</v>
          </cell>
          <cell r="B8">
            <v>48</v>
          </cell>
          <cell r="C8">
            <v>76</v>
          </cell>
        </row>
        <row r="9">
          <cell r="A9" t="str">
            <v>Cambodia</v>
          </cell>
          <cell r="B9">
            <v>72</v>
          </cell>
          <cell r="C9">
            <v>55</v>
          </cell>
        </row>
        <row r="10">
          <cell r="A10" t="str">
            <v>Canada</v>
          </cell>
          <cell r="B10">
            <v>13.5</v>
          </cell>
          <cell r="C10">
            <v>83</v>
          </cell>
        </row>
        <row r="11">
          <cell r="A11" t="str">
            <v>Chile</v>
          </cell>
          <cell r="B11">
            <v>21</v>
          </cell>
          <cell r="C11">
            <v>25</v>
          </cell>
        </row>
        <row r="12">
          <cell r="A12" t="str">
            <v>China</v>
          </cell>
          <cell r="B12">
            <v>70</v>
          </cell>
          <cell r="C12">
            <v>69</v>
          </cell>
        </row>
        <row r="13">
          <cell r="A13" t="str">
            <v>Dominican Republic</v>
          </cell>
          <cell r="B13">
            <v>17</v>
          </cell>
          <cell r="C13">
            <v>58</v>
          </cell>
        </row>
        <row r="14">
          <cell r="A14" t="str">
            <v>Egypt</v>
          </cell>
          <cell r="B14">
            <v>50</v>
          </cell>
          <cell r="C14">
            <v>62.5</v>
          </cell>
        </row>
        <row r="15">
          <cell r="A15" t="str">
            <v>France</v>
          </cell>
          <cell r="B15">
            <v>41.8</v>
          </cell>
          <cell r="C15">
            <v>76</v>
          </cell>
        </row>
        <row r="16">
          <cell r="A16" t="str">
            <v>Germany</v>
          </cell>
          <cell r="B16">
            <v>44</v>
          </cell>
          <cell r="C16">
            <v>79</v>
          </cell>
        </row>
        <row r="17">
          <cell r="A17" t="str">
            <v>Greece</v>
          </cell>
          <cell r="B17">
            <v>47</v>
          </cell>
          <cell r="C17">
            <v>72</v>
          </cell>
        </row>
        <row r="18">
          <cell r="A18" t="str">
            <v>Hungary</v>
          </cell>
          <cell r="B18">
            <v>48.8</v>
          </cell>
          <cell r="C18">
            <v>76.5</v>
          </cell>
        </row>
        <row r="19">
          <cell r="A19" t="str">
            <v>India</v>
          </cell>
          <cell r="B19">
            <v>64</v>
          </cell>
          <cell r="C19">
            <v>60</v>
          </cell>
        </row>
        <row r="20">
          <cell r="A20" t="str">
            <v>Indonesia</v>
          </cell>
          <cell r="B20">
            <v>78</v>
          </cell>
          <cell r="C20">
            <v>41</v>
          </cell>
        </row>
        <row r="21">
          <cell r="A21" t="str">
            <v>Israel</v>
          </cell>
          <cell r="B21">
            <v>52.9</v>
          </cell>
          <cell r="C21">
            <v>67</v>
          </cell>
        </row>
        <row r="22">
          <cell r="A22" t="str">
            <v>Italy</v>
          </cell>
          <cell r="B22">
            <v>44.8</v>
          </cell>
          <cell r="C22">
            <v>74</v>
          </cell>
        </row>
        <row r="23">
          <cell r="A23" t="str">
            <v>Japan</v>
          </cell>
          <cell r="B23">
            <v>80.900000000000006</v>
          </cell>
          <cell r="C23">
            <v>69</v>
          </cell>
        </row>
        <row r="24">
          <cell r="A24" t="str">
            <v>Jordan</v>
          </cell>
          <cell r="B24">
            <v>52.9</v>
          </cell>
          <cell r="C24">
            <v>67</v>
          </cell>
        </row>
        <row r="25">
          <cell r="A25" t="str">
            <v>Kazakhstan</v>
          </cell>
          <cell r="B25">
            <v>56</v>
          </cell>
          <cell r="C25">
            <v>77</v>
          </cell>
        </row>
        <row r="26">
          <cell r="A26" t="str">
            <v>Korea, Republic of</v>
          </cell>
          <cell r="B26">
            <v>79</v>
          </cell>
          <cell r="C26">
            <v>78.5</v>
          </cell>
        </row>
        <row r="27">
          <cell r="A27" t="str">
            <v>Lebanon</v>
          </cell>
          <cell r="B27">
            <v>52.9</v>
          </cell>
          <cell r="C27">
            <v>67</v>
          </cell>
        </row>
        <row r="28">
          <cell r="A28" t="str">
            <v>Luxembourg</v>
          </cell>
          <cell r="B28">
            <v>42.5</v>
          </cell>
          <cell r="C28">
            <v>79</v>
          </cell>
        </row>
        <row r="29">
          <cell r="A29" t="str">
            <v>Malaysia</v>
          </cell>
          <cell r="B29">
            <v>72.5</v>
          </cell>
          <cell r="C29">
            <v>47</v>
          </cell>
        </row>
        <row r="30">
          <cell r="A30" t="str">
            <v>Mexico</v>
          </cell>
          <cell r="B30">
            <v>10</v>
          </cell>
          <cell r="C30">
            <v>60</v>
          </cell>
        </row>
        <row r="31">
          <cell r="A31" t="str">
            <v>Marocco</v>
          </cell>
          <cell r="B31">
            <v>39</v>
          </cell>
          <cell r="C31">
            <v>66</v>
          </cell>
        </row>
        <row r="32">
          <cell r="A32" t="str">
            <v>Mozambique</v>
          </cell>
          <cell r="B32">
            <v>51.5</v>
          </cell>
          <cell r="C32">
            <v>31</v>
          </cell>
        </row>
        <row r="33">
          <cell r="A33" t="str">
            <v>New Zealand</v>
          </cell>
          <cell r="B33">
            <v>90</v>
          </cell>
          <cell r="C33">
            <v>15</v>
          </cell>
        </row>
        <row r="34">
          <cell r="A34" t="str">
            <v>Nigeria</v>
          </cell>
          <cell r="B34">
            <v>43</v>
          </cell>
          <cell r="C34">
            <v>50</v>
          </cell>
        </row>
        <row r="35">
          <cell r="A35" t="str">
            <v>Papua New Guinea</v>
          </cell>
          <cell r="B35">
            <v>84</v>
          </cell>
          <cell r="C35">
            <v>40</v>
          </cell>
        </row>
        <row r="36">
          <cell r="A36" t="str">
            <v>Paraguay</v>
          </cell>
          <cell r="B36">
            <v>23</v>
          </cell>
          <cell r="C36">
            <v>27</v>
          </cell>
        </row>
        <row r="37">
          <cell r="A37" t="str">
            <v>Philippines</v>
          </cell>
          <cell r="B37">
            <v>78</v>
          </cell>
          <cell r="C37">
            <v>51</v>
          </cell>
        </row>
        <row r="38">
          <cell r="A38" t="str">
            <v>Poland</v>
          </cell>
          <cell r="B38">
            <v>46</v>
          </cell>
          <cell r="C38">
            <v>80</v>
          </cell>
        </row>
        <row r="39">
          <cell r="A39" t="str">
            <v>Portugal</v>
          </cell>
          <cell r="B39">
            <v>38.5</v>
          </cell>
          <cell r="C39">
            <v>72</v>
          </cell>
        </row>
        <row r="40">
          <cell r="A40" t="str">
            <v>Romania</v>
          </cell>
          <cell r="B40">
            <v>48</v>
          </cell>
          <cell r="C40">
            <v>75.5</v>
          </cell>
        </row>
        <row r="41">
          <cell r="A41" t="str">
            <v>Russian</v>
          </cell>
          <cell r="B41">
            <v>62</v>
          </cell>
          <cell r="C41">
            <v>86</v>
          </cell>
        </row>
        <row r="42">
          <cell r="A42" t="str">
            <v>South Africa</v>
          </cell>
          <cell r="B42">
            <v>48</v>
          </cell>
          <cell r="C42">
            <v>24</v>
          </cell>
        </row>
        <row r="43">
          <cell r="A43" t="str">
            <v>Spain</v>
          </cell>
          <cell r="B43">
            <v>40</v>
          </cell>
          <cell r="C43">
            <v>71</v>
          </cell>
        </row>
        <row r="44">
          <cell r="A44" t="str">
            <v>Switzerland</v>
          </cell>
          <cell r="B44">
            <v>43</v>
          </cell>
          <cell r="C44">
            <v>76</v>
          </cell>
        </row>
        <row r="45">
          <cell r="A45" t="str">
            <v>Taiwan</v>
          </cell>
          <cell r="B45">
            <v>77</v>
          </cell>
          <cell r="C45">
            <v>60</v>
          </cell>
        </row>
        <row r="46">
          <cell r="A46" t="str">
            <v>Thailand</v>
          </cell>
          <cell r="B46">
            <v>71.900000000000006</v>
          </cell>
          <cell r="C46">
            <v>55</v>
          </cell>
        </row>
        <row r="47">
          <cell r="A47" t="str">
            <v>Tunisia</v>
          </cell>
          <cell r="B47">
            <v>46.5</v>
          </cell>
          <cell r="C47">
            <v>62</v>
          </cell>
        </row>
        <row r="48">
          <cell r="A48" t="str">
            <v>Turkey</v>
          </cell>
          <cell r="B48">
            <v>51</v>
          </cell>
          <cell r="C48">
            <v>71</v>
          </cell>
        </row>
        <row r="49">
          <cell r="A49" t="str">
            <v>Ukraine</v>
          </cell>
          <cell r="B49">
            <v>50</v>
          </cell>
          <cell r="C49">
            <v>78</v>
          </cell>
        </row>
        <row r="50">
          <cell r="A50" t="str">
            <v>United Arab Emirates</v>
          </cell>
          <cell r="B50">
            <v>57</v>
          </cell>
          <cell r="C50">
            <v>60</v>
          </cell>
        </row>
        <row r="51">
          <cell r="A51" t="str">
            <v>United Kingdom</v>
          </cell>
          <cell r="B51">
            <v>41</v>
          </cell>
          <cell r="C51">
            <v>80</v>
          </cell>
        </row>
        <row r="52">
          <cell r="A52" t="str">
            <v>United States</v>
          </cell>
          <cell r="B52">
            <v>12.5</v>
          </cell>
          <cell r="C52">
            <v>72</v>
          </cell>
        </row>
        <row r="53">
          <cell r="A53" t="str">
            <v>Uruguay</v>
          </cell>
          <cell r="B53">
            <v>25</v>
          </cell>
          <cell r="C53">
            <v>20.5</v>
          </cell>
        </row>
        <row r="54">
          <cell r="A54" t="str">
            <v>Vietnam</v>
          </cell>
          <cell r="B54">
            <v>72</v>
          </cell>
          <cell r="C54">
            <v>55</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H27"/>
  <sheetViews>
    <sheetView tabSelected="1" workbookViewId="0">
      <selection activeCell="L10" sqref="L10"/>
    </sheetView>
  </sheetViews>
  <sheetFormatPr baseColWidth="10" defaultRowHeight="14.5"/>
  <cols>
    <col min="2" max="2" width="13" customWidth="1"/>
    <col min="8" max="8" width="16.453125" bestFit="1" customWidth="1"/>
  </cols>
  <sheetData>
    <row r="1" spans="1:8">
      <c r="A1" s="1" t="s">
        <v>0</v>
      </c>
      <c r="B1" s="1" t="s">
        <v>1</v>
      </c>
      <c r="C1" s="1" t="s">
        <v>2</v>
      </c>
      <c r="D1" s="1" t="s">
        <v>3</v>
      </c>
      <c r="E1" s="1" t="s">
        <v>12</v>
      </c>
      <c r="F1" s="1" t="s">
        <v>13</v>
      </c>
    </row>
    <row r="2" spans="1:8">
      <c r="A2" s="2" t="s">
        <v>4</v>
      </c>
      <c r="B2" s="2">
        <v>5</v>
      </c>
      <c r="C2" s="2">
        <f>IFERROR(VLOOKUP(A2,[1]Donnée!A1:C54,2,FALSE),0)</f>
        <v>42</v>
      </c>
      <c r="D2" s="2">
        <f>IFERROR(VLOOKUP(A2,[1]Donnée!A1:C54,3,FALSE),0)</f>
        <v>63</v>
      </c>
      <c r="E2" s="2">
        <f>IFERROR(B2*C2,0)</f>
        <v>210</v>
      </c>
      <c r="F2" s="2">
        <f>IFERROR(B2*D2,0)</f>
        <v>315</v>
      </c>
    </row>
    <row r="3" spans="1:8">
      <c r="A3" s="2" t="s">
        <v>5</v>
      </c>
      <c r="B3" s="2">
        <v>4</v>
      </c>
      <c r="C3" s="2">
        <f>IFERROR(VLOOKUP(A3,[1]Donnée!A2:C55,2,FALSE),0)</f>
        <v>22</v>
      </c>
      <c r="D3" s="2">
        <f>IFERROR(VLOOKUP(A3,[1]Donnée!A2:C55,3,FALSE),0)</f>
        <v>20</v>
      </c>
      <c r="E3" s="2">
        <f>IFERROR(B3*C3,0)</f>
        <v>88</v>
      </c>
      <c r="F3" s="2">
        <f>IFERROR(B3*D3,0)</f>
        <v>80</v>
      </c>
      <c r="H3" t="s">
        <v>9</v>
      </c>
    </row>
    <row r="4" spans="1:8">
      <c r="A4" s="2" t="s">
        <v>6</v>
      </c>
      <c r="B4" s="2">
        <v>2</v>
      </c>
      <c r="C4" s="2">
        <f>IFERROR(VLOOKUP(A4,[1]Donnée!A3:C56,2,FALSE),0)</f>
        <v>45</v>
      </c>
      <c r="D4" s="2">
        <f>IFERROR(VLOOKUP(A4,[1]Donnée!A3:C56,3,FALSE),0)</f>
        <v>77</v>
      </c>
      <c r="E4" s="2">
        <f>IFERROR(B4*C4,0)</f>
        <v>90</v>
      </c>
      <c r="F4" s="2">
        <f>IFERROR(B4*D4,0)</f>
        <v>154</v>
      </c>
    </row>
    <row r="5" spans="1:8">
      <c r="A5" s="2" t="s">
        <v>9</v>
      </c>
      <c r="B5" s="2">
        <v>0</v>
      </c>
      <c r="C5" s="2">
        <f>IFERROR(VLOOKUP(A5,[1]Donnée!A4:C57,2,FALSE),0)</f>
        <v>0</v>
      </c>
      <c r="D5" s="2">
        <f>IFERROR(VLOOKUP(A5,[1]Donnée!A4:C57,3,FALSE),0)</f>
        <v>0</v>
      </c>
      <c r="E5" s="2">
        <f>IFERROR(B5*C5,0)</f>
        <v>0</v>
      </c>
      <c r="F5" s="2">
        <f>IFERROR(B5*D5,0)</f>
        <v>0</v>
      </c>
    </row>
    <row r="6" spans="1:8">
      <c r="A6" s="2" t="s">
        <v>9</v>
      </c>
      <c r="B6" s="2">
        <v>0</v>
      </c>
      <c r="C6" s="2">
        <f>IFERROR(VLOOKUP(A6,[1]Donnée!A5:C58,2,FALSE),0)</f>
        <v>0</v>
      </c>
      <c r="D6" s="2">
        <f>IFERROR(VLOOKUP(A6,[1]Donnée!A5:C58,3,FALSE),0)</f>
        <v>0</v>
      </c>
      <c r="E6" s="2">
        <f>IFERROR(B6*C6,0)</f>
        <v>0</v>
      </c>
      <c r="F6" s="2">
        <f>IFERROR(B6*D6,0)</f>
        <v>0</v>
      </c>
    </row>
    <row r="7" spans="1:8">
      <c r="B7" s="4">
        <f>SUM(B2:B6)</f>
        <v>11</v>
      </c>
    </row>
    <row r="16" spans="1:8">
      <c r="A16" s="1" t="s">
        <v>0</v>
      </c>
      <c r="B16" s="1" t="s">
        <v>1</v>
      </c>
      <c r="C16" s="1" t="s">
        <v>2</v>
      </c>
      <c r="D16" s="1" t="s">
        <v>3</v>
      </c>
      <c r="E16" s="1" t="s">
        <v>12</v>
      </c>
      <c r="F16" s="1" t="s">
        <v>13</v>
      </c>
    </row>
    <row r="17" spans="1:8">
      <c r="A17" s="2" t="s">
        <v>4</v>
      </c>
      <c r="B17" s="2">
        <v>5</v>
      </c>
      <c r="C17" s="2">
        <v>42</v>
      </c>
      <c r="D17" s="2">
        <v>63</v>
      </c>
      <c r="E17" s="2">
        <v>210</v>
      </c>
      <c r="F17" s="2">
        <v>315</v>
      </c>
    </row>
    <row r="18" spans="1:8">
      <c r="A18" s="2" t="s">
        <v>5</v>
      </c>
      <c r="B18" s="2">
        <v>4</v>
      </c>
      <c r="C18" s="2">
        <v>22</v>
      </c>
      <c r="D18" s="2">
        <v>20</v>
      </c>
      <c r="E18" s="2">
        <v>88</v>
      </c>
      <c r="F18" s="2">
        <v>80</v>
      </c>
    </row>
    <row r="19" spans="1:8">
      <c r="A19" s="2" t="s">
        <v>6</v>
      </c>
      <c r="B19" s="2">
        <v>2</v>
      </c>
      <c r="C19" s="2">
        <v>45</v>
      </c>
      <c r="D19" s="2">
        <v>77</v>
      </c>
      <c r="E19" s="2">
        <v>90</v>
      </c>
      <c r="F19" s="2">
        <v>154</v>
      </c>
    </row>
    <row r="20" spans="1:8">
      <c r="A20" s="3" t="s">
        <v>10</v>
      </c>
      <c r="B20" s="3">
        <v>10</v>
      </c>
      <c r="C20" s="3">
        <v>0</v>
      </c>
      <c r="D20" s="3">
        <v>0</v>
      </c>
      <c r="E20" s="3">
        <v>0</v>
      </c>
      <c r="F20" s="3">
        <v>0</v>
      </c>
    </row>
    <row r="21" spans="1:8">
      <c r="A21" s="2" t="s">
        <v>9</v>
      </c>
      <c r="B21" s="2">
        <v>0</v>
      </c>
      <c r="C21" s="2">
        <v>0</v>
      </c>
      <c r="D21" s="2">
        <v>0</v>
      </c>
      <c r="E21" s="2">
        <v>0</v>
      </c>
      <c r="F21" s="2">
        <v>0</v>
      </c>
    </row>
    <row r="22" spans="1:8">
      <c r="A22" s="8" t="s">
        <v>14</v>
      </c>
      <c r="B22" s="7">
        <f>SUMPRODUCT(SUMIF(A17:A20,A2:A6,B17:B21))</f>
        <v>11</v>
      </c>
    </row>
    <row r="24" spans="1:8" ht="15" customHeight="1">
      <c r="A24" s="6" t="s">
        <v>11</v>
      </c>
      <c r="B24" s="6"/>
      <c r="C24" s="6"/>
      <c r="D24" s="6"/>
      <c r="E24" s="6"/>
      <c r="F24" s="6"/>
      <c r="G24" s="5"/>
      <c r="H24" s="5"/>
    </row>
    <row r="25" spans="1:8">
      <c r="A25" s="6"/>
      <c r="B25" s="6"/>
      <c r="C25" s="6"/>
      <c r="D25" s="6"/>
      <c r="E25" s="6"/>
      <c r="F25" s="6"/>
      <c r="G25" s="5"/>
      <c r="H25" s="5"/>
    </row>
    <row r="26" spans="1:8">
      <c r="A26" s="6"/>
      <c r="B26" s="6"/>
      <c r="C26" s="6"/>
      <c r="D26" s="6"/>
      <c r="E26" s="6"/>
      <c r="F26" s="6"/>
      <c r="G26" s="5"/>
      <c r="H26" s="5"/>
    </row>
    <row r="27" spans="1:8">
      <c r="A27" s="6"/>
      <c r="B27" s="6"/>
      <c r="C27" s="6"/>
      <c r="D27" s="6"/>
      <c r="E27" s="6"/>
      <c r="F27" s="6"/>
      <c r="G27" s="5"/>
      <c r="H27" s="5"/>
    </row>
  </sheetData>
  <mergeCells count="1">
    <mergeCell ref="A24:F2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D6"/>
  <sheetViews>
    <sheetView workbookViewId="0">
      <selection activeCell="F26" sqref="F26"/>
    </sheetView>
  </sheetViews>
  <sheetFormatPr baseColWidth="10" defaultRowHeight="14.5"/>
  <cols>
    <col min="2" max="2" width="13" customWidth="1"/>
  </cols>
  <sheetData>
    <row r="1" spans="1:4">
      <c r="A1" s="1" t="s">
        <v>0</v>
      </c>
      <c r="B1" s="1" t="s">
        <v>1</v>
      </c>
      <c r="C1" s="1" t="s">
        <v>2</v>
      </c>
      <c r="D1" s="1" t="s">
        <v>3</v>
      </c>
    </row>
    <row r="2" spans="1:4">
      <c r="A2" s="2" t="s">
        <v>4</v>
      </c>
      <c r="B2" s="2">
        <v>0</v>
      </c>
      <c r="C2" s="2">
        <f>IFERROR(VLOOKUP(A2,[1]Donnée!A1:C54,2,FALSE),0)</f>
        <v>42</v>
      </c>
      <c r="D2" s="2">
        <f>IFERROR(VLOOKUP(A2,[1]Donnée!A1:C54,3,FALSE),0)</f>
        <v>63</v>
      </c>
    </row>
    <row r="3" spans="1:4">
      <c r="A3" s="2" t="s">
        <v>5</v>
      </c>
      <c r="B3" s="2">
        <v>0</v>
      </c>
      <c r="C3" s="2">
        <f>IFERROR(VLOOKUP(A3,[1]Donnée!A2:C55,2,FALSE),0)</f>
        <v>22</v>
      </c>
      <c r="D3" s="2">
        <f>IFERROR(VLOOKUP(A3,[1]Donnée!A2:C55,3,FALSE),0)</f>
        <v>20</v>
      </c>
    </row>
    <row r="4" spans="1:4">
      <c r="A4" s="2" t="s">
        <v>6</v>
      </c>
      <c r="B4" s="2">
        <v>0</v>
      </c>
      <c r="C4" s="2">
        <f>IFERROR(VLOOKUP(A4,[1]Donnée!A3:C56,2,FALSE),0)</f>
        <v>45</v>
      </c>
      <c r="D4" s="2">
        <f>IFERROR(VLOOKUP(A4,[1]Donnée!A3:C56,3,FALSE),0)</f>
        <v>77</v>
      </c>
    </row>
    <row r="5" spans="1:4">
      <c r="A5" s="2" t="s">
        <v>7</v>
      </c>
      <c r="B5" s="2">
        <v>0</v>
      </c>
      <c r="C5" s="2">
        <f>IFERROR(VLOOKUP(A5,[1]Donnée!A4:C57,2,FALSE),0)</f>
        <v>48</v>
      </c>
      <c r="D5" s="2">
        <f>IFERROR(VLOOKUP(A5,[1]Donnée!A4:C57,3,FALSE),0)</f>
        <v>80</v>
      </c>
    </row>
    <row r="6" spans="1:4">
      <c r="A6" s="2" t="s">
        <v>8</v>
      </c>
      <c r="B6" s="2">
        <v>0</v>
      </c>
      <c r="C6" s="2">
        <f>IFERROR(VLOOKUP(A6,[1]Donnée!A5:C58,2,FALSE),0)</f>
        <v>42.5</v>
      </c>
      <c r="D6" s="2">
        <f>IFERROR(VLOOKUP(A6,[1]Donnée!A5:C58,3,FALSE),0)</f>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Donnée</vt:lpstr>
    </vt:vector>
  </TitlesOfParts>
  <Company>SWM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Ker, Vincent</dc:creator>
  <cp:lastModifiedBy>tulipe</cp:lastModifiedBy>
  <dcterms:created xsi:type="dcterms:W3CDTF">2017-06-27T13:50:16Z</dcterms:created>
  <dcterms:modified xsi:type="dcterms:W3CDTF">2017-06-28T10:56:10Z</dcterms:modified>
</cp:coreProperties>
</file>