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0" windowWidth="18190" windowHeight="11020" activeTab="4"/>
  </bookViews>
  <sheets>
    <sheet name="Introduction" sheetId="1" r:id="rId1"/>
    <sheet name="Actions" sheetId="2" r:id="rId2"/>
    <sheet name="Types d'actions" sheetId="3" r:id="rId3"/>
    <sheet name="Lexique" sheetId="4" r:id="rId4"/>
    <sheet name="Sections" sheetId="5" r:id="rId5"/>
    <sheet name="Résumé" sheetId="6" r:id="rId6"/>
    <sheet name="Feuil1" sheetId="7" r:id="rId7"/>
  </sheets>
  <externalReferences>
    <externalReference r:id="rId8"/>
  </externalReferences>
  <definedNames>
    <definedName name="_xlnm._FilterDatabase" localSheetId="1" hidden="1">Actions!$A$1:$P$4</definedName>
    <definedName name="coast">OFFSET(section,,8,)</definedName>
    <definedName name="field">OFFSET(section,,3,)</definedName>
    <definedName name="section">OFFSET(Actions!$B$2,,,COUNT(Actions!$B:$B))</definedName>
  </definedNames>
  <calcPr calcId="124519"/>
</workbook>
</file>

<file path=xl/calcChain.xml><?xml version="1.0" encoding="utf-8"?>
<calcChain xmlns="http://schemas.openxmlformats.org/spreadsheetml/2006/main">
  <c r="H11" i="5"/>
  <c r="H12"/>
  <c r="H10"/>
  <c r="D32" i="6"/>
  <c r="C32"/>
  <c r="B32"/>
  <c r="D31"/>
  <c r="C31"/>
  <c r="B31"/>
  <c r="B33" s="1"/>
  <c r="E27"/>
  <c r="D27"/>
  <c r="C27"/>
  <c r="B27"/>
  <c r="E26"/>
  <c r="E28" s="1"/>
  <c r="D26"/>
  <c r="D28" s="1"/>
  <c r="C26"/>
  <c r="C28" s="1"/>
  <c r="B26"/>
  <c r="B28" s="1"/>
  <c r="E22"/>
  <c r="D22"/>
  <c r="C22"/>
  <c r="B22"/>
  <c r="E21"/>
  <c r="E23" s="1"/>
  <c r="D21"/>
  <c r="D23" s="1"/>
  <c r="C21"/>
  <c r="C23" s="1"/>
  <c r="B21"/>
  <c r="E17"/>
  <c r="D17"/>
  <c r="C17"/>
  <c r="B17"/>
  <c r="E16"/>
  <c r="D16"/>
  <c r="C16"/>
  <c r="B16"/>
  <c r="E15"/>
  <c r="E18" s="1"/>
  <c r="D15"/>
  <c r="D18" s="1"/>
  <c r="C15"/>
  <c r="C18" s="1"/>
  <c r="B15"/>
  <c r="E11"/>
  <c r="D11"/>
  <c r="C11"/>
  <c r="B11"/>
  <c r="E10"/>
  <c r="D10"/>
  <c r="C10"/>
  <c r="B10"/>
  <c r="E9"/>
  <c r="E12" s="1"/>
  <c r="D9"/>
  <c r="D12" s="1"/>
  <c r="C9"/>
  <c r="C12" s="1"/>
  <c r="B9"/>
  <c r="E5"/>
  <c r="D5"/>
  <c r="C5"/>
  <c r="B5"/>
  <c r="E4"/>
  <c r="D4"/>
  <c r="C4"/>
  <c r="B4"/>
  <c r="E3"/>
  <c r="D3"/>
  <c r="C3"/>
  <c r="B3"/>
  <c r="E2"/>
  <c r="E6" s="1"/>
  <c r="D2"/>
  <c r="D6" s="1"/>
  <c r="C2"/>
  <c r="C6" s="1"/>
  <c r="B2"/>
  <c r="B6" s="1"/>
  <c r="R3" i="5"/>
  <c r="N3"/>
  <c r="P3"/>
  <c r="L3"/>
  <c r="K3"/>
  <c r="H3"/>
  <c r="G3"/>
  <c r="M3"/>
  <c r="I3"/>
  <c r="M73" i="3"/>
  <c r="K73"/>
  <c r="M72"/>
  <c r="K72"/>
  <c r="M71"/>
  <c r="K71"/>
  <c r="M70"/>
  <c r="K70"/>
  <c r="M69"/>
  <c r="K69"/>
  <c r="M68"/>
  <c r="K68"/>
  <c r="M67"/>
  <c r="K67"/>
  <c r="M66"/>
  <c r="K66"/>
  <c r="M65"/>
  <c r="K65"/>
  <c r="M64"/>
  <c r="K64"/>
  <c r="M63"/>
  <c r="K63"/>
  <c r="M62"/>
  <c r="K62"/>
  <c r="M61"/>
  <c r="K61"/>
  <c r="M60"/>
  <c r="K60"/>
  <c r="M59"/>
  <c r="K59"/>
  <c r="M58"/>
  <c r="K58"/>
  <c r="M57"/>
  <c r="K57"/>
  <c r="M56"/>
  <c r="K56"/>
  <c r="M55"/>
  <c r="K55"/>
  <c r="M54"/>
  <c r="K54"/>
  <c r="M53"/>
  <c r="K53"/>
  <c r="M52"/>
  <c r="K52"/>
  <c r="M51"/>
  <c r="K51"/>
  <c r="M50"/>
  <c r="K50"/>
  <c r="M49"/>
  <c r="K49"/>
  <c r="M48"/>
  <c r="K48"/>
  <c r="M47"/>
  <c r="K47"/>
  <c r="M46"/>
  <c r="K46"/>
  <c r="M45"/>
  <c r="K45"/>
  <c r="M44"/>
  <c r="K44"/>
  <c r="M43"/>
  <c r="K43"/>
  <c r="M42"/>
  <c r="K42"/>
  <c r="M41"/>
  <c r="K41"/>
  <c r="M40"/>
  <c r="K40"/>
  <c r="M39"/>
  <c r="K39"/>
  <c r="M38"/>
  <c r="K38"/>
  <c r="M37"/>
  <c r="K37"/>
  <c r="M36"/>
  <c r="K36"/>
  <c r="M35"/>
  <c r="K35"/>
  <c r="M34"/>
  <c r="K34"/>
  <c r="M33"/>
  <c r="K33"/>
  <c r="M32"/>
  <c r="K32"/>
  <c r="M31"/>
  <c r="K31"/>
  <c r="M30"/>
  <c r="K30"/>
  <c r="M29"/>
  <c r="K29"/>
  <c r="M28"/>
  <c r="K28"/>
  <c r="M27"/>
  <c r="K27"/>
  <c r="M26"/>
  <c r="K26"/>
  <c r="M25"/>
  <c r="K25"/>
  <c r="M24"/>
  <c r="K24"/>
  <c r="M23"/>
  <c r="K23"/>
  <c r="M22"/>
  <c r="K22"/>
  <c r="M21"/>
  <c r="K21"/>
  <c r="M20"/>
  <c r="K20"/>
  <c r="M19"/>
  <c r="K19"/>
  <c r="M18"/>
  <c r="K18"/>
  <c r="M17"/>
  <c r="K17"/>
  <c r="M16"/>
  <c r="K16"/>
  <c r="M15"/>
  <c r="K15"/>
  <c r="M14"/>
  <c r="K14"/>
  <c r="M13"/>
  <c r="K13"/>
  <c r="M12"/>
  <c r="K12"/>
  <c r="M11"/>
  <c r="K11"/>
  <c r="M10"/>
  <c r="K10"/>
  <c r="M9"/>
  <c r="K9"/>
  <c r="M8"/>
  <c r="K8"/>
  <c r="M7"/>
  <c r="K7"/>
  <c r="M6"/>
  <c r="K6"/>
  <c r="M5"/>
  <c r="K5"/>
  <c r="M4"/>
  <c r="K4"/>
  <c r="M3"/>
  <c r="K3"/>
  <c r="C33" i="6" l="1"/>
  <c r="Q3" i="5"/>
  <c r="F3"/>
  <c r="J3"/>
  <c r="F21" i="6"/>
  <c r="F22"/>
  <c r="B23"/>
  <c r="O3" i="5"/>
  <c r="S3"/>
  <c r="F15" i="6"/>
  <c r="F18" s="1"/>
  <c r="F16"/>
  <c r="F17"/>
  <c r="B18"/>
  <c r="E32"/>
  <c r="F3"/>
  <c r="F4"/>
  <c r="F5"/>
  <c r="F9"/>
  <c r="F12" s="1"/>
  <c r="F10"/>
  <c r="F11"/>
  <c r="B12"/>
  <c r="F27"/>
  <c r="D33"/>
  <c r="F2"/>
  <c r="F26"/>
  <c r="E31"/>
  <c r="E33" s="1"/>
  <c r="F28" l="1"/>
  <c r="F23"/>
  <c r="F6"/>
</calcChain>
</file>

<file path=xl/sharedStrings.xml><?xml version="1.0" encoding="utf-8"?>
<sst xmlns="http://schemas.openxmlformats.org/spreadsheetml/2006/main" count="834" uniqueCount="353">
  <si>
    <t>Introduction</t>
  </si>
  <si>
    <t>- Introduction</t>
  </si>
  <si>
    <t>- Actions</t>
  </si>
  <si>
    <t>- Sections</t>
  </si>
  <si>
    <t>Italy / Mantova</t>
  </si>
  <si>
    <t>Comments</t>
  </si>
  <si>
    <t>This is just an example, not a complete action plan</t>
  </si>
  <si>
    <t>Aleksander Buczyński</t>
  </si>
  <si>
    <t>Contact</t>
  </si>
  <si>
    <t>a.buczynski@ecf.com</t>
  </si>
  <si>
    <t>Date</t>
  </si>
  <si>
    <t xml:space="preserve"> Base de données du plan d'action EuroVelo</t>
  </si>
  <si>
    <t>Modèle</t>
  </si>
  <si>
    <t>Quel usage ?</t>
  </si>
  <si>
    <t>Qu'y a-t-il dans les différentes feuilles de travail?</t>
  </si>
  <si>
    <t>Types d'actions</t>
  </si>
  <si>
    <t>- Lexique</t>
  </si>
  <si>
    <t>- Résumé</t>
  </si>
  <si>
    <t>comment l'utiliser ?</t>
  </si>
  <si>
    <t>Auteur principal</t>
  </si>
  <si>
    <t>Commentaires</t>
  </si>
  <si>
    <t>Pays / région</t>
  </si>
  <si>
    <t>Numéro de la première section journalière</t>
  </si>
  <si>
    <t>Numéro de la dernièresection journalière</t>
  </si>
  <si>
    <t>EuroVelo route numéro :</t>
  </si>
  <si>
    <r>
      <t xml:space="preserve">To facilitate preparing a comprehensive and complete action plan for the EuroVelo route. The list of various actions types is provided to not overlook potential areas and methods for improvement. The data collected (location, action type, time-frame...) allows to cross-check with survey results, verify that nothing is missing, and estimate expected short, medium and long term results.                                                                                                         </t>
    </r>
    <r>
      <rPr>
        <sz val="10"/>
        <color theme="9" tint="-0.499984740745262"/>
        <rFont val="Futura Lt BT"/>
      </rPr>
      <t>Faciliter la préparation d'un plan d'action exhaustif et complet de l'EuroVelo route . La liste des différents types d'actions est fournie pour ne pas négliger des domaines et des méthodes d'améliorations possibles. Les données collectées (localisation, type d'action, calendrier ...) permettent de vérifier les résultats de l'enquête, de vérifier que rien ne manque et d'estimer les résultats attendus à court, moyen et long terme.</t>
    </r>
  </si>
  <si>
    <r>
      <t xml:space="preserve">Introduction to the Action Plan Database and an overview of the part of the EuroVelo route covered by this Action Plan (see below).             </t>
    </r>
    <r>
      <rPr>
        <sz val="10"/>
        <color theme="9" tint="-0.499984740745262"/>
        <rFont val="Futura Lt BT"/>
      </rPr>
      <t>Introduction à la base de données du plan d'action et aperçu de la partie de l'itinéraire EuroVelo couverte par ce plan d'action (voir ci-dessous).</t>
    </r>
  </si>
  <si>
    <r>
      <t xml:space="preserve">Definitions of terms and allowed values for other database fields (action parameters).  Nothing needs to be edited under this worksheet.            </t>
    </r>
    <r>
      <rPr>
        <sz val="10"/>
        <color theme="9" tint="-0.499984740745262"/>
        <rFont val="Futura Lt BT"/>
      </rPr>
      <t>Définitions des termes et des valeurs autorisées pour les autres champs de base de données (paramètres d'action). Rien ne doit être modifié dans cette feuille de travail.</t>
    </r>
  </si>
  <si>
    <r>
      <t xml:space="preserve">Summary by daily sections; daily sections need to be consistent with survey plan and route evaluation report.  Need to add overview information about the daily sections.                                                                                                                                                                                                    </t>
    </r>
    <r>
      <rPr>
        <sz val="10"/>
        <color theme="9" tint="-0.499984740745262"/>
        <rFont val="Futura Lt BT"/>
      </rPr>
      <t>Résumé par sections journalières, les sections journalières doivent être cohérentes avec le plan d'études et le rapport d'évaluation de l'itinéraire. Il est nécessaire d'ajouter des informations de synthèse sur les sections journalières.</t>
    </r>
  </si>
  <si>
    <r>
      <t xml:space="preserve">Types of actions that can be included in the Action Plan (under the Actions worksheet) with examples, typical cost ranges, scope, measurement units etc. Use for reference. The same page also shows the summary of planned actions of that type.  Nothing needs to be edited under this worksheet.                                                                                                                                                                                                                    </t>
    </r>
    <r>
      <rPr>
        <sz val="10"/>
        <color theme="9" tint="-0.499984740745262"/>
        <rFont val="Futura Lt BT"/>
      </rPr>
      <t>Types d'actions pouvant être inclus dans le plan d'actions (dans la feuille de travail sur les actions) avec des exemples, de fourchettes de coûts typiques, la portée, les unités de mesure, etc. La même page montre également le résumé des actions planifiées de ce type. Rien ne doit être modifié dans cette feuille de travail.</t>
    </r>
  </si>
  <si>
    <r>
      <t xml:space="preserve">Database of actions; this is the main worksheet to edit.                                                                                                                                                          </t>
    </r>
    <r>
      <rPr>
        <sz val="10"/>
        <color theme="9" tint="-0.499984740745262"/>
        <rFont val="Futura Lt BT"/>
      </rPr>
      <t xml:space="preserve"> Base de données des actions;</t>
    </r>
    <r>
      <rPr>
        <sz val="10"/>
        <color theme="1"/>
        <rFont val="Futura Lt BT"/>
        <family val="2"/>
      </rPr>
      <t xml:space="preserve"> </t>
    </r>
    <r>
      <rPr>
        <sz val="10"/>
        <color theme="9" tint="-0.499984740745262"/>
        <rFont val="Futura Lt BT"/>
      </rPr>
      <t>C'est la principale feuille de travail  à éditer.</t>
    </r>
  </si>
  <si>
    <r>
      <t xml:space="preserve">Other cross summaries.  Will be filled automatically, so nothing needs to be edited under this worksheet.                                                                         </t>
    </r>
    <r>
      <rPr>
        <sz val="10"/>
        <color theme="9" tint="-0.499984740745262"/>
        <rFont val="Futura Lt BT"/>
      </rPr>
      <t>Autres résumés croisés. Seront automatiquement remplis, donc rien ne doit être modifié dans cette feuille de travail.</t>
    </r>
  </si>
  <si>
    <r>
      <t xml:space="preserve">Fill in white cells only (on the worksheets: Introduction, Actions and Sections).  Do not change anything in the blue cells.                                                   </t>
    </r>
    <r>
      <rPr>
        <sz val="10"/>
        <color theme="9" tint="-0.499984740745262"/>
        <rFont val="Futura Lt BT"/>
      </rPr>
      <t>Remplissez uniquement les cellules blanches (sur les feuilles de travail : Introduction, Actions et Sections). Ne changez rien dans les cellules bleues.</t>
    </r>
  </si>
  <si>
    <t>Action no.</t>
  </si>
  <si>
    <t>Km start</t>
  </si>
  <si>
    <t>Km end</t>
  </si>
  <si>
    <t>Action field</t>
  </si>
  <si>
    <t>Description / additional information</t>
  </si>
  <si>
    <t>Priority</t>
  </si>
  <si>
    <t>Implementation period</t>
  </si>
  <si>
    <t>Cost/unit</t>
  </si>
  <si>
    <t>Infrastructure</t>
  </si>
  <si>
    <t>Essential</t>
  </si>
  <si>
    <t>Short term</t>
  </si>
  <si>
    <t>yes</t>
  </si>
  <si>
    <t>Additional</t>
  </si>
  <si>
    <t>Medium term</t>
  </si>
  <si>
    <t>Long term</t>
  </si>
  <si>
    <t>no</t>
  </si>
  <si>
    <t>Services</t>
  </si>
  <si>
    <t>Important</t>
  </si>
  <si>
    <t>Organisation</t>
  </si>
  <si>
    <t>Further</t>
  </si>
  <si>
    <t>Daily section no. Section journalière N°</t>
  </si>
  <si>
    <t>Total cost [€] Coût total</t>
  </si>
  <si>
    <t>Implementation period période de réalisation</t>
  </si>
  <si>
    <t>Core action? Action principale ?</t>
  </si>
  <si>
    <t>Scope Champ d'application</t>
  </si>
  <si>
    <t>Cost range Fourchette de coûts</t>
  </si>
  <si>
    <t>km</t>
  </si>
  <si>
    <t>Core?</t>
  </si>
  <si>
    <t>1. Infrastructure</t>
  </si>
  <si>
    <t>1.1. Construction works</t>
  </si>
  <si>
    <t>L</t>
  </si>
  <si>
    <t>+</t>
  </si>
  <si>
    <t>+/-</t>
  </si>
  <si>
    <t>m</t>
  </si>
  <si>
    <t>junction</t>
  </si>
  <si>
    <t>obstacle</t>
  </si>
  <si>
    <t>1.4.1. Bike parking</t>
  </si>
  <si>
    <t>bike</t>
  </si>
  <si>
    <t>R/N</t>
  </si>
  <si>
    <t>-</t>
  </si>
  <si>
    <t>vehkm /day</t>
  </si>
  <si>
    <t>location</t>
  </si>
  <si>
    <t>1.6. Standardisation</t>
  </si>
  <si>
    <t>Definition of tasks necessary to maintain the quality of the route, entities responsible of the tasks</t>
  </si>
  <si>
    <t>counter</t>
  </si>
  <si>
    <t>1.8. Maintenance</t>
  </si>
  <si>
    <t>2. Services</t>
  </si>
  <si>
    <t>beds, tents</t>
  </si>
  <si>
    <t>facility</t>
  </si>
  <si>
    <t>bicycle</t>
  </si>
  <si>
    <t>See above, esp. 2.</t>
  </si>
  <si>
    <t>3. Promotion</t>
  </si>
  <si>
    <t>3.3. Separate marketing and promotion tools</t>
  </si>
  <si>
    <t>4. Organisation</t>
  </si>
  <si>
    <t>conference / workshop</t>
  </si>
  <si>
    <t>events / trips</t>
  </si>
  <si>
    <t>4.2.2. Ranger system</t>
  </si>
  <si>
    <t>4.4. EuroVelo</t>
  </si>
  <si>
    <t>4.4.1. Establishment of a NECC/Cs</t>
  </si>
  <si>
    <t>2.1. Accomodation and food Logement et restauration</t>
  </si>
  <si>
    <t>1.5. Attractiveness Attractivité</t>
  </si>
  <si>
    <t>1.4. Integration with public transport Intégration avec les transports publics</t>
  </si>
  <si>
    <t>1.7. Monitoring suivi</t>
  </si>
  <si>
    <r>
      <t>1.1.1. Preparation of construction works</t>
    </r>
    <r>
      <rPr>
        <sz val="9"/>
        <color theme="9" tint="-0.499984740745262"/>
        <rFont val="Futura Lt BT"/>
      </rPr>
      <t xml:space="preserve"> Prépararion des travaux de construction</t>
    </r>
  </si>
  <si>
    <r>
      <t xml:space="preserve">1.1.2. Construction of cycle path or lane </t>
    </r>
    <r>
      <rPr>
        <sz val="9"/>
        <color theme="9" tint="-0.499984740745262"/>
        <rFont val="Futura Lt BT"/>
      </rPr>
      <t>Construction d'une voie ou ligne cyclable</t>
    </r>
  </si>
  <si>
    <r>
      <t xml:space="preserve">1.1.3. Construction of carriageway mainly for bicycles </t>
    </r>
    <r>
      <rPr>
        <sz val="9"/>
        <color theme="9" tint="-0.499984740745262"/>
        <rFont val="Futura Lt BT"/>
      </rPr>
      <t>Construction de chaussée principalement pour bicyclettes</t>
    </r>
  </si>
  <si>
    <r>
      <t xml:space="preserve">1.1.5. Crossing reconstruction </t>
    </r>
    <r>
      <rPr>
        <sz val="9"/>
        <color theme="9" tint="-0.499984740745262"/>
        <rFont val="Futura Lt BT"/>
      </rPr>
      <t>Remaniement d'une intersection</t>
    </r>
  </si>
  <si>
    <r>
      <t xml:space="preserve">1.2.1. Surface improvement of cycling path or lane </t>
    </r>
    <r>
      <rPr>
        <sz val="9"/>
        <color theme="9" tint="-0.499984740745262"/>
        <rFont val="Futura Lt BT"/>
      </rPr>
      <t>Amélioration de piste ou voie cyclable</t>
    </r>
  </si>
  <si>
    <r>
      <t xml:space="preserve">1.3.1. Cycle lane marking </t>
    </r>
    <r>
      <rPr>
        <sz val="9"/>
        <color theme="9" tint="-0.499984740745262"/>
        <rFont val="Futura Lt BT"/>
      </rPr>
      <t>Matérialisation de voie cyclable</t>
    </r>
  </si>
  <si>
    <t>1.3. Signs and markings Panneaux de signalisation et matérialisation</t>
  </si>
  <si>
    <t>4.2. Monitoring suivi</t>
  </si>
  <si>
    <t>4.1. Preparatory activities Activités préparatoires</t>
  </si>
  <si>
    <t>3.2. Integrated marketing and promotion tools Marketing intégré et outils de promotion</t>
  </si>
  <si>
    <t>3.1. Marketing plans              Plans de commercialisation</t>
  </si>
  <si>
    <t>2.3. Bike services Services pour vélos</t>
  </si>
  <si>
    <t>2.2. Cycling friendly services Services adaptés aux cyclistes</t>
  </si>
  <si>
    <r>
      <t xml:space="preserve">1.3.3. Crossing treatment </t>
    </r>
    <r>
      <rPr>
        <sz val="9"/>
        <color theme="9" tint="-0.499984740745262"/>
        <rFont val="Futura Lt BT"/>
      </rPr>
      <t>Réaménagement de l'intersection</t>
    </r>
  </si>
  <si>
    <r>
      <t xml:space="preserve">1.3.4. Obstacle treatment </t>
    </r>
    <r>
      <rPr>
        <sz val="9"/>
        <color theme="9" tint="-0.499984740745262"/>
        <rFont val="Futura Lt BT"/>
      </rPr>
      <t>Traitement de l'obstacle</t>
    </r>
  </si>
  <si>
    <r>
      <t xml:space="preserve">1.3.5. Complete signposting </t>
    </r>
    <r>
      <rPr>
        <sz val="9"/>
        <color theme="9" tint="-0.499984740745262"/>
        <rFont val="Futura Lt BT"/>
      </rPr>
      <t>Signalisation complète</t>
    </r>
  </si>
  <si>
    <r>
      <t>1.3.6. Additional signposting</t>
    </r>
    <r>
      <rPr>
        <sz val="9"/>
        <color theme="9" tint="-0.499984740745262"/>
        <rFont val="Futura Lt BT"/>
      </rPr>
      <t xml:space="preserve"> Signalisation supplémentaire</t>
    </r>
  </si>
  <si>
    <r>
      <t>1.4.2. Add bike transportation capacity on public transport</t>
    </r>
    <r>
      <rPr>
        <sz val="9"/>
        <color theme="9" tint="-0.499984740745262"/>
        <rFont val="Futura Lt BT"/>
      </rPr>
      <t xml:space="preserve"> Ajouter une capacité de transport de vélos dans les transports en commun</t>
    </r>
  </si>
  <si>
    <r>
      <t xml:space="preserve">1.4.3. Improve bike transportation conditions on PT </t>
    </r>
    <r>
      <rPr>
        <sz val="9"/>
        <color theme="9" tint="-0.499984740745262"/>
        <rFont val="Futura Lt BT"/>
      </rPr>
      <t>Amélioration des conditions de transport dans les transports en commun</t>
    </r>
  </si>
  <si>
    <r>
      <t xml:space="preserve">1.4.4. New public transport connections </t>
    </r>
    <r>
      <rPr>
        <sz val="9"/>
        <color theme="9" tint="-0.499984740745262"/>
        <rFont val="Futura Lt BT"/>
      </rPr>
      <t>Nouvelles liaisons de transports publics</t>
    </r>
  </si>
  <si>
    <r>
      <t xml:space="preserve">1.5.1. Installation of lighting / monitoring </t>
    </r>
    <r>
      <rPr>
        <sz val="9"/>
        <color theme="9" tint="-0.499984740745262"/>
        <rFont val="Futura Lt BT"/>
      </rPr>
      <t>Mise en place d'éclairage / surveillance</t>
    </r>
  </si>
  <si>
    <r>
      <t xml:space="preserve">1.5.2. Planting trees / artwork </t>
    </r>
    <r>
      <rPr>
        <sz val="9"/>
        <color theme="9" tint="-0.499984740745262"/>
        <rFont val="Futura Lt BT"/>
      </rPr>
      <t>Plantation d'arbres / œuvres d'art</t>
    </r>
  </si>
  <si>
    <r>
      <t xml:space="preserve">1.5.3. Point of interest  </t>
    </r>
    <r>
      <rPr>
        <sz val="9"/>
        <color theme="9" tint="-0.499984740745262"/>
        <rFont val="Futura Lt BT"/>
      </rPr>
      <t>Zones d'intérêt</t>
    </r>
  </si>
  <si>
    <r>
      <t xml:space="preserve">1.6.1. National/regional standard for cycling infrastructure  </t>
    </r>
    <r>
      <rPr>
        <sz val="9"/>
        <color theme="9" tint="-0.499984740745262"/>
        <rFont val="Futura Lt BT"/>
      </rPr>
      <t>Norme nationale / régionale pour les infrastructures cyclables</t>
    </r>
  </si>
  <si>
    <r>
      <t xml:space="preserve">1.6.2. National/regional standard for maintenance and monitoring  </t>
    </r>
    <r>
      <rPr>
        <sz val="9"/>
        <color theme="9" tint="-0.499984740745262"/>
        <rFont val="Futura Lt BT"/>
      </rPr>
      <t>Norme nationale / régionale pour la maintenance et la surveillance</t>
    </r>
  </si>
  <si>
    <r>
      <t xml:space="preserve">1.7.1. Automatic counters </t>
    </r>
    <r>
      <rPr>
        <sz val="9"/>
        <color theme="9" tint="-0.499984740745262"/>
        <rFont val="Futura Lt BT"/>
      </rPr>
      <t>Compteurs automatiques</t>
    </r>
  </si>
  <si>
    <r>
      <t xml:space="preserve">1.7.2. Data processing and verification  </t>
    </r>
    <r>
      <rPr>
        <sz val="9"/>
        <color theme="9" tint="-0.499984740745262"/>
        <rFont val="Futura Lt BT"/>
      </rPr>
      <t>Traitement de données et vérification</t>
    </r>
  </si>
  <si>
    <r>
      <t>1.8.1. Maintenance of cycling infrastructure</t>
    </r>
    <r>
      <rPr>
        <sz val="9"/>
        <color theme="9" tint="-0.499984740745262"/>
        <rFont val="Futura Lt BT"/>
      </rPr>
      <t xml:space="preserve"> Maintenance de l'infrastructure cyclable</t>
    </r>
  </si>
  <si>
    <r>
      <t xml:space="preserve">1.8.2. Maintenance of the signposting </t>
    </r>
    <r>
      <rPr>
        <sz val="9"/>
        <color theme="9" tint="-0.499984740745262"/>
        <rFont val="Futura Lt BT"/>
      </rPr>
      <t>Maintenance de la signalisation</t>
    </r>
  </si>
  <si>
    <r>
      <t>2.1.1. Development of basic accommodation</t>
    </r>
    <r>
      <rPr>
        <sz val="9"/>
        <color theme="9" tint="-0.499984740745262"/>
        <rFont val="Futura Lt BT"/>
      </rPr>
      <t xml:space="preserve"> Développement de l'hébergement de base</t>
    </r>
  </si>
  <si>
    <r>
      <t xml:space="preserve">2.1.2. Development of basic retail capacities </t>
    </r>
    <r>
      <rPr>
        <sz val="9"/>
        <color theme="9" tint="-0.499984740745262"/>
        <rFont val="Futura Lt BT"/>
      </rPr>
      <t xml:space="preserve">Développement du potentiel de petits commerces </t>
    </r>
  </si>
  <si>
    <r>
      <t xml:space="preserve">2.1.3. Establish rest stations </t>
    </r>
    <r>
      <rPr>
        <sz val="9"/>
        <color theme="9" tint="-0.499984740745262"/>
        <rFont val="Futura Lt BT"/>
      </rPr>
      <t>Mettre en place des aires de repos</t>
    </r>
  </si>
  <si>
    <r>
      <t xml:space="preserve">2.2.3. Transforming attractions to cycling friendly </t>
    </r>
    <r>
      <rPr>
        <sz val="9"/>
        <color theme="9" tint="-0.499984740745262"/>
        <rFont val="Futura Lt BT"/>
      </rPr>
      <t>Adapter les attractions aux  cyclistes</t>
    </r>
  </si>
  <si>
    <r>
      <t xml:space="preserve">2.2.4. Training and awareness raising for the staff of services </t>
    </r>
    <r>
      <rPr>
        <sz val="9"/>
        <color theme="9" tint="-0.499984740745262"/>
        <rFont val="Futura Lt BT"/>
      </rPr>
      <t>Formation et sensibilisation du personnel des services</t>
    </r>
  </si>
  <si>
    <r>
      <t xml:space="preserve">2.2.5. Label and quality criteria system for cycling friendly services  </t>
    </r>
    <r>
      <rPr>
        <sz val="9"/>
        <color theme="9" tint="-0.499984740745262"/>
        <rFont val="Futura Lt BT"/>
      </rPr>
      <t>Système de critères de labelllisation et de  qualité pour les services aux cyclistes</t>
    </r>
  </si>
  <si>
    <r>
      <t xml:space="preserve">2.2.6. Organise and control the network of cycling friendly services </t>
    </r>
    <r>
      <rPr>
        <sz val="9"/>
        <color theme="9" tint="-0.499984740745262"/>
        <rFont val="Futura Lt BT"/>
      </rPr>
      <t>Organiser et contrôler le réseau de services adaptés aux cyclistes</t>
    </r>
  </si>
  <si>
    <r>
      <t xml:space="preserve">2.3.1. Bike repair stations </t>
    </r>
    <r>
      <rPr>
        <sz val="9"/>
        <color theme="9" tint="-0.499984740745262"/>
        <rFont val="Futura Lt BT"/>
      </rPr>
      <t>Relais de réparation de vélos</t>
    </r>
  </si>
  <si>
    <r>
      <t xml:space="preserve">2.3.2. Establish bike rental stations </t>
    </r>
    <r>
      <rPr>
        <sz val="9"/>
        <color theme="9" tint="-0.499984740745262"/>
        <rFont val="Futura Lt BT"/>
      </rPr>
      <t>Mise en place d'échoppes de location de vélos</t>
    </r>
  </si>
  <si>
    <r>
      <t xml:space="preserve">2.2.1. Transforming accommodation to cycling friendly </t>
    </r>
    <r>
      <rPr>
        <sz val="9"/>
        <color theme="9" tint="-0.499984740745262"/>
        <rFont val="Futura Lt BT"/>
      </rPr>
      <t>Transformer les logements pour l'accueil des cyclistes</t>
    </r>
  </si>
  <si>
    <r>
      <t xml:space="preserve">2.2.2. Transforming food services to cycling friendly </t>
    </r>
    <r>
      <rPr>
        <sz val="9"/>
        <color theme="9" tint="-0.499984740745262"/>
        <rFont val="Futura Lt BT"/>
      </rPr>
      <t>Transformer les lieux de réstauration pour l'accueil des cyclistes</t>
    </r>
  </si>
  <si>
    <r>
      <t xml:space="preserve">4.4.2. Certification of the route </t>
    </r>
    <r>
      <rPr>
        <sz val="9"/>
        <color theme="9" tint="-0.499984740745262"/>
        <rFont val="Futura Lt BT"/>
      </rPr>
      <t>Certification du parcours</t>
    </r>
  </si>
  <si>
    <r>
      <t xml:space="preserve">4.3.4. Involvement of the local population </t>
    </r>
    <r>
      <rPr>
        <sz val="9"/>
        <color theme="9" tint="-0.499984740745262"/>
        <rFont val="Futura Lt BT"/>
      </rPr>
      <t>Participation de la population locale</t>
    </r>
  </si>
  <si>
    <t>4.3. Working groups    Groupes de travail</t>
  </si>
  <si>
    <r>
      <t xml:space="preserve">2.3.3. Establish bike rental network </t>
    </r>
    <r>
      <rPr>
        <sz val="9"/>
        <color theme="9" tint="-0.499984740745262"/>
        <rFont val="Futura Lt BT"/>
      </rPr>
      <t>Mise en place d'un réseau de location de vélos</t>
    </r>
  </si>
  <si>
    <r>
      <t xml:space="preserve">2.3.4. E-bike charging stations </t>
    </r>
    <r>
      <rPr>
        <sz val="9"/>
        <color theme="9" tint="-0.499984740745262"/>
        <rFont val="Futura Lt BT"/>
      </rPr>
      <t>Relais pour le rechargement des vélos électriques</t>
    </r>
  </si>
  <si>
    <r>
      <t xml:space="preserve">2.3.5. Bicycle centers with complex services </t>
    </r>
    <r>
      <rPr>
        <sz val="9"/>
        <color theme="9" tint="-0.499984740745262"/>
        <rFont val="Futura Lt BT"/>
      </rPr>
      <t>Centres pour vélos avec services dédiés</t>
    </r>
  </si>
  <si>
    <r>
      <t xml:space="preserve">2.3.6. Help line </t>
    </r>
    <r>
      <rPr>
        <sz val="9"/>
        <color theme="9" tint="-0.499984740745262"/>
        <rFont val="Futura Lt BT"/>
      </rPr>
      <t>Assistance téléphonique</t>
    </r>
  </si>
  <si>
    <r>
      <t xml:space="preserve">3.1.1. Marketing plan for the route </t>
    </r>
    <r>
      <rPr>
        <sz val="9"/>
        <color theme="9" tint="-0.499984740745262"/>
        <rFont val="Futura Lt BT"/>
      </rPr>
      <t>Plan marketing de l'itinéraire</t>
    </r>
  </si>
  <si>
    <r>
      <t xml:space="preserve">3.1.2. Regular surveys of the users and market </t>
    </r>
    <r>
      <rPr>
        <sz val="9"/>
        <color theme="9" tint="-0.499984740745262"/>
        <rFont val="Futura Lt BT"/>
      </rPr>
      <t>Enquêtes régulières auprès des utilisateurs et du marché</t>
    </r>
  </si>
  <si>
    <r>
      <t>3.2.1. Integrate the route into the existing tourism offers.</t>
    </r>
    <r>
      <rPr>
        <sz val="9"/>
        <color theme="9" tint="-0.499984740745262"/>
        <rFont val="Futura Lt BT"/>
      </rPr>
      <t xml:space="preserve"> Intégrer l'itinéraire dans les offres touristiques existantes</t>
    </r>
  </si>
  <si>
    <r>
      <t xml:space="preserve">3.2.2. Internet subsite development. </t>
    </r>
    <r>
      <rPr>
        <sz val="9"/>
        <color theme="9" tint="-0.499984740745262"/>
        <rFont val="Futura Lt BT"/>
      </rPr>
      <t>Développement de sous-sites Internet.</t>
    </r>
  </si>
  <si>
    <r>
      <t xml:space="preserve">3.2.3. Integrate the route into printed promotion tools </t>
    </r>
    <r>
      <rPr>
        <sz val="9"/>
        <color theme="9" tint="-0.499984740745262"/>
        <rFont val="Futura Lt BT"/>
      </rPr>
      <t>Intégrer l'itinéraire dans les outils de promotion papier</t>
    </r>
  </si>
  <si>
    <r>
      <t>3.2.4. Integrate existing events to the promotion of the current route.</t>
    </r>
    <r>
      <rPr>
        <sz val="9"/>
        <color theme="9" tint="-0.499984740745262"/>
        <rFont val="Futura Lt BT"/>
      </rPr>
      <t xml:space="preserve"> Intégrer les événements existants à la promotion de l'itinéraire actuel.</t>
    </r>
  </si>
  <si>
    <r>
      <t>3.2.7. Integrate the route into social media</t>
    </r>
    <r>
      <rPr>
        <sz val="9"/>
        <color theme="9" tint="-0.499984740745262"/>
        <rFont val="Futura Lt BT"/>
      </rPr>
      <t xml:space="preserve"> Intégrer l'itinéraire dans les médias sociaux</t>
    </r>
  </si>
  <si>
    <r>
      <t xml:space="preserve">3.3.1. Develop cycling tourism offers                          </t>
    </r>
    <r>
      <rPr>
        <sz val="9"/>
        <color theme="9" tint="-0.499984740745262"/>
        <rFont val="Futura Lt BT"/>
      </rPr>
      <t>Développer les offres cyclotouristiques</t>
    </r>
  </si>
  <si>
    <r>
      <t xml:space="preserve">3.3.2. Internet portal development </t>
    </r>
    <r>
      <rPr>
        <sz val="9"/>
        <color theme="9" tint="-0.499984740745262"/>
        <rFont val="Futura Lt BT"/>
      </rPr>
      <t>Développement d'un portail internet</t>
    </r>
  </si>
  <si>
    <r>
      <t xml:space="preserve">3.3.3. Publish printed promotion tools about the route  </t>
    </r>
    <r>
      <rPr>
        <sz val="9"/>
        <color theme="9" tint="-0.499984740745262"/>
        <rFont val="Futura Lt BT"/>
      </rPr>
      <t>Publication des outils de promotion papier de l'itinéraire</t>
    </r>
  </si>
  <si>
    <r>
      <t xml:space="preserve">3.3.4. Organise promotion events connected to this specific route </t>
    </r>
    <r>
      <rPr>
        <sz val="9"/>
        <color theme="9" tint="-0.499984740745262"/>
        <rFont val="Futura Lt BT"/>
      </rPr>
      <t>Organiser des évènements promotionnels en lien  avec cet itinéraire spécifique</t>
    </r>
  </si>
  <si>
    <r>
      <t>3.3.5. Organise study trips for national and regional journalists</t>
    </r>
    <r>
      <rPr>
        <sz val="9"/>
        <color theme="9" tint="-0.499984740745262"/>
        <rFont val="Futura Lt BT"/>
      </rPr>
      <t xml:space="preserve"> Organisation de voyages d'études pour les journalistes nationaux et régionaux</t>
    </r>
  </si>
  <si>
    <r>
      <t xml:space="preserve">3.3.8. Press and advertisement </t>
    </r>
    <r>
      <rPr>
        <sz val="9"/>
        <color theme="9" tint="-0.499984740745262"/>
        <rFont val="Futura Lt BT"/>
      </rPr>
      <t>Presse et publicité</t>
    </r>
  </si>
  <si>
    <r>
      <t xml:space="preserve">3.3.9. Social media </t>
    </r>
    <r>
      <rPr>
        <sz val="9"/>
        <color theme="9" tint="-0.499984740745262"/>
        <rFont val="Futura Lt BT"/>
      </rPr>
      <t>Media sociaux</t>
    </r>
  </si>
  <si>
    <r>
      <t xml:space="preserve">4.1.1. Awareness raising </t>
    </r>
    <r>
      <rPr>
        <sz val="9"/>
        <color theme="9" tint="-0.499984740745262"/>
        <rFont val="Futura Lt BT"/>
      </rPr>
      <t>Sensibilisation</t>
    </r>
  </si>
  <si>
    <r>
      <t xml:space="preserve">4.1.2. Training and study tours </t>
    </r>
    <r>
      <rPr>
        <sz val="9"/>
        <color theme="9" tint="-0.499984740745262"/>
        <rFont val="Futura Lt BT"/>
      </rPr>
      <t>Formation et voyages d'études</t>
    </r>
  </si>
  <si>
    <r>
      <t xml:space="preserve">4.2.1. Precise survey of the whole itinerary </t>
    </r>
    <r>
      <rPr>
        <sz val="9"/>
        <color theme="9" tint="-0.499984740745262"/>
        <rFont val="Futura Lt BT"/>
      </rPr>
      <t>Etude précise de l'itinéraire complet</t>
    </r>
  </si>
  <si>
    <r>
      <t xml:space="preserve">4.3.1. Working group for infrastructure development </t>
    </r>
    <r>
      <rPr>
        <sz val="9"/>
        <color theme="9" tint="-0.499984740745262"/>
        <rFont val="Futura Lt BT"/>
      </rPr>
      <t>Groupe de travail pour le développement de l'infrastructure</t>
    </r>
  </si>
  <si>
    <r>
      <t xml:space="preserve">4.3.2. Working group for services and promotion development </t>
    </r>
    <r>
      <rPr>
        <sz val="9"/>
        <color theme="9" tint="-0.499984740745262"/>
        <rFont val="Futura Lt BT"/>
      </rPr>
      <t>Groupe de travail pour le développement des services et de la promotion</t>
    </r>
  </si>
  <si>
    <r>
      <t xml:space="preserve">4.3.3. Steering group for route development </t>
    </r>
    <r>
      <rPr>
        <sz val="9"/>
        <color theme="9" tint="-0.499984740745262"/>
        <rFont val="Futura Lt BT"/>
      </rPr>
      <t>Groupe de pilotage pour le développement d'itinéraires</t>
    </r>
  </si>
  <si>
    <r>
      <t xml:space="preserve">Feasibility studies, planning/design documentation, acquiring land </t>
    </r>
    <r>
      <rPr>
        <sz val="9"/>
        <color theme="9" tint="-0.499984740745262"/>
        <rFont val="Futura Lt BT"/>
      </rPr>
      <t>Études de faisabilité, documentation de planification / conception,</t>
    </r>
    <r>
      <rPr>
        <sz val="9"/>
        <color theme="1"/>
        <rFont val="Futura Lt BT"/>
        <family val="2"/>
      </rPr>
      <t xml:space="preserve"> </t>
    </r>
    <r>
      <rPr>
        <sz val="9"/>
        <color theme="9" tint="-0.499984740745262"/>
        <rFont val="Futura Lt BT"/>
      </rPr>
      <t>acquisition de terrain</t>
    </r>
  </si>
  <si>
    <r>
      <t xml:space="preserve">Construction of a new cycle path, cycle/pedestrian path, greenway, cycle lane (if it is necessary to widen the carriageway); also serious reconstruction of existing cycle infrastructure (widening, new surface material etc.) </t>
    </r>
    <r>
      <rPr>
        <sz val="9"/>
        <color theme="9" tint="-0.499984740745262"/>
        <rFont val="Futura Lt BT"/>
      </rPr>
      <t>Construction d'une nouvelle piste cyclable, d'un sentier pédestre / cyclable, d'une voie verte, d'une piste cyclable (s'il est nécessaire d'élargir la chaussée); aussi une reconstruction sérieuse des infrastructures cyclables existantes (élargissement, nouveau revêtement de surface, etc.)</t>
    </r>
  </si>
  <si>
    <r>
      <t xml:space="preserve">Cycle street, service road; also e.g. asphalting low-traffic gravel road, reconstruction of existing street to homezone or cycle street standard. </t>
    </r>
    <r>
      <rPr>
        <sz val="9"/>
        <color theme="9" tint="-0.499984740745262"/>
        <rFont val="Futura Lt BT"/>
      </rPr>
      <t>Rue cyclable, route de service; également par ex. asphaltage de chaussée en gravier à faible trafic, reconstruction de la rue existante aux normes de la zone résidentielle ou de la rue cyclable</t>
    </r>
  </si>
  <si>
    <r>
      <t xml:space="preserve">Bridge, subway, tunnel - e.g. over a river, under busy street, ramp to replace stairs </t>
    </r>
    <r>
      <rPr>
        <sz val="9"/>
        <color theme="9" tint="-0.499984740745262"/>
        <rFont val="Futura Lt BT"/>
      </rPr>
      <t>Pont, métro, tunnel - par ex ;. au-dessus d'une rivière, sous une rue encombrée, passerelle pour remplacer les escaliers</t>
    </r>
  </si>
  <si>
    <r>
      <t xml:space="preserve">Installing traffic lights on a crossing, reconstruction to roundabout, adding bicycle crossing to a complicated crossing (requiring adjustments in the carriageway alignment) </t>
    </r>
    <r>
      <rPr>
        <sz val="9"/>
        <color theme="9" tint="-0.499984740745262"/>
        <rFont val="Futura Lt BT"/>
      </rPr>
      <t>Installation de feux tricolores sur une intersection, réaménagement d'un rond-point, ajout d'un passage pour bicyclette à une intersection compliquée (nécessitant des ajustements dans l'alignement de la chaussée)</t>
    </r>
  </si>
  <si>
    <r>
      <t xml:space="preserve">Repair existing aphalt or gravel, fill in gaps between cobbles </t>
    </r>
    <r>
      <rPr>
        <sz val="9"/>
        <color theme="9" tint="-0.499984740745262"/>
        <rFont val="Futura Lt BT"/>
      </rPr>
      <t>Réparer l'asphalte ou le gravier existant, combler les vides entre les pavés</t>
    </r>
  </si>
  <si>
    <r>
      <t xml:space="preserve">Painting cycle lane on an existing carriageway if the width and surface quality permits, introducing contraflow cycling </t>
    </r>
    <r>
      <rPr>
        <sz val="9"/>
        <color theme="9" tint="-0.499984740745262"/>
        <rFont val="Futura Lt BT"/>
      </rPr>
      <t>Peindre la piste cyclable sur une chaussée existante si la largeur et la qualité du revêtement le permettent, en introduisant un circulation à contre-courant</t>
    </r>
  </si>
  <si>
    <r>
      <t xml:space="preserve">Adding speed bumps, chicanes, filtered permeability, traffic restrictions etc. to an existing street </t>
    </r>
    <r>
      <rPr>
        <sz val="9"/>
        <color theme="9" tint="-0.499984740745262"/>
        <rFont val="Futura Lt BT"/>
      </rPr>
      <t>Ajout de ralentisseurs, de chicanes, d'accès filtré, de restrictions de circulation, etc. dans une rue existante</t>
    </r>
  </si>
  <si>
    <r>
      <t>3.2.5. Integrate the route into advertisements activities.</t>
    </r>
    <r>
      <rPr>
        <sz val="9"/>
        <color theme="9" tint="-0.499984740745262"/>
        <rFont val="Futura Lt BT"/>
      </rPr>
      <t xml:space="preserve"> Intégrer l'itinéraire dans campagnes publicitaires</t>
    </r>
  </si>
  <si>
    <t>Action type / Type d'action</t>
  </si>
  <si>
    <t>Includes / comprend</t>
  </si>
  <si>
    <t>Unit / Unité</t>
  </si>
  <si>
    <t>Cost/unit [€] - low Faible coût</t>
  </si>
  <si>
    <t>Cost/unit [€] - high. Coût élevé</t>
  </si>
  <si>
    <t>Core? Importance</t>
  </si>
  <si>
    <t>Comments / observations</t>
  </si>
  <si>
    <r>
      <t xml:space="preserve">Do not forget that! / </t>
    </r>
    <r>
      <rPr>
        <sz val="9"/>
        <color theme="9" tint="-0.499984740745262"/>
        <rFont val="Futura Lt BT"/>
      </rPr>
      <t>Ne l'oubliez pas !</t>
    </r>
  </si>
  <si>
    <r>
      <t xml:space="preserve">Can be much more expensive in urban areas / </t>
    </r>
    <r>
      <rPr>
        <sz val="9"/>
        <color theme="9" tint="-0.499984740745262"/>
        <rFont val="Futura Lt BT"/>
      </rPr>
      <t>Cela peut être plus onéreux dans les zones urbaines</t>
    </r>
  </si>
  <si>
    <t>Amount / Montant</t>
  </si>
  <si>
    <t>Total cost / Coût total</t>
  </si>
  <si>
    <r>
      <t xml:space="preserve">1.1.4. Construction of cycling bridge or tunnel </t>
    </r>
    <r>
      <rPr>
        <sz val="9"/>
        <color theme="9" tint="-0.499984740745262"/>
        <rFont val="Futura Lt BT"/>
      </rPr>
      <t>Construction d'un pont ou tunnel pour cyclistes</t>
    </r>
  </si>
  <si>
    <r>
      <t xml:space="preserve">Measures should be taken to prevent the road from attracting too much car traffic. </t>
    </r>
    <r>
      <rPr>
        <sz val="9"/>
        <color theme="9" tint="-0.499984740745262"/>
        <rFont val="Futura Lt BT"/>
      </rPr>
      <t>Des mesures devraient être prises pour éviter que la route n'attire trop de trafic automobile</t>
    </r>
  </si>
  <si>
    <r>
      <t xml:space="preserve">junction </t>
    </r>
    <r>
      <rPr>
        <sz val="9"/>
        <color theme="9" tint="-0.499984740745262"/>
        <rFont val="Futura Lt BT"/>
      </rPr>
      <t>Jonction</t>
    </r>
  </si>
  <si>
    <t xml:space="preserve">1.2. Surface improvements Améliorations du revêtement </t>
  </si>
  <si>
    <r>
      <t>Completely new surface should be listed as construction /</t>
    </r>
    <r>
      <rPr>
        <sz val="9"/>
        <color theme="9" tint="-0.499984740745262"/>
        <rFont val="Futura Lt BT"/>
      </rPr>
      <t xml:space="preserve"> Un revêtement entièrement neuf devrait être considéré comme une construction</t>
    </r>
  </si>
  <si>
    <r>
      <t xml:space="preserve">1.3.2. Traffic calming/reduction </t>
    </r>
    <r>
      <rPr>
        <sz val="9"/>
        <color theme="9" tint="-0.499984740745262"/>
        <rFont val="Futura Lt BT"/>
      </rPr>
      <t>Ralentissement / réduction de la circulation</t>
    </r>
  </si>
  <si>
    <r>
      <t xml:space="preserve">Complete redesign of the street e.g. into a homezone or a cycling street should be listed as carriageway construction. </t>
    </r>
    <r>
      <rPr>
        <sz val="9"/>
        <color theme="9" tint="-0.499984740745262"/>
        <rFont val="Futura Lt BT"/>
      </rPr>
      <t>Le remodelage complet de la rue, par ex: en zone résidentielle ou en rue cyclable devrait être considéré comme une construction de chaussée</t>
    </r>
  </si>
  <si>
    <r>
      <t xml:space="preserve">Marking cycle crossing, adding traffic island to improve safety, improving visibility etc. </t>
    </r>
    <r>
      <rPr>
        <sz val="9"/>
        <color theme="9" tint="-0.499984740745262"/>
        <rFont val="Futura Lt BT"/>
      </rPr>
      <t>Marquage de la traversée de vélos, adjonction d'îlots de sécurité, amélioration de la visibilité etc</t>
    </r>
  </si>
  <si>
    <r>
      <t>Removing unnecessary poles, replacing chicanes with well-visible and spaced bollards, replacing high kerb with a ramp, rearranging signs etc.</t>
    </r>
    <r>
      <rPr>
        <sz val="9"/>
        <color theme="9" tint="-0.499984740745262"/>
        <rFont val="Futura Lt BT"/>
      </rPr>
      <t xml:space="preserve"> Suppression des potaux inutiles, remplacement des chicanes par des pavés bien visibles et espacés, remplacer un haut trottoir par une rampe, modifier la signalisation etc</t>
    </r>
    <r>
      <rPr>
        <sz val="9"/>
        <color theme="1"/>
        <rFont val="Futura Lt BT"/>
        <family val="2"/>
      </rPr>
      <t>.</t>
    </r>
  </si>
  <si>
    <r>
      <t>junction</t>
    </r>
    <r>
      <rPr>
        <sz val="9"/>
        <color theme="9" tint="-0.499984740745262"/>
        <rFont val="Futura Lt BT"/>
      </rPr>
      <t xml:space="preserve"> jonction</t>
    </r>
  </si>
  <si>
    <r>
      <t xml:space="preserve">National/regional signposting with EV logo </t>
    </r>
    <r>
      <rPr>
        <sz val="9"/>
        <color theme="9" tint="-0.499984740745262"/>
        <rFont val="Futura Lt BT"/>
      </rPr>
      <t>Signalisation nationale/régionale avec le logo EV</t>
    </r>
  </si>
  <si>
    <r>
      <t>Adding EV logo, adding more signs to existing signing (e.g. signposting to attractions/services, extra confirmation signs)</t>
    </r>
    <r>
      <rPr>
        <sz val="9"/>
        <color theme="9" tint="-0.499984740745262"/>
        <rFont val="Futura Lt BT"/>
      </rPr>
      <t xml:space="preserve"> Ajout du logo EV, ajout de signalisation à celle existante (par ex signalisation pour attractions/services)</t>
    </r>
  </si>
  <si>
    <r>
      <t xml:space="preserve">bike </t>
    </r>
    <r>
      <rPr>
        <sz val="9"/>
        <color theme="9" tint="-0.499984740745262"/>
        <rFont val="Futura Lt BT"/>
      </rPr>
      <t>vélo</t>
    </r>
  </si>
  <si>
    <r>
      <t xml:space="preserve">Bike parking/storage at public transport stations, possibly also other destinations (schools, shops etc.) </t>
    </r>
    <r>
      <rPr>
        <sz val="9"/>
        <color theme="9" tint="-0.499984740745262"/>
        <rFont val="Futura Lt BT"/>
      </rPr>
      <t>Stationnement/rangement des vélos dans les gares de transports publics, éventuellement aussi à d'autres endroits (écoles, magasins etc.)</t>
    </r>
  </si>
  <si>
    <r>
      <t>Does not affect the certification level, but can be included for synergy benefits (commuters using sections of EV route).</t>
    </r>
    <r>
      <rPr>
        <sz val="9"/>
        <color theme="9" tint="-0.499984740745262"/>
        <rFont val="Futura Lt BT"/>
      </rPr>
      <t xml:space="preserve"> N'affecte pas le niveau de certification, mais peut être pris en compte comme améliorant la synergie (les habitués utilisateurs de l'itinéraire EV</t>
    </r>
    <r>
      <rPr>
        <sz val="9"/>
        <color theme="1"/>
        <rFont val="Futura Lt BT"/>
        <family val="2"/>
      </rPr>
      <t>)</t>
    </r>
  </si>
  <si>
    <r>
      <t>Installing bike racks on buses, adaptation of train cars I</t>
    </r>
    <r>
      <rPr>
        <sz val="9"/>
        <color theme="9" tint="-0.499984740745262"/>
        <rFont val="Futura Lt BT"/>
      </rPr>
      <t>ntallation de rateliers à vélos dans les bus, adaptation des waggons de chemin de fer</t>
    </r>
  </si>
  <si>
    <r>
      <t xml:space="preserve">Tariff/regulation changes </t>
    </r>
    <r>
      <rPr>
        <sz val="9"/>
        <color theme="9" tint="-0.499984740745262"/>
        <rFont val="Futura Lt BT"/>
      </rPr>
      <t>Changements dans les tarifs et la règlementation</t>
    </r>
  </si>
  <si>
    <r>
      <t xml:space="preserve">Introducing cycle buses or other new public transport connections dedicated for cyclists (as many places for bikes as for people, no extra charge for bikes etc.) </t>
    </r>
    <r>
      <rPr>
        <sz val="9"/>
        <color theme="9" tint="-0.499984740745262"/>
        <rFont val="Futura Lt BT"/>
      </rPr>
      <t>Introduction de rotations de bus ou d'autres nouvelles liaisons de transports publics destinées aux cyclistes (autant de places pour les vélos que pour les gens, pas de surcoût pour les vélos etc.)</t>
    </r>
  </si>
  <si>
    <r>
      <t xml:space="preserve">Can be investment in buses, tendered service or both. </t>
    </r>
    <r>
      <rPr>
        <sz val="9"/>
        <color theme="9" tint="-0.499984740745262"/>
        <rFont val="Futura Lt BT"/>
      </rPr>
      <t>Cela peut être un investissement dans des bus, un service offert ou les deux</t>
    </r>
  </si>
  <si>
    <r>
      <t xml:space="preserve">Adding or improving lighting on a dangerous crossing, in a dark tunnel, other places that are problematic in terms of road or social safety. </t>
    </r>
    <r>
      <rPr>
        <sz val="9"/>
        <color theme="9" tint="-0.499984740745262"/>
        <rFont val="Futura Lt BT"/>
      </rPr>
      <t>Ajout ou amélioration de l'éclairage d'un passage dangereux, dans un tunnel sombre, d'autres lieux problématiques en termes de sécurité routière ou sociale</t>
    </r>
  </si>
  <si>
    <r>
      <t xml:space="preserve">Improving attractiveness of monotonous sections. </t>
    </r>
    <r>
      <rPr>
        <sz val="9"/>
        <color theme="9" tint="-0.499984740745262"/>
        <rFont val="Futura Lt BT"/>
      </rPr>
      <t>Améliorer l'attractivité des sections monotones</t>
    </r>
  </si>
  <si>
    <r>
      <t>Generally the route should be planned to lead through attractive landscape and areas, so this action should not be necessary, with the possible exception of connecting stretches.</t>
    </r>
    <r>
      <rPr>
        <sz val="9"/>
        <color theme="9" tint="-0.499984740745262"/>
        <rFont val="Futura Lt BT"/>
      </rPr>
      <t>Généralement, l'itinéraire doit être planifié pour traverser des paysages et des zones attrayants, de sorte que cette action ne devrait pas être nécessaire, à l'exception possible des tronçons de liaison</t>
    </r>
    <r>
      <rPr>
        <sz val="9"/>
        <color theme="1"/>
        <rFont val="Futura Lt BT"/>
        <family val="2"/>
      </rPr>
      <t>.</t>
    </r>
  </si>
  <si>
    <r>
      <t>Should not be necessary</t>
    </r>
    <r>
      <rPr>
        <sz val="9"/>
        <color theme="9" tint="-0.499984740745262"/>
        <rFont val="Futura Lt BT"/>
      </rPr>
      <t xml:space="preserve">  Ne devrait pas être nécessaire</t>
    </r>
  </si>
  <si>
    <r>
      <t xml:space="preserve">Creating a new attraction point, e.g. view tower. </t>
    </r>
    <r>
      <rPr>
        <sz val="9"/>
        <color theme="9" tint="-0.499984740745262"/>
        <rFont val="Futura Lt BT"/>
      </rPr>
      <t>Création d'un nouveau point d'attraction, par ex. une tour de vue</t>
    </r>
  </si>
  <si>
    <r>
      <t xml:space="preserve">location </t>
    </r>
    <r>
      <rPr>
        <sz val="9"/>
        <color theme="9" tint="-0.499984740745262"/>
        <rFont val="Futura Lt BT"/>
      </rPr>
      <t>emplacement</t>
    </r>
  </si>
  <si>
    <r>
      <t xml:space="preserve">Adapting or adjusting standards regulating construction or parameters of cycling infrastructure by relevant authorities. </t>
    </r>
    <r>
      <rPr>
        <sz val="9"/>
        <color theme="9" tint="-0.499984740745262"/>
        <rFont val="Futura Lt BT"/>
      </rPr>
      <t>Adaptation ou ajustement des normes régissant la construction ou les paramètres de l'infrastructure cyclable par les autorités compétentes</t>
    </r>
  </si>
  <si>
    <r>
      <t xml:space="preserve">location </t>
    </r>
    <r>
      <rPr>
        <sz val="9"/>
        <color theme="9" tint="-0.499984740745262"/>
        <rFont val="Futura Lt BT"/>
      </rPr>
      <t>Emplacement</t>
    </r>
  </si>
  <si>
    <r>
      <t xml:space="preserve">Installing automatic counters at specific locations. </t>
    </r>
    <r>
      <rPr>
        <sz val="9"/>
        <color theme="9" tint="-0.499984740745262"/>
        <rFont val="Futura Lt BT"/>
      </rPr>
      <t>Installation de compteurs automatiques en des endroits bien spécifiques</t>
    </r>
  </si>
  <si>
    <r>
      <t xml:space="preserve">counter </t>
    </r>
    <r>
      <rPr>
        <sz val="9"/>
        <color theme="9" tint="-0.499984740745262"/>
        <rFont val="Futura Lt BT"/>
      </rPr>
      <t>Compteur</t>
    </r>
  </si>
  <si>
    <r>
      <t xml:space="preserve">Interface should be unified on regional/national level. </t>
    </r>
    <r>
      <rPr>
        <sz val="9"/>
        <color theme="9" tint="-0.499984740745262"/>
        <rFont val="Futura Lt BT"/>
      </rPr>
      <t>L'interface devrait être unifiée au niveau régional / nationa</t>
    </r>
    <r>
      <rPr>
        <sz val="9"/>
        <color theme="1"/>
        <rFont val="Futura Lt BT"/>
        <family val="2"/>
      </rPr>
      <t>l</t>
    </r>
  </si>
  <si>
    <r>
      <t xml:space="preserve">Data verification and processing, presentation. </t>
    </r>
    <r>
      <rPr>
        <sz val="9"/>
        <color theme="9" tint="-0.499984740745262"/>
        <rFont val="Futura Lt BT"/>
      </rPr>
      <t>Contrôle et traitement des données, présentation</t>
    </r>
  </si>
  <si>
    <r>
      <t xml:space="preserve">Maintenance of the investments. </t>
    </r>
    <r>
      <rPr>
        <sz val="9"/>
        <color theme="9" tint="-0.499984740745262"/>
        <rFont val="Futura Lt BT"/>
      </rPr>
      <t>Maintenance des investissements</t>
    </r>
  </si>
  <si>
    <r>
      <t xml:space="preserve">costs per year             </t>
    </r>
    <r>
      <rPr>
        <sz val="9"/>
        <color theme="9" tint="-0.499984740745262"/>
        <rFont val="Futura Lt BT"/>
      </rPr>
      <t>Coûts annuels</t>
    </r>
  </si>
  <si>
    <r>
      <t xml:space="preserve">Regular monitoring of the route signs, replacing missing or damaged signs. </t>
    </r>
    <r>
      <rPr>
        <sz val="9"/>
        <color theme="9" tint="-0.499984740745262"/>
        <rFont val="Futura Lt BT"/>
      </rPr>
      <t>Suivi régulier des panneaux de signalisation, remplacement des panneaux manquants ou endommagés</t>
    </r>
  </si>
  <si>
    <r>
      <t>For example: 3 homestays, with 3*5 bed, public campsite for 40 tents.</t>
    </r>
    <r>
      <rPr>
        <sz val="9"/>
        <color theme="9" tint="-0.499984740745262"/>
        <rFont val="Futura Lt BT"/>
      </rPr>
      <t xml:space="preserve">       Par exemple: 3 hébergements chez l'habitant, avec 3 à 5 lits, camping public pour 40 tentes</t>
    </r>
  </si>
  <si>
    <r>
      <t xml:space="preserve">beds, tents.        </t>
    </r>
    <r>
      <rPr>
        <sz val="9"/>
        <color theme="9" tint="-0.499984740745262"/>
        <rFont val="Futura Lt BT"/>
      </rPr>
      <t>Lits tentes</t>
    </r>
  </si>
  <si>
    <r>
      <t xml:space="preserve">Can be included in the action plan, if the accommodation capacity along a given section does not reach the appropriate density. Please take care as the financial support of the development of commercial services is limited in the EU. </t>
    </r>
    <r>
      <rPr>
        <sz val="9"/>
        <color theme="9" tint="-0.499984740745262"/>
        <rFont val="Futura Lt BT"/>
      </rPr>
      <t>Peut être inclus dans le plan d'action, si la capacité d'accueil le long d'une section donnée n'atteint pas la densité appropriée. Veuillez faire attention car le soutien financier au développement des services commerciaux est limité dans l'UE.</t>
    </r>
  </si>
  <si>
    <r>
      <t>Can be included in the action plan, if the food services along a given section do not reach the appropriate density. Please take care as the financial support of the development of commercial services is limited in the EU.</t>
    </r>
    <r>
      <rPr>
        <sz val="9"/>
        <color theme="9" tint="-0.499984740745262"/>
        <rFont val="Futura Lt BT"/>
      </rPr>
      <t xml:space="preserve"> Peut être inclus dans le plan d'action, si les services de restauration le long d'une section donnée n'atteignent pas la densité appropriée. Veuillez faire attention car le soutien financier au développement des services commerciaux est limité dans l'UE</t>
    </r>
  </si>
  <si>
    <r>
      <t xml:space="preserve">Food shops, vending machines, packed food resupply services etc. </t>
    </r>
    <r>
      <rPr>
        <sz val="9"/>
        <color theme="9" tint="-0.499984740745262"/>
        <rFont val="Futura Lt BT"/>
      </rPr>
      <t>Magasins d'alimentation, distributeurs automatiques, services de réapprovisionnement en aliments conditionnés, etc.</t>
    </r>
  </si>
  <si>
    <r>
      <t xml:space="preserve">Rest stations with protection against sun / rain, toilet facilities and, if possible, running water (or close to a spring). </t>
    </r>
    <r>
      <rPr>
        <sz val="9"/>
        <color theme="9" tint="-0.499984740745262"/>
        <rFont val="Futura Lt BT"/>
      </rPr>
      <t>Emplacements de repos avec protection contre le soleil / la pluie, des toilettes et, si possible, l'eau courante (ou près d'une fontaine)</t>
    </r>
  </si>
  <si>
    <r>
      <t xml:space="preserve">Include in the plan if there are no local pubs, cafes, shops etc. that can provide similar services and they are not expected to be opened in the near future (far from settlements etc.). Try to use renewable resources (solar cells, bio toilet etc.) in order to protect the natural environment. The rest stations can integrate landscape art solutions as well. </t>
    </r>
    <r>
      <rPr>
        <sz val="9"/>
        <color theme="9" tint="-0.499984740745262"/>
        <rFont val="Futura Lt BT"/>
      </rPr>
      <t>Inclure dans le plan s'il n'y a pas de brassseries locales, cafés, magasins etc. qui peuvent fournir des services similaires  ne devant pas être ouverts dans un proche avenir (loin d'habitations, etc.). Essayez d'utiliser des ressources renouvelables (cellules solaires, toilettes bio, etc.) afin de protéger l'environnement naturel. Les emplacements de repos peuvent également intégrer des solutions d'art paysagé.</t>
    </r>
  </si>
  <si>
    <r>
      <t xml:space="preserve">location  </t>
    </r>
    <r>
      <rPr>
        <sz val="9"/>
        <color theme="9" tint="-0.499984740745262"/>
        <rFont val="Futura Lt BT"/>
      </rPr>
      <t>Emplacement</t>
    </r>
  </si>
  <si>
    <r>
      <t xml:space="preserve">facility </t>
    </r>
    <r>
      <rPr>
        <sz val="9"/>
        <color theme="9" tint="-0.499984740745262"/>
        <rFont val="Futura Lt BT"/>
      </rPr>
      <t>Service</t>
    </r>
  </si>
  <si>
    <r>
      <t>facility</t>
    </r>
    <r>
      <rPr>
        <sz val="9"/>
        <color theme="9" tint="-0.499984740745262"/>
        <rFont val="Futura Lt BT"/>
      </rPr>
      <t xml:space="preserve"> Service</t>
    </r>
  </si>
  <si>
    <r>
      <t xml:space="preserve">For example: establish safe bike storage facilities and / or replace bike repair kits at 10 restaurants / cafes / shops. </t>
    </r>
    <r>
      <rPr>
        <sz val="9"/>
        <color theme="9" tint="-0.499984740745262"/>
        <rFont val="Futura Lt BT"/>
      </rPr>
      <t>Par exemple: établir des lieux sécurisés pour entreposer les vélos  et / ou remettre des trousses de réparation de vélos dans 10 restaurants / cafés / magasins.</t>
    </r>
  </si>
  <si>
    <r>
      <t>For example: establish safe bike storage facilities and / or replace bike repair kits at 10 accommodation providers.</t>
    </r>
    <r>
      <rPr>
        <sz val="9"/>
        <color theme="9" tint="-0.499984740745262"/>
        <rFont val="Futura Lt BT"/>
      </rPr>
      <t xml:space="preserve"> Par exemple: établir des installations sécurisées pour entreposer les vélos  et / ou remettre des trousses de réparation de vélos à 10 fournisseurs d'hébergement.</t>
    </r>
  </si>
  <si>
    <r>
      <t xml:space="preserve">Identify the kind of accommodation and how they need to be transformed. Cost range for a single bike locker.  </t>
    </r>
    <r>
      <rPr>
        <sz val="9"/>
        <color theme="9" tint="-0.499984740745262"/>
        <rFont val="Futura Lt BT"/>
      </rPr>
      <t xml:space="preserve">Identifier le type d'hébergement et comment il doit être transformé. Gamme de coûts pour un casier à vélo </t>
    </r>
  </si>
  <si>
    <r>
      <t xml:space="preserve">Identify the kind of food services and how they need to be transformed. Cost range for a single bike locker.  </t>
    </r>
    <r>
      <rPr>
        <sz val="9"/>
        <color theme="9" tint="-0.499984740745262"/>
        <rFont val="Futura Lt BT"/>
      </rPr>
      <t>Identifier le type de services alimentaires et comment ils doivent être adaptés. Gamme de coûts pour un casier à vélo.</t>
    </r>
  </si>
  <si>
    <r>
      <t xml:space="preserve">For example: establish safe bike storage facilities and / or replace bike repair kits at X, Y, Z.  </t>
    </r>
    <r>
      <rPr>
        <sz val="9"/>
        <color theme="9" tint="-0.499984740745262"/>
        <rFont val="Futura Lt BT"/>
      </rPr>
      <t>Par exemple: réaliser des installations sécurisées pour entreposer les vélos et / ou fournir des trousses de réparation de vélos à X, Y, Z.</t>
    </r>
  </si>
  <si>
    <r>
      <t xml:space="preserve">Identify the atrractions (museum X, castle Y, beach Z etc.) and how they need to be transformed. Cost range for a single bike locker. </t>
    </r>
    <r>
      <rPr>
        <sz val="9"/>
        <color theme="9" tint="-0.499984740745262"/>
        <rFont val="Futura Lt BT"/>
      </rPr>
      <t xml:space="preserve">Identifier les atrractions (musée X, château Y, plage Z etc.) et comment elles doivent être transformées. Gamme de coûts pour un casier à vélo </t>
    </r>
  </si>
  <si>
    <r>
      <t>Training for staff of cycling friendly services, e.g. basic needs, basic repair, basic expressions in different languages</t>
    </r>
    <r>
      <rPr>
        <sz val="9"/>
        <color theme="9" tint="-0.499984740745262"/>
        <rFont val="Futura Lt BT"/>
      </rPr>
      <t>. Formation pour le personnel des services dédiés au cyclisme, par ex. besoins de base, réparations de base, expressions de base dans différentes langues</t>
    </r>
  </si>
  <si>
    <r>
      <t xml:space="preserve">The costs mainly means consultancy / salary and travel cost which are very different country by country. </t>
    </r>
    <r>
      <rPr>
        <sz val="9"/>
        <color theme="9" tint="-0.499984740745262"/>
        <rFont val="Futura Lt BT"/>
      </rPr>
      <t>Les coûts sont principalement des coûts de conseil / salaire et de déplacement qui sont très différents selon les pays.</t>
    </r>
  </si>
  <si>
    <r>
      <t>Marketing plan, design and consultancy work.</t>
    </r>
    <r>
      <rPr>
        <sz val="9"/>
        <color theme="9" tint="-0.499984740745262"/>
        <rFont val="Futura Lt BT"/>
      </rPr>
      <t xml:space="preserve"> Plan marketing, conception et conseil.</t>
    </r>
  </si>
  <si>
    <r>
      <t>Exploring the potential services providers, visiting them, controlling their services, agreeing with them and keeping the contact with them.</t>
    </r>
    <r>
      <rPr>
        <sz val="9"/>
        <color theme="9" tint="-0.499984740745262"/>
        <rFont val="Futura Lt BT"/>
      </rPr>
      <t xml:space="preserve"> Rechercher les potentiels fournisseurs  de services, les rencontrer, contrôler leurs services, passer un accord avec eux et garder le contact avec eux.</t>
    </r>
  </si>
  <si>
    <r>
      <t xml:space="preserve">Self-service stations or bike tools available at other establishments, but always for free and accessible for every user. </t>
    </r>
    <r>
      <rPr>
        <sz val="9"/>
        <color theme="9" tint="-0.499984740745262"/>
        <rFont val="Futura Lt BT"/>
      </rPr>
      <t>Des stations libre-service ou des outils de vélo disponibles dans d'autres établissements, mais toujours gratuits et accessibles à tous les utilisateurs.</t>
    </r>
  </si>
  <si>
    <r>
      <t xml:space="preserve">Please take care, as financial support for the development of commercial services is limited in the EU. </t>
    </r>
    <r>
      <rPr>
        <sz val="9"/>
        <color theme="9" tint="-0.499984740745262"/>
        <rFont val="Futura Lt BT"/>
      </rPr>
      <t>Faire attention, car le soutien financier au développement de services commerciaux est limité dans l'UE.</t>
    </r>
  </si>
  <si>
    <r>
      <t xml:space="preserve">For example: 2 stations, 2*15 bicycles, 2*3 pedelec </t>
    </r>
    <r>
      <rPr>
        <sz val="9"/>
        <color theme="9" tint="-0.499984740745262"/>
        <rFont val="Futura Lt BT"/>
      </rPr>
      <t>Par exemple 2 échoppes avec 2 à 15 vélos et 2 à 3 vélos électriques</t>
    </r>
  </si>
  <si>
    <r>
      <t>Can be justified: 1. if the holiday makers are well represented among the target groups and we would like to attract them to cycle on their holiday; 2. in remote areas where it would not be so easy arrive with your own bike.</t>
    </r>
    <r>
      <rPr>
        <sz val="9"/>
        <color theme="9" tint="-0.499984740745262"/>
        <rFont val="Futura Lt BT"/>
      </rPr>
      <t xml:space="preserve"> Peut être justifié: 1. si les vacanciers sont bien représentés parmi les groupes cibles et nous aimerions les inciter à faire du vélo pendant leurs vacances; 2. Dans les régions éloignées où il ne serait pas si facile d'arriver avec votre propre vélo</t>
    </r>
  </si>
  <si>
    <r>
      <t xml:space="preserve">A network of stations that makes it possible to rent and return touring bicycles in different places. </t>
    </r>
    <r>
      <rPr>
        <sz val="9"/>
        <color theme="9" tint="-0.499984740745262"/>
        <rFont val="Futura Lt BT"/>
      </rPr>
      <t>Un réseau de stations qui permet de louer et de rendre des vélos de randonnée dans des endroits différents.</t>
    </r>
  </si>
  <si>
    <r>
      <t xml:space="preserve">Pedelecs are a growing segment in cycle tourism in the more developed areas. </t>
    </r>
    <r>
      <rPr>
        <sz val="9"/>
        <color theme="9" tint="-0.499984740745262"/>
        <rFont val="Futura Lt BT"/>
      </rPr>
      <t>Les vélos électriques représentent un segment en croissance dans le cyclotourisme dans les zones les plus développées.</t>
    </r>
  </si>
  <si>
    <r>
      <t xml:space="preserve">Cycling tourism information, bike repair tools; additionally food, drinks, accommodation, bicycle rental, advanced bike repair facilities, organisation / guiding of tours, luggage transfer etc. can be provided. </t>
    </r>
    <r>
      <rPr>
        <sz val="9"/>
        <color theme="9" tint="-0.499984740745262"/>
        <rFont val="Futura Lt BT"/>
      </rPr>
      <t>Informations touristiques sur le cyclisme, outils de réparation de vélos; En outre, la nourriture, les boissons, l'hébergement, la location de vélos, les installations de réparations importantes de vélos , l'organisation / les visites guidées, le transfert des bagages, etc. peuvent être fournis.</t>
    </r>
  </si>
  <si>
    <r>
      <t xml:space="preserve">The action is considered local, but the services are provided at least for one section of the route.         </t>
    </r>
    <r>
      <rPr>
        <sz val="9"/>
        <color theme="9" tint="-0.499984740745262"/>
        <rFont val="Futura Lt BT"/>
      </rPr>
      <t xml:space="preserve"> L'action est considérée comme locale, mais les services sont fournis au moins pour une section de l'itinéraire.</t>
    </r>
  </si>
  <si>
    <r>
      <t xml:space="preserve">Technical rescue service to help cyclist in emergency situations, avaiable by phone, app etc. </t>
    </r>
    <r>
      <rPr>
        <sz val="9"/>
        <color theme="9" tint="-0.499984740745262"/>
        <rFont val="Futura Lt BT"/>
      </rPr>
      <t>Service de secours technique pour aider les cyclistes dans les situations d'urgence, disponible par téléphone, application etc.</t>
    </r>
  </si>
  <si>
    <r>
      <t xml:space="preserve">Specify the coverage of the help line. The information about the help line must be placed on the information boards and promotion materials. </t>
    </r>
    <r>
      <rPr>
        <sz val="9"/>
        <color theme="9" tint="-0.499984740745262"/>
        <rFont val="Futura Lt BT"/>
      </rPr>
      <t>Spécifiez la couverture de la ligne d'assistance téléphonique. Les informations sur la ligne d'assistance doivent être placées sur les panneaux d'information et les matériels de promotion.</t>
    </r>
  </si>
  <si>
    <r>
      <t>Definition of the marketing mix, a detailed promotion plan, corporate design of the promotion tools connected to this route.</t>
    </r>
    <r>
      <rPr>
        <sz val="9"/>
        <color theme="9" tint="-0.499984740745262"/>
        <rFont val="Futura Lt BT"/>
      </rPr>
      <t xml:space="preserve"> Définition du mix marketing, un plan de promotion détaillé, l'identité visuelle des outils de promotion liés à cet itinéraire</t>
    </r>
  </si>
  <si>
    <r>
      <t xml:space="preserve">If you already have it on the national / regional level please define the actions to integrate this route to these documents / programmes. </t>
    </r>
    <r>
      <rPr>
        <sz val="9"/>
        <color theme="9" tint="-0.499984740745262"/>
        <rFont val="Futura Lt BT"/>
      </rPr>
      <t>Si vous l'avez déjà au niveau national / régional, veuillez définir les actions pour intégrer cet itinéraire à ces documents / programmes.</t>
    </r>
  </si>
  <si>
    <r>
      <t xml:space="preserve">Can be part of national surveys, but direct questions with current users are important as well. </t>
    </r>
    <r>
      <rPr>
        <sz val="9"/>
        <color theme="9" tint="-0.499984740745262"/>
        <rFont val="Futura Lt BT"/>
      </rPr>
      <t>Peut faire partie des enquêtes nationales, mais les questions directes avec les utilisateurs habituels sont également importantes</t>
    </r>
  </si>
  <si>
    <r>
      <t xml:space="preserve">Surveys have to be regular (e.g. yearly)                                               </t>
    </r>
    <r>
      <rPr>
        <sz val="9"/>
        <color theme="9" tint="-0.499984740745262"/>
        <rFont val="Futura Lt BT"/>
      </rPr>
      <t xml:space="preserve">Les enquêtes doivent être régulières (par ex annuellement) </t>
    </r>
  </si>
  <si>
    <r>
      <t xml:space="preserve">Route as an additional programme within existing offers. </t>
    </r>
    <r>
      <rPr>
        <sz val="9"/>
        <color theme="9" tint="-0.499984740745262"/>
        <rFont val="Futura Lt BT"/>
      </rPr>
      <t>L'itinéraire comme un programme supplémentaire dans les offres existantes</t>
    </r>
  </si>
  <si>
    <r>
      <t xml:space="preserve">Tour operators are providing offers in the region / country. The cost of integration means consultancy, meetings etc. If the route cannot be integrated into existing offers, please place under separate solutions. </t>
    </r>
    <r>
      <rPr>
        <sz val="9"/>
        <color theme="9" tint="-0.499984740745262"/>
        <rFont val="Futura Lt BT"/>
      </rPr>
      <t>Les tour-opérateurs proposent des offres dans la région / le pays. Le coût de l'intégration signifie consultation, réunions, etc. Si l'itinéraire ne peut pas être intégré dans les offres existantes, veuillez les placer dans des formules séparées</t>
    </r>
    <r>
      <rPr>
        <sz val="9"/>
        <color theme="1"/>
        <rFont val="Futura Lt BT"/>
        <family val="2"/>
      </rPr>
      <t>.</t>
    </r>
  </si>
  <si>
    <r>
      <t>A separate subsite / part on the existing national / regional (cycling) tourism portal providing updates, detailed information.</t>
    </r>
    <r>
      <rPr>
        <sz val="9"/>
        <color theme="9" tint="-0.499984740745262"/>
        <rFont val="Futura Lt BT"/>
      </rPr>
      <t xml:space="preserve"> Un sous-site séparé / partie du portail cyclotouristique national / régional existant fournissant des mises à jour, des informations détaillées</t>
    </r>
  </si>
  <si>
    <r>
      <t xml:space="preserve">Web design, programming, server hosting etc. are eligible costs.         </t>
    </r>
    <r>
      <rPr>
        <sz val="9"/>
        <color theme="9" tint="-0.499984740745262"/>
        <rFont val="Futura Lt BT"/>
      </rPr>
      <t xml:space="preserve"> La conception Web, la programmation, l'hébergement de serveurs, etc. sont des coûts éligibles.</t>
    </r>
  </si>
  <si>
    <r>
      <t xml:space="preserve">The existing or planned guide books, maps, leaflets have to contain the latest information, itinerary and connecting information. </t>
    </r>
    <r>
      <rPr>
        <sz val="9"/>
        <color theme="9" tint="-0.499984740745262"/>
        <rFont val="Futura Lt BT"/>
      </rPr>
      <t xml:space="preserve"> Les guides, cartes et dépliants existants ou prévus doivent contenir les dernières informations, informations sur les itinéraires et les raccordements.</t>
    </r>
  </si>
  <si>
    <r>
      <t>Cost of integration means consultancy, meetings etc. These publications to integrate with are either commercial products, or printed anyway, so the costs of editing, graphic design, and printing are not eligible.</t>
    </r>
    <r>
      <rPr>
        <sz val="9"/>
        <color theme="9" tint="-0.499984740745262"/>
        <rFont val="Futura Lt BT"/>
      </rPr>
      <t xml:space="preserve"> Coût de l'intégration signifie conseils, réunions, etc. Ces publications à intégrer sont soit des produits commerciaux, soit de toute façon imprimés , de sorte que les coûts d'édition, de conception graphique et d'impression ne sont pas éligibles.</t>
    </r>
  </si>
  <si>
    <r>
      <t xml:space="preserve">Minor changes to existing events, e.g. adding a special thematic stop / rest station. </t>
    </r>
    <r>
      <rPr>
        <sz val="9"/>
        <color theme="9" tint="-0.499984740745262"/>
        <rFont val="Futura Lt BT"/>
      </rPr>
      <t xml:space="preserve">Modifications mineures aux événements existants, par ex. l'ajout d'une station thématique spéciale d'arrêt / de repos </t>
    </r>
  </si>
  <si>
    <r>
      <t xml:space="preserve">Existing events can help to promote the route, but sometimes needs some adoption. Please only indicate the costs of these additional components and the necessary work for cooperation. </t>
    </r>
    <r>
      <rPr>
        <sz val="9"/>
        <color theme="9" tint="-0.499984740745262"/>
        <rFont val="Futura Lt BT"/>
      </rPr>
      <t>Les événements existants peuvent aider à promouvoir l'itinéraire, mais ont parfois besoin d'être acceptés. Veuillez indiquer seulement les coûts de ces composants supplémentaires et le travail nécessaire pour la coopération.</t>
    </r>
  </si>
  <si>
    <r>
      <t>Every regional / national tourism board organises advertisements and promotion campaigns about its attractions. Ensure that the route is represented in these actions. Only proportional costs can be eligible here.</t>
    </r>
    <r>
      <rPr>
        <sz val="9"/>
        <color theme="9" tint="-0.499984740745262"/>
        <rFont val="Futura Lt BT"/>
      </rPr>
      <t xml:space="preserve"> Chaque office de tourisme régional / national organise  des campagnes publicitaires et de promotion sur ses attractions. Assurez-vous que l'itinéraire est représenté dans ces actions. Seuls les coûts proportionnels peuvent être éligibles</t>
    </r>
  </si>
  <si>
    <r>
      <t xml:space="preserve">3.2.6. Integrate the promotion of the route into presentations at fairs 
</t>
    </r>
    <r>
      <rPr>
        <sz val="9"/>
        <color theme="9" tint="-0.499984740745262"/>
        <rFont val="Futura Lt BT"/>
      </rPr>
      <t>Intégrer la promotion de l'itinéraire dans les présentations lors des foires</t>
    </r>
  </si>
  <si>
    <r>
      <t xml:space="preserve">Presentation of the route in booths of regional / national tourism boards on tourism fairs </t>
    </r>
    <r>
      <rPr>
        <sz val="9"/>
        <color theme="9" tint="-0.499984740745262"/>
        <rFont val="Futura Lt BT"/>
      </rPr>
      <t>Présentation de l'itinéraire dans les stands des offices de tourisme régionaux / nationaux sur les salons de tourisme</t>
    </r>
  </si>
  <si>
    <r>
      <t xml:space="preserve">Every regional / national tourism board promotes their area at international / national tourism fairs. Ensure that the route is represented in their booths. </t>
    </r>
    <r>
      <rPr>
        <sz val="9"/>
        <color theme="9" tint="-0.499984740745262"/>
        <rFont val="Futura Lt BT"/>
      </rPr>
      <t>Chaque office de tourisme régional / national fait la promotion de sa région lors de foires touristiques internationales / nationales. Assurez-vous que l'itinéraire est représenté dans leurs stands</t>
    </r>
  </si>
  <si>
    <r>
      <t xml:space="preserve">If you have applications / accounts to communicate cycling tourism and / or national / regional cycling route networks then the route has to be integrated to these actions. 
</t>
    </r>
    <r>
      <rPr>
        <sz val="9"/>
        <color theme="9" tint="-0.499984740745262"/>
        <rFont val="Futura Lt BT"/>
      </rPr>
      <t>Si vous avez des applications / des comptes pour communiquer sur le cyclotourisme et / ou les réseaux d'itinéraires cyclables nationaux / régionaux, alors l'itinéraire doit être intégré à ces actions.</t>
    </r>
  </si>
  <si>
    <r>
      <t xml:space="preserve">Common cycling tourism offers developed with existing tour operators. </t>
    </r>
    <r>
      <rPr>
        <sz val="9"/>
        <color theme="9" tint="-0.499984740745262"/>
        <rFont val="Futura Lt BT"/>
      </rPr>
      <t>Des offres communes de cyclotourisme développées avec les tour-opérateurs existants</t>
    </r>
  </si>
  <si>
    <r>
      <t xml:space="preserve">The costs of meetings, consultancy etc. are eligible here. Please do not indicate any cross-border transnational development (they will be indicated in the transnational action plan).  </t>
    </r>
    <r>
      <rPr>
        <sz val="9"/>
        <color theme="9" tint="-0.499984740745262"/>
        <rFont val="Futura Lt BT"/>
      </rPr>
      <t>Les coûts des réunions, des consultations, etc. sont éligibles ici. Veuillez ne pas indiquer de développement transnational transnational (ils seront indiqués dans le plan d'action transnational).</t>
    </r>
    <r>
      <rPr>
        <sz val="9"/>
        <color theme="1"/>
        <rFont val="Futura Lt BT"/>
        <family val="2"/>
      </rPr>
      <t xml:space="preserve"> </t>
    </r>
  </si>
  <si>
    <r>
      <t xml:space="preserve">Web design, programming, server hosting etc. </t>
    </r>
    <r>
      <rPr>
        <sz val="9"/>
        <color theme="9" tint="-0.499984740745262"/>
        <rFont val="Futura Lt BT"/>
      </rPr>
      <t>Conception de sites Web, programmation, hébergement de serveurs, etc.</t>
    </r>
  </si>
  <si>
    <r>
      <t>If you do not have a national / regional (cycling) tourism web portal which could accommodate this subsite for this special route. Do not develop a separate website only for one route (or one section on the route).  Do not plan any costs related to other routes!</t>
    </r>
    <r>
      <rPr>
        <sz val="9"/>
        <color theme="9" tint="-0.499984740745262"/>
        <rFont val="Futura Lt BT"/>
      </rPr>
      <t xml:space="preserve"> Si vous n'avez pas de portail web cyclotouristique national / régional pouvant accueillir ce sous-site pour cet itinéraire spécial. Ne développez pas un site Web distinct uniquement pour un itinéraire (ou une section sur l'itinéraire). Ne prévoyez aucun coût lié à d'autres itinéraires!</t>
    </r>
  </si>
  <si>
    <r>
      <t xml:space="preserve">Free leaflets, overview maps                                          </t>
    </r>
    <r>
      <rPr>
        <sz val="9"/>
        <color theme="9" tint="-0.499984740745262"/>
        <rFont val="Futura Lt BT"/>
      </rPr>
      <t>Dépliants gratuits, cartes globales</t>
    </r>
  </si>
  <si>
    <r>
      <t>Do not make publications about smaller sections, please think at least on the regional level. Please indicate what kind of tools and how many.</t>
    </r>
    <r>
      <rPr>
        <sz val="9"/>
        <color theme="9" tint="-0.499984740745262"/>
        <rFont val="Futura Lt BT"/>
      </rPr>
      <t xml:space="preserve"> Ne faites pas de publications sur des sections plus petites, pensez au moins au niveau régional. Veuillez indiquer quel type d'outils et combien.</t>
    </r>
  </si>
  <si>
    <r>
      <t xml:space="preserve">If you do not have (or do not have enough) cycling promotional events that you can integrate to promotional campaigns of the route, you can develop them (perhaps based on an existing smaller ones). Please indicate how big and what kind of theme. It has to be connected to the route and cycling!
</t>
    </r>
    <r>
      <rPr>
        <sz val="9"/>
        <color theme="9" tint="-0.499984740745262"/>
        <rFont val="Futura Lt BT"/>
      </rPr>
      <t>Si vous n'avez pas (ou n'avez pas assez) d'événements cyclistes promotionnels à intégrer dans les campagnes promotionnelles de l'itinéraire, vous pouvez les développer (peut-être sur la base d'événements plus petits existants). Veuillez indiquer la taille et le type de thème. Il doit être lié à l'itinéraire et au vélo!</t>
    </r>
  </si>
  <si>
    <r>
      <t>Do not include international trips, because that is transnational activity. Please indicate how many per year and how many persons you want to invite</t>
    </r>
    <r>
      <rPr>
        <sz val="9"/>
        <color theme="9" tint="-0.499984740745262"/>
        <rFont val="Futura Lt BT"/>
      </rPr>
      <t>. N'incluez pas les voyages internationaux, car c'est une activité transnationale. Veuillez indiquer combien de personnes par année et combien de personnes vous souhaitez inviter.</t>
    </r>
  </si>
  <si>
    <r>
      <t xml:space="preserve">3.3.6. Applications for smart phones and audio guides. </t>
    </r>
    <r>
      <rPr>
        <sz val="9"/>
        <color theme="9" tint="-0.499984740745262"/>
        <rFont val="Futura Lt BT"/>
      </rPr>
      <t>Applications pour smartphones et audioguides</t>
    </r>
  </si>
  <si>
    <r>
      <t xml:space="preserve">Programming (software) and content development. </t>
    </r>
    <r>
      <rPr>
        <sz val="9"/>
        <color theme="9" tint="-0.499984740745262"/>
        <rFont val="Futura Lt BT"/>
      </rPr>
      <t>Programmation (logiciel) et développement de contenu</t>
    </r>
  </si>
  <si>
    <r>
      <t xml:space="preserve">The basics could cost 3.000 – 5.000 Euro, but if the content is multimedia with special effects, it could cost 1000 Euro / per minute. </t>
    </r>
    <r>
      <rPr>
        <sz val="9"/>
        <color theme="9" tint="-0.499984740745262"/>
        <rFont val="Futura Lt BT"/>
      </rPr>
      <t>Les bases pourraient coûter 3.000 - 5.000 Euro, mais si le contenu est multimédia avec des effets spéciaux, il pourrait coûter 1000 Euro / par minute.</t>
    </r>
  </si>
  <si>
    <r>
      <t xml:space="preserve">3.3.7. Info points and info stands. </t>
    </r>
    <r>
      <rPr>
        <sz val="9"/>
        <color theme="9" tint="-0.499984740745262"/>
        <rFont val="Futura Lt BT"/>
      </rPr>
      <t>Points d'information et stands d'information</t>
    </r>
  </si>
  <si>
    <r>
      <t xml:space="preserve">Information boards, places to disseminate printed tools, electronic info touch screen; self service or with staff. </t>
    </r>
    <r>
      <rPr>
        <sz val="9"/>
        <color theme="9" tint="-0.499984740745262"/>
        <rFont val="Futura Lt BT"/>
      </rPr>
      <t>Tableaux d'information, lieux de diffusion de supports imprimés, écran tactile d'information électronique; en libre accès  ou avec le personnel</t>
    </r>
  </si>
  <si>
    <r>
      <t xml:space="preserve">Can be part of a general tourism or mobility info center or separate. They have to accessible for free for every cyclist. </t>
    </r>
    <r>
      <rPr>
        <sz val="9"/>
        <color theme="9" tint="-0.499984740745262"/>
        <rFont val="Futura Lt BT"/>
      </rPr>
      <t>Peut faire partie d'un centre d'informations touristiques général ou mobile ou séparé. Ils doivent être accessibles gratuitement pour tous les cyclistes.</t>
    </r>
  </si>
  <si>
    <r>
      <t xml:space="preserve">Press releases, PR articles, direct advertisements in printed and electronic media; media watch. </t>
    </r>
    <r>
      <rPr>
        <sz val="9"/>
        <color theme="9" tint="-0.499984740745262"/>
        <rFont val="Futura Lt BT"/>
      </rPr>
      <t>Communiqués de presse, articles de relations publiques, annonces directes dans les médias imprimés et électroniques; veille médiatique</t>
    </r>
  </si>
  <si>
    <r>
      <t xml:space="preserve">Virtual communities to promote the route. </t>
    </r>
    <r>
      <rPr>
        <sz val="9"/>
        <color theme="9" tint="-0.499984740745262"/>
        <rFont val="Futura Lt BT"/>
      </rPr>
      <t>Communautés virtuelles pour promouvoir la route</t>
    </r>
  </si>
  <si>
    <r>
      <t xml:space="preserve">Please calculate with operational costs beside the development! Do not open a separate profile per route per country but give information, organise contests on the national cycling tourism profiles and/or create a separate international one for the whole route. </t>
    </r>
    <r>
      <rPr>
        <sz val="9"/>
        <color theme="9" tint="-0.499984740745262"/>
        <rFont val="Futura Lt BT"/>
      </rPr>
      <t>Calculer avec les coûts opérationnels par rapport au développement! N'ouvrez pas un profil distinct paritinéraire par pays mais donnez des informations, organisez des concours sur les profils cyclotouristiques nationaux et / ou créez un profil international distinct pour l'ensemble du parcours.</t>
    </r>
  </si>
  <si>
    <r>
      <t xml:space="preserve">Conferences and workshops to show good practices if the stakeholders are not convinced yet. </t>
    </r>
    <r>
      <rPr>
        <sz val="9"/>
        <color theme="9" tint="-0.499984740745262"/>
        <rFont val="Futura Lt BT"/>
      </rPr>
      <t>Conférences et ateliers pour montrer les bonnes pratiques si les partenaires ne sont pas encore convaincus</t>
    </r>
  </si>
  <si>
    <r>
      <t>Indicate how many workshops and conferences, and at which level (regional / national) need to be organised (including the anticipated number of participants).</t>
    </r>
    <r>
      <rPr>
        <sz val="9"/>
        <color theme="9" tint="-0.499984740745262"/>
        <rFont val="Futura Lt BT"/>
      </rPr>
      <t xml:space="preserve"> Indiquez combien d'ateliers et de conférences, et à quel niveau (régional / national) ils doivent être organisés (y compris le nombre prévu de participants)</t>
    </r>
  </si>
  <si>
    <r>
      <t xml:space="preserve">Professional trainings, study tours on national / regional level. </t>
    </r>
    <r>
      <rPr>
        <sz val="9"/>
        <color theme="9" tint="-0.499984740745262"/>
        <rFont val="Futura Lt BT"/>
      </rPr>
      <t>Formations professionnelles, voyages d'étude au niveau national / régional</t>
    </r>
  </si>
  <si>
    <r>
      <t xml:space="preserve">events / trips. </t>
    </r>
    <r>
      <rPr>
        <sz val="9"/>
        <color theme="9" tint="-0.499984740745262"/>
        <rFont val="Futura Lt BT"/>
      </rPr>
      <t>Evènements / voyages</t>
    </r>
  </si>
  <si>
    <r>
      <t xml:space="preserve">Trainings and study tours to improve the knowledge of the involved stakeholders. Please indicate how many training events and study tours need to be organised, with an indication of how many participants.  </t>
    </r>
    <r>
      <rPr>
        <sz val="9"/>
        <color theme="9" tint="-0.499984740745262"/>
        <rFont val="Futura Lt BT"/>
      </rPr>
      <t>Des formations et des voyages d'études pour améliorer les connaissances des partenaires impliqués. Indiquer combien d'événements de formation et de voyages d'études doivent être organisés, avec une indication du nombre de participants.</t>
    </r>
  </si>
  <si>
    <r>
      <t xml:space="preserve">GPS track with POI (attractions, services, public transport connections etc.) </t>
    </r>
    <r>
      <rPr>
        <sz val="9"/>
        <color theme="9" tint="-0.499984740745262"/>
        <rFont val="Futura Lt BT"/>
      </rPr>
      <t>Suivi GPS avec POI (attractions, services, raccordements aux transports en commun, etc.)</t>
    </r>
  </si>
  <si>
    <r>
      <t xml:space="preserve">For the route coordination and for the customers we need a precise survey of the route. It can be available on website for the cyclists and for the professionals. </t>
    </r>
    <r>
      <rPr>
        <sz val="9"/>
        <color theme="9" tint="-0.499984740745262"/>
        <rFont val="Futura Lt BT"/>
      </rPr>
      <t>Pour la coordination de l'itinéraire et pour les clients, nous avons besoin d'un aperçu précis de l'itinéraire. Il peut être disponible sur le site web pour les cyclistes et pour les professionnels.</t>
    </r>
  </si>
  <si>
    <r>
      <t xml:space="preserve">Organisation of the system, travel reimbursements, equipment, management. </t>
    </r>
    <r>
      <rPr>
        <sz val="9"/>
        <color theme="9" tint="-0.499984740745262"/>
        <rFont val="Futura Lt BT"/>
      </rPr>
      <t>Organisation du système, remboursement des frais de voyage, équipement, gestion</t>
    </r>
    <r>
      <rPr>
        <sz val="9"/>
        <color theme="1"/>
        <rFont val="Futura Lt BT"/>
        <family val="2"/>
      </rPr>
      <t>.</t>
    </r>
  </si>
  <si>
    <r>
      <t>Volunteers can adopt a route section and investigate the conditions regularly.</t>
    </r>
    <r>
      <rPr>
        <sz val="9"/>
        <color theme="9" tint="-0.499984740745262"/>
        <rFont val="Futura Lt BT"/>
      </rPr>
      <t xml:space="preserve"> Des volontaires peuvent adopter une section d'itinéraire et examiner régulièrement  l'état .</t>
    </r>
  </si>
  <si>
    <r>
      <t>To coordinate the infrastructure developments and maintenance you have to bring together technical officers from the local, micro-regional and the national / regional authorities. This working groups can be relevant on local, regional and on national level as well.</t>
    </r>
    <r>
      <rPr>
        <sz val="9"/>
        <color theme="9" tint="-0.499984740745262"/>
        <rFont val="Futura Lt BT"/>
      </rPr>
      <t xml:space="preserve"> Pour coordonner les développements et la maintenance des infrastructures, vous devez réunir des responsables techniques des autorités locales, régionales et nationales. Ces groupes de travail peuvent également être pertinents au niveau local, régional et national.</t>
    </r>
  </si>
  <si>
    <r>
      <t xml:space="preserve">To coordinate the service, product developments and promotion you have to bring together technical officers from the local, micro-regional and the national / regional authorities. This working groups can be relevant on local, regional and on national level as well.  </t>
    </r>
    <r>
      <rPr>
        <sz val="9"/>
        <color theme="9" tint="-0.499984740745262"/>
        <rFont val="Futura Lt BT"/>
      </rPr>
      <t>Pour coordonner le service, les développements et la promotion des produits, vous devez réunir des responsables techniques des autorités locales, régionales et nationales. Ces groupes de travail peuvent également être pertinents au niveau local, régional et national.</t>
    </r>
  </si>
  <si>
    <r>
      <t xml:space="preserve">A.k.a. Itinerary committee / route operator.                 </t>
    </r>
    <r>
      <rPr>
        <sz val="9"/>
        <color theme="9" tint="-0.499984740745262"/>
        <rFont val="Futura Lt BT"/>
      </rPr>
      <t xml:space="preserve"> Alias. Comité d'itinéraire / opérateur d'itinéraire</t>
    </r>
  </si>
  <si>
    <r>
      <t xml:space="preserve">To coordinate the whole route development and maintenance (of every component) you have to bring together decision makers from the local, micro-regional and the national / regional authorities. These steering groups can be relevant on local, regional and on national level as well. The steering groups have to involve the national / regional EuroVelo coordination centers / coordinators and the relevant cycling NGO`s. The steering groups have to organise regular public consultations. The update of the action plan, the evaluation of the results is the responsibility of the steering group. 
</t>
    </r>
    <r>
      <rPr>
        <sz val="9"/>
        <color theme="9" tint="-0.499984740745262"/>
        <rFont val="Futura Lt BT"/>
      </rPr>
      <t>Pour coordonner l'ensemble du développement et de la maintenance des itinéraires (de chaque composante), vous devez réunirr les décideurs des autorités locales, régionales et nationales. Ces groupes de pilotage peuvent également être pertinents au niveau local, régional et national. Les groupes de pilotage doivent impliquer les centres de coordination / coordinateurs EuroVelo nationaux / régionaux et les ONG de cyclisme concernées. Les groupes de pilotage doivent organiser des consultations publiques régulières. La mise à jour du plan d'action, l'évaluation des résultats est la responsabilité du groupe de pilotage</t>
    </r>
    <r>
      <rPr>
        <sz val="9"/>
        <color theme="1"/>
        <rFont val="Futura Lt BT"/>
        <family val="2"/>
      </rPr>
      <t>.</t>
    </r>
  </si>
  <si>
    <r>
      <t xml:space="preserve">This cost covers every activity regarding the involvement of the local population in order to communicate the benefits of the route, avoid conflicts with shepherds, hunters etc.  </t>
    </r>
    <r>
      <rPr>
        <sz val="9"/>
        <color theme="9" tint="-0.499984740745262"/>
        <rFont val="Futura Lt BT"/>
      </rPr>
      <t>Ce coût couvre toutes les activités concernant l'implication de la population locale afin de communiquer sur les bénéfices de l'itinéraire, éviter les conflits avec les bergers, les chasseurs, etc</t>
    </r>
    <r>
      <rPr>
        <sz val="9"/>
        <color theme="1"/>
        <rFont val="Futura Lt BT"/>
        <family val="2"/>
      </rPr>
      <t>.</t>
    </r>
  </si>
  <si>
    <r>
      <t xml:space="preserve">Operation of national EuroVelo website, coordination of signposting and other route related activities, reporting to ECF. </t>
    </r>
    <r>
      <rPr>
        <sz val="9"/>
        <color theme="9" tint="-0.499984740745262"/>
        <rFont val="Futura Lt BT"/>
      </rPr>
      <t>Exploitation du site web national EuroVelo, coordination de la signalisation et autres activités liées aux itinéraires, signalement à'ECF</t>
    </r>
  </si>
  <si>
    <r>
      <t>Official certification according to the EuroVelo European Certification Standard.</t>
    </r>
    <r>
      <rPr>
        <sz val="9"/>
        <color theme="9" tint="-0.499984740745262"/>
        <rFont val="Futura Lt BT"/>
      </rPr>
      <t xml:space="preserve"> Certification officielle selon la norme de certification européenne EuroVelo</t>
    </r>
  </si>
  <si>
    <r>
      <t xml:space="preserve">Market the route as a good quality long distance cycle route and provide additional motivation for the development.  </t>
    </r>
    <r>
      <rPr>
        <sz val="9"/>
        <color theme="9" tint="-0.499984740745262"/>
        <rFont val="Futura Lt BT"/>
      </rPr>
      <t>Commercialiser l'itinéraire comme un bon itinéraire cyclable longue distance et fournir une motivation supplémentaire pour le développement</t>
    </r>
    <r>
      <rPr>
        <sz val="9"/>
        <color theme="1"/>
        <rFont val="Futura Lt BT"/>
        <family val="2"/>
      </rPr>
      <t>.</t>
    </r>
  </si>
  <si>
    <t>Action fields</t>
  </si>
  <si>
    <t>Promotion</t>
  </si>
  <si>
    <r>
      <t xml:space="preserve">Continuity, route components, surface, attractiveness, signing, public transport. </t>
    </r>
    <r>
      <rPr>
        <sz val="10"/>
        <color theme="9" tint="-0.499984740745262"/>
        <rFont val="Futura Lt BT"/>
      </rPr>
      <t>Continuité, composantes de l'itinéraire, revêtement, attractivité, signalisation, transports publics</t>
    </r>
  </si>
  <si>
    <r>
      <t xml:space="preserve">Accomodation, food and rest areas, bike services, bookable offers. </t>
    </r>
    <r>
      <rPr>
        <sz val="10"/>
        <color theme="9" tint="-0.499984740745262"/>
        <rFont val="Futura Lt BT"/>
      </rPr>
      <t>Hébergement, restauration et aires de repos, services dédiés au vélo, offres à réserver</t>
    </r>
  </si>
  <si>
    <r>
      <t xml:space="preserve">Printed and web communication, information along the route. </t>
    </r>
    <r>
      <rPr>
        <sz val="10"/>
        <color theme="9" tint="-0.499984740745262"/>
        <rFont val="Futura Lt BT"/>
      </rPr>
      <t>Communication imprimée et web, informations le long du parcours</t>
    </r>
  </si>
  <si>
    <r>
      <t xml:space="preserve">Support for the route development process. </t>
    </r>
    <r>
      <rPr>
        <sz val="10"/>
        <color theme="9" tint="-0.499984740745262"/>
        <rFont val="Futura Lt BT"/>
      </rPr>
      <t>Prise en charge du processus de développement d'itinéraire</t>
    </r>
  </si>
  <si>
    <r>
      <t>Actions that address Essential deficiencies ("black" fields in evaluation report).</t>
    </r>
    <r>
      <rPr>
        <sz val="10"/>
        <color theme="9" tint="-0.499984740745262"/>
        <rFont val="Futura Lt BT"/>
      </rPr>
      <t xml:space="preserve"> Actions qui traitent des problèmes primordiaux (zones«noires» dans le rapport d'évaluation)</t>
    </r>
  </si>
  <si>
    <r>
      <t xml:space="preserve">Actions that address Additional deficiencies ("orange" fields in evaluation report). </t>
    </r>
    <r>
      <rPr>
        <sz val="10"/>
        <color theme="9" tint="-0.499984740745262"/>
        <rFont val="Futura Lt BT"/>
      </rPr>
      <t>Actions qui traitent des problèmessupplémentaires(zones«orange» dans le rapport d'évaluation)</t>
    </r>
  </si>
  <si>
    <r>
      <t>Actions that address Important deficiencies ("red" fields in evaluation report).</t>
    </r>
    <r>
      <rPr>
        <sz val="10"/>
        <color theme="9" tint="-0.499984740745262"/>
        <rFont val="Futura Lt BT"/>
      </rPr>
      <t xml:space="preserve"> Actions qui traitent des problèmes importants (zones«rouges» dans le rapport d'évaluation)</t>
    </r>
  </si>
  <si>
    <r>
      <t xml:space="preserve">Actions not related directly to ECS criteria, but useful for organisational purposes, exploiting synergies etc. 
</t>
    </r>
    <r>
      <rPr>
        <sz val="10"/>
        <color theme="9" tint="-0.499984740745262"/>
        <rFont val="Futura Lt BT"/>
      </rPr>
      <t>Actions non directement liées aux critères ECS, mais utiles à des fins d'organisation, exploitant les synergies, etc.</t>
    </r>
  </si>
  <si>
    <r>
      <t xml:space="preserve">until 2020; easy to do (signage, surface improvements, crossing treatment, public transport contingency; construction works with documentation ready...); also documentation for medium term tasks. </t>
    </r>
    <r>
      <rPr>
        <sz val="10"/>
        <color theme="9" tint="-0.499984740745262"/>
        <rFont val="Futura Lt BT"/>
      </rPr>
      <t>jusqu'en 2020; facile à faire (signalétique, amélioration de revêtement, traitement des intersections, mise en place de transports publics, travaux de construction avec dossier prêt ...); également le dossier pour les tâches à moyen terme</t>
    </r>
  </si>
  <si>
    <r>
      <t xml:space="preserve">2021-2025; Essential/Important tasks requring longer preparations. </t>
    </r>
    <r>
      <rPr>
        <sz val="10"/>
        <color theme="9" tint="-0.499984740745262"/>
        <rFont val="Futura Lt BT"/>
      </rPr>
      <t>2021-2025; Tâches essentielles / importantes nécessitant des préparatifs plus longs</t>
    </r>
  </si>
  <si>
    <r>
      <t xml:space="preserve">2026-2030; other and most complex tasks.                                                   </t>
    </r>
    <r>
      <rPr>
        <sz val="10"/>
        <color theme="9" tint="-0.499984740745262"/>
        <rFont val="Futura Lt BT"/>
      </rPr>
      <t>2026-2030 ; autres tâches et les plus complexes</t>
    </r>
  </si>
  <si>
    <r>
      <t>Actions stricly for the benefit of cycle tourism/cycling, e.g. construction of cycle path.</t>
    </r>
    <r>
      <rPr>
        <sz val="10"/>
        <color theme="9" tint="-0.499984740745262"/>
        <rFont val="Futura Lt BT"/>
      </rPr>
      <t xml:space="preserve"> Actions strictement dédiées au cyclotourisme / cyclisme, par ex. construction d'une piste cyclable</t>
    </r>
  </si>
  <si>
    <r>
      <t xml:space="preserve">Actions covering wider range of needs and user groups, e.g. asphalt surfacing for agricultural or forestry road that forms a part of the cycle route. 
</t>
    </r>
    <r>
      <rPr>
        <sz val="10"/>
        <color theme="9" tint="-0.499984740745262"/>
        <rFont val="Futura Lt BT"/>
      </rPr>
      <t>Actions couvrant un éventail plus large de besoins et de groupes d'utilisateurs, par ex. revêtement d'asphalte pour route agricole ou forestière faisant partie de la piste cyclable</t>
    </r>
  </si>
  <si>
    <r>
      <t xml:space="preserve">Local - actions located at a specific point or stretch of the route (specify daily section number, km start and km end). </t>
    </r>
    <r>
      <rPr>
        <sz val="10"/>
        <color theme="9" tint="-0.499984740745262"/>
        <rFont val="Futura Lt BT"/>
      </rPr>
      <t>Local - actions situées à un point spécifique ou à un tronçon de l'itinéraire (préciser le numéro de la section journalière, le début du km et la fin du km)</t>
    </r>
  </si>
  <si>
    <r>
      <t xml:space="preserve">Regional or national - actions with wide coverage, without specified location. </t>
    </r>
    <r>
      <rPr>
        <sz val="10"/>
        <color theme="9" tint="-0.499984740745262"/>
        <rFont val="Futura Lt BT"/>
      </rPr>
      <t>Régionales ou nationales - actions avec une large couverture, sans lieu spécifique</t>
    </r>
  </si>
  <si>
    <t>Scope / Portée</t>
  </si>
  <si>
    <t>Scope (portée)</t>
  </si>
  <si>
    <t>Core? (Importance)</t>
  </si>
  <si>
    <t>Action priority</t>
  </si>
  <si>
    <t>Total</t>
  </si>
  <si>
    <t>Yes</t>
  </si>
  <si>
    <t>No</t>
  </si>
  <si>
    <t>Regional/national actions (not assigned to a specific daily section)</t>
  </si>
  <si>
    <t>Section</t>
  </si>
  <si>
    <t>Start</t>
  </si>
  <si>
    <t>Stop</t>
  </si>
  <si>
    <t>Length [km]</t>
  </si>
  <si>
    <t>Viadana
(West border of Mantova Province)</t>
  </si>
  <si>
    <t>Borgo Virgilio</t>
  </si>
  <si>
    <t>left side of river Po</t>
  </si>
  <si>
    <t>Ostiglia
(East border of Mantova Province)</t>
  </si>
  <si>
    <t>Felonica
(East border of Mantova Province)</t>
  </si>
  <si>
    <t>Quingentole</t>
  </si>
  <si>
    <t>right side of river Po</t>
  </si>
  <si>
    <t>Suzzara
(West border of Mantova Province)</t>
  </si>
  <si>
    <t>Medium</t>
  </si>
  <si>
    <t>Action type</t>
  </si>
  <si>
    <t>2.2.5 Label and criteria system for cycling friendly services</t>
  </si>
  <si>
    <t>Development of the French national brand "Accueil Vélo"</t>
  </si>
  <si>
    <t>Animation as part of the French national brand "Accueil Vélo"</t>
  </si>
  <si>
    <t>2.2.6 Organise and control the network of cycling friendly services</t>
  </si>
  <si>
    <t>Meeting</t>
  </si>
  <si>
    <t>service</t>
  </si>
  <si>
    <t>Printed document</t>
  </si>
  <si>
    <t>Maps, flyers, roadbooks...</t>
  </si>
  <si>
    <t>Workshop</t>
  </si>
  <si>
    <t xml:space="preserve">Amount </t>
  </si>
  <si>
    <t xml:space="preserve">Unit </t>
  </si>
  <si>
    <t>Maps, flyers, roadbooks, posters...</t>
  </si>
  <si>
    <t xml:space="preserve">Participation in fairs and events </t>
  </si>
  <si>
    <t>3.2.6 Integrate the promotion of the route into presentations at fairs</t>
  </si>
  <si>
    <t>3.2.3 Integrate the route into printed promotion tools</t>
  </si>
  <si>
    <t xml:space="preserve">Action field </t>
  </si>
</sst>
</file>

<file path=xl/styles.xml><?xml version="1.0" encoding="utf-8"?>
<styleSheet xmlns="http://schemas.openxmlformats.org/spreadsheetml/2006/main">
  <fonts count="16">
    <font>
      <sz val="12"/>
      <color theme="1"/>
      <name val="Time New Roman"/>
      <family val="2"/>
    </font>
    <font>
      <sz val="11"/>
      <color theme="1"/>
      <name val="Calibri"/>
      <family val="2"/>
      <scheme val="minor"/>
    </font>
    <font>
      <b/>
      <sz val="18"/>
      <color theme="0"/>
      <name val="Futura Lt BT"/>
      <family val="2"/>
    </font>
    <font>
      <b/>
      <sz val="14"/>
      <color theme="0"/>
      <name val="Futura Lt BT"/>
      <family val="2"/>
    </font>
    <font>
      <b/>
      <sz val="10"/>
      <color theme="0"/>
      <name val="Futura Lt BT"/>
      <family val="2"/>
    </font>
    <font>
      <sz val="10"/>
      <color theme="1"/>
      <name val="Futura Lt BT"/>
      <family val="2"/>
    </font>
    <font>
      <u/>
      <sz val="11"/>
      <color theme="10"/>
      <name val="Calibri"/>
      <family val="2"/>
      <charset val="238"/>
      <scheme val="minor"/>
    </font>
    <font>
      <sz val="10"/>
      <color theme="9" tint="-0.499984740745262"/>
      <name val="Futura Lt BT"/>
    </font>
    <font>
      <b/>
      <sz val="9"/>
      <color theme="0"/>
      <name val="Futura Lt BT"/>
      <family val="2"/>
    </font>
    <font>
      <b/>
      <sz val="9"/>
      <color theme="1"/>
      <name val="Futura Lt BT"/>
      <family val="2"/>
    </font>
    <font>
      <sz val="9"/>
      <color theme="1"/>
      <name val="Futura Lt BT"/>
      <family val="2"/>
    </font>
    <font>
      <sz val="9"/>
      <color theme="9" tint="-0.499984740745262"/>
      <name val="Futura Lt BT"/>
    </font>
    <font>
      <sz val="11"/>
      <color theme="1"/>
      <name val="Futura Lt BT"/>
      <family val="2"/>
    </font>
    <font>
      <b/>
      <sz val="10"/>
      <color theme="1"/>
      <name val="Futura Lt BT"/>
      <family val="2"/>
    </font>
    <font>
      <sz val="10"/>
      <name val="Futura Lt BT"/>
      <family val="2"/>
    </font>
    <font>
      <sz val="10"/>
      <color rgb="FFFF0000"/>
      <name val="Futura Lt BT"/>
      <family val="2"/>
    </font>
  </fonts>
  <fills count="6">
    <fill>
      <patternFill patternType="none"/>
    </fill>
    <fill>
      <patternFill patternType="gray125"/>
    </fill>
    <fill>
      <patternFill patternType="solid">
        <fgColor theme="4" tint="-0.499984740745262"/>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auto="1"/>
      </left>
      <right style="thin">
        <color auto="1"/>
      </right>
      <top/>
      <bottom/>
      <diagonal/>
    </border>
    <border>
      <left style="thin">
        <color indexed="64"/>
      </left>
      <right/>
      <top/>
      <bottom style="thin">
        <color indexed="64"/>
      </bottom>
      <diagonal/>
    </border>
    <border>
      <left style="thin">
        <color auto="1"/>
      </left>
      <right style="thin">
        <color auto="1"/>
      </right>
      <top/>
      <bottom style="thin">
        <color auto="1"/>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applyNumberFormat="0" applyFill="0" applyBorder="0" applyAlignment="0" applyProtection="0"/>
  </cellStyleXfs>
  <cellXfs count="90">
    <xf numFmtId="0" fontId="0" fillId="0" borderId="0" xfId="0"/>
    <xf numFmtId="0" fontId="4" fillId="2" borderId="3" xfId="1" applyFont="1" applyFill="1" applyBorder="1" applyAlignment="1">
      <alignment vertical="top" wrapText="1"/>
    </xf>
    <xf numFmtId="14" fontId="5" fillId="3" borderId="3" xfId="1" applyNumberFormat="1" applyFont="1" applyFill="1" applyBorder="1" applyAlignment="1">
      <alignment horizontal="left" vertical="top"/>
    </xf>
    <xf numFmtId="0" fontId="5" fillId="3" borderId="3" xfId="1" applyFont="1" applyFill="1" applyBorder="1" applyAlignment="1">
      <alignment vertical="top" wrapText="1"/>
    </xf>
    <xf numFmtId="0" fontId="4" fillId="2" borderId="3" xfId="1" quotePrefix="1" applyFont="1" applyFill="1" applyBorder="1" applyAlignment="1">
      <alignment vertical="top" wrapText="1"/>
    </xf>
    <xf numFmtId="0" fontId="4" fillId="2" borderId="3" xfId="1" applyFont="1" applyFill="1" applyBorder="1" applyAlignment="1">
      <alignment vertical="top"/>
    </xf>
    <xf numFmtId="0" fontId="1" fillId="0" borderId="0" xfId="1"/>
    <xf numFmtId="0" fontId="4" fillId="2" borderId="4" xfId="1" applyFont="1" applyFill="1" applyBorder="1" applyAlignment="1">
      <alignment vertical="top"/>
    </xf>
    <xf numFmtId="0" fontId="5" fillId="0" borderId="5" xfId="1" applyFont="1" applyFill="1" applyBorder="1" applyAlignment="1" applyProtection="1">
      <alignment horizontal="left" vertical="top" wrapText="1"/>
      <protection locked="0"/>
    </xf>
    <xf numFmtId="0" fontId="4" fillId="2" borderId="6" xfId="1" applyFont="1" applyFill="1" applyBorder="1" applyAlignment="1">
      <alignment vertical="top"/>
    </xf>
    <xf numFmtId="0" fontId="5" fillId="0" borderId="7" xfId="1" applyFont="1" applyFill="1" applyBorder="1" applyAlignment="1" applyProtection="1">
      <alignment horizontal="left" vertical="center"/>
      <protection locked="0"/>
    </xf>
    <xf numFmtId="0" fontId="6" fillId="0" borderId="7" xfId="2" applyFill="1" applyBorder="1" applyAlignment="1" applyProtection="1">
      <alignment horizontal="left" vertical="center"/>
      <protection locked="0"/>
    </xf>
    <xf numFmtId="0" fontId="4" fillId="2" borderId="8" xfId="1" applyFont="1" applyFill="1" applyBorder="1" applyAlignment="1">
      <alignment vertical="top"/>
    </xf>
    <xf numFmtId="14" fontId="5" fillId="0" borderId="9" xfId="1" applyNumberFormat="1" applyFont="1" applyFill="1" applyBorder="1" applyAlignment="1" applyProtection="1">
      <alignment horizontal="left" vertical="center"/>
      <protection locked="0"/>
    </xf>
    <xf numFmtId="0" fontId="4" fillId="2" borderId="6" xfId="1" applyFont="1" applyFill="1" applyBorder="1" applyAlignment="1">
      <alignment vertical="top" wrapText="1"/>
    </xf>
    <xf numFmtId="0" fontId="4" fillId="2" borderId="3" xfId="0" applyFont="1" applyFill="1" applyBorder="1" applyAlignment="1" applyProtection="1">
      <alignment horizontal="center" vertical="center"/>
    </xf>
    <xf numFmtId="0" fontId="4" fillId="2" borderId="3" xfId="0" applyFont="1" applyFill="1" applyBorder="1" applyAlignment="1" applyProtection="1">
      <alignment vertical="center"/>
    </xf>
    <xf numFmtId="0" fontId="5" fillId="0" borderId="7" xfId="0" applyFont="1" applyFill="1" applyBorder="1" applyAlignment="1" applyProtection="1">
      <alignment horizontal="center" vertical="top"/>
      <protection locked="0"/>
    </xf>
    <xf numFmtId="0" fontId="5" fillId="3" borderId="7" xfId="0" applyFont="1" applyFill="1" applyBorder="1" applyAlignment="1">
      <alignment horizontal="center" vertical="top"/>
    </xf>
    <xf numFmtId="0" fontId="5" fillId="3" borderId="7" xfId="0" applyFont="1" applyFill="1" applyBorder="1" applyAlignment="1" applyProtection="1">
      <alignment horizontal="center" vertical="top"/>
    </xf>
    <xf numFmtId="1" fontId="5" fillId="3" borderId="7" xfId="0" applyNumberFormat="1" applyFont="1" applyFill="1" applyBorder="1" applyAlignment="1" applyProtection="1">
      <alignment horizontal="right" vertical="top"/>
    </xf>
    <xf numFmtId="0" fontId="5" fillId="0" borderId="6" xfId="0" applyFont="1" applyFill="1" applyBorder="1" applyAlignment="1" applyProtection="1">
      <alignment vertical="top" wrapText="1"/>
      <protection locked="0"/>
    </xf>
    <xf numFmtId="1" fontId="5" fillId="3" borderId="7" xfId="0" applyNumberFormat="1" applyFont="1" applyFill="1" applyBorder="1" applyAlignment="1" applyProtection="1">
      <alignment vertical="top"/>
    </xf>
    <xf numFmtId="0" fontId="4" fillId="2" borderId="3" xfId="0" applyFont="1" applyFill="1" applyBorder="1" applyAlignment="1" applyProtection="1">
      <alignment horizontal="center" vertical="center" wrapText="1"/>
    </xf>
    <xf numFmtId="0" fontId="8" fillId="2" borderId="3" xfId="0" applyFont="1" applyFill="1" applyBorder="1" applyAlignment="1">
      <alignment horizontal="left" vertical="center" wrapText="1"/>
    </xf>
    <xf numFmtId="0" fontId="8" fillId="2" borderId="3" xfId="0" applyFont="1" applyFill="1" applyBorder="1" applyAlignment="1">
      <alignment horizontal="center" vertical="center" wrapText="1"/>
    </xf>
    <xf numFmtId="3" fontId="8" fillId="2" borderId="3"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10" fillId="3" borderId="3" xfId="0" applyFont="1" applyFill="1" applyBorder="1" applyAlignment="1">
      <alignment horizontal="center" vertical="center"/>
    </xf>
    <xf numFmtId="0" fontId="9" fillId="3" borderId="3" xfId="0" applyFont="1" applyFill="1" applyBorder="1" applyAlignment="1">
      <alignment horizontal="center" vertical="center" wrapText="1"/>
    </xf>
    <xf numFmtId="0" fontId="10" fillId="3" borderId="3" xfId="0" applyFont="1" applyFill="1" applyBorder="1" applyAlignment="1">
      <alignment vertical="center"/>
    </xf>
    <xf numFmtId="0" fontId="10" fillId="3" borderId="3" xfId="0" applyFont="1" applyFill="1" applyBorder="1" applyAlignment="1">
      <alignment vertical="center" wrapText="1"/>
    </xf>
    <xf numFmtId="0" fontId="10" fillId="3" borderId="3" xfId="0" applyFont="1" applyFill="1" applyBorder="1" applyAlignment="1">
      <alignment horizontal="center" vertical="center" wrapText="1"/>
    </xf>
    <xf numFmtId="3" fontId="10" fillId="3" borderId="3" xfId="0" applyNumberFormat="1" applyFont="1" applyFill="1" applyBorder="1" applyAlignment="1">
      <alignment horizontal="center" vertical="center" wrapText="1"/>
    </xf>
    <xf numFmtId="3" fontId="10" fillId="3" borderId="3" xfId="0" applyNumberFormat="1" applyFont="1" applyFill="1" applyBorder="1" applyAlignment="1">
      <alignment horizontal="center" vertical="center"/>
    </xf>
    <xf numFmtId="0" fontId="10" fillId="3" borderId="3" xfId="0" quotePrefix="1" applyFont="1" applyFill="1" applyBorder="1" applyAlignment="1">
      <alignment horizontal="center" vertical="center"/>
    </xf>
    <xf numFmtId="0" fontId="10" fillId="3" borderId="3"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vertical="center" wrapText="1"/>
    </xf>
    <xf numFmtId="0" fontId="10" fillId="3" borderId="3" xfId="0" quotePrefix="1" applyFont="1" applyFill="1" applyBorder="1" applyAlignment="1">
      <alignment horizontal="center" vertical="center" wrapText="1"/>
    </xf>
    <xf numFmtId="0" fontId="4" fillId="2" borderId="5" xfId="0" applyFont="1" applyFill="1" applyBorder="1" applyAlignment="1">
      <alignment vertical="top"/>
    </xf>
    <xf numFmtId="0" fontId="5" fillId="0" borderId="0" xfId="0" applyFont="1" applyAlignment="1">
      <alignment vertical="top" wrapText="1"/>
    </xf>
    <xf numFmtId="0" fontId="4" fillId="2" borderId="3" xfId="0" applyFont="1" applyFill="1" applyBorder="1" applyAlignment="1">
      <alignment vertical="top"/>
    </xf>
    <xf numFmtId="0" fontId="5" fillId="3" borderId="3" xfId="0" applyFont="1" applyFill="1" applyBorder="1" applyAlignment="1">
      <alignment vertical="top" wrapText="1"/>
    </xf>
    <xf numFmtId="0" fontId="12" fillId="0" borderId="0" xfId="0" applyFont="1" applyAlignment="1">
      <alignment vertical="top"/>
    </xf>
    <xf numFmtId="0" fontId="4" fillId="2" borderId="3" xfId="0" applyFont="1" applyFill="1" applyBorder="1" applyAlignment="1">
      <alignment vertical="center"/>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3" fontId="13" fillId="3" borderId="3" xfId="0" applyNumberFormat="1" applyFont="1" applyFill="1" applyBorder="1"/>
    <xf numFmtId="3" fontId="13" fillId="3" borderId="3" xfId="0" applyNumberFormat="1" applyFont="1" applyFill="1" applyBorder="1" applyAlignment="1">
      <alignment horizontal="right" vertical="center"/>
    </xf>
    <xf numFmtId="3" fontId="5" fillId="3" borderId="3" xfId="0" applyNumberFormat="1" applyFont="1" applyFill="1" applyBorder="1" applyAlignment="1">
      <alignment horizontal="right" vertical="center"/>
    </xf>
    <xf numFmtId="0" fontId="5" fillId="4" borderId="3" xfId="1" applyFont="1" applyFill="1" applyBorder="1" applyAlignment="1" applyProtection="1">
      <alignment horizontal="center" vertical="center" wrapText="1"/>
      <protection locked="0"/>
    </xf>
    <xf numFmtId="0" fontId="5" fillId="0" borderId="3" xfId="0" applyFont="1" applyBorder="1" applyProtection="1">
      <protection locked="0"/>
    </xf>
    <xf numFmtId="0" fontId="4" fillId="2" borderId="3" xfId="0" applyFont="1" applyFill="1" applyBorder="1" applyAlignment="1">
      <alignment horizontal="center"/>
    </xf>
    <xf numFmtId="0" fontId="4" fillId="2" borderId="3" xfId="0" applyFont="1" applyFill="1" applyBorder="1"/>
    <xf numFmtId="3" fontId="13" fillId="3" borderId="3" xfId="0" applyNumberFormat="1" applyFont="1" applyFill="1" applyBorder="1" applyAlignment="1">
      <alignment horizontal="right"/>
    </xf>
    <xf numFmtId="0" fontId="13" fillId="0" borderId="0" xfId="0" applyFont="1"/>
    <xf numFmtId="0" fontId="5" fillId="0" borderId="0" xfId="0" applyFont="1" applyAlignment="1">
      <alignment horizontal="right" vertical="center"/>
    </xf>
    <xf numFmtId="0" fontId="13" fillId="0" borderId="0" xfId="0" applyFont="1" applyAlignment="1">
      <alignment horizontal="right"/>
    </xf>
    <xf numFmtId="0" fontId="4" fillId="2" borderId="3" xfId="0" applyFont="1" applyFill="1" applyBorder="1" applyAlignment="1">
      <alignment horizontal="left"/>
    </xf>
    <xf numFmtId="0" fontId="5" fillId="0" borderId="0" xfId="0" applyFont="1" applyAlignment="1">
      <alignment horizontal="right"/>
    </xf>
    <xf numFmtId="0" fontId="14" fillId="0" borderId="7" xfId="0" applyFont="1" applyFill="1" applyBorder="1" applyAlignment="1" applyProtection="1">
      <alignment horizontal="center" vertical="top" wrapText="1"/>
      <protection locked="0"/>
    </xf>
    <xf numFmtId="0" fontId="5" fillId="0" borderId="7" xfId="0" applyFont="1" applyFill="1" applyBorder="1" applyAlignment="1" applyProtection="1">
      <alignment horizontal="center" vertical="top" wrapText="1"/>
      <protection locked="0"/>
    </xf>
    <xf numFmtId="3" fontId="14" fillId="0" borderId="7" xfId="0" applyNumberFormat="1" applyFont="1" applyFill="1" applyBorder="1" applyAlignment="1" applyProtection="1">
      <alignment horizontal="center" vertical="top" wrapText="1"/>
      <protection locked="0"/>
    </xf>
    <xf numFmtId="3" fontId="15" fillId="5" borderId="3" xfId="0" applyNumberFormat="1" applyFont="1" applyFill="1" applyBorder="1" applyAlignment="1">
      <alignment horizontal="right" vertical="center"/>
    </xf>
    <xf numFmtId="0" fontId="3" fillId="2" borderId="3"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8" fillId="2" borderId="5"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4" fillId="2" borderId="3" xfId="0" applyFont="1" applyFill="1" applyBorder="1" applyAlignment="1">
      <alignment horizontal="center" vertical="center"/>
    </xf>
    <xf numFmtId="0" fontId="4" fillId="2" borderId="1" xfId="1" applyFont="1" applyFill="1" applyBorder="1" applyAlignment="1">
      <alignment horizontal="left" vertical="center" wrapText="1"/>
    </xf>
    <xf numFmtId="0" fontId="4" fillId="2" borderId="10" xfId="1" applyFont="1" applyFill="1" applyBorder="1" applyAlignment="1">
      <alignment horizontal="left" vertical="center" wrapText="1"/>
    </xf>
    <xf numFmtId="0" fontId="4" fillId="2" borderId="2" xfId="1" applyFont="1" applyFill="1" applyBorder="1" applyAlignment="1">
      <alignment horizontal="left" vertical="center" wrapText="1"/>
    </xf>
    <xf numFmtId="0" fontId="4" fillId="2" borderId="4"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5" borderId="3" xfId="0" applyFont="1" applyFill="1" applyBorder="1" applyAlignment="1" applyProtection="1">
      <alignment horizontal="center" vertical="center" wrapText="1"/>
    </xf>
  </cellXfs>
  <cellStyles count="3">
    <cellStyle name="Lien hypertexte" xfId="2" builtinId="8"/>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tilisateurs/csalomone/AppData/Local/Microsoft/Windows/Temporary%20Internet%20Files/Content.Outlook/FSJUI4ZD/Action%20Plan%20template_18051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troduction"/>
      <sheetName val="Actions"/>
      <sheetName val="ActionTypes"/>
      <sheetName val="Lexicon"/>
      <sheetName val="Sections"/>
      <sheetName val="Summary"/>
    </sheetNames>
    <sheetDataSet>
      <sheetData sheetId="0" refreshError="1"/>
      <sheetData sheetId="1" refreshError="1">
        <row r="2">
          <cell r="B2">
            <v>81</v>
          </cell>
          <cell r="E2" t="str">
            <v>Infrastructure</v>
          </cell>
          <cell r="F2" t="str">
            <v>1.1.2. Construction of cycle path or lane</v>
          </cell>
          <cell r="I2">
            <v>5.7649999999999997</v>
          </cell>
          <cell r="J2">
            <v>350000</v>
          </cell>
          <cell r="K2" t="str">
            <v>Essential</v>
          </cell>
          <cell r="L2" t="str">
            <v>Short term</v>
          </cell>
          <cell r="M2" t="str">
            <v>yes</v>
          </cell>
        </row>
        <row r="3">
          <cell r="E3" t="str">
            <v>Infrastructure</v>
          </cell>
          <cell r="F3" t="str">
            <v>1.3.5. Complete signposting</v>
          </cell>
          <cell r="I3">
            <v>59</v>
          </cell>
          <cell r="J3">
            <v>50000</v>
          </cell>
          <cell r="K3" t="str">
            <v>Essential</v>
          </cell>
          <cell r="L3" t="str">
            <v>Short term</v>
          </cell>
          <cell r="M3" t="str">
            <v>yes</v>
          </cell>
        </row>
        <row r="4">
          <cell r="E4" t="str">
            <v>Infrastructure</v>
          </cell>
          <cell r="F4" t="str">
            <v>1.1.1. Preparation of construction works</v>
          </cell>
          <cell r="I4">
            <v>10</v>
          </cell>
          <cell r="J4">
            <v>10000</v>
          </cell>
          <cell r="K4" t="str">
            <v>Additional</v>
          </cell>
          <cell r="L4" t="str">
            <v>Medium term</v>
          </cell>
          <cell r="M4" t="str">
            <v>yes</v>
          </cell>
        </row>
        <row r="5">
          <cell r="E5" t="str">
            <v>Infrastructure</v>
          </cell>
          <cell r="F5" t="str">
            <v>1.1.4. Construction of cycling bridge or tunnel</v>
          </cell>
          <cell r="I5">
            <v>0.03</v>
          </cell>
          <cell r="J5">
            <v>100000</v>
          </cell>
          <cell r="K5" t="str">
            <v>Essential</v>
          </cell>
          <cell r="L5" t="str">
            <v>Long term</v>
          </cell>
          <cell r="M5" t="str">
            <v>yes</v>
          </cell>
        </row>
        <row r="6">
          <cell r="E6" t="str">
            <v>Infrastructure</v>
          </cell>
          <cell r="F6" t="str">
            <v>1.5.2. Planting trees / artwork</v>
          </cell>
          <cell r="I6">
            <v>1.5</v>
          </cell>
          <cell r="J6">
            <v>50000</v>
          </cell>
          <cell r="K6" t="str">
            <v>Additional</v>
          </cell>
          <cell r="L6" t="str">
            <v>Medium term</v>
          </cell>
          <cell r="M6" t="str">
            <v>no</v>
          </cell>
        </row>
        <row r="7">
          <cell r="E7" t="str">
            <v>Services</v>
          </cell>
          <cell r="F7" t="str">
            <v>2.3.6. Help line</v>
          </cell>
          <cell r="I7">
            <v>1</v>
          </cell>
          <cell r="J7">
            <v>10000</v>
          </cell>
          <cell r="K7" t="str">
            <v>Important</v>
          </cell>
          <cell r="L7" t="str">
            <v>Long term</v>
          </cell>
          <cell r="M7" t="str">
            <v>yes</v>
          </cell>
        </row>
        <row r="8">
          <cell r="E8" t="str">
            <v>Organisation</v>
          </cell>
          <cell r="F8" t="str">
            <v>4.3.3. Steering group for route development</v>
          </cell>
          <cell r="I8">
            <v>1</v>
          </cell>
          <cell r="J8">
            <v>12200</v>
          </cell>
          <cell r="K8" t="str">
            <v>Further</v>
          </cell>
          <cell r="L8" t="str">
            <v>Medium term</v>
          </cell>
          <cell r="M8" t="str">
            <v>no</v>
          </cell>
        </row>
      </sheetData>
      <sheetData sheetId="2" refreshError="1">
        <row r="3">
          <cell r="B3" t="str">
            <v>1.1.1. Preparation of construction works</v>
          </cell>
        </row>
        <row r="4">
          <cell r="B4" t="str">
            <v>1.1.2. Construction of cycle path or lane</v>
          </cell>
        </row>
        <row r="5">
          <cell r="B5" t="str">
            <v>1.1.3. Construction of carriageway mainly for bicycles</v>
          </cell>
        </row>
        <row r="6">
          <cell r="B6" t="str">
            <v>1.1.4. Construction of cycling bridge or tunnel</v>
          </cell>
        </row>
        <row r="7">
          <cell r="B7" t="str">
            <v>1.1.5. Crossing reconstruction</v>
          </cell>
        </row>
        <row r="8">
          <cell r="B8" t="str">
            <v>1.2.1. Surface improvement of cycling path or lane</v>
          </cell>
        </row>
        <row r="9">
          <cell r="B9" t="str">
            <v>1.3.1. Cycle lane marking</v>
          </cell>
        </row>
        <row r="10">
          <cell r="B10" t="str">
            <v>1.3.2. Traffic calming/reduction</v>
          </cell>
        </row>
        <row r="11">
          <cell r="B11" t="str">
            <v>1.3.3. Crossing treatment</v>
          </cell>
        </row>
        <row r="12">
          <cell r="B12" t="str">
            <v>1.3.4. Obstacle treatment</v>
          </cell>
        </row>
        <row r="13">
          <cell r="B13" t="str">
            <v>1.3.5. Complete signposting</v>
          </cell>
        </row>
        <row r="14">
          <cell r="B14" t="str">
            <v>1.3.6. Additional signposting</v>
          </cell>
        </row>
        <row r="15">
          <cell r="B15" t="str">
            <v>1.4.1. Bike parking</v>
          </cell>
        </row>
        <row r="16">
          <cell r="B16" t="str">
            <v>1.4.2. Add bike transportation capacity on public transport</v>
          </cell>
        </row>
        <row r="17">
          <cell r="B17" t="str">
            <v>1.4.3. Improve bike transportation conditions on PT</v>
          </cell>
        </row>
        <row r="18">
          <cell r="B18" t="str">
            <v>1.4.4. New public transport connections</v>
          </cell>
        </row>
        <row r="19">
          <cell r="B19" t="str">
            <v>1.5.1. Installation of lighting / monitoring</v>
          </cell>
        </row>
        <row r="20">
          <cell r="B20" t="str">
            <v>1.5.2. Planting trees / artwork</v>
          </cell>
        </row>
        <row r="21">
          <cell r="B21" t="str">
            <v>1.5.3. Point of interest</v>
          </cell>
        </row>
        <row r="22">
          <cell r="B22" t="str">
            <v>1.6.1. National/regional standard for cycling infrastructure</v>
          </cell>
        </row>
        <row r="23">
          <cell r="B23" t="str">
            <v>1.6.2. National/regional standard for maintenance and monitoring</v>
          </cell>
        </row>
        <row r="24">
          <cell r="B24" t="str">
            <v>1.7.1. Automatic counters</v>
          </cell>
        </row>
        <row r="25">
          <cell r="B25" t="str">
            <v>1.7.2. Data processing and verification</v>
          </cell>
        </row>
        <row r="26">
          <cell r="B26" t="str">
            <v>1.8.1. Maintenance of cycling infrastructure</v>
          </cell>
        </row>
        <row r="27">
          <cell r="B27" t="str">
            <v>1.8.2. Maintenance of the signposting</v>
          </cell>
        </row>
        <row r="28">
          <cell r="A28" t="str">
            <v>2. Services</v>
          </cell>
        </row>
        <row r="29">
          <cell r="B29" t="str">
            <v>2.1.1. Development of basic accommodation</v>
          </cell>
        </row>
        <row r="30">
          <cell r="B30" t="str">
            <v>2.1.2. Development of basic retail capacities</v>
          </cell>
        </row>
        <row r="31">
          <cell r="B31" t="str">
            <v>2.1.3. Establish rest stations</v>
          </cell>
        </row>
        <row r="32">
          <cell r="B32" t="str">
            <v>2.2.1. Transforming accommodation to cycling friendly</v>
          </cell>
        </row>
        <row r="33">
          <cell r="B33" t="str">
            <v>2.2.2. Transforming food services to cycling friendly</v>
          </cell>
        </row>
        <row r="34">
          <cell r="B34" t="str">
            <v>2.2.3. Transforming attractions to cycling friendly</v>
          </cell>
        </row>
        <row r="35">
          <cell r="B35" t="str">
            <v>2.2.4. Training and awareness raising for the staff of services</v>
          </cell>
        </row>
        <row r="36">
          <cell r="B36" t="str">
            <v>2.2.5. Label and quality criteria system for cycling friendly services</v>
          </cell>
        </row>
        <row r="37">
          <cell r="B37" t="str">
            <v>2.2.6. Organise and control the network of cycling friendly services</v>
          </cell>
        </row>
        <row r="38">
          <cell r="B38" t="str">
            <v>2.3.1. Bike repair stations</v>
          </cell>
        </row>
        <row r="39">
          <cell r="B39" t="str">
            <v>2.3.2. Establish bike rental stations</v>
          </cell>
        </row>
        <row r="40">
          <cell r="B40" t="str">
            <v>2.3.3. Establish bike rental network</v>
          </cell>
        </row>
        <row r="41">
          <cell r="B41" t="str">
            <v>2.3.4. E-bike charging stations</v>
          </cell>
        </row>
        <row r="42">
          <cell r="B42" t="str">
            <v>2.3.5. Bicycle centers with complex services</v>
          </cell>
        </row>
        <row r="43">
          <cell r="B43" t="str">
            <v>2.3.6. Help line</v>
          </cell>
        </row>
        <row r="44">
          <cell r="A44" t="str">
            <v>3. Promotion</v>
          </cell>
        </row>
        <row r="45">
          <cell r="B45" t="str">
            <v>3.1.1. Marketing plan for the route</v>
          </cell>
        </row>
        <row r="46">
          <cell r="B46" t="str">
            <v>3.1.2. Regular surveys of the users and market</v>
          </cell>
        </row>
        <row r="47">
          <cell r="B47" t="str">
            <v>3.2.1. Integrate the route into the existing tourism offers.</v>
          </cell>
        </row>
        <row r="48">
          <cell r="B48" t="str">
            <v xml:space="preserve">3.2.2. Internet subsite development. </v>
          </cell>
        </row>
        <row r="49">
          <cell r="B49" t="str">
            <v>3.2.3. Integrate the route into printed promotion tools</v>
          </cell>
        </row>
        <row r="50">
          <cell r="B50" t="str">
            <v>3.2.4. Integrate existing events to the promotion of the current route.</v>
          </cell>
        </row>
        <row r="51">
          <cell r="B51" t="str">
            <v>3.2.5. Integrate the route into advertisements activities</v>
          </cell>
        </row>
        <row r="52">
          <cell r="B52" t="str">
            <v>3.2.6. Integrate the promotion of the route into presentations at fairs</v>
          </cell>
        </row>
        <row r="53">
          <cell r="B53" t="str">
            <v>3.2.7. Integrate the route into social media</v>
          </cell>
        </row>
        <row r="54">
          <cell r="B54" t="str">
            <v xml:space="preserve">3.3.1. Develop cycling tourism offers </v>
          </cell>
        </row>
        <row r="55">
          <cell r="B55" t="str">
            <v>3.3.2. Internet portal development</v>
          </cell>
        </row>
        <row r="56">
          <cell r="B56" t="str">
            <v xml:space="preserve">3.3.3. Publish printed promotion tools about the route </v>
          </cell>
        </row>
        <row r="57">
          <cell r="B57" t="str">
            <v>3.3.4. Organise promotion events connected to this specific route</v>
          </cell>
        </row>
        <row r="58">
          <cell r="B58" t="str">
            <v>3.3.5. Organise study trips for national and regional journalists</v>
          </cell>
        </row>
        <row r="59">
          <cell r="B59" t="str">
            <v>3.3.6. Applications for smart phones and audio guides</v>
          </cell>
        </row>
        <row r="60">
          <cell r="B60" t="str">
            <v>3.3.7. Info points and info stands</v>
          </cell>
        </row>
        <row r="61">
          <cell r="B61" t="str">
            <v>3.3.8. Press and advertisement</v>
          </cell>
        </row>
        <row r="62">
          <cell r="B62" t="str">
            <v>3.3.9. Social media</v>
          </cell>
        </row>
        <row r="63">
          <cell r="A63" t="str">
            <v>4. Organisation</v>
          </cell>
        </row>
        <row r="64">
          <cell r="B64" t="str">
            <v>4.1.1. Awareness raising</v>
          </cell>
        </row>
        <row r="65">
          <cell r="B65" t="str">
            <v>4.1.2. Training and study tours</v>
          </cell>
        </row>
        <row r="66">
          <cell r="B66" t="str">
            <v>4.2.1. Precise survey of the whole itinerary</v>
          </cell>
        </row>
        <row r="67">
          <cell r="B67" t="str">
            <v>4.2.2. Ranger system</v>
          </cell>
        </row>
        <row r="68">
          <cell r="B68" t="str">
            <v>4.3.1. Working group for infrastructure development</v>
          </cell>
        </row>
        <row r="69">
          <cell r="B69" t="str">
            <v>4.3.2. Working group for services and promotion development</v>
          </cell>
        </row>
        <row r="70">
          <cell r="B70" t="str">
            <v>4.3.3. Steering group for route development</v>
          </cell>
        </row>
        <row r="71">
          <cell r="B71" t="str">
            <v>4.3.4. Involvement of the local population</v>
          </cell>
        </row>
        <row r="72">
          <cell r="B72" t="str">
            <v>4.4.1. Establishment of a NECC/Cs</v>
          </cell>
        </row>
        <row r="73">
          <cell r="B73" t="str">
            <v xml:space="preserve">4.4.2. Certification of the route </v>
          </cell>
        </row>
      </sheetData>
      <sheetData sheetId="3" refreshError="1"/>
      <sheetData sheetId="4" refreshError="1"/>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uczynski@ecf.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B21"/>
  <sheetViews>
    <sheetView zoomScale="115" zoomScaleNormal="115" workbookViewId="0">
      <selection activeCell="A4" sqref="A4"/>
    </sheetView>
  </sheetViews>
  <sheetFormatPr baseColWidth="10" defaultRowHeight="15.5"/>
  <cols>
    <col min="1" max="1" width="21.3828125" customWidth="1"/>
    <col min="2" max="2" width="92.4609375" customWidth="1"/>
  </cols>
  <sheetData>
    <row r="1" spans="1:2" ht="23">
      <c r="A1" s="68" t="s">
        <v>11</v>
      </c>
      <c r="B1" s="69"/>
    </row>
    <row r="2" spans="1:2" ht="23">
      <c r="A2" s="66" t="s">
        <v>0</v>
      </c>
      <c r="B2" s="67"/>
    </row>
    <row r="3" spans="1:2">
      <c r="A3" s="1" t="s">
        <v>12</v>
      </c>
      <c r="B3" s="2">
        <v>43229</v>
      </c>
    </row>
    <row r="4" spans="1:2" ht="84.75" customHeight="1">
      <c r="A4" s="1" t="s">
        <v>13</v>
      </c>
      <c r="B4" s="3" t="s">
        <v>25</v>
      </c>
    </row>
    <row r="5" spans="1:2" ht="48.75" customHeight="1">
      <c r="A5" s="1" t="s">
        <v>14</v>
      </c>
      <c r="B5" s="3"/>
    </row>
    <row r="6" spans="1:2" ht="30.75" customHeight="1">
      <c r="A6" s="4" t="s">
        <v>1</v>
      </c>
      <c r="B6" s="3" t="s">
        <v>26</v>
      </c>
    </row>
    <row r="7" spans="1:2" ht="35.25" customHeight="1">
      <c r="A7" s="4" t="s">
        <v>2</v>
      </c>
      <c r="B7" s="3" t="s">
        <v>30</v>
      </c>
    </row>
    <row r="8" spans="1:2" ht="79.5" customHeight="1">
      <c r="A8" s="1" t="s">
        <v>15</v>
      </c>
      <c r="B8" s="3" t="s">
        <v>29</v>
      </c>
    </row>
    <row r="9" spans="1:2" ht="39.75" customHeight="1">
      <c r="A9" s="4" t="s">
        <v>16</v>
      </c>
      <c r="B9" s="3" t="s">
        <v>27</v>
      </c>
    </row>
    <row r="10" spans="1:2" ht="54.75" customHeight="1">
      <c r="A10" s="4" t="s">
        <v>3</v>
      </c>
      <c r="B10" s="3" t="s">
        <v>28</v>
      </c>
    </row>
    <row r="11" spans="1:2" ht="39.75" customHeight="1">
      <c r="A11" s="4" t="s">
        <v>17</v>
      </c>
      <c r="B11" s="3" t="s">
        <v>31</v>
      </c>
    </row>
    <row r="12" spans="1:2" ht="44.25" customHeight="1">
      <c r="A12" s="5" t="s">
        <v>18</v>
      </c>
      <c r="B12" s="3" t="s">
        <v>32</v>
      </c>
    </row>
    <row r="13" spans="1:2">
      <c r="A13" s="6"/>
      <c r="B13" s="6"/>
    </row>
    <row r="14" spans="1:2">
      <c r="A14" s="7" t="s">
        <v>24</v>
      </c>
      <c r="B14" s="8">
        <v>8</v>
      </c>
    </row>
    <row r="15" spans="1:2">
      <c r="A15" s="9" t="s">
        <v>21</v>
      </c>
      <c r="B15" s="10" t="s">
        <v>4</v>
      </c>
    </row>
    <row r="16" spans="1:2" ht="26">
      <c r="A16" s="14" t="s">
        <v>22</v>
      </c>
      <c r="B16" s="10">
        <v>81</v>
      </c>
    </row>
    <row r="17" spans="1:2" ht="26">
      <c r="A17" s="14" t="s">
        <v>23</v>
      </c>
      <c r="B17" s="10">
        <v>84</v>
      </c>
    </row>
    <row r="18" spans="1:2">
      <c r="A18" s="9" t="s">
        <v>20</v>
      </c>
      <c r="B18" s="10" t="s">
        <v>6</v>
      </c>
    </row>
    <row r="19" spans="1:2">
      <c r="A19" s="9" t="s">
        <v>19</v>
      </c>
      <c r="B19" s="10" t="s">
        <v>7</v>
      </c>
    </row>
    <row r="20" spans="1:2">
      <c r="A20" s="9" t="s">
        <v>8</v>
      </c>
      <c r="B20" s="11" t="s">
        <v>9</v>
      </c>
    </row>
    <row r="21" spans="1:2">
      <c r="A21" s="12" t="s">
        <v>10</v>
      </c>
      <c r="B21" s="13">
        <v>43229</v>
      </c>
    </row>
  </sheetData>
  <mergeCells count="2">
    <mergeCell ref="A2:B2"/>
    <mergeCell ref="A1:B1"/>
  </mergeCells>
  <hyperlinks>
    <hyperlink ref="B20" r:id="rId1"/>
  </hyperlinks>
  <pageMargins left="0.70866141732283472" right="0.70866141732283472" top="0.74803149606299213" bottom="0.74803149606299213" header="0.31496062992125984" footer="0.31496062992125984"/>
  <pageSetup paperSize="8" orientation="landscape" copies="2" r:id="rId2"/>
</worksheet>
</file>

<file path=xl/worksheets/sheet2.xml><?xml version="1.0" encoding="utf-8"?>
<worksheet xmlns="http://schemas.openxmlformats.org/spreadsheetml/2006/main" xmlns:r="http://schemas.openxmlformats.org/officeDocument/2006/relationships">
  <sheetPr>
    <tabColor rgb="FFFFC000"/>
    <pageSetUpPr fitToPage="1"/>
  </sheetPr>
  <dimension ref="A1:P36"/>
  <sheetViews>
    <sheetView workbookViewId="0">
      <pane ySplit="1" topLeftCell="A2" activePane="bottomLeft" state="frozen"/>
      <selection activeCell="F1" sqref="F1"/>
      <selection pane="bottomLeft" activeCell="J1" sqref="J1"/>
    </sheetView>
  </sheetViews>
  <sheetFormatPr baseColWidth="10" defaultRowHeight="15.5"/>
  <cols>
    <col min="6" max="6" width="16.07421875" customWidth="1"/>
    <col min="8" max="8" width="11.84375" customWidth="1"/>
  </cols>
  <sheetData>
    <row r="1" spans="1:16" ht="52">
      <c r="A1" s="15" t="s">
        <v>33</v>
      </c>
      <c r="B1" s="89" t="s">
        <v>53</v>
      </c>
      <c r="C1" s="15" t="s">
        <v>34</v>
      </c>
      <c r="D1" s="15" t="s">
        <v>35</v>
      </c>
      <c r="E1" s="89" t="s">
        <v>352</v>
      </c>
      <c r="F1" s="15" t="s">
        <v>336</v>
      </c>
      <c r="G1" s="23" t="s">
        <v>37</v>
      </c>
      <c r="H1" s="15" t="s">
        <v>347</v>
      </c>
      <c r="I1" s="23" t="s">
        <v>346</v>
      </c>
      <c r="J1" s="89" t="s">
        <v>54</v>
      </c>
      <c r="K1" s="15" t="s">
        <v>38</v>
      </c>
      <c r="L1" s="23" t="s">
        <v>55</v>
      </c>
      <c r="M1" s="23" t="s">
        <v>56</v>
      </c>
      <c r="N1" s="23" t="s">
        <v>57</v>
      </c>
      <c r="O1" s="16" t="s">
        <v>40</v>
      </c>
      <c r="P1" s="23" t="s">
        <v>58</v>
      </c>
    </row>
    <row r="2" spans="1:16" ht="50">
      <c r="A2" s="17">
        <v>1</v>
      </c>
      <c r="B2" s="17">
        <v>70</v>
      </c>
      <c r="C2" s="17">
        <v>0</v>
      </c>
      <c r="D2" s="17">
        <v>32</v>
      </c>
      <c r="E2" s="62" t="s">
        <v>49</v>
      </c>
      <c r="F2" s="63" t="s">
        <v>337</v>
      </c>
      <c r="G2" s="63" t="s">
        <v>338</v>
      </c>
      <c r="H2" s="18" t="s">
        <v>342</v>
      </c>
      <c r="I2" s="62">
        <v>32</v>
      </c>
      <c r="J2" s="62">
        <v>8960</v>
      </c>
      <c r="K2" s="62" t="s">
        <v>52</v>
      </c>
      <c r="L2" s="62" t="s">
        <v>43</v>
      </c>
      <c r="M2" s="62" t="s">
        <v>321</v>
      </c>
      <c r="N2" s="19" t="s">
        <v>71</v>
      </c>
      <c r="O2" s="22">
        <v>280</v>
      </c>
      <c r="P2" s="19" t="s">
        <v>335</v>
      </c>
    </row>
    <row r="3" spans="1:16" ht="50">
      <c r="A3" s="17">
        <v>2</v>
      </c>
      <c r="B3" s="17">
        <v>71</v>
      </c>
      <c r="C3" s="17">
        <v>32</v>
      </c>
      <c r="D3" s="17">
        <v>66</v>
      </c>
      <c r="E3" s="62" t="s">
        <v>49</v>
      </c>
      <c r="F3" s="63" t="s">
        <v>337</v>
      </c>
      <c r="G3" s="63" t="s">
        <v>338</v>
      </c>
      <c r="H3" s="18" t="s">
        <v>342</v>
      </c>
      <c r="I3" s="62">
        <v>34</v>
      </c>
      <c r="J3" s="62">
        <v>9520</v>
      </c>
      <c r="K3" s="62" t="s">
        <v>52</v>
      </c>
      <c r="L3" s="62" t="s">
        <v>43</v>
      </c>
      <c r="M3" s="62" t="s">
        <v>321</v>
      </c>
      <c r="N3" s="19" t="s">
        <v>71</v>
      </c>
      <c r="O3" s="22">
        <v>280</v>
      </c>
      <c r="P3" s="19" t="s">
        <v>335</v>
      </c>
    </row>
    <row r="4" spans="1:16" ht="50">
      <c r="A4" s="17">
        <v>3</v>
      </c>
      <c r="B4" s="17">
        <v>72</v>
      </c>
      <c r="C4" s="17">
        <v>66</v>
      </c>
      <c r="D4" s="17">
        <v>103</v>
      </c>
      <c r="E4" s="62" t="s">
        <v>49</v>
      </c>
      <c r="F4" s="63" t="s">
        <v>337</v>
      </c>
      <c r="G4" s="63" t="s">
        <v>338</v>
      </c>
      <c r="H4" s="18" t="s">
        <v>342</v>
      </c>
      <c r="I4" s="62">
        <v>34</v>
      </c>
      <c r="J4" s="62">
        <v>9520</v>
      </c>
      <c r="K4" s="62" t="s">
        <v>52</v>
      </c>
      <c r="L4" s="62" t="s">
        <v>43</v>
      </c>
      <c r="M4" s="62" t="s">
        <v>321</v>
      </c>
      <c r="N4" s="19" t="s">
        <v>71</v>
      </c>
      <c r="O4" s="22">
        <v>280</v>
      </c>
      <c r="P4" s="19" t="s">
        <v>335</v>
      </c>
    </row>
    <row r="5" spans="1:16" ht="62.5">
      <c r="A5" s="17">
        <v>1</v>
      </c>
      <c r="B5" s="17">
        <v>70</v>
      </c>
      <c r="C5" s="17">
        <v>0</v>
      </c>
      <c r="D5" s="17">
        <v>32</v>
      </c>
      <c r="E5" s="62" t="s">
        <v>49</v>
      </c>
      <c r="F5" s="63" t="s">
        <v>340</v>
      </c>
      <c r="G5" s="62" t="s">
        <v>339</v>
      </c>
      <c r="H5" s="18" t="s">
        <v>341</v>
      </c>
      <c r="I5" s="62">
        <v>6</v>
      </c>
      <c r="J5" s="62">
        <v>1600</v>
      </c>
      <c r="K5" s="62" t="s">
        <v>52</v>
      </c>
      <c r="L5" s="62" t="s">
        <v>46</v>
      </c>
      <c r="M5" s="62" t="s">
        <v>321</v>
      </c>
      <c r="N5" s="19" t="s">
        <v>71</v>
      </c>
      <c r="O5" s="22">
        <v>50</v>
      </c>
      <c r="P5" s="19" t="s">
        <v>335</v>
      </c>
    </row>
    <row r="6" spans="1:16" ht="62.5">
      <c r="A6" s="17">
        <v>1</v>
      </c>
      <c r="B6" s="17">
        <v>71</v>
      </c>
      <c r="C6" s="17">
        <v>32</v>
      </c>
      <c r="D6" s="17">
        <v>66</v>
      </c>
      <c r="E6" s="62" t="s">
        <v>49</v>
      </c>
      <c r="F6" s="63" t="s">
        <v>340</v>
      </c>
      <c r="G6" s="62" t="s">
        <v>339</v>
      </c>
      <c r="H6" s="18" t="s">
        <v>341</v>
      </c>
      <c r="I6" s="62">
        <v>6</v>
      </c>
      <c r="J6" s="62">
        <v>1700</v>
      </c>
      <c r="K6" s="62" t="s">
        <v>52</v>
      </c>
      <c r="L6" s="62" t="s">
        <v>46</v>
      </c>
      <c r="M6" s="62" t="s">
        <v>321</v>
      </c>
      <c r="N6" s="19" t="s">
        <v>71</v>
      </c>
      <c r="O6" s="22">
        <v>50</v>
      </c>
      <c r="P6" s="19" t="s">
        <v>335</v>
      </c>
    </row>
    <row r="7" spans="1:16" ht="62.5">
      <c r="A7" s="17">
        <v>1</v>
      </c>
      <c r="B7" s="17">
        <v>72</v>
      </c>
      <c r="C7" s="17">
        <v>66</v>
      </c>
      <c r="D7" s="17">
        <v>103</v>
      </c>
      <c r="E7" s="62" t="s">
        <v>49</v>
      </c>
      <c r="F7" s="63" t="s">
        <v>340</v>
      </c>
      <c r="G7" s="62" t="s">
        <v>339</v>
      </c>
      <c r="H7" s="18" t="s">
        <v>341</v>
      </c>
      <c r="I7" s="62">
        <v>6</v>
      </c>
      <c r="J7" s="62">
        <v>1850</v>
      </c>
      <c r="K7" s="62" t="s">
        <v>52</v>
      </c>
      <c r="L7" s="62" t="s">
        <v>46</v>
      </c>
      <c r="M7" s="62" t="s">
        <v>321</v>
      </c>
      <c r="N7" s="19" t="s">
        <v>71</v>
      </c>
      <c r="O7" s="22">
        <v>50</v>
      </c>
      <c r="P7" s="19" t="s">
        <v>335</v>
      </c>
    </row>
    <row r="8" spans="1:16" ht="37.5">
      <c r="A8" s="17">
        <v>1</v>
      </c>
      <c r="B8" s="17">
        <v>70</v>
      </c>
      <c r="C8" s="17">
        <v>0</v>
      </c>
      <c r="D8" s="17">
        <v>32</v>
      </c>
      <c r="E8" s="62" t="s">
        <v>299</v>
      </c>
      <c r="F8" s="62" t="s">
        <v>351</v>
      </c>
      <c r="G8" s="21" t="s">
        <v>344</v>
      </c>
      <c r="H8" s="18" t="s">
        <v>343</v>
      </c>
      <c r="I8" s="64">
        <v>20000</v>
      </c>
      <c r="J8" s="62">
        <v>20000</v>
      </c>
      <c r="K8" s="62" t="s">
        <v>52</v>
      </c>
      <c r="L8" s="62" t="s">
        <v>43</v>
      </c>
      <c r="M8" s="62" t="s">
        <v>321</v>
      </c>
      <c r="N8" s="19" t="s">
        <v>71</v>
      </c>
      <c r="O8" s="20">
        <v>1</v>
      </c>
      <c r="P8" s="19" t="s">
        <v>335</v>
      </c>
    </row>
    <row r="9" spans="1:16" ht="37.5">
      <c r="A9" s="17">
        <v>1</v>
      </c>
      <c r="B9" s="17">
        <v>71</v>
      </c>
      <c r="C9" s="17">
        <v>32</v>
      </c>
      <c r="D9" s="17">
        <v>66</v>
      </c>
      <c r="E9" s="62" t="s">
        <v>299</v>
      </c>
      <c r="F9" s="62" t="s">
        <v>351</v>
      </c>
      <c r="G9" s="21" t="s">
        <v>344</v>
      </c>
      <c r="H9" s="18" t="s">
        <v>343</v>
      </c>
      <c r="I9" s="64">
        <v>20000</v>
      </c>
      <c r="J9" s="62">
        <v>20000</v>
      </c>
      <c r="K9" s="62" t="s">
        <v>52</v>
      </c>
      <c r="L9" s="62" t="s">
        <v>43</v>
      </c>
      <c r="M9" s="62" t="s">
        <v>321</v>
      </c>
      <c r="N9" s="19" t="s">
        <v>71</v>
      </c>
      <c r="O9" s="20">
        <v>1</v>
      </c>
      <c r="P9" s="19" t="s">
        <v>335</v>
      </c>
    </row>
    <row r="10" spans="1:16" ht="37.5">
      <c r="A10" s="17">
        <v>1</v>
      </c>
      <c r="B10" s="17">
        <v>72</v>
      </c>
      <c r="C10" s="17">
        <v>66</v>
      </c>
      <c r="D10" s="17">
        <v>103</v>
      </c>
      <c r="E10" s="62" t="s">
        <v>299</v>
      </c>
      <c r="F10" s="62" t="s">
        <v>351</v>
      </c>
      <c r="G10" s="21" t="s">
        <v>348</v>
      </c>
      <c r="H10" s="18" t="s">
        <v>343</v>
      </c>
      <c r="I10" s="64">
        <v>20000</v>
      </c>
      <c r="J10" s="62">
        <v>20000</v>
      </c>
      <c r="K10" s="62" t="s">
        <v>52</v>
      </c>
      <c r="L10" s="62" t="s">
        <v>43</v>
      </c>
      <c r="M10" s="62" t="s">
        <v>321</v>
      </c>
      <c r="N10" s="19" t="s">
        <v>71</v>
      </c>
      <c r="O10" s="20">
        <v>1</v>
      </c>
      <c r="P10" s="19" t="s">
        <v>335</v>
      </c>
    </row>
    <row r="11" spans="1:16" ht="50">
      <c r="A11" s="17">
        <v>1</v>
      </c>
      <c r="B11" s="17">
        <v>70</v>
      </c>
      <c r="C11" s="17">
        <v>0</v>
      </c>
      <c r="D11" s="17">
        <v>32</v>
      </c>
      <c r="E11" s="62" t="s">
        <v>299</v>
      </c>
      <c r="F11" s="62" t="s">
        <v>350</v>
      </c>
      <c r="G11" s="21" t="s">
        <v>349</v>
      </c>
      <c r="H11" s="18" t="s">
        <v>345</v>
      </c>
      <c r="I11" s="64">
        <v>1</v>
      </c>
      <c r="J11" s="62">
        <v>2500</v>
      </c>
      <c r="K11" s="62" t="s">
        <v>52</v>
      </c>
      <c r="L11" s="62" t="s">
        <v>46</v>
      </c>
      <c r="M11" s="62" t="s">
        <v>321</v>
      </c>
      <c r="N11" s="19" t="s">
        <v>71</v>
      </c>
      <c r="O11" s="20">
        <v>2500</v>
      </c>
      <c r="P11" s="19" t="s">
        <v>335</v>
      </c>
    </row>
    <row r="12" spans="1:16" ht="50">
      <c r="A12" s="17">
        <v>1</v>
      </c>
      <c r="B12" s="17">
        <v>71</v>
      </c>
      <c r="C12" s="17">
        <v>32</v>
      </c>
      <c r="D12" s="17">
        <v>66</v>
      </c>
      <c r="E12" s="62" t="s">
        <v>299</v>
      </c>
      <c r="F12" s="62" t="s">
        <v>350</v>
      </c>
      <c r="G12" s="21" t="s">
        <v>349</v>
      </c>
      <c r="H12" s="18" t="s">
        <v>345</v>
      </c>
      <c r="I12" s="64">
        <v>1</v>
      </c>
      <c r="J12" s="62">
        <v>2500</v>
      </c>
      <c r="K12" s="62" t="s">
        <v>52</v>
      </c>
      <c r="L12" s="62" t="s">
        <v>46</v>
      </c>
      <c r="M12" s="62" t="s">
        <v>321</v>
      </c>
      <c r="N12" s="19" t="s">
        <v>71</v>
      </c>
      <c r="O12" s="20">
        <v>2500</v>
      </c>
      <c r="P12" s="19" t="s">
        <v>335</v>
      </c>
    </row>
    <row r="13" spans="1:16" ht="50">
      <c r="A13" s="17">
        <v>1</v>
      </c>
      <c r="B13" s="17">
        <v>72</v>
      </c>
      <c r="C13" s="17">
        <v>66</v>
      </c>
      <c r="D13" s="17">
        <v>103</v>
      </c>
      <c r="E13" s="62" t="s">
        <v>299</v>
      </c>
      <c r="F13" s="62" t="s">
        <v>350</v>
      </c>
      <c r="G13" s="21" t="s">
        <v>349</v>
      </c>
      <c r="H13" s="18" t="s">
        <v>345</v>
      </c>
      <c r="I13" s="64">
        <v>1</v>
      </c>
      <c r="J13" s="62">
        <v>2500</v>
      </c>
      <c r="K13" s="62" t="s">
        <v>52</v>
      </c>
      <c r="L13" s="62" t="s">
        <v>46</v>
      </c>
      <c r="M13" s="62" t="s">
        <v>321</v>
      </c>
      <c r="N13" s="19" t="s">
        <v>71</v>
      </c>
      <c r="O13" s="20">
        <v>2500</v>
      </c>
      <c r="P13" s="19" t="s">
        <v>335</v>
      </c>
    </row>
    <row r="14" spans="1:16">
      <c r="A14" s="17"/>
      <c r="B14" s="17"/>
      <c r="C14" s="17"/>
      <c r="D14" s="17"/>
      <c r="E14" s="62"/>
      <c r="F14" s="62"/>
      <c r="G14" s="21"/>
      <c r="H14" s="18"/>
      <c r="I14" s="64"/>
      <c r="J14" s="62"/>
      <c r="K14" s="62"/>
      <c r="L14" s="62"/>
      <c r="M14" s="62" t="s">
        <v>321</v>
      </c>
      <c r="N14" s="19" t="s">
        <v>71</v>
      </c>
      <c r="O14" s="20"/>
      <c r="P14" s="19" t="s">
        <v>335</v>
      </c>
    </row>
    <row r="15" spans="1:16">
      <c r="A15" s="17"/>
      <c r="B15" s="17"/>
      <c r="C15" s="17"/>
      <c r="D15" s="17"/>
      <c r="E15" s="62"/>
      <c r="F15" s="62"/>
      <c r="G15" s="21"/>
      <c r="H15" s="18"/>
      <c r="I15" s="64"/>
      <c r="J15" s="62"/>
      <c r="K15" s="62"/>
      <c r="L15" s="62"/>
      <c r="M15" s="62" t="s">
        <v>321</v>
      </c>
      <c r="N15" s="19" t="s">
        <v>71</v>
      </c>
      <c r="O15" s="20"/>
      <c r="P15" s="19" t="s">
        <v>335</v>
      </c>
    </row>
    <row r="16" spans="1:16">
      <c r="A16" s="17"/>
      <c r="B16" s="17"/>
      <c r="C16" s="17"/>
      <c r="D16" s="17"/>
      <c r="E16" s="62"/>
      <c r="F16" s="62"/>
      <c r="G16" s="21"/>
      <c r="H16" s="18"/>
      <c r="I16" s="64"/>
      <c r="J16" s="62"/>
      <c r="K16" s="62"/>
      <c r="L16" s="62"/>
      <c r="M16" s="62" t="s">
        <v>321</v>
      </c>
      <c r="N16" s="19" t="s">
        <v>71</v>
      </c>
      <c r="O16" s="20"/>
      <c r="P16" s="19" t="s">
        <v>335</v>
      </c>
    </row>
    <row r="17" spans="2:16">
      <c r="B17" s="17"/>
      <c r="C17" s="17"/>
      <c r="D17" s="17"/>
      <c r="E17" s="62"/>
      <c r="F17" s="62"/>
      <c r="G17" s="21"/>
      <c r="H17" s="18"/>
      <c r="I17" s="64"/>
      <c r="J17" s="62"/>
      <c r="K17" s="62"/>
      <c r="L17" s="62"/>
      <c r="M17" s="62" t="s">
        <v>321</v>
      </c>
      <c r="N17" s="19" t="s">
        <v>71</v>
      </c>
      <c r="O17" s="20"/>
      <c r="P17" s="19" t="s">
        <v>335</v>
      </c>
    </row>
    <row r="18" spans="2:16">
      <c r="B18" s="17"/>
      <c r="C18" s="17"/>
      <c r="D18" s="17"/>
      <c r="E18" s="62"/>
      <c r="F18" s="62"/>
      <c r="G18" s="21"/>
      <c r="H18" s="18"/>
      <c r="I18" s="64"/>
      <c r="J18" s="62"/>
      <c r="K18" s="62"/>
      <c r="L18" s="62"/>
      <c r="M18" s="62" t="s">
        <v>321</v>
      </c>
      <c r="N18" s="19" t="s">
        <v>71</v>
      </c>
      <c r="O18" s="20"/>
      <c r="P18" s="19" t="s">
        <v>335</v>
      </c>
    </row>
    <row r="19" spans="2:16">
      <c r="B19" s="17"/>
      <c r="C19" s="17"/>
      <c r="D19" s="17"/>
      <c r="E19" s="62"/>
      <c r="F19" s="62"/>
      <c r="G19" s="21"/>
      <c r="H19" s="18"/>
      <c r="I19" s="64"/>
      <c r="J19" s="62"/>
      <c r="K19" s="62"/>
      <c r="L19" s="62"/>
      <c r="M19" s="62" t="s">
        <v>321</v>
      </c>
      <c r="N19" s="19" t="s">
        <v>71</v>
      </c>
      <c r="O19" s="20"/>
      <c r="P19" s="19" t="s">
        <v>335</v>
      </c>
    </row>
    <row r="20" spans="2:16">
      <c r="B20" s="17"/>
      <c r="C20" s="17"/>
      <c r="D20" s="17"/>
      <c r="E20" s="62"/>
      <c r="F20" s="62"/>
      <c r="G20" s="21"/>
      <c r="H20" s="18"/>
      <c r="I20" s="64"/>
      <c r="J20" s="62"/>
      <c r="K20" s="62"/>
      <c r="L20" s="62"/>
      <c r="M20" s="62" t="s">
        <v>321</v>
      </c>
      <c r="N20" s="19" t="s">
        <v>71</v>
      </c>
      <c r="O20" s="20"/>
      <c r="P20" s="19" t="s">
        <v>335</v>
      </c>
    </row>
    <row r="21" spans="2:16">
      <c r="B21" s="17"/>
      <c r="C21" s="17"/>
      <c r="D21" s="17"/>
      <c r="E21" s="62"/>
      <c r="F21" s="62"/>
      <c r="G21" s="21"/>
      <c r="H21" s="18"/>
      <c r="I21" s="64"/>
      <c r="J21" s="62"/>
      <c r="K21" s="62"/>
      <c r="L21" s="62"/>
      <c r="M21" s="62" t="s">
        <v>321</v>
      </c>
      <c r="N21" s="19" t="s">
        <v>71</v>
      </c>
      <c r="O21" s="20"/>
      <c r="P21" s="19" t="s">
        <v>335</v>
      </c>
    </row>
    <row r="22" spans="2:16">
      <c r="B22" s="17"/>
      <c r="C22" s="17"/>
      <c r="D22" s="17"/>
      <c r="E22" s="62"/>
      <c r="F22" s="62"/>
      <c r="G22" s="21"/>
      <c r="H22" s="18"/>
      <c r="I22" s="64"/>
      <c r="J22" s="62"/>
      <c r="K22" s="62"/>
      <c r="L22" s="62"/>
      <c r="M22" s="62" t="s">
        <v>321</v>
      </c>
      <c r="N22" s="19" t="s">
        <v>71</v>
      </c>
      <c r="O22" s="20"/>
      <c r="P22" s="19" t="s">
        <v>335</v>
      </c>
    </row>
    <row r="23" spans="2:16">
      <c r="B23" s="17"/>
      <c r="C23" s="17"/>
      <c r="D23" s="17"/>
      <c r="E23" s="62"/>
      <c r="F23" s="62"/>
      <c r="G23" s="21"/>
      <c r="H23" s="18"/>
      <c r="I23" s="64"/>
      <c r="J23" s="62"/>
      <c r="K23" s="62"/>
      <c r="L23" s="62"/>
      <c r="M23" s="62" t="s">
        <v>321</v>
      </c>
      <c r="N23" s="19" t="s">
        <v>71</v>
      </c>
      <c r="O23" s="20"/>
      <c r="P23" s="19" t="s">
        <v>335</v>
      </c>
    </row>
    <row r="24" spans="2:16">
      <c r="B24" s="17"/>
      <c r="C24" s="17"/>
      <c r="D24" s="17"/>
      <c r="E24" s="62"/>
      <c r="F24" s="62"/>
      <c r="G24" s="21"/>
      <c r="H24" s="18"/>
      <c r="I24" s="64"/>
      <c r="J24" s="62"/>
      <c r="K24" s="62"/>
      <c r="L24" s="62"/>
      <c r="M24" s="62" t="s">
        <v>321</v>
      </c>
      <c r="N24" s="19" t="s">
        <v>71</v>
      </c>
      <c r="O24" s="20"/>
      <c r="P24" s="19" t="s">
        <v>335</v>
      </c>
    </row>
    <row r="25" spans="2:16">
      <c r="B25" s="17"/>
      <c r="C25" s="17"/>
      <c r="D25" s="17"/>
      <c r="E25" s="62"/>
      <c r="F25" s="62"/>
      <c r="G25" s="21"/>
      <c r="H25" s="18"/>
      <c r="I25" s="64"/>
      <c r="J25" s="62"/>
      <c r="K25" s="62"/>
      <c r="L25" s="62"/>
      <c r="M25" s="62" t="s">
        <v>321</v>
      </c>
      <c r="N25" s="19" t="s">
        <v>71</v>
      </c>
      <c r="O25" s="20"/>
      <c r="P25" s="19" t="s">
        <v>335</v>
      </c>
    </row>
    <row r="26" spans="2:16">
      <c r="B26" s="17"/>
      <c r="C26" s="17"/>
      <c r="D26" s="17"/>
      <c r="E26" s="62"/>
      <c r="F26" s="62"/>
      <c r="G26" s="21"/>
      <c r="H26" s="18"/>
      <c r="I26" s="64"/>
      <c r="J26" s="62"/>
      <c r="K26" s="62"/>
      <c r="L26" s="62"/>
      <c r="M26" s="62" t="s">
        <v>321</v>
      </c>
      <c r="N26" s="19" t="s">
        <v>71</v>
      </c>
      <c r="O26" s="20"/>
      <c r="P26" s="19" t="s">
        <v>335</v>
      </c>
    </row>
    <row r="27" spans="2:16">
      <c r="B27" s="17"/>
      <c r="C27" s="17"/>
      <c r="D27" s="17"/>
      <c r="E27" s="62"/>
      <c r="F27" s="62"/>
      <c r="G27" s="21"/>
      <c r="H27" s="18"/>
      <c r="I27" s="64"/>
      <c r="J27" s="62"/>
      <c r="K27" s="62"/>
      <c r="L27" s="62"/>
      <c r="M27" s="62" t="s">
        <v>321</v>
      </c>
      <c r="N27" s="19" t="s">
        <v>71</v>
      </c>
      <c r="O27" s="20"/>
      <c r="P27" s="19" t="s">
        <v>335</v>
      </c>
    </row>
    <row r="28" spans="2:16">
      <c r="B28" s="17"/>
      <c r="C28" s="17"/>
      <c r="D28" s="17"/>
      <c r="E28" s="62"/>
      <c r="F28" s="62"/>
      <c r="G28" s="21"/>
      <c r="H28" s="18"/>
      <c r="I28" s="64"/>
      <c r="J28" s="62"/>
      <c r="K28" s="62"/>
      <c r="L28" s="62"/>
      <c r="M28" s="62" t="s">
        <v>321</v>
      </c>
      <c r="N28" s="19" t="s">
        <v>71</v>
      </c>
      <c r="O28" s="20"/>
      <c r="P28" s="19" t="s">
        <v>335</v>
      </c>
    </row>
    <row r="29" spans="2:16">
      <c r="B29" s="17"/>
      <c r="C29" s="17"/>
      <c r="D29" s="17"/>
      <c r="E29" s="62"/>
      <c r="F29" s="62"/>
      <c r="G29" s="21"/>
      <c r="H29" s="18"/>
      <c r="I29" s="64"/>
      <c r="J29" s="62"/>
      <c r="K29" s="62"/>
      <c r="L29" s="62"/>
      <c r="M29" s="62" t="s">
        <v>321</v>
      </c>
      <c r="N29" s="19" t="s">
        <v>71</v>
      </c>
      <c r="O29" s="20"/>
      <c r="P29" s="19" t="s">
        <v>335</v>
      </c>
    </row>
    <row r="30" spans="2:16">
      <c r="B30" s="17"/>
      <c r="C30" s="17"/>
      <c r="D30" s="17"/>
      <c r="E30" s="62"/>
      <c r="F30" s="62"/>
      <c r="G30" s="21"/>
      <c r="H30" s="18"/>
      <c r="I30" s="64"/>
      <c r="J30" s="62"/>
      <c r="K30" s="62"/>
      <c r="L30" s="62"/>
      <c r="M30" s="62" t="s">
        <v>321</v>
      </c>
      <c r="N30" s="19" t="s">
        <v>71</v>
      </c>
      <c r="O30" s="20"/>
      <c r="P30" s="19" t="s">
        <v>335</v>
      </c>
    </row>
    <row r="31" spans="2:16">
      <c r="B31" s="17"/>
      <c r="C31" s="17"/>
      <c r="D31" s="17"/>
      <c r="E31" s="62"/>
      <c r="F31" s="62"/>
      <c r="G31" s="21"/>
      <c r="H31" s="18"/>
      <c r="I31" s="64"/>
      <c r="J31" s="62"/>
      <c r="K31" s="62"/>
      <c r="L31" s="62"/>
      <c r="M31" s="62" t="s">
        <v>321</v>
      </c>
      <c r="N31" s="19" t="s">
        <v>71</v>
      </c>
      <c r="O31" s="20"/>
      <c r="P31" s="19" t="s">
        <v>335</v>
      </c>
    </row>
    <row r="32" spans="2:16">
      <c r="B32" s="17"/>
      <c r="C32" s="17"/>
      <c r="D32" s="17"/>
      <c r="E32" s="62"/>
      <c r="F32" s="62"/>
      <c r="G32" s="21"/>
      <c r="H32" s="18"/>
      <c r="I32" s="64"/>
      <c r="J32" s="62"/>
      <c r="K32" s="62"/>
      <c r="L32" s="62"/>
      <c r="M32" s="62" t="s">
        <v>321</v>
      </c>
      <c r="N32" s="19" t="s">
        <v>71</v>
      </c>
      <c r="O32" s="20"/>
      <c r="P32" s="19" t="s">
        <v>335</v>
      </c>
    </row>
    <row r="33" spans="2:16">
      <c r="B33" s="17"/>
      <c r="C33" s="17"/>
      <c r="D33" s="17"/>
      <c r="E33" s="62"/>
      <c r="F33" s="62"/>
      <c r="G33" s="21"/>
      <c r="H33" s="18"/>
      <c r="I33" s="64"/>
      <c r="J33" s="62"/>
      <c r="K33" s="62"/>
      <c r="L33" s="62"/>
      <c r="M33" s="62" t="s">
        <v>321</v>
      </c>
      <c r="N33" s="19" t="s">
        <v>71</v>
      </c>
      <c r="O33" s="20"/>
      <c r="P33" s="19" t="s">
        <v>335</v>
      </c>
    </row>
    <row r="34" spans="2:16">
      <c r="B34" s="17"/>
      <c r="C34" s="17"/>
      <c r="D34" s="17"/>
      <c r="E34" s="62"/>
      <c r="F34" s="62"/>
      <c r="G34" s="21"/>
      <c r="H34" s="18"/>
      <c r="I34" s="64"/>
      <c r="J34" s="62"/>
      <c r="K34" s="62"/>
      <c r="L34" s="62"/>
      <c r="M34" s="62" t="s">
        <v>321</v>
      </c>
      <c r="N34" s="19" t="s">
        <v>71</v>
      </c>
      <c r="O34" s="20"/>
      <c r="P34" s="19" t="s">
        <v>335</v>
      </c>
    </row>
    <row r="35" spans="2:16">
      <c r="B35" s="17"/>
      <c r="C35" s="17"/>
      <c r="D35" s="17"/>
      <c r="E35" s="62"/>
      <c r="F35" s="62"/>
      <c r="G35" s="21"/>
      <c r="H35" s="18"/>
      <c r="I35" s="64"/>
      <c r="J35" s="62"/>
      <c r="K35" s="62"/>
      <c r="L35" s="62"/>
      <c r="M35" s="62" t="s">
        <v>321</v>
      </c>
      <c r="N35" s="19" t="s">
        <v>71</v>
      </c>
      <c r="O35" s="20"/>
      <c r="P35" s="19" t="s">
        <v>335</v>
      </c>
    </row>
    <row r="36" spans="2:16">
      <c r="B36" s="17"/>
      <c r="C36" s="17"/>
      <c r="D36" s="17"/>
      <c r="E36" s="62"/>
      <c r="F36" s="62"/>
      <c r="G36" s="21"/>
      <c r="H36" s="18"/>
      <c r="I36" s="64"/>
      <c r="J36" s="62"/>
      <c r="K36" s="62"/>
      <c r="L36" s="62"/>
      <c r="M36" s="62" t="s">
        <v>321</v>
      </c>
      <c r="N36" s="19" t="s">
        <v>71</v>
      </c>
      <c r="O36" s="20"/>
      <c r="P36" s="19" t="s">
        <v>335</v>
      </c>
    </row>
  </sheetData>
  <pageMargins left="0.70866141732283472" right="0.70866141732283472" top="0.74803149606299213" bottom="0.74803149606299213" header="0.31496062992125984" footer="0.31496062992125984"/>
  <pageSetup paperSize="8" scale="87" orientation="landscape" r:id="rId1"/>
</worksheet>
</file>

<file path=xl/worksheets/sheet3.xml><?xml version="1.0" encoding="utf-8"?>
<worksheet xmlns="http://schemas.openxmlformats.org/spreadsheetml/2006/main" xmlns:r="http://schemas.openxmlformats.org/officeDocument/2006/relationships">
  <dimension ref="A1:M73"/>
  <sheetViews>
    <sheetView zoomScale="115" zoomScaleNormal="115" workbookViewId="0">
      <pane ySplit="1" topLeftCell="A8" activePane="bottomLeft" state="frozen"/>
      <selection pane="bottomLeft" activeCell="B6" sqref="B6"/>
    </sheetView>
  </sheetViews>
  <sheetFormatPr baseColWidth="10" defaultRowHeight="15.5"/>
  <cols>
    <col min="3" max="3" width="17.15234375" customWidth="1"/>
    <col min="9" max="9" width="34.53515625" customWidth="1"/>
  </cols>
  <sheetData>
    <row r="1" spans="1:13" ht="34.5">
      <c r="A1" s="73" t="s">
        <v>172</v>
      </c>
      <c r="B1" s="74"/>
      <c r="C1" s="24" t="s">
        <v>173</v>
      </c>
      <c r="D1" s="25" t="s">
        <v>174</v>
      </c>
      <c r="E1" s="26" t="s">
        <v>175</v>
      </c>
      <c r="F1" s="26" t="s">
        <v>176</v>
      </c>
      <c r="G1" s="25" t="s">
        <v>315</v>
      </c>
      <c r="H1" s="25" t="s">
        <v>177</v>
      </c>
      <c r="I1" s="24" t="s">
        <v>178</v>
      </c>
      <c r="J1" s="27"/>
      <c r="K1" s="25" t="s">
        <v>181</v>
      </c>
      <c r="L1" s="25" t="s">
        <v>174</v>
      </c>
      <c r="M1" s="25" t="s">
        <v>182</v>
      </c>
    </row>
    <row r="2" spans="1:13">
      <c r="A2" s="75" t="s">
        <v>61</v>
      </c>
      <c r="B2" s="76"/>
      <c r="C2" s="76"/>
      <c r="D2" s="76"/>
      <c r="E2" s="76"/>
      <c r="F2" s="76"/>
      <c r="G2" s="76"/>
      <c r="H2" s="76"/>
      <c r="I2" s="77"/>
      <c r="J2" s="28"/>
      <c r="K2" s="29"/>
      <c r="L2" s="30"/>
      <c r="M2" s="31"/>
    </row>
    <row r="3" spans="1:13" ht="80.5">
      <c r="A3" s="70" t="s">
        <v>62</v>
      </c>
      <c r="B3" s="32" t="s">
        <v>96</v>
      </c>
      <c r="C3" s="32" t="s">
        <v>163</v>
      </c>
      <c r="D3" s="33" t="s">
        <v>59</v>
      </c>
      <c r="E3" s="34">
        <v>2500</v>
      </c>
      <c r="F3" s="35">
        <v>25000</v>
      </c>
      <c r="G3" s="29" t="s">
        <v>63</v>
      </c>
      <c r="H3" s="36" t="s">
        <v>64</v>
      </c>
      <c r="I3" s="37" t="s">
        <v>179</v>
      </c>
      <c r="J3" s="38"/>
      <c r="K3" s="29">
        <f>SUMIF([1]Actions!$F$2:$F$301,[1]ActionTypes!B3,[1]Actions!$I$2:$I$301)</f>
        <v>10</v>
      </c>
      <c r="L3" s="33" t="s">
        <v>59</v>
      </c>
      <c r="M3" s="29">
        <f>SUMIF([1]Actions!$F$2:$F301,B3,[1]Actions!$J$2:$J$301)</f>
        <v>0</v>
      </c>
    </row>
    <row r="4" spans="1:13" ht="256.5" customHeight="1">
      <c r="A4" s="71"/>
      <c r="B4" s="32" t="s">
        <v>97</v>
      </c>
      <c r="C4" s="32" t="s">
        <v>164</v>
      </c>
      <c r="D4" s="33" t="s">
        <v>59</v>
      </c>
      <c r="E4" s="35">
        <v>50000</v>
      </c>
      <c r="F4" s="35">
        <v>250000</v>
      </c>
      <c r="G4" s="29" t="s">
        <v>63</v>
      </c>
      <c r="H4" s="36" t="s">
        <v>64</v>
      </c>
      <c r="I4" s="32" t="s">
        <v>180</v>
      </c>
      <c r="J4" s="39"/>
      <c r="K4" s="29">
        <f>SUMIF([1]Actions!$F$2:$F$301,[1]ActionTypes!B4,[1]Actions!$I$2:$I$301)</f>
        <v>5.7649999999999997</v>
      </c>
      <c r="L4" s="33" t="s">
        <v>59</v>
      </c>
      <c r="M4" s="29" t="e">
        <f>SUMIF([1]Actions!$F$2:$F$302,B4,[1]Actions!$J$2:$J$301)</f>
        <v>#VALUE!</v>
      </c>
    </row>
    <row r="5" spans="1:13" ht="161">
      <c r="A5" s="71"/>
      <c r="B5" s="32" t="s">
        <v>98</v>
      </c>
      <c r="C5" s="37" t="s">
        <v>165</v>
      </c>
      <c r="D5" s="33" t="s">
        <v>59</v>
      </c>
      <c r="E5" s="35">
        <v>60000</v>
      </c>
      <c r="F5" s="35">
        <v>300000</v>
      </c>
      <c r="G5" s="29" t="s">
        <v>63</v>
      </c>
      <c r="H5" s="36" t="s">
        <v>65</v>
      </c>
      <c r="I5" s="32" t="s">
        <v>184</v>
      </c>
      <c r="J5" s="39"/>
      <c r="K5" s="29">
        <f>SUMIF([1]Actions!$F$2:$F$301,[1]ActionTypes!B5,[1]Actions!$I$2:$I$301)</f>
        <v>0</v>
      </c>
      <c r="L5" s="33" t="s">
        <v>59</v>
      </c>
      <c r="M5" s="29" t="e">
        <f>SUMIF([1]Actions!$F$2:$F$302,B5,[1]Actions!$J$2:$J$301)</f>
        <v>#VALUE!</v>
      </c>
    </row>
    <row r="6" spans="1:13" ht="103.5" customHeight="1">
      <c r="A6" s="71"/>
      <c r="B6" s="32" t="s">
        <v>183</v>
      </c>
      <c r="C6" s="32" t="s">
        <v>166</v>
      </c>
      <c r="D6" s="33" t="s">
        <v>59</v>
      </c>
      <c r="E6" s="35">
        <v>2500000</v>
      </c>
      <c r="F6" s="35">
        <v>10000000</v>
      </c>
      <c r="G6" s="29" t="s">
        <v>63</v>
      </c>
      <c r="H6" s="36" t="s">
        <v>64</v>
      </c>
      <c r="I6" s="32"/>
      <c r="J6" s="39"/>
      <c r="K6" s="29">
        <f>SUMIF([1]Actions!$F$2:$F$301,[1]ActionTypes!B6,[1]Actions!$I$2:$I$301)</f>
        <v>0.03</v>
      </c>
      <c r="L6" s="33" t="s">
        <v>66</v>
      </c>
      <c r="M6" s="29" t="e">
        <f>SUMIF([1]Actions!$F$2:$F$302,B6,[1]Actions!$J$2:$J$301)</f>
        <v>#VALUE!</v>
      </c>
    </row>
    <row r="7" spans="1:13" ht="207">
      <c r="A7" s="72"/>
      <c r="B7" s="32" t="s">
        <v>99</v>
      </c>
      <c r="C7" s="37" t="s">
        <v>167</v>
      </c>
      <c r="D7" s="33" t="s">
        <v>67</v>
      </c>
      <c r="E7" s="35">
        <v>100000</v>
      </c>
      <c r="F7" s="35">
        <v>250000</v>
      </c>
      <c r="G7" s="29" t="s">
        <v>63</v>
      </c>
      <c r="H7" s="36" t="s">
        <v>65</v>
      </c>
      <c r="I7" s="32"/>
      <c r="J7" s="39"/>
      <c r="K7" s="29">
        <f>SUMIF([1]Actions!$F$2:$F$301,[1]ActionTypes!B7,[1]Actions!$I$2:$I$301)</f>
        <v>0</v>
      </c>
      <c r="L7" s="33" t="s">
        <v>185</v>
      </c>
      <c r="M7" s="29" t="e">
        <f>SUMIF([1]Actions!$F$2:$F$302,B7,[1]Actions!$J$2:$J$301)</f>
        <v>#VALUE!</v>
      </c>
    </row>
    <row r="8" spans="1:13" ht="80.5">
      <c r="A8" s="24" t="s">
        <v>186</v>
      </c>
      <c r="B8" s="32" t="s">
        <v>100</v>
      </c>
      <c r="C8" s="32" t="s">
        <v>168</v>
      </c>
      <c r="D8" s="33" t="s">
        <v>59</v>
      </c>
      <c r="E8" s="35">
        <v>5000</v>
      </c>
      <c r="F8" s="35">
        <v>100000</v>
      </c>
      <c r="G8" s="29" t="s">
        <v>63</v>
      </c>
      <c r="H8" s="36" t="s">
        <v>64</v>
      </c>
      <c r="I8" s="32" t="s">
        <v>187</v>
      </c>
      <c r="J8" s="39"/>
      <c r="K8" s="29">
        <f>SUMIF([1]Actions!$F$2:$F$301,[1]ActionTypes!B8,[1]Actions!$I$2:$I$301)</f>
        <v>0</v>
      </c>
      <c r="L8" s="33" t="s">
        <v>59</v>
      </c>
      <c r="M8" s="29" t="e">
        <f>SUMIF([1]Actions!$F$2:$F$302,B8,[1]Actions!$J$2:$J$301)</f>
        <v>#VALUE!</v>
      </c>
    </row>
    <row r="9" spans="1:13" ht="164.25" customHeight="1">
      <c r="A9" s="70" t="s">
        <v>102</v>
      </c>
      <c r="B9" s="32" t="s">
        <v>101</v>
      </c>
      <c r="C9" s="37" t="s">
        <v>169</v>
      </c>
      <c r="D9" s="33" t="s">
        <v>59</v>
      </c>
      <c r="E9" s="35">
        <v>5000</v>
      </c>
      <c r="F9" s="35">
        <v>50000</v>
      </c>
      <c r="G9" s="29" t="s">
        <v>63</v>
      </c>
      <c r="H9" s="36" t="s">
        <v>64</v>
      </c>
      <c r="I9" s="32"/>
      <c r="J9" s="39"/>
      <c r="K9" s="29">
        <f>SUMIF([1]Actions!$F$2:$F$301,[1]ActionTypes!B9,[1]Actions!$I$2:$I$301)</f>
        <v>0</v>
      </c>
      <c r="L9" s="33" t="s">
        <v>59</v>
      </c>
      <c r="M9" s="29" t="e">
        <f>SUMIF([1]Actions!$F$2:$F$302,B9,[1]Actions!$J$2:$J$301)</f>
        <v>#VALUE!</v>
      </c>
    </row>
    <row r="10" spans="1:13" ht="206.25" customHeight="1">
      <c r="A10" s="71"/>
      <c r="B10" s="32" t="s">
        <v>188</v>
      </c>
      <c r="C10" s="32" t="s">
        <v>170</v>
      </c>
      <c r="D10" s="33" t="s">
        <v>59</v>
      </c>
      <c r="E10" s="35">
        <v>10000</v>
      </c>
      <c r="F10" s="35">
        <v>50000</v>
      </c>
      <c r="G10" s="29" t="s">
        <v>63</v>
      </c>
      <c r="H10" s="36" t="s">
        <v>64</v>
      </c>
      <c r="I10" s="37" t="s">
        <v>189</v>
      </c>
      <c r="J10" s="38"/>
      <c r="K10" s="29">
        <f>SUMIF([1]Actions!$F$2:$F$301,[1]ActionTypes!B10,[1]Actions!$I$2:$I$301)</f>
        <v>0</v>
      </c>
      <c r="L10" s="33" t="s">
        <v>59</v>
      </c>
      <c r="M10" s="29" t="e">
        <f>SUMIF([1]Actions!$F$2:$F$302,B10,[1]Actions!$J$2:$J$301)</f>
        <v>#VALUE!</v>
      </c>
    </row>
    <row r="11" spans="1:13" ht="92">
      <c r="A11" s="71"/>
      <c r="B11" s="32" t="s">
        <v>109</v>
      </c>
      <c r="C11" s="37" t="s">
        <v>190</v>
      </c>
      <c r="D11" s="33" t="s">
        <v>192</v>
      </c>
      <c r="E11" s="34">
        <v>1000</v>
      </c>
      <c r="F11" s="34">
        <v>10000</v>
      </c>
      <c r="G11" s="33" t="s">
        <v>63</v>
      </c>
      <c r="H11" s="36" t="s">
        <v>64</v>
      </c>
      <c r="I11" s="37"/>
      <c r="J11" s="38"/>
      <c r="K11" s="29">
        <f>SUMIF([1]Actions!$F$2:$F$301,[1]ActionTypes!B11,[1]Actions!$I$2:$I$301)</f>
        <v>0</v>
      </c>
      <c r="L11" s="33" t="s">
        <v>67</v>
      </c>
      <c r="M11" s="29" t="e">
        <f>SUMIF([1]Actions!$F$2:$F$302,B11,[1]Actions!$J$2:$J$301)</f>
        <v>#VALUE!</v>
      </c>
    </row>
    <row r="12" spans="1:13" ht="149.5">
      <c r="A12" s="71"/>
      <c r="B12" s="32" t="s">
        <v>110</v>
      </c>
      <c r="C12" s="37" t="s">
        <v>191</v>
      </c>
      <c r="D12" s="33" t="s">
        <v>68</v>
      </c>
      <c r="E12" s="34">
        <v>250</v>
      </c>
      <c r="F12" s="34">
        <v>1000</v>
      </c>
      <c r="G12" s="33" t="s">
        <v>63</v>
      </c>
      <c r="H12" s="36" t="s">
        <v>64</v>
      </c>
      <c r="I12" s="37"/>
      <c r="J12" s="38"/>
      <c r="K12" s="29">
        <f>SUMIF([1]Actions!$F$2:$F$301,[1]ActionTypes!B12,[1]Actions!$I$2:$I$301)</f>
        <v>0</v>
      </c>
      <c r="L12" s="33" t="s">
        <v>68</v>
      </c>
      <c r="M12" s="29" t="e">
        <f>SUMIF([1]Actions!$F$2:$F$302,B12,[1]Actions!$J$2:$J$301)</f>
        <v>#VALUE!</v>
      </c>
    </row>
    <row r="13" spans="1:13" ht="57.5">
      <c r="A13" s="71"/>
      <c r="B13" s="32" t="s">
        <v>111</v>
      </c>
      <c r="C13" s="37" t="s">
        <v>193</v>
      </c>
      <c r="D13" s="33" t="s">
        <v>59</v>
      </c>
      <c r="E13" s="35">
        <v>200</v>
      </c>
      <c r="F13" s="35">
        <v>1000</v>
      </c>
      <c r="G13" s="29" t="s">
        <v>63</v>
      </c>
      <c r="H13" s="36" t="s">
        <v>64</v>
      </c>
      <c r="I13" s="32"/>
      <c r="J13" s="39"/>
      <c r="K13" s="29">
        <f>SUMIF([1]Actions!$F$2:$F$301,[1]ActionTypes!B13,[1]Actions!$I$2:$I$301)</f>
        <v>59</v>
      </c>
      <c r="L13" s="33" t="s">
        <v>59</v>
      </c>
      <c r="M13" s="29" t="e">
        <f>SUMIF([1]Actions!$F$2:$F$302,B13,[1]Actions!$J$2:$J$301)</f>
        <v>#VALUE!</v>
      </c>
    </row>
    <row r="14" spans="1:13" ht="143.25" customHeight="1">
      <c r="A14" s="72"/>
      <c r="B14" s="32" t="s">
        <v>112</v>
      </c>
      <c r="C14" s="32" t="s">
        <v>194</v>
      </c>
      <c r="D14" s="33" t="s">
        <v>59</v>
      </c>
      <c r="E14" s="34">
        <v>100</v>
      </c>
      <c r="F14" s="34">
        <v>500</v>
      </c>
      <c r="G14" s="33" t="s">
        <v>63</v>
      </c>
      <c r="H14" s="36" t="s">
        <v>64</v>
      </c>
      <c r="I14" s="32"/>
      <c r="J14" s="39"/>
      <c r="K14" s="29">
        <f>SUMIF([1]Actions!$F$2:$F$301,[1]ActionTypes!B14,[1]Actions!$I$2:$I$301)</f>
        <v>0</v>
      </c>
      <c r="L14" s="33" t="s">
        <v>59</v>
      </c>
      <c r="M14" s="29" t="e">
        <f>SUMIF([1]Actions!$F$2:$F$302,B14,[1]Actions!$J$2:$J$301)</f>
        <v>#VALUE!</v>
      </c>
    </row>
    <row r="15" spans="1:13" ht="159.75" customHeight="1">
      <c r="A15" s="70" t="s">
        <v>94</v>
      </c>
      <c r="B15" s="32" t="s">
        <v>69</v>
      </c>
      <c r="C15" s="37" t="s">
        <v>196</v>
      </c>
      <c r="D15" s="33" t="s">
        <v>195</v>
      </c>
      <c r="E15" s="35">
        <v>100</v>
      </c>
      <c r="F15" s="35">
        <v>250</v>
      </c>
      <c r="G15" s="29" t="s">
        <v>63</v>
      </c>
      <c r="H15" s="36" t="s">
        <v>65</v>
      </c>
      <c r="I15" s="37" t="s">
        <v>197</v>
      </c>
      <c r="J15" s="38"/>
      <c r="K15" s="29">
        <f>SUMIF([1]Actions!$F$2:$F$301,[1]ActionTypes!B15,[1]Actions!$I$2:$I$301)</f>
        <v>0</v>
      </c>
      <c r="L15" s="33" t="s">
        <v>195</v>
      </c>
      <c r="M15" s="29" t="e">
        <f>SUMIF([1]Actions!$F$2:$F$302,B15,[1]Actions!$J$2:$J$301)</f>
        <v>#VALUE!</v>
      </c>
    </row>
    <row r="16" spans="1:13" ht="115">
      <c r="A16" s="71"/>
      <c r="B16" s="32" t="s">
        <v>113</v>
      </c>
      <c r="C16" s="37" t="s">
        <v>198</v>
      </c>
      <c r="D16" s="33" t="s">
        <v>70</v>
      </c>
      <c r="E16" s="35">
        <v>1000</v>
      </c>
      <c r="F16" s="35">
        <v>4000</v>
      </c>
      <c r="G16" s="29" t="s">
        <v>71</v>
      </c>
      <c r="H16" s="36" t="s">
        <v>64</v>
      </c>
      <c r="I16" s="32"/>
      <c r="J16" s="39"/>
      <c r="K16" s="29">
        <f>SUMIF([1]Actions!$F$2:$F$301,[1]ActionTypes!B16,[1]Actions!$I$2:$I$301)</f>
        <v>0</v>
      </c>
      <c r="L16" s="33" t="s">
        <v>70</v>
      </c>
      <c r="M16" s="29" t="e">
        <f>SUMIF([1]Actions!$F$2:$F$302,B16,[1]Actions!$J$2:$J$301)</f>
        <v>#VALUE!</v>
      </c>
    </row>
    <row r="17" spans="1:13" ht="103.5">
      <c r="A17" s="71"/>
      <c r="B17" s="32" t="s">
        <v>114</v>
      </c>
      <c r="C17" s="37" t="s">
        <v>199</v>
      </c>
      <c r="D17" s="33" t="s">
        <v>72</v>
      </c>
      <c r="E17" s="35">
        <v>1000</v>
      </c>
      <c r="F17" s="35">
        <v>1000000</v>
      </c>
      <c r="G17" s="29" t="s">
        <v>71</v>
      </c>
      <c r="H17" s="36" t="s">
        <v>64</v>
      </c>
      <c r="I17" s="37"/>
      <c r="J17" s="38"/>
      <c r="K17" s="29">
        <f>SUMIF([1]Actions!$F$2:$F$301,[1]ActionTypes!B17,[1]Actions!$I$2:$I$301)</f>
        <v>0</v>
      </c>
      <c r="L17" s="33" t="s">
        <v>72</v>
      </c>
      <c r="M17" s="29" t="e">
        <f>SUMIF([1]Actions!$F$2:$F$302,B17,[1]Actions!$J$2:$J$301)</f>
        <v>#VALUE!</v>
      </c>
    </row>
    <row r="18" spans="1:13" ht="180.75" customHeight="1">
      <c r="A18" s="72"/>
      <c r="B18" s="32" t="s">
        <v>115</v>
      </c>
      <c r="C18" s="37" t="s">
        <v>200</v>
      </c>
      <c r="D18" s="33" t="s">
        <v>73</v>
      </c>
      <c r="E18" s="35">
        <v>500</v>
      </c>
      <c r="F18" s="35">
        <v>2000</v>
      </c>
      <c r="G18" s="29" t="s">
        <v>71</v>
      </c>
      <c r="H18" s="36" t="s">
        <v>65</v>
      </c>
      <c r="I18" s="37" t="s">
        <v>201</v>
      </c>
      <c r="J18" s="38"/>
      <c r="K18" s="29">
        <f>SUMIF([1]Actions!$F$2:$F$301,[1]ActionTypes!B18,[1]Actions!$I$2:$I$301)</f>
        <v>0</v>
      </c>
      <c r="L18" s="33" t="s">
        <v>73</v>
      </c>
      <c r="M18" s="29" t="e">
        <f>SUMIF([1]Actions!$F$2:$F$302,B18,[1]Actions!$J$2:$J$301)</f>
        <v>#VALUE!</v>
      </c>
    </row>
    <row r="19" spans="1:13" ht="146.25" customHeight="1">
      <c r="A19" s="70" t="s">
        <v>93</v>
      </c>
      <c r="B19" s="32" t="s">
        <v>116</v>
      </c>
      <c r="C19" s="37" t="s">
        <v>202</v>
      </c>
      <c r="D19" s="33" t="s">
        <v>74</v>
      </c>
      <c r="E19" s="34">
        <v>5000</v>
      </c>
      <c r="F19" s="34">
        <v>20000</v>
      </c>
      <c r="G19" s="33" t="s">
        <v>63</v>
      </c>
      <c r="H19" s="36" t="s">
        <v>65</v>
      </c>
      <c r="I19" s="37"/>
      <c r="J19" s="38"/>
      <c r="K19" s="29">
        <f>SUMIF([1]Actions!$F$2:$F$301,[1]ActionTypes!B19,[1]Actions!$I$2:$I$301)</f>
        <v>0</v>
      </c>
      <c r="L19" s="33" t="s">
        <v>74</v>
      </c>
      <c r="M19" s="29" t="e">
        <f>SUMIF([1]Actions!$F$2:$F$302,B19,[1]Actions!$J$2:$J$301)</f>
        <v>#VALUE!</v>
      </c>
    </row>
    <row r="20" spans="1:13" ht="105.75" customHeight="1">
      <c r="A20" s="71"/>
      <c r="B20" s="32" t="s">
        <v>117</v>
      </c>
      <c r="C20" s="37" t="s">
        <v>203</v>
      </c>
      <c r="D20" s="33" t="s">
        <v>59</v>
      </c>
      <c r="E20" s="35">
        <v>10000</v>
      </c>
      <c r="F20" s="35">
        <v>100000</v>
      </c>
      <c r="G20" s="29" t="s">
        <v>63</v>
      </c>
      <c r="H20" s="36" t="s">
        <v>72</v>
      </c>
      <c r="I20" s="37" t="s">
        <v>204</v>
      </c>
      <c r="J20" s="38"/>
      <c r="K20" s="29">
        <f>SUMIF([1]Actions!$F$2:$F$301,[1]ActionTypes!B20,[1]Actions!$I$2:$I$301)</f>
        <v>1.5</v>
      </c>
      <c r="L20" s="33" t="s">
        <v>59</v>
      </c>
      <c r="M20" s="29" t="e">
        <f>SUMIF([1]Actions!$F$2:$F$302,B20,[1]Actions!$J$2:$J$301)</f>
        <v>#VALUE!</v>
      </c>
    </row>
    <row r="21" spans="1:13" ht="57.5">
      <c r="A21" s="72"/>
      <c r="B21" s="32" t="s">
        <v>118</v>
      </c>
      <c r="C21" s="37" t="s">
        <v>206</v>
      </c>
      <c r="D21" s="33" t="s">
        <v>207</v>
      </c>
      <c r="E21" s="35">
        <v>35000</v>
      </c>
      <c r="F21" s="35">
        <v>200000</v>
      </c>
      <c r="G21" s="29" t="s">
        <v>63</v>
      </c>
      <c r="H21" s="36" t="s">
        <v>72</v>
      </c>
      <c r="I21" s="37" t="s">
        <v>205</v>
      </c>
      <c r="J21" s="38"/>
      <c r="K21" s="29">
        <f>SUMIF([1]Actions!$F$2:$F$301,[1]ActionTypes!B21,[1]Actions!$I$2:$I$301)</f>
        <v>0</v>
      </c>
      <c r="L21" s="33" t="s">
        <v>209</v>
      </c>
      <c r="M21" s="29" t="e">
        <f>SUMIF([1]Actions!$F$2:$F$302,B21,[1]Actions!$J$2:$J$301)</f>
        <v>#VALUE!</v>
      </c>
    </row>
    <row r="22" spans="1:13" ht="140.25" customHeight="1">
      <c r="A22" s="70" t="s">
        <v>75</v>
      </c>
      <c r="B22" s="32" t="s">
        <v>119</v>
      </c>
      <c r="C22" s="37" t="s">
        <v>208</v>
      </c>
      <c r="D22" s="33" t="s">
        <v>72</v>
      </c>
      <c r="E22" s="35">
        <v>2000</v>
      </c>
      <c r="F22" s="35">
        <v>10000</v>
      </c>
      <c r="G22" s="29" t="s">
        <v>71</v>
      </c>
      <c r="H22" s="36" t="s">
        <v>64</v>
      </c>
      <c r="I22" s="37"/>
      <c r="J22" s="38"/>
      <c r="K22" s="29">
        <f>SUMIF([1]Actions!$F$2:$F$301,[1]ActionTypes!B22,[1]Actions!$I$2:$I$301)</f>
        <v>0</v>
      </c>
      <c r="L22" s="33" t="s">
        <v>72</v>
      </c>
      <c r="M22" s="29" t="e">
        <f>SUMIF([1]Actions!$F$2:$F$302,B22,[1]Actions!$J$2:$J$301)</f>
        <v>#VALUE!</v>
      </c>
    </row>
    <row r="23" spans="1:13" ht="117" customHeight="1">
      <c r="A23" s="72"/>
      <c r="B23" s="32" t="s">
        <v>120</v>
      </c>
      <c r="C23" s="37" t="s">
        <v>76</v>
      </c>
      <c r="D23" s="33" t="s">
        <v>72</v>
      </c>
      <c r="E23" s="35">
        <v>1000</v>
      </c>
      <c r="F23" s="35">
        <v>5000</v>
      </c>
      <c r="G23" s="29" t="s">
        <v>71</v>
      </c>
      <c r="H23" s="36" t="s">
        <v>64</v>
      </c>
      <c r="I23" s="32"/>
      <c r="J23" s="39"/>
      <c r="K23" s="29">
        <f>SUMIF([1]Actions!$F$2:$F$301,[1]ActionTypes!B23,[1]Actions!$I$2:$I$301)</f>
        <v>0</v>
      </c>
      <c r="L23" s="33" t="s">
        <v>72</v>
      </c>
      <c r="M23" s="29" t="e">
        <f>SUMIF([1]Actions!$F$2:$F$302,B23,[1]Actions!$J$2:$J$301)</f>
        <v>#VALUE!</v>
      </c>
    </row>
    <row r="24" spans="1:13" ht="117" customHeight="1">
      <c r="A24" s="70" t="s">
        <v>95</v>
      </c>
      <c r="B24" s="32" t="s">
        <v>121</v>
      </c>
      <c r="C24" s="32" t="s">
        <v>210</v>
      </c>
      <c r="D24" s="33" t="s">
        <v>211</v>
      </c>
      <c r="E24" s="35">
        <v>2000</v>
      </c>
      <c r="F24" s="35">
        <v>10000</v>
      </c>
      <c r="G24" s="29" t="s">
        <v>63</v>
      </c>
      <c r="H24" s="36" t="s">
        <v>64</v>
      </c>
      <c r="I24" s="32" t="s">
        <v>212</v>
      </c>
      <c r="J24" s="39"/>
      <c r="K24" s="29">
        <f>SUMIF([1]Actions!$F$2:$F$301,[1]ActionTypes!B24,[1]Actions!$I$2:$I$301)</f>
        <v>0</v>
      </c>
      <c r="L24" s="33" t="s">
        <v>77</v>
      </c>
      <c r="M24" s="29" t="e">
        <f>SUMIF([1]Actions!$F$2:$F$302,B24,[1]Actions!$J$2:$J$301)</f>
        <v>#VALUE!</v>
      </c>
    </row>
    <row r="25" spans="1:13" ht="69">
      <c r="A25" s="72"/>
      <c r="B25" s="32" t="s">
        <v>122</v>
      </c>
      <c r="C25" s="32" t="s">
        <v>213</v>
      </c>
      <c r="D25" s="33" t="s">
        <v>72</v>
      </c>
      <c r="E25" s="35"/>
      <c r="F25" s="35"/>
      <c r="G25" s="29" t="s">
        <v>71</v>
      </c>
      <c r="H25" s="36" t="s">
        <v>64</v>
      </c>
      <c r="I25" s="37"/>
      <c r="J25" s="38"/>
      <c r="K25" s="29">
        <f>SUMIF([1]Actions!$F$2:$F$301,[1]ActionTypes!B25,[1]Actions!$I$2:$I$301)</f>
        <v>0</v>
      </c>
      <c r="L25" s="33" t="s">
        <v>72</v>
      </c>
      <c r="M25" s="29" t="e">
        <f>SUMIF([1]Actions!$F$2:$F$302,B25,[1]Actions!$J$2:$J$301)</f>
        <v>#VALUE!</v>
      </c>
    </row>
    <row r="26" spans="1:13" ht="80.5">
      <c r="A26" s="70" t="s">
        <v>78</v>
      </c>
      <c r="B26" s="32" t="s">
        <v>123</v>
      </c>
      <c r="C26" s="37" t="s">
        <v>214</v>
      </c>
      <c r="D26" s="33" t="s">
        <v>59</v>
      </c>
      <c r="E26" s="35">
        <v>500</v>
      </c>
      <c r="F26" s="35">
        <v>2500</v>
      </c>
      <c r="G26" s="29" t="s">
        <v>63</v>
      </c>
      <c r="H26" s="36" t="s">
        <v>64</v>
      </c>
      <c r="I26" s="37" t="s">
        <v>215</v>
      </c>
      <c r="J26" s="38"/>
      <c r="K26" s="29">
        <f>SUMIF([1]Actions!$F$2:$F$301,[1]ActionTypes!B26,[1]Actions!$I$2:$I$301)</f>
        <v>0</v>
      </c>
      <c r="L26" s="33" t="s">
        <v>59</v>
      </c>
      <c r="M26" s="29" t="e">
        <f>SUMIF([1]Actions!$F$2:$F$302,B26,[1]Actions!$J$2:$J$301)</f>
        <v>#VALUE!</v>
      </c>
    </row>
    <row r="27" spans="1:13" ht="92">
      <c r="A27" s="72"/>
      <c r="B27" s="32" t="s">
        <v>124</v>
      </c>
      <c r="C27" s="37" t="s">
        <v>216</v>
      </c>
      <c r="D27" s="33" t="s">
        <v>59</v>
      </c>
      <c r="E27" s="35">
        <v>50</v>
      </c>
      <c r="F27" s="35">
        <v>250</v>
      </c>
      <c r="G27" s="29" t="s">
        <v>71</v>
      </c>
      <c r="H27" s="36" t="s">
        <v>64</v>
      </c>
      <c r="I27" s="37" t="s">
        <v>215</v>
      </c>
      <c r="J27" s="38"/>
      <c r="K27" s="29">
        <f>SUMIF([1]Actions!$F$2:$F$301,[1]ActionTypes!B27,[1]Actions!$I$2:$I$301)</f>
        <v>0</v>
      </c>
      <c r="L27" s="33" t="s">
        <v>59</v>
      </c>
      <c r="M27" s="29" t="e">
        <f>SUMIF([1]Actions!$F$2:$F$302,B27,[1]Actions!$J$2:$J$301)</f>
        <v>#VALUE!</v>
      </c>
    </row>
    <row r="28" spans="1:13">
      <c r="A28" s="75" t="s">
        <v>79</v>
      </c>
      <c r="B28" s="76"/>
      <c r="C28" s="76"/>
      <c r="D28" s="76"/>
      <c r="E28" s="76"/>
      <c r="F28" s="76"/>
      <c r="G28" s="76"/>
      <c r="H28" s="76"/>
      <c r="I28" s="77"/>
      <c r="J28" s="38"/>
      <c r="K28" s="29">
        <f>SUMIF([1]Actions!$F$2:$F$301,[1]ActionTypes!A28,[1]Actions!$I$2:$I$301)</f>
        <v>0</v>
      </c>
      <c r="L28" s="33"/>
      <c r="M28" s="29" t="e">
        <f>SUMIF([1]Actions!$F$2:$F$302,A28,[1]Actions!$J$2:$J$301)</f>
        <v>#VALUE!</v>
      </c>
    </row>
    <row r="29" spans="1:13" ht="135.75" customHeight="1">
      <c r="A29" s="70" t="s">
        <v>92</v>
      </c>
      <c r="B29" s="32" t="s">
        <v>125</v>
      </c>
      <c r="C29" s="37" t="s">
        <v>217</v>
      </c>
      <c r="D29" s="33" t="s">
        <v>218</v>
      </c>
      <c r="E29" s="35"/>
      <c r="F29" s="35"/>
      <c r="G29" s="29" t="s">
        <v>63</v>
      </c>
      <c r="H29" s="36" t="s">
        <v>65</v>
      </c>
      <c r="I29" s="37" t="s">
        <v>219</v>
      </c>
      <c r="J29" s="38"/>
      <c r="K29" s="29">
        <f>SUMIF([1]Actions!$F$2:$F$301,[1]ActionTypes!B29,[1]Actions!$I$2:$I$301)</f>
        <v>0</v>
      </c>
      <c r="L29" s="33" t="s">
        <v>80</v>
      </c>
      <c r="M29" s="29" t="e">
        <f>SUMIF([1]Actions!$F$2:$F$302,B29,[1]Actions!$J$2:$J$301)</f>
        <v>#VALUE!</v>
      </c>
    </row>
    <row r="30" spans="1:13" ht="133.5" customHeight="1">
      <c r="A30" s="71"/>
      <c r="B30" s="32" t="s">
        <v>126</v>
      </c>
      <c r="C30" s="37" t="s">
        <v>221</v>
      </c>
      <c r="D30" s="33" t="s">
        <v>209</v>
      </c>
      <c r="E30" s="35"/>
      <c r="F30" s="35"/>
      <c r="G30" s="29" t="s">
        <v>63</v>
      </c>
      <c r="H30" s="36" t="s">
        <v>65</v>
      </c>
      <c r="I30" s="37" t="s">
        <v>220</v>
      </c>
      <c r="J30" s="38"/>
      <c r="K30" s="29">
        <f>SUMIF([1]Actions!$F$2:$F$301,[1]ActionTypes!B30,[1]Actions!$I$2:$I$301)</f>
        <v>0</v>
      </c>
      <c r="L30" s="33" t="s">
        <v>74</v>
      </c>
      <c r="M30" s="29" t="e">
        <f>SUMIF([1]Actions!$F$2:$F$302,B30,[1]Actions!$J$2:$J$301)</f>
        <v>#VALUE!</v>
      </c>
    </row>
    <row r="31" spans="1:13" ht="183.75" customHeight="1">
      <c r="A31" s="72"/>
      <c r="B31" s="32" t="s">
        <v>127</v>
      </c>
      <c r="C31" s="37" t="s">
        <v>222</v>
      </c>
      <c r="D31" s="33" t="s">
        <v>224</v>
      </c>
      <c r="E31" s="35">
        <v>5000</v>
      </c>
      <c r="F31" s="35">
        <v>10000</v>
      </c>
      <c r="G31" s="29" t="s">
        <v>63</v>
      </c>
      <c r="H31" s="36" t="s">
        <v>64</v>
      </c>
      <c r="I31" s="37" t="s">
        <v>223</v>
      </c>
      <c r="J31" s="38"/>
      <c r="K31" s="29">
        <f>SUMIF([1]Actions!$F$2:$F$301,[1]ActionTypes!B31,[1]Actions!$I$2:$I$301)</f>
        <v>0</v>
      </c>
      <c r="L31" s="33" t="s">
        <v>74</v>
      </c>
      <c r="M31" s="29" t="e">
        <f>SUMIF([1]Actions!$F$2:$F$302,B31,[1]Actions!$J$2:$J$301)</f>
        <v>#VALUE!</v>
      </c>
    </row>
    <row r="32" spans="1:13" ht="152.25" customHeight="1">
      <c r="A32" s="70" t="s">
        <v>108</v>
      </c>
      <c r="B32" s="32" t="s">
        <v>134</v>
      </c>
      <c r="C32" s="37" t="s">
        <v>228</v>
      </c>
      <c r="D32" s="33" t="s">
        <v>225</v>
      </c>
      <c r="E32" s="35">
        <v>500</v>
      </c>
      <c r="F32" s="35">
        <v>1000</v>
      </c>
      <c r="G32" s="29" t="s">
        <v>63</v>
      </c>
      <c r="H32" s="29" t="s">
        <v>64</v>
      </c>
      <c r="I32" s="37" t="s">
        <v>229</v>
      </c>
      <c r="J32" s="38"/>
      <c r="K32" s="29">
        <f>SUMIF([1]Actions!$F$2:$F$301,[1]ActionTypes!B32,[1]Actions!$I$2:$I$301)</f>
        <v>0</v>
      </c>
      <c r="L32" s="33" t="s">
        <v>81</v>
      </c>
      <c r="M32" s="29" t="e">
        <f>SUMIF([1]Actions!$F$2:$F$302,B32,[1]Actions!$J$2:$J$301)</f>
        <v>#VALUE!</v>
      </c>
    </row>
    <row r="33" spans="1:13" ht="138">
      <c r="A33" s="71"/>
      <c r="B33" s="32" t="s">
        <v>135</v>
      </c>
      <c r="C33" s="37" t="s">
        <v>227</v>
      </c>
      <c r="D33" s="33" t="s">
        <v>225</v>
      </c>
      <c r="E33" s="35">
        <v>500</v>
      </c>
      <c r="F33" s="35">
        <v>1000</v>
      </c>
      <c r="G33" s="29" t="s">
        <v>63</v>
      </c>
      <c r="H33" s="29" t="s">
        <v>64</v>
      </c>
      <c r="I33" s="37" t="s">
        <v>230</v>
      </c>
      <c r="J33" s="38"/>
      <c r="K33" s="29">
        <f>SUMIF([1]Actions!$F$2:$F$301,[1]ActionTypes!B33,[1]Actions!$I$2:$I$301)</f>
        <v>0</v>
      </c>
      <c r="L33" s="33" t="s">
        <v>81</v>
      </c>
      <c r="M33" s="29" t="e">
        <f>SUMIF([1]Actions!$F$2:$F$302,B33,[1]Actions!$J$2:$J$301)</f>
        <v>#VALUE!</v>
      </c>
    </row>
    <row r="34" spans="1:13" ht="115">
      <c r="A34" s="71"/>
      <c r="B34" s="32" t="s">
        <v>128</v>
      </c>
      <c r="C34" s="37" t="s">
        <v>231</v>
      </c>
      <c r="D34" s="33" t="s">
        <v>226</v>
      </c>
      <c r="E34" s="35">
        <v>500</v>
      </c>
      <c r="F34" s="35">
        <v>1000</v>
      </c>
      <c r="G34" s="29" t="s">
        <v>63</v>
      </c>
      <c r="H34" s="29" t="s">
        <v>64</v>
      </c>
      <c r="I34" s="37" t="s">
        <v>232</v>
      </c>
      <c r="J34" s="38"/>
      <c r="K34" s="29">
        <f>SUMIF([1]Actions!$F$2:$F$301,[1]ActionTypes!B34,[1]Actions!$I$2:$I$301)</f>
        <v>0</v>
      </c>
      <c r="L34" s="33" t="s">
        <v>81</v>
      </c>
      <c r="M34" s="29" t="e">
        <f>SUMIF([1]Actions!$F$2:$F$302,B34,[1]Actions!$J$2:$J$301)</f>
        <v>#VALUE!</v>
      </c>
    </row>
    <row r="35" spans="1:13" ht="138">
      <c r="A35" s="71"/>
      <c r="B35" s="37" t="s">
        <v>129</v>
      </c>
      <c r="C35" s="37" t="s">
        <v>233</v>
      </c>
      <c r="D35" s="40" t="s">
        <v>72</v>
      </c>
      <c r="E35" s="35"/>
      <c r="F35" s="35"/>
      <c r="G35" s="29" t="s">
        <v>71</v>
      </c>
      <c r="H35" s="36" t="s">
        <v>64</v>
      </c>
      <c r="I35" s="37" t="s">
        <v>234</v>
      </c>
      <c r="J35" s="38"/>
      <c r="K35" s="29">
        <f>SUMIF([1]Actions!$F$2:$F$301,[1]ActionTypes!B35,[1]Actions!$I$2:$I$301)</f>
        <v>0</v>
      </c>
      <c r="L35" s="40" t="s">
        <v>72</v>
      </c>
      <c r="M35" s="29" t="e">
        <f>SUMIF([1]Actions!$F$2:$F$302,B35,[1]Actions!$J$2:$J$301)</f>
        <v>#VALUE!</v>
      </c>
    </row>
    <row r="36" spans="1:13" ht="126.5">
      <c r="A36" s="71"/>
      <c r="B36" s="32" t="s">
        <v>130</v>
      </c>
      <c r="C36" s="37" t="s">
        <v>235</v>
      </c>
      <c r="D36" s="40" t="s">
        <v>72</v>
      </c>
      <c r="E36" s="35"/>
      <c r="F36" s="35"/>
      <c r="G36" s="29" t="s">
        <v>71</v>
      </c>
      <c r="H36" s="36" t="s">
        <v>64</v>
      </c>
      <c r="I36" s="37"/>
      <c r="J36" s="38"/>
      <c r="K36" s="29">
        <f>SUMIF([1]Actions!$F$2:$F$301,[1]ActionTypes!B36,[1]Actions!$I$2:$I$301)</f>
        <v>0</v>
      </c>
      <c r="L36" s="40" t="s">
        <v>72</v>
      </c>
      <c r="M36" s="29" t="e">
        <f>SUMIF([1]Actions!$F$2:$F$302,B36,[1]Actions!$J$2:$J$301)</f>
        <v>#VALUE!</v>
      </c>
    </row>
    <row r="37" spans="1:13" ht="138">
      <c r="A37" s="72"/>
      <c r="B37" s="32" t="s">
        <v>131</v>
      </c>
      <c r="C37" s="37" t="s">
        <v>236</v>
      </c>
      <c r="D37" s="40" t="s">
        <v>72</v>
      </c>
      <c r="E37" s="35"/>
      <c r="F37" s="35"/>
      <c r="G37" s="29" t="s">
        <v>71</v>
      </c>
      <c r="H37" s="36" t="s">
        <v>64</v>
      </c>
      <c r="I37" s="32"/>
      <c r="J37" s="39"/>
      <c r="K37" s="29">
        <f>SUMIF([1]Actions!$F$2:$F$301,[1]ActionTypes!B37,[1]Actions!$I$2:$I$301)</f>
        <v>0</v>
      </c>
      <c r="L37" s="40" t="s">
        <v>72</v>
      </c>
      <c r="M37" s="29" t="e">
        <f>SUMIF([1]Actions!$F$2:$F$302,B37,[1]Actions!$J$2:$J$301)</f>
        <v>#VALUE!</v>
      </c>
    </row>
    <row r="38" spans="1:13" ht="138">
      <c r="A38" s="70" t="s">
        <v>107</v>
      </c>
      <c r="B38" s="32" t="s">
        <v>132</v>
      </c>
      <c r="C38" s="37" t="s">
        <v>237</v>
      </c>
      <c r="D38" s="33" t="s">
        <v>209</v>
      </c>
      <c r="E38" s="35">
        <v>500</v>
      </c>
      <c r="F38" s="35">
        <v>1000</v>
      </c>
      <c r="G38" s="29" t="s">
        <v>63</v>
      </c>
      <c r="H38" s="36" t="s">
        <v>64</v>
      </c>
      <c r="I38" s="37" t="s">
        <v>238</v>
      </c>
      <c r="J38" s="38"/>
      <c r="K38" s="29">
        <f>SUMIF([1]Actions!$F$2:$F$301,[1]ActionTypes!B38,[1]Actions!$I$2:$I$301)</f>
        <v>0</v>
      </c>
      <c r="L38" s="33" t="s">
        <v>74</v>
      </c>
      <c r="M38" s="29" t="e">
        <f>SUMIF([1]Actions!$F$2:$F$302,B38,[1]Actions!$J$2:$J$301)</f>
        <v>#VALUE!</v>
      </c>
    </row>
    <row r="39" spans="1:13" ht="123.75" customHeight="1">
      <c r="A39" s="71"/>
      <c r="B39" s="32" t="s">
        <v>133</v>
      </c>
      <c r="C39" s="37" t="s">
        <v>239</v>
      </c>
      <c r="D39" s="33" t="s">
        <v>82</v>
      </c>
      <c r="E39" s="35">
        <v>500</v>
      </c>
      <c r="F39" s="35">
        <v>2000</v>
      </c>
      <c r="G39" s="29" t="s">
        <v>63</v>
      </c>
      <c r="H39" s="36" t="s">
        <v>65</v>
      </c>
      <c r="I39" s="37" t="s">
        <v>240</v>
      </c>
      <c r="J39" s="38"/>
      <c r="K39" s="29">
        <f>SUMIF([1]Actions!$F$2:$F$301,[1]ActionTypes!B39,[1]Actions!$I$2:$I$301)</f>
        <v>0</v>
      </c>
      <c r="L39" s="33" t="s">
        <v>82</v>
      </c>
      <c r="M39" s="29" t="e">
        <f>SUMIF([1]Actions!$F$2:$F$302,B39,[1]Actions!$J$2:$J$301)</f>
        <v>#VALUE!</v>
      </c>
    </row>
    <row r="40" spans="1:13" ht="103.5">
      <c r="A40" s="71"/>
      <c r="B40" s="32" t="s">
        <v>139</v>
      </c>
      <c r="C40" s="37" t="s">
        <v>241</v>
      </c>
      <c r="D40" s="33" t="s">
        <v>82</v>
      </c>
      <c r="E40" s="35">
        <v>500</v>
      </c>
      <c r="F40" s="35">
        <v>2000</v>
      </c>
      <c r="G40" s="29" t="s">
        <v>71</v>
      </c>
      <c r="H40" s="36" t="s">
        <v>65</v>
      </c>
      <c r="I40" s="37" t="s">
        <v>83</v>
      </c>
      <c r="J40" s="38"/>
      <c r="K40" s="29">
        <f>SUMIF([1]Actions!$F$2:$F$301,[1]ActionTypes!B40,[1]Actions!$I$2:$I$301)</f>
        <v>0</v>
      </c>
      <c r="L40" s="33" t="s">
        <v>82</v>
      </c>
      <c r="M40" s="29" t="e">
        <f>SUMIF([1]Actions!$F$2:$F$302,B40,[1]Actions!$J$2:$J$301)</f>
        <v>#VALUE!</v>
      </c>
    </row>
    <row r="41" spans="1:13" ht="80.5">
      <c r="A41" s="71"/>
      <c r="B41" s="32" t="s">
        <v>140</v>
      </c>
      <c r="C41" s="37"/>
      <c r="D41" s="33" t="s">
        <v>209</v>
      </c>
      <c r="E41" s="35"/>
      <c r="F41" s="35"/>
      <c r="G41" s="29" t="s">
        <v>63</v>
      </c>
      <c r="H41" s="36" t="s">
        <v>64</v>
      </c>
      <c r="I41" s="37" t="s">
        <v>242</v>
      </c>
      <c r="J41" s="38"/>
      <c r="K41" s="29">
        <f>SUMIF([1]Actions!$F$2:$F$301,[1]ActionTypes!B41,[1]Actions!$I$2:$I$301)</f>
        <v>0</v>
      </c>
      <c r="L41" s="33" t="s">
        <v>74</v>
      </c>
      <c r="M41" s="29" t="e">
        <f>SUMIF([1]Actions!$F$2:$F$302,B41,[1]Actions!$J$2:$J$301)</f>
        <v>#VALUE!</v>
      </c>
    </row>
    <row r="42" spans="1:13" ht="241.5">
      <c r="A42" s="71"/>
      <c r="B42" s="32" t="s">
        <v>141</v>
      </c>
      <c r="C42" s="37" t="s">
        <v>243</v>
      </c>
      <c r="D42" s="33" t="s">
        <v>209</v>
      </c>
      <c r="E42" s="35"/>
      <c r="F42" s="35"/>
      <c r="G42" s="29" t="s">
        <v>63</v>
      </c>
      <c r="H42" s="36" t="s">
        <v>64</v>
      </c>
      <c r="I42" s="37" t="s">
        <v>244</v>
      </c>
      <c r="J42" s="38"/>
      <c r="K42" s="29">
        <f>SUMIF([1]Actions!$F$2:$F$301,[1]ActionTypes!B42,[1]Actions!$I$2:$I$301)</f>
        <v>0</v>
      </c>
      <c r="L42" s="33" t="s">
        <v>74</v>
      </c>
      <c r="M42" s="29" t="e">
        <f>SUMIF([1]Actions!$F$2:$F$302,B42,[1]Actions!$J$2:$J$301)</f>
        <v>#VALUE!</v>
      </c>
    </row>
    <row r="43" spans="1:13" ht="115">
      <c r="A43" s="72"/>
      <c r="B43" s="32" t="s">
        <v>142</v>
      </c>
      <c r="C43" s="37" t="s">
        <v>245</v>
      </c>
      <c r="D43" s="33" t="s">
        <v>72</v>
      </c>
      <c r="E43" s="35"/>
      <c r="F43" s="35"/>
      <c r="G43" s="29" t="s">
        <v>63</v>
      </c>
      <c r="H43" s="29" t="s">
        <v>64</v>
      </c>
      <c r="I43" s="37" t="s">
        <v>246</v>
      </c>
      <c r="J43" s="38"/>
      <c r="K43" s="29">
        <f>SUMIF([1]Actions!$F$2:$F$301,[1]ActionTypes!B43,[1]Actions!$I$2:$I$301)</f>
        <v>1</v>
      </c>
      <c r="L43" s="33" t="s">
        <v>72</v>
      </c>
      <c r="M43" s="29" t="e">
        <f>SUMIF([1]Actions!$F$2:$F$302,B43,[1]Actions!$J$2:$J$301)</f>
        <v>#VALUE!</v>
      </c>
    </row>
    <row r="44" spans="1:13">
      <c r="A44" s="75" t="s">
        <v>84</v>
      </c>
      <c r="B44" s="76"/>
      <c r="C44" s="76"/>
      <c r="D44" s="76"/>
      <c r="E44" s="76"/>
      <c r="F44" s="76"/>
      <c r="G44" s="76"/>
      <c r="H44" s="76"/>
      <c r="I44" s="77"/>
      <c r="J44" s="38"/>
      <c r="K44" s="29">
        <f>SUMIF([1]Actions!$F$2:$F$301,[1]ActionTypes!A44,[1]Actions!$I$2:$I$301)</f>
        <v>0</v>
      </c>
      <c r="L44" s="33"/>
      <c r="M44" s="29" t="e">
        <f>SUMIF([1]Actions!$F$2:$F$302,A44,[1]Actions!$J$2:$J$301)</f>
        <v>#VALUE!</v>
      </c>
    </row>
    <row r="45" spans="1:13" ht="126.5">
      <c r="A45" s="70" t="s">
        <v>106</v>
      </c>
      <c r="B45" s="32" t="s">
        <v>143</v>
      </c>
      <c r="C45" s="37" t="s">
        <v>247</v>
      </c>
      <c r="D45" s="33" t="s">
        <v>72</v>
      </c>
      <c r="E45" s="35"/>
      <c r="F45" s="35"/>
      <c r="G45" s="29" t="s">
        <v>71</v>
      </c>
      <c r="H45" s="36" t="s">
        <v>65</v>
      </c>
      <c r="I45" s="37" t="s">
        <v>248</v>
      </c>
      <c r="J45" s="38"/>
      <c r="K45" s="29">
        <f>SUMIF([1]Actions!$F$2:$F$301,[1]ActionTypes!B45,[1]Actions!$I$2:$I$301)</f>
        <v>0</v>
      </c>
      <c r="L45" s="33" t="s">
        <v>72</v>
      </c>
      <c r="M45" s="29" t="e">
        <f>SUMIF([1]Actions!$F$2:$F$302,B45,[1]Actions!$J$2:$J$301)</f>
        <v>#VALUE!</v>
      </c>
    </row>
    <row r="46" spans="1:13" ht="115">
      <c r="A46" s="72"/>
      <c r="B46" s="32" t="s">
        <v>144</v>
      </c>
      <c r="C46" s="37" t="s">
        <v>249</v>
      </c>
      <c r="D46" s="33" t="s">
        <v>72</v>
      </c>
      <c r="E46" s="35"/>
      <c r="F46" s="35"/>
      <c r="G46" s="29" t="s">
        <v>71</v>
      </c>
      <c r="H46" s="36" t="s">
        <v>65</v>
      </c>
      <c r="I46" s="37" t="s">
        <v>250</v>
      </c>
      <c r="J46" s="38"/>
      <c r="K46" s="29">
        <f>SUMIF([1]Actions!$F$2:$F$301,[1]ActionTypes!B46,[1]Actions!$I$2:$I$301)</f>
        <v>0</v>
      </c>
      <c r="L46" s="33" t="s">
        <v>72</v>
      </c>
      <c r="M46" s="29" t="e">
        <f>SUMIF([1]Actions!$F$2:$F$302,B46,[1]Actions!$J$2:$J$301)</f>
        <v>#VALUE!</v>
      </c>
    </row>
    <row r="47" spans="1:13" ht="123.75" customHeight="1">
      <c r="A47" s="70" t="s">
        <v>105</v>
      </c>
      <c r="B47" s="32" t="s">
        <v>145</v>
      </c>
      <c r="C47" s="37" t="s">
        <v>251</v>
      </c>
      <c r="D47" s="33" t="s">
        <v>72</v>
      </c>
      <c r="E47" s="35"/>
      <c r="F47" s="35"/>
      <c r="G47" s="29" t="s">
        <v>71</v>
      </c>
      <c r="H47" s="36" t="s">
        <v>65</v>
      </c>
      <c r="I47" s="37" t="s">
        <v>252</v>
      </c>
      <c r="J47" s="38"/>
      <c r="K47" s="29">
        <f>SUMIF([1]Actions!$F$2:$F$301,[1]ActionTypes!B47,[1]Actions!$I$2:$I$301)</f>
        <v>0</v>
      </c>
      <c r="L47" s="33" t="s">
        <v>72</v>
      </c>
      <c r="M47" s="29" t="e">
        <f>SUMIF([1]Actions!$F$2:$F$302,B47,[1]Actions!$J$2:$J$301)</f>
        <v>#VALUE!</v>
      </c>
    </row>
    <row r="48" spans="1:13" ht="126.5">
      <c r="A48" s="71"/>
      <c r="B48" s="32" t="s">
        <v>146</v>
      </c>
      <c r="C48" s="37" t="s">
        <v>253</v>
      </c>
      <c r="D48" s="33" t="s">
        <v>72</v>
      </c>
      <c r="E48" s="35"/>
      <c r="F48" s="35"/>
      <c r="G48" s="29" t="s">
        <v>71</v>
      </c>
      <c r="H48" s="36" t="s">
        <v>64</v>
      </c>
      <c r="I48" s="37" t="s">
        <v>254</v>
      </c>
      <c r="J48" s="38"/>
      <c r="K48" s="29">
        <f>SUMIF([1]Actions!$F$2:$F$301,[1]ActionTypes!B48,[1]Actions!$I$2:$I$301)</f>
        <v>0</v>
      </c>
      <c r="L48" s="33" t="s">
        <v>72</v>
      </c>
      <c r="M48" s="29" t="e">
        <f>SUMIF([1]Actions!$F$2:$F$302,B48,[1]Actions!$J$2:$J$301)</f>
        <v>#VALUE!</v>
      </c>
    </row>
    <row r="49" spans="1:13" ht="153.75" customHeight="1">
      <c r="A49" s="71"/>
      <c r="B49" s="32" t="s">
        <v>147</v>
      </c>
      <c r="C49" s="37" t="s">
        <v>255</v>
      </c>
      <c r="D49" s="33" t="s">
        <v>72</v>
      </c>
      <c r="E49" s="35"/>
      <c r="F49" s="35"/>
      <c r="G49" s="29" t="s">
        <v>71</v>
      </c>
      <c r="H49" s="29" t="s">
        <v>64</v>
      </c>
      <c r="I49" s="37" t="s">
        <v>256</v>
      </c>
      <c r="J49" s="38"/>
      <c r="K49" s="29">
        <f>SUMIF([1]Actions!$F$2:$F$301,[1]ActionTypes!B49,[1]Actions!$I$2:$I$301)</f>
        <v>0</v>
      </c>
      <c r="L49" s="33" t="s">
        <v>72</v>
      </c>
      <c r="M49" s="29" t="e">
        <f>SUMIF([1]Actions!$F$2:$F$302,B49,[1]Actions!$J$2:$J$301)</f>
        <v>#VALUE!</v>
      </c>
    </row>
    <row r="50" spans="1:13" ht="122.25" customHeight="1">
      <c r="A50" s="71"/>
      <c r="B50" s="32" t="s">
        <v>148</v>
      </c>
      <c r="C50" s="37" t="s">
        <v>257</v>
      </c>
      <c r="D50" s="33" t="s">
        <v>72</v>
      </c>
      <c r="E50" s="35"/>
      <c r="F50" s="35"/>
      <c r="G50" s="29" t="s">
        <v>71</v>
      </c>
      <c r="H50" s="36" t="s">
        <v>64</v>
      </c>
      <c r="I50" s="37" t="s">
        <v>258</v>
      </c>
      <c r="J50" s="38"/>
      <c r="K50" s="29">
        <f>SUMIF([1]Actions!$F$2:$F$301,[1]ActionTypes!B50,[1]Actions!$I$2:$I$301)</f>
        <v>0</v>
      </c>
      <c r="L50" s="33" t="s">
        <v>72</v>
      </c>
      <c r="M50" s="29" t="e">
        <f>SUMIF([1]Actions!$F$2:$F$302,B50,[1]Actions!$J$2:$J$301)</f>
        <v>#VALUE!</v>
      </c>
    </row>
    <row r="51" spans="1:13" ht="126" customHeight="1">
      <c r="A51" s="71"/>
      <c r="B51" s="32" t="s">
        <v>171</v>
      </c>
      <c r="C51" s="37"/>
      <c r="D51" s="33" t="s">
        <v>72</v>
      </c>
      <c r="E51" s="35"/>
      <c r="F51" s="35"/>
      <c r="G51" s="29" t="s">
        <v>71</v>
      </c>
      <c r="H51" s="36" t="s">
        <v>64</v>
      </c>
      <c r="I51" s="32" t="s">
        <v>259</v>
      </c>
      <c r="J51" s="39"/>
      <c r="K51" s="29">
        <f>SUMIF([1]Actions!$F$2:$F$301,[1]ActionTypes!B51,[1]Actions!$I$2:$I$301)</f>
        <v>0</v>
      </c>
      <c r="L51" s="33" t="s">
        <v>72</v>
      </c>
      <c r="M51" s="29" t="e">
        <f>SUMIF([1]Actions!$F$2:$F$302,B51,[1]Actions!$J$2:$J$301)</f>
        <v>#VALUE!</v>
      </c>
    </row>
    <row r="52" spans="1:13" ht="132" customHeight="1">
      <c r="A52" s="71"/>
      <c r="B52" s="32" t="s">
        <v>260</v>
      </c>
      <c r="C52" s="32" t="s">
        <v>261</v>
      </c>
      <c r="D52" s="33" t="s">
        <v>72</v>
      </c>
      <c r="E52" s="35"/>
      <c r="F52" s="35"/>
      <c r="G52" s="29" t="s">
        <v>71</v>
      </c>
      <c r="H52" s="36" t="s">
        <v>64</v>
      </c>
      <c r="I52" s="32" t="s">
        <v>262</v>
      </c>
      <c r="J52" s="39"/>
      <c r="K52" s="29">
        <f>SUMIF([1]Actions!$F$2:$F$301,[1]ActionTypes!B52,[1]Actions!$I$2:$I$301)</f>
        <v>0</v>
      </c>
      <c r="L52" s="33" t="s">
        <v>72</v>
      </c>
      <c r="M52" s="29" t="e">
        <f>SUMIF([1]Actions!$F$2:$F$302,B52,[1]Actions!$J$2:$J$301)</f>
        <v>#VALUE!</v>
      </c>
    </row>
    <row r="53" spans="1:13" ht="111.75" customHeight="1">
      <c r="A53" s="72"/>
      <c r="B53" s="32" t="s">
        <v>149</v>
      </c>
      <c r="C53" s="37"/>
      <c r="D53" s="33" t="s">
        <v>72</v>
      </c>
      <c r="E53" s="35"/>
      <c r="F53" s="35"/>
      <c r="G53" s="29" t="s">
        <v>71</v>
      </c>
      <c r="H53" s="36" t="s">
        <v>64</v>
      </c>
      <c r="I53" s="37" t="s">
        <v>263</v>
      </c>
      <c r="J53" s="38"/>
      <c r="K53" s="29">
        <f>SUMIF([1]Actions!$F$2:$F$301,[1]ActionTypes!B53,[1]Actions!$I$2:$I$301)</f>
        <v>0</v>
      </c>
      <c r="L53" s="33" t="s">
        <v>72</v>
      </c>
      <c r="M53" s="29" t="e">
        <f>SUMIF([1]Actions!$F$2:$F$302,B53,[1]Actions!$J$2:$J$301)</f>
        <v>#VALUE!</v>
      </c>
    </row>
    <row r="54" spans="1:13" ht="109.5" customHeight="1">
      <c r="A54" s="70" t="s">
        <v>85</v>
      </c>
      <c r="B54" s="32" t="s">
        <v>150</v>
      </c>
      <c r="C54" s="37" t="s">
        <v>264</v>
      </c>
      <c r="D54" s="33" t="s">
        <v>72</v>
      </c>
      <c r="E54" s="35"/>
      <c r="F54" s="35"/>
      <c r="G54" s="29" t="s">
        <v>71</v>
      </c>
      <c r="H54" s="29" t="s">
        <v>64</v>
      </c>
      <c r="I54" s="37" t="s">
        <v>265</v>
      </c>
      <c r="J54" s="38"/>
      <c r="K54" s="29">
        <f>SUMIF([1]Actions!$F$2:$F$301,[1]ActionTypes!B54,[1]Actions!$I$2:$I$301)</f>
        <v>0</v>
      </c>
      <c r="L54" s="33" t="s">
        <v>72</v>
      </c>
      <c r="M54" s="29" t="e">
        <f>SUMIF([1]Actions!$F$2:$F$302,B54,[1]Actions!$J$2:$J$301)</f>
        <v>#VALUE!</v>
      </c>
    </row>
    <row r="55" spans="1:13" ht="139.5" customHeight="1">
      <c r="A55" s="71"/>
      <c r="B55" s="32" t="s">
        <v>151</v>
      </c>
      <c r="C55" s="37" t="s">
        <v>266</v>
      </c>
      <c r="D55" s="33" t="s">
        <v>72</v>
      </c>
      <c r="E55" s="35"/>
      <c r="F55" s="35"/>
      <c r="G55" s="29" t="s">
        <v>71</v>
      </c>
      <c r="H55" s="29" t="s">
        <v>64</v>
      </c>
      <c r="I55" s="37" t="s">
        <v>267</v>
      </c>
      <c r="J55" s="38"/>
      <c r="K55" s="29">
        <f>SUMIF([1]Actions!$F$2:$F$301,[1]ActionTypes!B55,[1]Actions!$I$2:$I$301)</f>
        <v>0</v>
      </c>
      <c r="L55" s="33" t="s">
        <v>72</v>
      </c>
      <c r="M55" s="29" t="e">
        <f>SUMIF([1]Actions!$F$2:$F$302,B55,[1]Actions!$J$2:$J$301)</f>
        <v>#VALUE!</v>
      </c>
    </row>
    <row r="56" spans="1:13" ht="99.75" customHeight="1">
      <c r="A56" s="71"/>
      <c r="B56" s="32" t="s">
        <v>152</v>
      </c>
      <c r="C56" s="37" t="s">
        <v>268</v>
      </c>
      <c r="D56" s="33" t="s">
        <v>72</v>
      </c>
      <c r="E56" s="35"/>
      <c r="F56" s="35"/>
      <c r="G56" s="29" t="s">
        <v>71</v>
      </c>
      <c r="H56" s="29" t="s">
        <v>64</v>
      </c>
      <c r="I56" s="37" t="s">
        <v>269</v>
      </c>
      <c r="J56" s="38"/>
      <c r="K56" s="29">
        <f>SUMIF([1]Actions!$F$2:$F$301,[1]ActionTypes!B56,[1]Actions!$I$2:$I$301)</f>
        <v>0</v>
      </c>
      <c r="L56" s="33" t="s">
        <v>72</v>
      </c>
      <c r="M56" s="29" t="e">
        <f>SUMIF([1]Actions!$F$2:$F$302,B56,[1]Actions!$J$2:$J$301)</f>
        <v>#VALUE!</v>
      </c>
    </row>
    <row r="57" spans="1:13" ht="158.25" customHeight="1">
      <c r="A57" s="71"/>
      <c r="B57" s="32" t="s">
        <v>153</v>
      </c>
      <c r="C57" s="37"/>
      <c r="D57" s="33" t="s">
        <v>72</v>
      </c>
      <c r="E57" s="35"/>
      <c r="F57" s="35"/>
      <c r="G57" s="29" t="s">
        <v>71</v>
      </c>
      <c r="H57" s="29" t="s">
        <v>64</v>
      </c>
      <c r="I57" s="37" t="s">
        <v>270</v>
      </c>
      <c r="J57" s="38"/>
      <c r="K57" s="29">
        <f>SUMIF([1]Actions!$F$2:$F$301,[1]ActionTypes!B57,[1]Actions!$I$2:$I$301)</f>
        <v>0</v>
      </c>
      <c r="L57" s="33" t="s">
        <v>72</v>
      </c>
      <c r="M57" s="29" t="e">
        <f>SUMIF([1]Actions!$F$2:$F$302,B57,[1]Actions!$J$2:$J$301)</f>
        <v>#VALUE!</v>
      </c>
    </row>
    <row r="58" spans="1:13" ht="126.5">
      <c r="A58" s="71"/>
      <c r="B58" s="32" t="s">
        <v>154</v>
      </c>
      <c r="C58" s="37"/>
      <c r="D58" s="33" t="s">
        <v>72</v>
      </c>
      <c r="E58" s="35"/>
      <c r="F58" s="35"/>
      <c r="G58" s="29" t="s">
        <v>71</v>
      </c>
      <c r="H58" s="29" t="s">
        <v>64</v>
      </c>
      <c r="I58" s="37" t="s">
        <v>271</v>
      </c>
      <c r="J58" s="38"/>
      <c r="K58" s="29">
        <f>SUMIF([1]Actions!$F$2:$F$301,[1]ActionTypes!B58,[1]Actions!$I$2:$I$301)</f>
        <v>0</v>
      </c>
      <c r="L58" s="33" t="s">
        <v>72</v>
      </c>
      <c r="M58" s="29" t="e">
        <f>SUMIF([1]Actions!$F$2:$F$302,B58,[1]Actions!$J$2:$J$301)</f>
        <v>#VALUE!</v>
      </c>
    </row>
    <row r="59" spans="1:13" ht="103.5">
      <c r="A59" s="71"/>
      <c r="B59" s="32" t="s">
        <v>272</v>
      </c>
      <c r="C59" s="37" t="s">
        <v>273</v>
      </c>
      <c r="D59" s="33" t="s">
        <v>72</v>
      </c>
      <c r="E59" s="35">
        <v>3000</v>
      </c>
      <c r="F59" s="35">
        <v>10000</v>
      </c>
      <c r="G59" s="29" t="s">
        <v>71</v>
      </c>
      <c r="H59" s="29" t="s">
        <v>64</v>
      </c>
      <c r="I59" s="37" t="s">
        <v>274</v>
      </c>
      <c r="J59" s="38"/>
      <c r="K59" s="29">
        <f>SUMIF([1]Actions!$F$2:$F$301,[1]ActionTypes!B59,[1]Actions!$I$2:$I$301)</f>
        <v>0</v>
      </c>
      <c r="L59" s="33" t="s">
        <v>72</v>
      </c>
      <c r="M59" s="29" t="e">
        <f>SUMIF([1]Actions!$F$2:$F$302,B59,[1]Actions!$J$2:$J$301)</f>
        <v>#VALUE!</v>
      </c>
    </row>
    <row r="60" spans="1:13" ht="126.5">
      <c r="A60" s="71"/>
      <c r="B60" s="32" t="s">
        <v>275</v>
      </c>
      <c r="C60" s="37" t="s">
        <v>276</v>
      </c>
      <c r="D60" s="33" t="s">
        <v>72</v>
      </c>
      <c r="E60" s="35">
        <v>1500</v>
      </c>
      <c r="F60" s="35">
        <v>5000</v>
      </c>
      <c r="G60" s="29" t="s">
        <v>63</v>
      </c>
      <c r="H60" s="29" t="s">
        <v>64</v>
      </c>
      <c r="I60" s="37" t="s">
        <v>277</v>
      </c>
      <c r="J60" s="38"/>
      <c r="K60" s="29">
        <f>SUMIF([1]Actions!$F$2:$F$301,[1]ActionTypes!B60,[1]Actions!$I$2:$I$301)</f>
        <v>0</v>
      </c>
      <c r="L60" s="33" t="s">
        <v>72</v>
      </c>
      <c r="M60" s="29" t="e">
        <f>SUMIF([1]Actions!$F$2:$F$302,B60,[1]Actions!$J$2:$J$301)</f>
        <v>#VALUE!</v>
      </c>
    </row>
    <row r="61" spans="1:13" ht="126.5">
      <c r="A61" s="71"/>
      <c r="B61" s="32" t="s">
        <v>155</v>
      </c>
      <c r="C61" s="37" t="s">
        <v>278</v>
      </c>
      <c r="D61" s="33" t="s">
        <v>72</v>
      </c>
      <c r="E61" s="35"/>
      <c r="F61" s="35"/>
      <c r="G61" s="29" t="s">
        <v>71</v>
      </c>
      <c r="H61" s="29" t="s">
        <v>64</v>
      </c>
      <c r="I61" s="37"/>
      <c r="J61" s="38"/>
      <c r="K61" s="29">
        <f>SUMIF([1]Actions!$F$2:$F$301,[1]ActionTypes!B61,[1]Actions!$I$2:$I$301)</f>
        <v>0</v>
      </c>
      <c r="L61" s="33" t="s">
        <v>72</v>
      </c>
      <c r="M61" s="29" t="e">
        <f>SUMIF([1]Actions!$F$2:$F$302,B61,[1]Actions!$J$2:$J$301)</f>
        <v>#VALUE!</v>
      </c>
    </row>
    <row r="62" spans="1:13" ht="156.75" customHeight="1">
      <c r="A62" s="72"/>
      <c r="B62" s="32" t="s">
        <v>156</v>
      </c>
      <c r="C62" s="37" t="s">
        <v>279</v>
      </c>
      <c r="D62" s="33" t="s">
        <v>72</v>
      </c>
      <c r="E62" s="35"/>
      <c r="F62" s="35"/>
      <c r="G62" s="29" t="s">
        <v>71</v>
      </c>
      <c r="H62" s="29" t="s">
        <v>64</v>
      </c>
      <c r="I62" s="37" t="s">
        <v>280</v>
      </c>
      <c r="J62" s="38"/>
      <c r="K62" s="29">
        <f>SUMIF([1]Actions!$F$2:$F$301,[1]ActionTypes!B62,[1]Actions!$I$2:$I$301)</f>
        <v>0</v>
      </c>
      <c r="L62" s="33" t="s">
        <v>72</v>
      </c>
      <c r="M62" s="29" t="e">
        <f>SUMIF([1]Actions!$F$2:$F$302,B62,[1]Actions!$J$2:$J$301)</f>
        <v>#VALUE!</v>
      </c>
    </row>
    <row r="63" spans="1:13">
      <c r="A63" s="75" t="s">
        <v>86</v>
      </c>
      <c r="B63" s="76"/>
      <c r="C63" s="76"/>
      <c r="D63" s="76"/>
      <c r="E63" s="76"/>
      <c r="F63" s="76"/>
      <c r="G63" s="76"/>
      <c r="H63" s="76"/>
      <c r="I63" s="77"/>
      <c r="J63" s="38"/>
      <c r="K63" s="29">
        <f>SUMIF([1]Actions!$F$2:$F$301,[1]ActionTypes!A63,[1]Actions!$I$2:$I$301)</f>
        <v>0</v>
      </c>
      <c r="L63" s="33"/>
      <c r="M63" s="29" t="e">
        <f>SUMIF([1]Actions!$F$2:$F$302,A63,[1]Actions!$J$2:$J$301)</f>
        <v>#VALUE!</v>
      </c>
    </row>
    <row r="64" spans="1:13" ht="105" customHeight="1">
      <c r="A64" s="78" t="s">
        <v>104</v>
      </c>
      <c r="B64" s="32" t="s">
        <v>157</v>
      </c>
      <c r="C64" s="37" t="s">
        <v>281</v>
      </c>
      <c r="D64" s="33" t="s">
        <v>87</v>
      </c>
      <c r="E64" s="35"/>
      <c r="F64" s="35"/>
      <c r="G64" s="29" t="s">
        <v>71</v>
      </c>
      <c r="H64" s="29" t="s">
        <v>64</v>
      </c>
      <c r="I64" s="37" t="s">
        <v>282</v>
      </c>
      <c r="J64" s="38"/>
      <c r="K64" s="29">
        <f>SUMIF([1]Actions!$F$2:$F$301,[1]ActionTypes!B64,[1]Actions!$I$2:$I$301)</f>
        <v>0</v>
      </c>
      <c r="L64" s="33" t="s">
        <v>87</v>
      </c>
      <c r="M64" s="29" t="e">
        <f>SUMIF([1]Actions!$F$2:$F$302,B64,[1]Actions!$J$2:$J$301)</f>
        <v>#VALUE!</v>
      </c>
    </row>
    <row r="65" spans="1:13" ht="126.75" customHeight="1">
      <c r="A65" s="78"/>
      <c r="B65" s="32" t="s">
        <v>158</v>
      </c>
      <c r="C65" s="37" t="s">
        <v>283</v>
      </c>
      <c r="D65" s="33" t="s">
        <v>284</v>
      </c>
      <c r="E65" s="35"/>
      <c r="F65" s="35"/>
      <c r="G65" s="29" t="s">
        <v>71</v>
      </c>
      <c r="H65" s="29" t="s">
        <v>64</v>
      </c>
      <c r="I65" s="37" t="s">
        <v>285</v>
      </c>
      <c r="J65" s="38"/>
      <c r="K65" s="29">
        <f>SUMIF([1]Actions!$F$2:$F$301,[1]ActionTypes!B65,[1]Actions!$I$2:$I$301)</f>
        <v>0</v>
      </c>
      <c r="L65" s="33" t="s">
        <v>88</v>
      </c>
      <c r="M65" s="29" t="e">
        <f>SUMIF([1]Actions!$F$2:$F$302,B65,[1]Actions!$J$2:$J$301)</f>
        <v>#VALUE!</v>
      </c>
    </row>
    <row r="66" spans="1:13" ht="106.5" customHeight="1">
      <c r="A66" s="78" t="s">
        <v>103</v>
      </c>
      <c r="B66" s="32" t="s">
        <v>159</v>
      </c>
      <c r="C66" s="37" t="s">
        <v>286</v>
      </c>
      <c r="D66" s="33" t="s">
        <v>59</v>
      </c>
      <c r="E66" s="35">
        <v>3</v>
      </c>
      <c r="F66" s="35">
        <v>7</v>
      </c>
      <c r="G66" s="29" t="s">
        <v>71</v>
      </c>
      <c r="H66" s="29" t="s">
        <v>64</v>
      </c>
      <c r="I66" s="37" t="s">
        <v>287</v>
      </c>
      <c r="J66" s="38"/>
      <c r="K66" s="29">
        <f>SUMIF([1]Actions!$F$2:$F$301,[1]ActionTypes!B66,[1]Actions!$I$2:$I$301)</f>
        <v>0</v>
      </c>
      <c r="L66" s="33" t="s">
        <v>59</v>
      </c>
      <c r="M66" s="29" t="e">
        <f>SUMIF([1]Actions!$F$2:$F$302,B66,[1]Actions!$J$2:$J$301)</f>
        <v>#VALUE!</v>
      </c>
    </row>
    <row r="67" spans="1:13" ht="78" customHeight="1">
      <c r="A67" s="78"/>
      <c r="B67" s="32" t="s">
        <v>89</v>
      </c>
      <c r="C67" s="37" t="s">
        <v>288</v>
      </c>
      <c r="D67" s="33" t="s">
        <v>72</v>
      </c>
      <c r="E67" s="35"/>
      <c r="F67" s="35"/>
      <c r="G67" s="29" t="s">
        <v>71</v>
      </c>
      <c r="H67" s="29" t="s">
        <v>64</v>
      </c>
      <c r="I67" s="37" t="s">
        <v>289</v>
      </c>
      <c r="J67" s="38"/>
      <c r="K67" s="29">
        <f>SUMIF([1]Actions!$F$2:$F$301,[1]ActionTypes!B67,[1]Actions!$I$2:$I$301)</f>
        <v>0</v>
      </c>
      <c r="L67" s="33" t="s">
        <v>72</v>
      </c>
      <c r="M67" s="29" t="e">
        <f>SUMIF([1]Actions!$F$2:$F$302,B67,[1]Actions!$J$2:$J$301)</f>
        <v>#VALUE!</v>
      </c>
    </row>
    <row r="68" spans="1:13" ht="135.75" customHeight="1">
      <c r="A68" s="78" t="s">
        <v>138</v>
      </c>
      <c r="B68" s="32" t="s">
        <v>160</v>
      </c>
      <c r="C68" s="37"/>
      <c r="D68" s="33" t="s">
        <v>72</v>
      </c>
      <c r="E68" s="35"/>
      <c r="F68" s="35"/>
      <c r="G68" s="29" t="s">
        <v>71</v>
      </c>
      <c r="H68" s="29" t="s">
        <v>64</v>
      </c>
      <c r="I68" s="37" t="s">
        <v>290</v>
      </c>
      <c r="J68" s="38"/>
      <c r="K68" s="29">
        <f>SUMIF([1]Actions!$F$2:$F$301,[1]ActionTypes!B68,[1]Actions!$I$2:$I$301)</f>
        <v>0</v>
      </c>
      <c r="L68" s="33" t="s">
        <v>72</v>
      </c>
      <c r="M68" s="29" t="e">
        <f>SUMIF([1]Actions!$F$2:$F$302,B68,[1]Actions!$J$2:$J$301)</f>
        <v>#VALUE!</v>
      </c>
    </row>
    <row r="69" spans="1:13" ht="135" customHeight="1">
      <c r="A69" s="78"/>
      <c r="B69" s="32" t="s">
        <v>161</v>
      </c>
      <c r="C69" s="37"/>
      <c r="D69" s="33" t="s">
        <v>72</v>
      </c>
      <c r="E69" s="35"/>
      <c r="F69" s="35"/>
      <c r="G69" s="29" t="s">
        <v>71</v>
      </c>
      <c r="H69" s="29" t="s">
        <v>64</v>
      </c>
      <c r="I69" s="37" t="s">
        <v>291</v>
      </c>
      <c r="J69" s="38"/>
      <c r="K69" s="29">
        <f>SUMIF([1]Actions!$F$2:$F$301,[1]ActionTypes!B69,[1]Actions!$I$2:$I$301)</f>
        <v>0</v>
      </c>
      <c r="L69" s="33" t="s">
        <v>72</v>
      </c>
      <c r="M69" s="29" t="e">
        <f>SUMIF([1]Actions!$F$2:$F$302,B69,[1]Actions!$J$2:$J$301)</f>
        <v>#VALUE!</v>
      </c>
    </row>
    <row r="70" spans="1:13" ht="279" customHeight="1">
      <c r="A70" s="78"/>
      <c r="B70" s="32" t="s">
        <v>162</v>
      </c>
      <c r="C70" s="37" t="s">
        <v>292</v>
      </c>
      <c r="D70" s="33" t="s">
        <v>72</v>
      </c>
      <c r="E70" s="35"/>
      <c r="F70" s="35"/>
      <c r="G70" s="29" t="s">
        <v>71</v>
      </c>
      <c r="H70" s="29" t="s">
        <v>64</v>
      </c>
      <c r="I70" s="37" t="s">
        <v>293</v>
      </c>
      <c r="J70" s="38"/>
      <c r="K70" s="29">
        <f>SUMIF([1]Actions!$F$2:$F$301,[1]ActionTypes!B70,[1]Actions!$I$2:$I$301)</f>
        <v>1</v>
      </c>
      <c r="L70" s="33" t="s">
        <v>72</v>
      </c>
      <c r="M70" s="29" t="e">
        <f>SUMIF([1]Actions!$F$2:$F$302,B70,[1]Actions!$J$2:$J$301)</f>
        <v>#VALUE!</v>
      </c>
    </row>
    <row r="71" spans="1:13" ht="92">
      <c r="A71" s="78"/>
      <c r="B71" s="32" t="s">
        <v>137</v>
      </c>
      <c r="C71" s="37"/>
      <c r="D71" s="33" t="s">
        <v>72</v>
      </c>
      <c r="E71" s="35"/>
      <c r="F71" s="35"/>
      <c r="G71" s="29" t="s">
        <v>71</v>
      </c>
      <c r="H71" s="29" t="s">
        <v>64</v>
      </c>
      <c r="I71" s="37" t="s">
        <v>294</v>
      </c>
      <c r="J71" s="38"/>
      <c r="K71" s="29">
        <f>SUMIF([1]Actions!$F$2:$F$301,[1]ActionTypes!B71,[1]Actions!$I$2:$I$301)</f>
        <v>0</v>
      </c>
      <c r="L71" s="33" t="s">
        <v>72</v>
      </c>
      <c r="M71" s="29" t="e">
        <f>SUMIF([1]Actions!$F$2:$F$302,B71,[1]Actions!$J$2:$J$301)</f>
        <v>#VALUE!</v>
      </c>
    </row>
    <row r="72" spans="1:13" ht="138.75" customHeight="1">
      <c r="A72" s="78" t="s">
        <v>90</v>
      </c>
      <c r="B72" s="32" t="s">
        <v>91</v>
      </c>
      <c r="C72" s="37" t="s">
        <v>295</v>
      </c>
      <c r="D72" s="33"/>
      <c r="E72" s="35"/>
      <c r="F72" s="35"/>
      <c r="G72" s="29" t="s">
        <v>71</v>
      </c>
      <c r="H72" s="29" t="s">
        <v>64</v>
      </c>
      <c r="I72" s="37"/>
      <c r="J72" s="38"/>
      <c r="K72" s="29">
        <f>SUMIF([1]Actions!$F$2:$F$301,[1]ActionTypes!B72,[1]Actions!$I$2:$I$301)</f>
        <v>0</v>
      </c>
      <c r="L72" s="33" t="s">
        <v>72</v>
      </c>
      <c r="M72" s="29" t="e">
        <f>SUMIF([1]Actions!$F$2:$F$302,B72,[1]Actions!$J$2:$J$301)</f>
        <v>#VALUE!</v>
      </c>
    </row>
    <row r="73" spans="1:13" ht="80.5">
      <c r="A73" s="78"/>
      <c r="B73" s="32" t="s">
        <v>136</v>
      </c>
      <c r="C73" s="37" t="s">
        <v>296</v>
      </c>
      <c r="D73" s="33" t="s">
        <v>72</v>
      </c>
      <c r="E73" s="35"/>
      <c r="F73" s="35"/>
      <c r="G73" s="29" t="s">
        <v>71</v>
      </c>
      <c r="H73" s="29" t="s">
        <v>64</v>
      </c>
      <c r="I73" s="37" t="s">
        <v>297</v>
      </c>
      <c r="J73" s="38"/>
      <c r="K73" s="29">
        <f>SUMIF([1]Actions!$F$2:$F$301,[1]ActionTypes!B73,[1]Actions!$I$2:$I$301)</f>
        <v>0</v>
      </c>
      <c r="L73" s="33" t="s">
        <v>72</v>
      </c>
      <c r="M73" s="29" t="e">
        <f>SUMIF([1]Actions!$F$2:$F$302,B73,[1]Actions!$J$2:$J$301)</f>
        <v>#VALUE!</v>
      </c>
    </row>
  </sheetData>
  <mergeCells count="22">
    <mergeCell ref="A64:A65"/>
    <mergeCell ref="A66:A67"/>
    <mergeCell ref="A68:A71"/>
    <mergeCell ref="A72:A73"/>
    <mergeCell ref="A38:A43"/>
    <mergeCell ref="A44:I44"/>
    <mergeCell ref="A45:A46"/>
    <mergeCell ref="A47:A53"/>
    <mergeCell ref="A54:A62"/>
    <mergeCell ref="A63:I63"/>
    <mergeCell ref="A32:A37"/>
    <mergeCell ref="A1:B1"/>
    <mergeCell ref="A2:I2"/>
    <mergeCell ref="A3:A7"/>
    <mergeCell ref="A9:A14"/>
    <mergeCell ref="A15:A18"/>
    <mergeCell ref="A19:A21"/>
    <mergeCell ref="A22:A23"/>
    <mergeCell ref="A24:A25"/>
    <mergeCell ref="A26:A27"/>
    <mergeCell ref="A28:I28"/>
    <mergeCell ref="A29:A31"/>
  </mergeCells>
  <pageMargins left="0" right="0" top="0" bottom="0" header="0" footer="0"/>
  <pageSetup paperSize="8" orientation="landscape" r:id="rId1"/>
</worksheet>
</file>

<file path=xl/worksheets/sheet4.xml><?xml version="1.0" encoding="utf-8"?>
<worksheet xmlns="http://schemas.openxmlformats.org/spreadsheetml/2006/main" xmlns:r="http://schemas.openxmlformats.org/officeDocument/2006/relationships">
  <dimension ref="A1:B24"/>
  <sheetViews>
    <sheetView zoomScale="145" zoomScaleNormal="145" workbookViewId="0">
      <selection sqref="A1:B24"/>
    </sheetView>
  </sheetViews>
  <sheetFormatPr baseColWidth="10" defaultRowHeight="15.5"/>
  <cols>
    <col min="2" max="2" width="45.3828125" customWidth="1"/>
  </cols>
  <sheetData>
    <row r="1" spans="1:2">
      <c r="A1" s="41" t="s">
        <v>298</v>
      </c>
      <c r="B1" s="42"/>
    </row>
    <row r="2" spans="1:2" ht="37.5">
      <c r="A2" s="43" t="s">
        <v>41</v>
      </c>
      <c r="B2" s="44" t="s">
        <v>300</v>
      </c>
    </row>
    <row r="3" spans="1:2" ht="37.5">
      <c r="A3" s="43" t="s">
        <v>49</v>
      </c>
      <c r="B3" s="44" t="s">
        <v>301</v>
      </c>
    </row>
    <row r="4" spans="1:2" ht="37.5">
      <c r="A4" s="43" t="s">
        <v>299</v>
      </c>
      <c r="B4" s="44" t="s">
        <v>302</v>
      </c>
    </row>
    <row r="5" spans="1:2" ht="25">
      <c r="A5" s="43" t="s">
        <v>51</v>
      </c>
      <c r="B5" s="44" t="s">
        <v>303</v>
      </c>
    </row>
    <row r="6" spans="1:2">
      <c r="A6" s="45"/>
      <c r="B6" s="42"/>
    </row>
    <row r="7" spans="1:2">
      <c r="A7" s="43" t="s">
        <v>38</v>
      </c>
      <c r="B7" s="42"/>
    </row>
    <row r="8" spans="1:2" ht="37.5">
      <c r="A8" s="43" t="s">
        <v>42</v>
      </c>
      <c r="B8" s="44" t="s">
        <v>304</v>
      </c>
    </row>
    <row r="9" spans="1:2" ht="37.5">
      <c r="A9" s="43" t="s">
        <v>50</v>
      </c>
      <c r="B9" s="44" t="s">
        <v>306</v>
      </c>
    </row>
    <row r="10" spans="1:2" ht="50">
      <c r="A10" s="43" t="s">
        <v>45</v>
      </c>
      <c r="B10" s="44" t="s">
        <v>305</v>
      </c>
    </row>
    <row r="11" spans="1:2" ht="50">
      <c r="A11" s="43" t="s">
        <v>52</v>
      </c>
      <c r="B11" s="44" t="s">
        <v>307</v>
      </c>
    </row>
    <row r="12" spans="1:2">
      <c r="A12" s="45"/>
      <c r="B12" s="42"/>
    </row>
    <row r="13" spans="1:2">
      <c r="A13" s="43" t="s">
        <v>39</v>
      </c>
      <c r="B13" s="42"/>
    </row>
    <row r="14" spans="1:2" ht="87.5">
      <c r="A14" s="43" t="s">
        <v>43</v>
      </c>
      <c r="B14" s="44" t="s">
        <v>308</v>
      </c>
    </row>
    <row r="15" spans="1:2" ht="37.5">
      <c r="A15" s="43" t="s">
        <v>46</v>
      </c>
      <c r="B15" s="44" t="s">
        <v>309</v>
      </c>
    </row>
    <row r="16" spans="1:2" ht="25">
      <c r="A16" s="43" t="s">
        <v>47</v>
      </c>
      <c r="B16" s="44" t="s">
        <v>310</v>
      </c>
    </row>
    <row r="17" spans="1:2">
      <c r="A17" s="45"/>
      <c r="B17" s="42"/>
    </row>
    <row r="18" spans="1:2">
      <c r="A18" s="43" t="s">
        <v>317</v>
      </c>
      <c r="B18" s="42"/>
    </row>
    <row r="19" spans="1:2" ht="37.5">
      <c r="A19" s="43" t="s">
        <v>44</v>
      </c>
      <c r="B19" s="44" t="s">
        <v>311</v>
      </c>
    </row>
    <row r="20" spans="1:2" ht="75">
      <c r="A20" s="43" t="s">
        <v>48</v>
      </c>
      <c r="B20" s="44" t="s">
        <v>312</v>
      </c>
    </row>
    <row r="21" spans="1:2">
      <c r="A21" s="45"/>
      <c r="B21" s="42"/>
    </row>
    <row r="22" spans="1:2">
      <c r="A22" s="43" t="s">
        <v>316</v>
      </c>
      <c r="B22" s="42"/>
    </row>
    <row r="23" spans="1:2" ht="62.5">
      <c r="A23" s="43" t="s">
        <v>63</v>
      </c>
      <c r="B23" s="44" t="s">
        <v>313</v>
      </c>
    </row>
    <row r="24" spans="1:2" ht="37.5">
      <c r="A24" s="43" t="s">
        <v>71</v>
      </c>
      <c r="B24" s="44" t="s">
        <v>314</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FFC000"/>
    <pageSetUpPr fitToPage="1"/>
  </sheetPr>
  <dimension ref="A1:S26"/>
  <sheetViews>
    <sheetView tabSelected="1" topLeftCell="A4" workbookViewId="0">
      <selection activeCell="J12" sqref="J12"/>
    </sheetView>
  </sheetViews>
  <sheetFormatPr baseColWidth="10" defaultRowHeight="15.5"/>
  <sheetData>
    <row r="1" spans="1:19">
      <c r="A1" s="83"/>
      <c r="B1" s="84"/>
      <c r="C1" s="84"/>
      <c r="D1" s="84"/>
      <c r="E1" s="85"/>
      <c r="F1" s="46"/>
      <c r="G1" s="79" t="s">
        <v>36</v>
      </c>
      <c r="H1" s="79"/>
      <c r="I1" s="79"/>
      <c r="J1" s="79"/>
      <c r="K1" s="79" t="s">
        <v>318</v>
      </c>
      <c r="L1" s="79"/>
      <c r="M1" s="79"/>
      <c r="N1" s="79"/>
      <c r="O1" s="79" t="s">
        <v>39</v>
      </c>
      <c r="P1" s="79"/>
      <c r="Q1" s="79"/>
      <c r="R1" s="79" t="s">
        <v>60</v>
      </c>
      <c r="S1" s="79"/>
    </row>
    <row r="2" spans="1:19">
      <c r="A2" s="86"/>
      <c r="B2" s="87"/>
      <c r="C2" s="87"/>
      <c r="D2" s="87"/>
      <c r="E2" s="88"/>
      <c r="F2" s="47" t="s">
        <v>319</v>
      </c>
      <c r="G2" s="46" t="s">
        <v>41</v>
      </c>
      <c r="H2" s="46" t="s">
        <v>49</v>
      </c>
      <c r="I2" s="46" t="s">
        <v>299</v>
      </c>
      <c r="J2" s="46" t="s">
        <v>51</v>
      </c>
      <c r="K2" s="46" t="s">
        <v>42</v>
      </c>
      <c r="L2" s="46" t="s">
        <v>50</v>
      </c>
      <c r="M2" s="46" t="s">
        <v>45</v>
      </c>
      <c r="N2" s="46" t="s">
        <v>52</v>
      </c>
      <c r="O2" s="46" t="s">
        <v>43</v>
      </c>
      <c r="P2" s="46" t="s">
        <v>46</v>
      </c>
      <c r="Q2" s="46" t="s">
        <v>47</v>
      </c>
      <c r="R2" s="48" t="s">
        <v>320</v>
      </c>
      <c r="S2" s="48" t="s">
        <v>321</v>
      </c>
    </row>
    <row r="3" spans="1:19">
      <c r="A3" s="80" t="s">
        <v>319</v>
      </c>
      <c r="B3" s="81"/>
      <c r="C3" s="81"/>
      <c r="D3" s="81"/>
      <c r="E3" s="82"/>
      <c r="F3" s="49">
        <f t="shared" ref="F3:S3" si="0">SUM(F6:F9)</f>
        <v>0</v>
      </c>
      <c r="G3" s="49">
        <f t="shared" si="0"/>
        <v>0</v>
      </c>
      <c r="H3" s="49">
        <f t="shared" si="0"/>
        <v>0</v>
      </c>
      <c r="I3" s="49">
        <f t="shared" si="0"/>
        <v>0</v>
      </c>
      <c r="J3" s="49">
        <f t="shared" si="0"/>
        <v>0</v>
      </c>
      <c r="K3" s="49">
        <f t="shared" si="0"/>
        <v>0</v>
      </c>
      <c r="L3" s="49">
        <f t="shared" si="0"/>
        <v>0</v>
      </c>
      <c r="M3" s="49">
        <f t="shared" si="0"/>
        <v>0</v>
      </c>
      <c r="N3" s="49">
        <f t="shared" si="0"/>
        <v>0</v>
      </c>
      <c r="O3" s="49">
        <f t="shared" si="0"/>
        <v>0</v>
      </c>
      <c r="P3" s="49">
        <f t="shared" si="0"/>
        <v>0</v>
      </c>
      <c r="Q3" s="49">
        <f t="shared" si="0"/>
        <v>0</v>
      </c>
      <c r="R3" s="49">
        <f t="shared" si="0"/>
        <v>0</v>
      </c>
      <c r="S3" s="49">
        <f t="shared" si="0"/>
        <v>0</v>
      </c>
    </row>
    <row r="4" spans="1:19">
      <c r="A4" s="80" t="s">
        <v>322</v>
      </c>
      <c r="B4" s="81"/>
      <c r="C4" s="81"/>
      <c r="D4" s="81"/>
      <c r="E4" s="82"/>
      <c r="F4" s="50"/>
      <c r="G4" s="51"/>
      <c r="H4" s="51"/>
      <c r="I4" s="51"/>
      <c r="J4" s="51"/>
      <c r="K4" s="51"/>
      <c r="L4" s="51"/>
      <c r="M4" s="51"/>
      <c r="N4" s="51"/>
      <c r="O4" s="51"/>
      <c r="P4" s="51"/>
      <c r="Q4" s="51"/>
      <c r="R4" s="51"/>
      <c r="S4" s="51"/>
    </row>
    <row r="5" spans="1:19">
      <c r="A5" s="47" t="s">
        <v>323</v>
      </c>
      <c r="B5" s="47" t="s">
        <v>324</v>
      </c>
      <c r="C5" s="47" t="s">
        <v>325</v>
      </c>
      <c r="D5" s="47" t="s">
        <v>326</v>
      </c>
      <c r="E5" s="47" t="s">
        <v>5</v>
      </c>
      <c r="F5" s="50"/>
      <c r="G5" s="51"/>
      <c r="H5" s="51"/>
      <c r="I5" s="51"/>
      <c r="J5" s="51"/>
      <c r="K5" s="51"/>
      <c r="L5" s="51"/>
      <c r="M5" s="51"/>
      <c r="N5" s="51"/>
      <c r="O5" s="51"/>
      <c r="P5" s="51"/>
      <c r="Q5" s="51"/>
      <c r="R5" s="51"/>
      <c r="S5" s="51"/>
    </row>
    <row r="6" spans="1:19" ht="50">
      <c r="A6" s="52">
        <v>81</v>
      </c>
      <c r="B6" s="52" t="s">
        <v>327</v>
      </c>
      <c r="C6" s="52" t="s">
        <v>328</v>
      </c>
      <c r="D6" s="52">
        <v>42</v>
      </c>
      <c r="E6" s="52" t="s">
        <v>329</v>
      </c>
      <c r="F6" s="50"/>
      <c r="G6" s="51"/>
      <c r="H6" s="51"/>
      <c r="I6" s="51"/>
      <c r="J6" s="51"/>
      <c r="K6" s="51"/>
      <c r="L6" s="51"/>
      <c r="M6" s="51"/>
      <c r="N6" s="51"/>
      <c r="O6" s="51"/>
      <c r="P6" s="51"/>
      <c r="Q6" s="51"/>
      <c r="R6" s="51"/>
      <c r="S6" s="51"/>
    </row>
    <row r="7" spans="1:19" ht="50">
      <c r="A7" s="52">
        <v>82</v>
      </c>
      <c r="B7" s="52" t="s">
        <v>328</v>
      </c>
      <c r="C7" s="52" t="s">
        <v>330</v>
      </c>
      <c r="D7" s="52">
        <v>44</v>
      </c>
      <c r="E7" s="52" t="s">
        <v>329</v>
      </c>
      <c r="F7" s="50"/>
      <c r="G7" s="51"/>
      <c r="H7" s="51"/>
      <c r="I7" s="51"/>
      <c r="J7" s="51"/>
      <c r="K7" s="51"/>
      <c r="L7" s="51"/>
      <c r="M7" s="51"/>
      <c r="N7" s="51"/>
      <c r="O7" s="51"/>
      <c r="P7" s="51"/>
      <c r="Q7" s="51"/>
      <c r="R7" s="51"/>
      <c r="S7" s="51"/>
    </row>
    <row r="8" spans="1:19" ht="50">
      <c r="A8" s="52">
        <v>83</v>
      </c>
      <c r="B8" s="52" t="s">
        <v>331</v>
      </c>
      <c r="C8" s="52" t="s">
        <v>332</v>
      </c>
      <c r="D8" s="52">
        <v>46</v>
      </c>
      <c r="E8" s="52" t="s">
        <v>333</v>
      </c>
      <c r="F8" s="50"/>
      <c r="G8" s="51"/>
      <c r="H8" s="51"/>
      <c r="I8" s="51"/>
      <c r="J8" s="51"/>
      <c r="K8" s="51"/>
      <c r="L8" s="51"/>
      <c r="M8" s="51"/>
      <c r="N8" s="51"/>
      <c r="O8" s="51"/>
      <c r="P8" s="51"/>
      <c r="Q8" s="51"/>
      <c r="R8" s="51"/>
      <c r="S8" s="51"/>
    </row>
    <row r="9" spans="1:19" ht="50">
      <c r="A9" s="52">
        <v>84</v>
      </c>
      <c r="B9" s="52" t="s">
        <v>332</v>
      </c>
      <c r="C9" s="52" t="s">
        <v>334</v>
      </c>
      <c r="D9" s="52">
        <v>44</v>
      </c>
      <c r="E9" s="52" t="s">
        <v>333</v>
      </c>
      <c r="F9" s="50"/>
      <c r="G9" s="51"/>
      <c r="H9" s="51"/>
      <c r="I9" s="51"/>
      <c r="J9" s="51"/>
      <c r="K9" s="51"/>
      <c r="L9" s="51"/>
      <c r="M9" s="51"/>
      <c r="N9" s="51"/>
      <c r="O9" s="51"/>
      <c r="P9" s="51"/>
      <c r="Q9" s="51"/>
      <c r="R9" s="51"/>
      <c r="S9" s="51"/>
    </row>
    <row r="10" spans="1:19">
      <c r="A10" s="53">
        <v>70</v>
      </c>
      <c r="B10" s="53"/>
      <c r="C10" s="53"/>
      <c r="D10" s="53"/>
      <c r="E10" s="53"/>
      <c r="F10" s="50"/>
      <c r="G10" s="51"/>
      <c r="H10" s="65">
        <f ca="1">SUMPRODUCT((section=$A10)*(field="services")*(coast))</f>
        <v>10560</v>
      </c>
      <c r="I10" s="51"/>
      <c r="J10" s="51"/>
      <c r="K10" s="51"/>
      <c r="L10" s="51"/>
      <c r="M10" s="51"/>
      <c r="N10" s="51"/>
      <c r="O10" s="51"/>
      <c r="P10" s="51"/>
      <c r="Q10" s="51"/>
      <c r="R10" s="51"/>
      <c r="S10" s="51"/>
    </row>
    <row r="11" spans="1:19">
      <c r="A11" s="53">
        <v>71</v>
      </c>
      <c r="B11" s="53"/>
      <c r="C11" s="53"/>
      <c r="D11" s="53"/>
      <c r="E11" s="53"/>
      <c r="F11" s="50"/>
      <c r="G11" s="51"/>
      <c r="H11" s="65">
        <f ca="1">SUMPRODUCT((section=$A11)*(field="services")*(coast))</f>
        <v>11220</v>
      </c>
      <c r="I11" s="51"/>
      <c r="J11" s="51"/>
      <c r="K11" s="51"/>
      <c r="L11" s="51"/>
      <c r="M11" s="51"/>
      <c r="N11" s="51"/>
      <c r="O11" s="51"/>
      <c r="P11" s="51"/>
      <c r="Q11" s="51"/>
      <c r="R11" s="51"/>
      <c r="S11" s="51"/>
    </row>
    <row r="12" spans="1:19">
      <c r="A12" s="53">
        <v>72</v>
      </c>
      <c r="B12" s="53"/>
      <c r="C12" s="53"/>
      <c r="D12" s="53"/>
      <c r="E12" s="53"/>
      <c r="F12" s="50"/>
      <c r="G12" s="51"/>
      <c r="H12" s="65">
        <f ca="1">SUMPRODUCT((section=$A12)*(field="services")*(coast))</f>
        <v>11370</v>
      </c>
      <c r="I12" s="51"/>
      <c r="J12" s="51"/>
      <c r="K12" s="51"/>
      <c r="L12" s="51"/>
      <c r="M12" s="51"/>
      <c r="N12" s="51"/>
      <c r="O12" s="51"/>
      <c r="P12" s="51"/>
      <c r="Q12" s="51"/>
      <c r="R12" s="51"/>
      <c r="S12" s="51"/>
    </row>
    <row r="13" spans="1:19">
      <c r="A13" s="53"/>
      <c r="B13" s="53"/>
      <c r="C13" s="53"/>
      <c r="D13" s="53"/>
      <c r="E13" s="53"/>
      <c r="F13" s="50"/>
      <c r="G13" s="51"/>
      <c r="H13" s="51"/>
      <c r="I13" s="51"/>
      <c r="J13" s="51"/>
      <c r="K13" s="51"/>
      <c r="L13" s="51"/>
      <c r="M13" s="51"/>
      <c r="N13" s="51"/>
      <c r="O13" s="51"/>
      <c r="P13" s="51"/>
      <c r="Q13" s="51"/>
      <c r="R13" s="51"/>
      <c r="S13" s="51"/>
    </row>
    <row r="14" spans="1:19">
      <c r="A14" s="53"/>
      <c r="B14" s="53"/>
      <c r="C14" s="53"/>
      <c r="D14" s="53"/>
      <c r="E14" s="53"/>
      <c r="F14" s="50"/>
      <c r="G14" s="51"/>
      <c r="H14" s="51"/>
      <c r="I14" s="51"/>
      <c r="J14" s="51"/>
      <c r="K14" s="51"/>
      <c r="L14" s="51"/>
      <c r="M14" s="51"/>
      <c r="N14" s="51"/>
      <c r="O14" s="51"/>
      <c r="P14" s="51"/>
      <c r="Q14" s="51"/>
      <c r="R14" s="51"/>
      <c r="S14" s="51"/>
    </row>
    <row r="15" spans="1:19">
      <c r="A15" s="53"/>
      <c r="B15" s="53"/>
      <c r="C15" s="53"/>
      <c r="D15" s="53"/>
      <c r="E15" s="53"/>
      <c r="F15" s="50"/>
      <c r="G15" s="51"/>
      <c r="H15" s="51"/>
      <c r="I15" s="51"/>
      <c r="J15" s="51"/>
      <c r="K15" s="51"/>
      <c r="L15" s="51"/>
      <c r="M15" s="51"/>
      <c r="N15" s="51"/>
      <c r="O15" s="51"/>
      <c r="P15" s="51"/>
      <c r="Q15" s="51"/>
      <c r="R15" s="51"/>
      <c r="S15" s="51"/>
    </row>
    <row r="16" spans="1:19">
      <c r="A16" s="53"/>
      <c r="B16" s="53"/>
      <c r="C16" s="53"/>
      <c r="D16" s="53"/>
      <c r="E16" s="53"/>
      <c r="F16" s="50"/>
      <c r="G16" s="51"/>
      <c r="H16" s="51"/>
      <c r="I16" s="51"/>
      <c r="J16" s="51"/>
      <c r="K16" s="51"/>
      <c r="L16" s="51"/>
      <c r="M16" s="51"/>
      <c r="N16" s="51"/>
      <c r="O16" s="51"/>
      <c r="P16" s="51"/>
      <c r="Q16" s="51"/>
      <c r="R16" s="51"/>
      <c r="S16" s="51"/>
    </row>
    <row r="17" spans="1:19">
      <c r="A17" s="53"/>
      <c r="B17" s="53"/>
      <c r="C17" s="53"/>
      <c r="D17" s="53"/>
      <c r="E17" s="53"/>
      <c r="F17" s="50"/>
      <c r="G17" s="51"/>
      <c r="H17" s="51"/>
      <c r="I17" s="51"/>
      <c r="J17" s="51"/>
      <c r="K17" s="51"/>
      <c r="L17" s="51"/>
      <c r="M17" s="51"/>
      <c r="N17" s="51"/>
      <c r="O17" s="51"/>
      <c r="P17" s="51"/>
      <c r="Q17" s="51"/>
      <c r="R17" s="51"/>
      <c r="S17" s="51"/>
    </row>
    <row r="18" spans="1:19">
      <c r="A18" s="53"/>
      <c r="B18" s="53"/>
      <c r="C18" s="53"/>
      <c r="D18" s="53"/>
      <c r="E18" s="53"/>
      <c r="F18" s="50"/>
      <c r="G18" s="51"/>
      <c r="H18" s="51"/>
      <c r="I18" s="51"/>
      <c r="J18" s="51"/>
      <c r="K18" s="51"/>
      <c r="L18" s="51"/>
      <c r="M18" s="51"/>
      <c r="N18" s="51"/>
      <c r="O18" s="51"/>
      <c r="P18" s="51"/>
      <c r="Q18" s="51"/>
      <c r="R18" s="51"/>
      <c r="S18" s="51"/>
    </row>
    <row r="19" spans="1:19">
      <c r="A19" s="53"/>
      <c r="B19" s="53"/>
      <c r="C19" s="53"/>
      <c r="D19" s="53"/>
      <c r="E19" s="53"/>
      <c r="F19" s="50"/>
      <c r="G19" s="51"/>
      <c r="H19" s="51"/>
      <c r="I19" s="51"/>
      <c r="J19" s="51"/>
      <c r="K19" s="51"/>
      <c r="L19" s="51"/>
      <c r="M19" s="51"/>
      <c r="N19" s="51"/>
      <c r="O19" s="51"/>
      <c r="P19" s="51"/>
      <c r="Q19" s="51"/>
      <c r="R19" s="51"/>
      <c r="S19" s="51"/>
    </row>
    <row r="20" spans="1:19">
      <c r="A20" s="53"/>
      <c r="B20" s="53"/>
      <c r="C20" s="53"/>
      <c r="D20" s="53"/>
      <c r="E20" s="53"/>
      <c r="F20" s="50"/>
      <c r="G20" s="51"/>
      <c r="H20" s="51"/>
      <c r="I20" s="51"/>
      <c r="J20" s="51"/>
      <c r="K20" s="51"/>
      <c r="L20" s="51"/>
      <c r="M20" s="51"/>
      <c r="N20" s="51"/>
      <c r="O20" s="51"/>
      <c r="P20" s="51"/>
      <c r="Q20" s="51"/>
      <c r="R20" s="51"/>
      <c r="S20" s="51"/>
    </row>
    <row r="21" spans="1:19">
      <c r="A21" s="53"/>
      <c r="B21" s="53"/>
      <c r="C21" s="53"/>
      <c r="D21" s="53"/>
      <c r="E21" s="53"/>
      <c r="F21" s="50"/>
      <c r="G21" s="51"/>
      <c r="H21" s="51"/>
      <c r="I21" s="51"/>
      <c r="J21" s="51"/>
      <c r="K21" s="51"/>
      <c r="L21" s="51"/>
      <c r="M21" s="51"/>
      <c r="N21" s="51"/>
      <c r="O21" s="51"/>
      <c r="P21" s="51"/>
      <c r="Q21" s="51"/>
      <c r="R21" s="51"/>
      <c r="S21" s="51"/>
    </row>
    <row r="22" spans="1:19">
      <c r="A22" s="53"/>
      <c r="B22" s="53"/>
      <c r="C22" s="53"/>
      <c r="D22" s="53"/>
      <c r="E22" s="53"/>
      <c r="F22" s="50"/>
      <c r="G22" s="51"/>
      <c r="H22" s="51"/>
      <c r="I22" s="51"/>
      <c r="J22" s="51"/>
      <c r="K22" s="51"/>
      <c r="L22" s="51"/>
      <c r="M22" s="51"/>
      <c r="N22" s="51"/>
      <c r="O22" s="51"/>
      <c r="P22" s="51"/>
      <c r="Q22" s="51"/>
      <c r="R22" s="51"/>
      <c r="S22" s="51"/>
    </row>
    <row r="23" spans="1:19">
      <c r="A23" s="53"/>
      <c r="B23" s="53"/>
      <c r="C23" s="53"/>
      <c r="D23" s="53"/>
      <c r="E23" s="53"/>
      <c r="F23" s="50"/>
      <c r="G23" s="51"/>
      <c r="H23" s="51"/>
      <c r="I23" s="51"/>
      <c r="J23" s="51"/>
      <c r="K23" s="51"/>
      <c r="L23" s="51"/>
      <c r="M23" s="51"/>
      <c r="N23" s="51"/>
      <c r="O23" s="51"/>
      <c r="P23" s="51"/>
      <c r="Q23" s="51"/>
      <c r="R23" s="51"/>
      <c r="S23" s="51"/>
    </row>
    <row r="24" spans="1:19">
      <c r="A24" s="53"/>
      <c r="B24" s="53"/>
      <c r="C24" s="53"/>
      <c r="D24" s="53"/>
      <c r="E24" s="53"/>
      <c r="F24" s="50"/>
      <c r="G24" s="51"/>
      <c r="H24" s="51"/>
      <c r="I24" s="51"/>
      <c r="J24" s="51"/>
      <c r="K24" s="51"/>
      <c r="L24" s="51"/>
      <c r="M24" s="51"/>
      <c r="N24" s="51"/>
      <c r="O24" s="51"/>
      <c r="P24" s="51"/>
      <c r="Q24" s="51"/>
      <c r="R24" s="51"/>
      <c r="S24" s="51"/>
    </row>
    <row r="25" spans="1:19">
      <c r="A25" s="53"/>
      <c r="B25" s="53"/>
      <c r="C25" s="53"/>
      <c r="D25" s="53"/>
      <c r="E25" s="53"/>
      <c r="F25" s="50"/>
      <c r="G25" s="51"/>
      <c r="H25" s="51"/>
      <c r="I25" s="51"/>
      <c r="J25" s="51"/>
      <c r="K25" s="51"/>
      <c r="L25" s="51"/>
      <c r="M25" s="51"/>
      <c r="N25" s="51"/>
      <c r="O25" s="51"/>
      <c r="P25" s="51"/>
      <c r="Q25" s="51"/>
      <c r="R25" s="51"/>
      <c r="S25" s="51"/>
    </row>
    <row r="26" spans="1:19">
      <c r="A26" s="53"/>
      <c r="B26" s="53"/>
      <c r="C26" s="53"/>
      <c r="D26" s="53"/>
      <c r="E26" s="53"/>
      <c r="F26" s="50"/>
      <c r="G26" s="51"/>
      <c r="H26" s="51"/>
      <c r="I26" s="51"/>
      <c r="J26" s="51"/>
      <c r="K26" s="51"/>
      <c r="L26" s="51"/>
      <c r="M26" s="51"/>
      <c r="N26" s="51"/>
      <c r="O26" s="51"/>
      <c r="P26" s="51"/>
      <c r="Q26" s="51"/>
      <c r="R26" s="51"/>
      <c r="S26" s="51"/>
    </row>
  </sheetData>
  <mergeCells count="7">
    <mergeCell ref="R1:S1"/>
    <mergeCell ref="A3:E3"/>
    <mergeCell ref="A4:E4"/>
    <mergeCell ref="A1:E2"/>
    <mergeCell ref="G1:J1"/>
    <mergeCell ref="K1:N1"/>
    <mergeCell ref="O1:Q1"/>
  </mergeCells>
  <pageMargins left="0" right="0" top="0.74803149606299213" bottom="0.74803149606299213" header="0.31496062992125984" footer="0.31496062992125984"/>
  <pageSetup paperSize="8" scale="82" orientation="landscape" r:id="rId1"/>
</worksheet>
</file>

<file path=xl/worksheets/sheet6.xml><?xml version="1.0" encoding="utf-8"?>
<worksheet xmlns="http://schemas.openxmlformats.org/spreadsheetml/2006/main" xmlns:r="http://schemas.openxmlformats.org/officeDocument/2006/relationships">
  <sheetPr>
    <tabColor theme="0"/>
  </sheetPr>
  <dimension ref="A1:F33"/>
  <sheetViews>
    <sheetView workbookViewId="0">
      <selection activeCell="H18" sqref="H18"/>
    </sheetView>
  </sheetViews>
  <sheetFormatPr baseColWidth="10" defaultRowHeight="15.5"/>
  <sheetData>
    <row r="1" spans="1:6">
      <c r="A1" s="54"/>
      <c r="B1" s="48" t="s">
        <v>42</v>
      </c>
      <c r="C1" s="48" t="s">
        <v>50</v>
      </c>
      <c r="D1" s="48" t="s">
        <v>45</v>
      </c>
      <c r="E1" s="48" t="s">
        <v>52</v>
      </c>
      <c r="F1" s="54" t="s">
        <v>319</v>
      </c>
    </row>
    <row r="2" spans="1:6">
      <c r="A2" s="55" t="s">
        <v>41</v>
      </c>
      <c r="B2" s="51">
        <f>SUMIFS([1]Actions!$J$2:$J$301,[1]Actions!$E$2:$E$301,$A2,[1]Actions!$K$2:$K$301,B$1)</f>
        <v>500000</v>
      </c>
      <c r="C2" s="51">
        <f>SUMIFS([1]Actions!$J$2:$J$301,[1]Actions!$E$2:$E$301,$A2,[1]Actions!$K$2:$K$301,C$1)</f>
        <v>0</v>
      </c>
      <c r="D2" s="51">
        <f>SUMIFS([1]Actions!$J$2:$J$301,[1]Actions!$E$2:$E$301,$A2,[1]Actions!$K$2:$K$301,D$1)</f>
        <v>60000</v>
      </c>
      <c r="E2" s="51">
        <f>SUMIFS([1]Actions!$J$2:$J$301,[1]Actions!$E$2:$E$301,$A2,[1]Actions!$K$2:$K$301,E$1)</f>
        <v>0</v>
      </c>
      <c r="F2" s="56">
        <f>SUM(B2:E2)</f>
        <v>560000</v>
      </c>
    </row>
    <row r="3" spans="1:6">
      <c r="A3" s="55" t="s">
        <v>49</v>
      </c>
      <c r="B3" s="51">
        <f>SUMIFS([1]Actions!$J$2:$J$301,[1]Actions!$E$2:$E$301,$A3,[1]Actions!$K$2:$K$301,B$1)</f>
        <v>0</v>
      </c>
      <c r="C3" s="51">
        <f>SUMIFS([1]Actions!$J$2:$J$301,[1]Actions!$E$2:$E$301,$A3,[1]Actions!$K$2:$K$301,C$1)</f>
        <v>10000</v>
      </c>
      <c r="D3" s="51">
        <f>SUMIFS([1]Actions!$J$2:$J$301,[1]Actions!$E$2:$E$301,$A3,[1]Actions!$K$2:$K$301,D$1)</f>
        <v>0</v>
      </c>
      <c r="E3" s="51">
        <f>SUMIFS([1]Actions!$J$2:$J$301,[1]Actions!$E$2:$E$301,$A3,[1]Actions!$K$2:$K$301,E$1)</f>
        <v>0</v>
      </c>
      <c r="F3" s="56">
        <f t="shared" ref="F3:F5" si="0">SUM(B3:E3)</f>
        <v>10000</v>
      </c>
    </row>
    <row r="4" spans="1:6">
      <c r="A4" s="55" t="s">
        <v>299</v>
      </c>
      <c r="B4" s="51">
        <f>SUMIFS([1]Actions!$J$2:$J$301,[1]Actions!$E$2:$E$301,$A4,[1]Actions!$K$2:$K$301,B$1)</f>
        <v>0</v>
      </c>
      <c r="C4" s="51">
        <f>SUMIFS([1]Actions!$J$2:$J$301,[1]Actions!$E$2:$E$301,$A4,[1]Actions!$K$2:$K$301,C$1)</f>
        <v>0</v>
      </c>
      <c r="D4" s="51">
        <f>SUMIFS([1]Actions!$J$2:$J$301,[1]Actions!$E$2:$E$301,$A4,[1]Actions!$K$2:$K$301,D$1)</f>
        <v>0</v>
      </c>
      <c r="E4" s="51">
        <f>SUMIFS([1]Actions!$J$2:$J$301,[1]Actions!$E$2:$E$301,$A4,[1]Actions!$K$2:$K$301,E$1)</f>
        <v>0</v>
      </c>
      <c r="F4" s="56">
        <f t="shared" si="0"/>
        <v>0</v>
      </c>
    </row>
    <row r="5" spans="1:6">
      <c r="A5" s="55" t="s">
        <v>51</v>
      </c>
      <c r="B5" s="51">
        <f>SUMIFS([1]Actions!$J$2:$J$301,[1]Actions!$E$2:$E$301,$A5,[1]Actions!$K$2:$K$301,B$1)</f>
        <v>0</v>
      </c>
      <c r="C5" s="51">
        <f>SUMIFS([1]Actions!$J$2:$J$301,[1]Actions!$E$2:$E$301,$A5,[1]Actions!$K$2:$K$301,C$1)</f>
        <v>0</v>
      </c>
      <c r="D5" s="51">
        <f>SUMIFS([1]Actions!$J$2:$J$301,[1]Actions!$E$2:$E$301,$A5,[1]Actions!$K$2:$K$301,D$1)</f>
        <v>0</v>
      </c>
      <c r="E5" s="51">
        <f>SUMIFS([1]Actions!$J$2:$J$301,[1]Actions!$E$2:$E$301,$A5,[1]Actions!$K$2:$K$301,E$1)</f>
        <v>12200</v>
      </c>
      <c r="F5" s="56">
        <f t="shared" si="0"/>
        <v>12200</v>
      </c>
    </row>
    <row r="6" spans="1:6">
      <c r="A6" s="55" t="s">
        <v>319</v>
      </c>
      <c r="B6" s="50">
        <f t="shared" ref="B6:E6" si="1">SUM(B2:B5)</f>
        <v>500000</v>
      </c>
      <c r="C6" s="50">
        <f t="shared" si="1"/>
        <v>10000</v>
      </c>
      <c r="D6" s="50">
        <f t="shared" si="1"/>
        <v>60000</v>
      </c>
      <c r="E6" s="50">
        <f t="shared" si="1"/>
        <v>12200</v>
      </c>
      <c r="F6" s="56">
        <f>SUM(F2:F5)</f>
        <v>582200</v>
      </c>
    </row>
    <row r="7" spans="1:6">
      <c r="A7" s="57"/>
      <c r="B7" s="58"/>
      <c r="C7" s="58"/>
      <c r="D7" s="58"/>
      <c r="E7" s="58"/>
      <c r="F7" s="59"/>
    </row>
    <row r="8" spans="1:6">
      <c r="A8" s="54"/>
      <c r="B8" s="48" t="s">
        <v>42</v>
      </c>
      <c r="C8" s="48" t="s">
        <v>50</v>
      </c>
      <c r="D8" s="48" t="s">
        <v>45</v>
      </c>
      <c r="E8" s="48" t="s">
        <v>52</v>
      </c>
      <c r="F8" s="54" t="s">
        <v>319</v>
      </c>
    </row>
    <row r="9" spans="1:6">
      <c r="A9" s="55" t="s">
        <v>43</v>
      </c>
      <c r="B9" s="51">
        <f>SUMIFS([1]Actions!$J$2:$J$301,[1]Actions!$L$2:$L$301,$A9,[1]Actions!$K$2:$K$301,B$8)</f>
        <v>400000</v>
      </c>
      <c r="C9" s="51">
        <f>SUMIFS([1]Actions!$J$2:$J$301,[1]Actions!$L$2:$L$301,$A9,[1]Actions!$K$2:$K$301,C$8)</f>
        <v>0</v>
      </c>
      <c r="D9" s="51">
        <f>SUMIFS([1]Actions!$J$2:$J$301,[1]Actions!$L$2:$L$301,$A9,[1]Actions!$K$2:$K$301,D$8)</f>
        <v>0</v>
      </c>
      <c r="E9" s="51">
        <f>SUMIFS([1]Actions!$J$2:$J$301,[1]Actions!$L$2:$L$301,$A9,[1]Actions!$K$2:$K$301,E$8)</f>
        <v>0</v>
      </c>
      <c r="F9" s="56">
        <f>SUM(B9:E9)</f>
        <v>400000</v>
      </c>
    </row>
    <row r="10" spans="1:6">
      <c r="A10" s="55" t="s">
        <v>46</v>
      </c>
      <c r="B10" s="51">
        <f>SUMIFS([1]Actions!$J$2:$J$301,[1]Actions!$L$2:$L$301,$A10,[1]Actions!$K$2:$K$301,B$8)</f>
        <v>0</v>
      </c>
      <c r="C10" s="51">
        <f>SUMIFS([1]Actions!$J$2:$J$301,[1]Actions!$L$2:$L$301,$A10,[1]Actions!$K$2:$K$301,C$8)</f>
        <v>0</v>
      </c>
      <c r="D10" s="51">
        <f>SUMIFS([1]Actions!$J$2:$J$301,[1]Actions!$L$2:$L$301,$A10,[1]Actions!$K$2:$K$301,D$8)</f>
        <v>60000</v>
      </c>
      <c r="E10" s="51">
        <f>SUMIFS([1]Actions!$J$2:$J$301,[1]Actions!$L$2:$L$301,$A10,[1]Actions!$K$2:$K$301,E$8)</f>
        <v>12200</v>
      </c>
      <c r="F10" s="56">
        <f t="shared" ref="F10:F11" si="2">SUM(B10:E10)</f>
        <v>72200</v>
      </c>
    </row>
    <row r="11" spans="1:6">
      <c r="A11" s="55" t="s">
        <v>47</v>
      </c>
      <c r="B11" s="51">
        <f>SUMIFS([1]Actions!$J$2:$J$301,[1]Actions!$L$2:$L$301,$A11,[1]Actions!$K$2:$K$301,B$8)</f>
        <v>100000</v>
      </c>
      <c r="C11" s="51">
        <f>SUMIFS([1]Actions!$J$2:$J$301,[1]Actions!$L$2:$L$301,$A11,[1]Actions!$K$2:$K$301,C$8)</f>
        <v>10000</v>
      </c>
      <c r="D11" s="51">
        <f>SUMIFS([1]Actions!$J$2:$J$301,[1]Actions!$L$2:$L$301,$A11,[1]Actions!$K$2:$K$301,D$8)</f>
        <v>0</v>
      </c>
      <c r="E11" s="51">
        <f>SUMIFS([1]Actions!$J$2:$J$301,[1]Actions!$L$2:$L$301,$A11,[1]Actions!$K$2:$K$301,E$8)</f>
        <v>0</v>
      </c>
      <c r="F11" s="56">
        <f t="shared" si="2"/>
        <v>110000</v>
      </c>
    </row>
    <row r="12" spans="1:6">
      <c r="A12" s="55" t="s">
        <v>319</v>
      </c>
      <c r="B12" s="50">
        <f>SUM(B9:B11)</f>
        <v>500000</v>
      </c>
      <c r="C12" s="50">
        <f>SUM(C9:C11)</f>
        <v>10000</v>
      </c>
      <c r="D12" s="50">
        <f>SUM(D9:D11)</f>
        <v>60000</v>
      </c>
      <c r="E12" s="50">
        <f>SUM(E9:E11)</f>
        <v>12200</v>
      </c>
      <c r="F12" s="56">
        <f>SUM(F9:F11)</f>
        <v>582200</v>
      </c>
    </row>
    <row r="13" spans="1:6">
      <c r="A13" s="57"/>
      <c r="B13" s="58"/>
      <c r="C13" s="58"/>
      <c r="D13" s="58"/>
      <c r="E13" s="58"/>
      <c r="F13" s="59"/>
    </row>
    <row r="14" spans="1:6">
      <c r="A14" s="55"/>
      <c r="B14" s="48" t="s">
        <v>41</v>
      </c>
      <c r="C14" s="48" t="s">
        <v>49</v>
      </c>
      <c r="D14" s="48" t="s">
        <v>299</v>
      </c>
      <c r="E14" s="48" t="s">
        <v>51</v>
      </c>
      <c r="F14" s="54" t="s">
        <v>319</v>
      </c>
    </row>
    <row r="15" spans="1:6">
      <c r="A15" s="55" t="s">
        <v>43</v>
      </c>
      <c r="B15" s="51">
        <f>SUMIFS([1]Actions!$J$2:$J$301,[1]Actions!$L$2:$L$301,$A15,[1]Actions!$E$2:$E$301,B$14)</f>
        <v>400000</v>
      </c>
      <c r="C15" s="51">
        <f>SUMIFS([1]Actions!$J$2:$J$301,[1]Actions!$L$2:$L$301,$A15,[1]Actions!$E$2:$E$301,C$14)</f>
        <v>0</v>
      </c>
      <c r="D15" s="51">
        <f>SUMIFS([1]Actions!$J$2:$J$301,[1]Actions!$L$2:$L$301,$A15,[1]Actions!$E$2:$E$301,D$14)</f>
        <v>0</v>
      </c>
      <c r="E15" s="51">
        <f>SUMIFS([1]Actions!$J$2:$J$301,[1]Actions!$L$2:$L$301,$A15,[1]Actions!$E$2:$E$301,E$14)</f>
        <v>0</v>
      </c>
      <c r="F15" s="56">
        <f>SUM(B15:E15)</f>
        <v>400000</v>
      </c>
    </row>
    <row r="16" spans="1:6">
      <c r="A16" s="55" t="s">
        <v>46</v>
      </c>
      <c r="B16" s="51">
        <f>SUMIFS([1]Actions!$J$2:$J$301,[1]Actions!$L$2:$L$301,$A16,[1]Actions!$E$2:$E$301,B$14)</f>
        <v>60000</v>
      </c>
      <c r="C16" s="51">
        <f>SUMIFS([1]Actions!$J$2:$J$301,[1]Actions!$L$2:$L$301,$A16,[1]Actions!$E$2:$E$301,C$14)</f>
        <v>0</v>
      </c>
      <c r="D16" s="51">
        <f>SUMIFS([1]Actions!$J$2:$J$301,[1]Actions!$L$2:$L$301,$A16,[1]Actions!$E$2:$E$301,D$14)</f>
        <v>0</v>
      </c>
      <c r="E16" s="51">
        <f>SUMIFS([1]Actions!$J$2:$J$301,[1]Actions!$L$2:$L$301,$A16,[1]Actions!$E$2:$E$301,E$14)</f>
        <v>12200</v>
      </c>
      <c r="F16" s="56">
        <f t="shared" ref="F16:F17" si="3">SUM(B16:E16)</f>
        <v>72200</v>
      </c>
    </row>
    <row r="17" spans="1:6">
      <c r="A17" s="55" t="s">
        <v>47</v>
      </c>
      <c r="B17" s="51">
        <f>SUMIFS([1]Actions!$J$2:$J$301,[1]Actions!$L$2:$L$301,$A17,[1]Actions!$E$2:$E$301,B$14)</f>
        <v>100000</v>
      </c>
      <c r="C17" s="51">
        <f>SUMIFS([1]Actions!$J$2:$J$301,[1]Actions!$L$2:$L$301,$A17,[1]Actions!$E$2:$E$301,C$14)</f>
        <v>10000</v>
      </c>
      <c r="D17" s="51">
        <f>SUMIFS([1]Actions!$J$2:$J$301,[1]Actions!$L$2:$L$301,$A17,[1]Actions!$E$2:$E$301,D$14)</f>
        <v>0</v>
      </c>
      <c r="E17" s="51">
        <f>SUMIFS([1]Actions!$J$2:$J$301,[1]Actions!$L$2:$L$301,$A17,[1]Actions!$E$2:$E$301,E$14)</f>
        <v>0</v>
      </c>
      <c r="F17" s="56">
        <f t="shared" si="3"/>
        <v>110000</v>
      </c>
    </row>
    <row r="18" spans="1:6">
      <c r="A18" s="55" t="s">
        <v>319</v>
      </c>
      <c r="B18" s="50">
        <f>SUM(B15:B17)</f>
        <v>560000</v>
      </c>
      <c r="C18" s="50">
        <f>SUM(C15:C17)</f>
        <v>10000</v>
      </c>
      <c r="D18" s="50">
        <f>SUM(D15:D17)</f>
        <v>0</v>
      </c>
      <c r="E18" s="50">
        <f>SUM(E15:E17)</f>
        <v>12200</v>
      </c>
      <c r="F18" s="56">
        <f>SUM(F15:F17)</f>
        <v>582200</v>
      </c>
    </row>
    <row r="19" spans="1:6">
      <c r="A19" s="57"/>
      <c r="B19" s="58"/>
      <c r="C19" s="58"/>
      <c r="D19" s="58"/>
      <c r="E19" s="58"/>
      <c r="F19" s="59"/>
    </row>
    <row r="20" spans="1:6">
      <c r="A20" s="55" t="s">
        <v>60</v>
      </c>
      <c r="B20" s="48" t="s">
        <v>42</v>
      </c>
      <c r="C20" s="48" t="s">
        <v>50</v>
      </c>
      <c r="D20" s="48" t="s">
        <v>45</v>
      </c>
      <c r="E20" s="48" t="s">
        <v>52</v>
      </c>
      <c r="F20" s="54" t="s">
        <v>319</v>
      </c>
    </row>
    <row r="21" spans="1:6">
      <c r="A21" s="55" t="s">
        <v>44</v>
      </c>
      <c r="B21" s="51">
        <f>SUMIFS([1]Actions!$J$2:$J$301,[1]Actions!$M$2:$M$301,$A21,[1]Actions!$K$2:$K$301,B$20)</f>
        <v>500000</v>
      </c>
      <c r="C21" s="51">
        <f>SUMIFS([1]Actions!$J$2:$J$301,[1]Actions!$M$2:$M$301,$A21,[1]Actions!$K$2:$K$301,C$20)</f>
        <v>10000</v>
      </c>
      <c r="D21" s="51">
        <f>SUMIFS([1]Actions!$J$2:$J$301,[1]Actions!$M$2:$M$301,$A21,[1]Actions!$K$2:$K$301,D$20)</f>
        <v>10000</v>
      </c>
      <c r="E21" s="51">
        <f>SUMIFS([1]Actions!$J$2:$J$301,[1]Actions!$M$2:$M$301,$A21,[1]Actions!$K$2:$K$301,E$20)</f>
        <v>0</v>
      </c>
      <c r="F21" s="56">
        <f t="shared" ref="F21:F22" si="4">SUM(B21:E21)</f>
        <v>520000</v>
      </c>
    </row>
    <row r="22" spans="1:6">
      <c r="A22" s="55" t="s">
        <v>48</v>
      </c>
      <c r="B22" s="51">
        <f>SUMIFS([1]Actions!$J$2:$J$301,[1]Actions!$M$2:$M$301,$A22,[1]Actions!$K$2:$K$301,B$20)</f>
        <v>0</v>
      </c>
      <c r="C22" s="51">
        <f>SUMIFS([1]Actions!$J$2:$J$301,[1]Actions!$M$2:$M$301,$A22,[1]Actions!$K$2:$K$301,C$20)</f>
        <v>0</v>
      </c>
      <c r="D22" s="51">
        <f>SUMIFS([1]Actions!$J$2:$J$301,[1]Actions!$M$2:$M$301,$A22,[1]Actions!$K$2:$K$301,D$20)</f>
        <v>50000</v>
      </c>
      <c r="E22" s="51">
        <f>SUMIFS([1]Actions!$J$2:$J$301,[1]Actions!$M$2:$M$301,$A22,[1]Actions!$K$2:$K$301,E$20)</f>
        <v>12200</v>
      </c>
      <c r="F22" s="56">
        <f t="shared" si="4"/>
        <v>62200</v>
      </c>
    </row>
    <row r="23" spans="1:6">
      <c r="A23" s="55" t="s">
        <v>319</v>
      </c>
      <c r="B23" s="50">
        <f>SUM(B21:B22)</f>
        <v>500000</v>
      </c>
      <c r="C23" s="50">
        <f>SUM(C21:C22)</f>
        <v>10000</v>
      </c>
      <c r="D23" s="50">
        <f>SUM(D21:D22)</f>
        <v>60000</v>
      </c>
      <c r="E23" s="50">
        <f>SUM(E21:E22)</f>
        <v>12200</v>
      </c>
      <c r="F23" s="56">
        <f>SUM(F21:F22)</f>
        <v>582200</v>
      </c>
    </row>
    <row r="24" spans="1:6">
      <c r="A24" s="57"/>
      <c r="B24" s="58"/>
      <c r="C24" s="58"/>
      <c r="D24" s="58"/>
      <c r="E24" s="58"/>
      <c r="F24" s="59"/>
    </row>
    <row r="25" spans="1:6">
      <c r="A25" s="55" t="s">
        <v>60</v>
      </c>
      <c r="B25" s="48" t="s">
        <v>41</v>
      </c>
      <c r="C25" s="48" t="s">
        <v>49</v>
      </c>
      <c r="D25" s="48" t="s">
        <v>299</v>
      </c>
      <c r="E25" s="48" t="s">
        <v>51</v>
      </c>
      <c r="F25" s="54" t="s">
        <v>319</v>
      </c>
    </row>
    <row r="26" spans="1:6">
      <c r="A26" s="55" t="s">
        <v>44</v>
      </c>
      <c r="B26" s="51">
        <f>SUMIFS([1]Actions!$J$2:$J$301,[1]Actions!$M$2:$M$301,$A26,[1]Actions!$E$2:$E$301,B$25)</f>
        <v>510000</v>
      </c>
      <c r="C26" s="51">
        <f>SUMIFS([1]Actions!$J$2:$J$301,[1]Actions!$M$2:$M$301,$A26,[1]Actions!$E$2:$E$301,C$25)</f>
        <v>10000</v>
      </c>
      <c r="D26" s="51">
        <f>SUMIFS([1]Actions!$J$2:$J$301,[1]Actions!$M$2:$M$301,$A26,[1]Actions!$E$2:$E$301,D$25)</f>
        <v>0</v>
      </c>
      <c r="E26" s="51">
        <f>SUMIFS([1]Actions!$J$2:$J$301,[1]Actions!$M$2:$M$301,$A26,[1]Actions!$E$2:$E$301,E$25)</f>
        <v>0</v>
      </c>
      <c r="F26" s="56">
        <f t="shared" ref="F26:F27" si="5">SUM(B26:E26)</f>
        <v>520000</v>
      </c>
    </row>
    <row r="27" spans="1:6">
      <c r="A27" s="55" t="s">
        <v>48</v>
      </c>
      <c r="B27" s="51">
        <f>SUMIFS([1]Actions!$J$2:$J$301,[1]Actions!$M$2:$M$301,$A27,[1]Actions!$E$2:$E$301,B$25)</f>
        <v>50000</v>
      </c>
      <c r="C27" s="51">
        <f>SUMIFS([1]Actions!$J$2:$J$301,[1]Actions!$M$2:$M$301,$A27,[1]Actions!$E$2:$E$301,C$25)</f>
        <v>0</v>
      </c>
      <c r="D27" s="51">
        <f>SUMIFS([1]Actions!$J$2:$J$301,[1]Actions!$M$2:$M$301,$A27,[1]Actions!$E$2:$E$301,D$25)</f>
        <v>0</v>
      </c>
      <c r="E27" s="51">
        <f>SUMIFS([1]Actions!$J$2:$J$301,[1]Actions!$M$2:$M$301,$A27,[1]Actions!$E$2:$E$301,E$25)</f>
        <v>12200</v>
      </c>
      <c r="F27" s="56">
        <f t="shared" si="5"/>
        <v>62200</v>
      </c>
    </row>
    <row r="28" spans="1:6">
      <c r="A28" s="55" t="s">
        <v>319</v>
      </c>
      <c r="B28" s="50">
        <f>SUM(B26:B27)</f>
        <v>560000</v>
      </c>
      <c r="C28" s="50">
        <f>SUM(C26:C27)</f>
        <v>10000</v>
      </c>
      <c r="D28" s="50">
        <f>SUM(D26:D27)</f>
        <v>0</v>
      </c>
      <c r="E28" s="50">
        <f>SUM(E26:E27)</f>
        <v>12200</v>
      </c>
      <c r="F28" s="56">
        <f>SUM(F26:F27)</f>
        <v>582200</v>
      </c>
    </row>
    <row r="29" spans="1:6">
      <c r="A29" s="57"/>
      <c r="B29" s="58"/>
      <c r="C29" s="58"/>
      <c r="D29" s="58"/>
      <c r="E29" s="58"/>
      <c r="F29" s="59"/>
    </row>
    <row r="30" spans="1:6">
      <c r="A30" s="60" t="s">
        <v>60</v>
      </c>
      <c r="B30" s="48" t="s">
        <v>43</v>
      </c>
      <c r="C30" s="48" t="s">
        <v>46</v>
      </c>
      <c r="D30" s="48" t="s">
        <v>47</v>
      </c>
      <c r="E30" s="48" t="s">
        <v>319</v>
      </c>
      <c r="F30" s="61"/>
    </row>
    <row r="31" spans="1:6">
      <c r="A31" s="60" t="s">
        <v>44</v>
      </c>
      <c r="B31" s="51">
        <f>SUMIFS([1]Actions!$J$2:$J$301,[1]Actions!$M$2:$M$301,$A31,[1]Actions!$L$2:$L$301,B$30)</f>
        <v>400000</v>
      </c>
      <c r="C31" s="51">
        <f>SUMIFS([1]Actions!$J$2:$J$301,[1]Actions!$M$2:$M$301,$A31,[1]Actions!$L$2:$L$301,C$30)</f>
        <v>10000</v>
      </c>
      <c r="D31" s="51">
        <f>SUMIFS([1]Actions!$J$2:$J$301,[1]Actions!$M$2:$M$301,$A31,[1]Actions!$L$2:$L$301,D$30)</f>
        <v>110000</v>
      </c>
      <c r="E31" s="50">
        <f>SUM(B31:D31)</f>
        <v>520000</v>
      </c>
      <c r="F31" s="61"/>
    </row>
    <row r="32" spans="1:6">
      <c r="A32" s="60" t="s">
        <v>48</v>
      </c>
      <c r="B32" s="51">
        <f>SUMIFS([1]Actions!$J$2:$J$301,[1]Actions!$M$2:$M$301,$A32,[1]Actions!$L$2:$L$301,B$30)</f>
        <v>0</v>
      </c>
      <c r="C32" s="51">
        <f>SUMIFS([1]Actions!$J$2:$J$301,[1]Actions!$M$2:$M$301,$A32,[1]Actions!$L$2:$L$301,C$30)</f>
        <v>62200</v>
      </c>
      <c r="D32" s="51">
        <f>SUMIFS([1]Actions!$J$2:$J$301,[1]Actions!$M$2:$M$301,$A32,[1]Actions!$L$2:$L$301,D$30)</f>
        <v>0</v>
      </c>
      <c r="E32" s="50">
        <f>SUM(B32:D32)</f>
        <v>62200</v>
      </c>
      <c r="F32" s="61"/>
    </row>
    <row r="33" spans="1:6">
      <c r="A33" s="60" t="s">
        <v>319</v>
      </c>
      <c r="B33" s="50">
        <f>SUM(B31:B32)</f>
        <v>400000</v>
      </c>
      <c r="C33" s="50">
        <f>SUM(C31:C32)</f>
        <v>72200</v>
      </c>
      <c r="D33" s="50">
        <f>SUM(D31:D32)</f>
        <v>110000</v>
      </c>
      <c r="E33" s="50">
        <f>SUM(E31:E32)</f>
        <v>582200</v>
      </c>
      <c r="F33" s="6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baseColWidth="10" defaultRowHeight="15.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Introduction</vt:lpstr>
      <vt:lpstr>Actions</vt:lpstr>
      <vt:lpstr>Types d'actions</vt:lpstr>
      <vt:lpstr>Lexique</vt:lpstr>
      <vt:lpstr>Sections</vt:lpstr>
      <vt:lpstr>Résumé</vt:lpstr>
      <vt:lpstr>Feuil1</vt:lpstr>
    </vt:vector>
  </TitlesOfParts>
  <Company>CG06</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GFERREO</dc:creator>
  <cp:lastModifiedBy>tulipe</cp:lastModifiedBy>
  <cp:lastPrinted>2018-07-05T14:18:22Z</cp:lastPrinted>
  <dcterms:created xsi:type="dcterms:W3CDTF">2018-06-11T06:44:30Z</dcterms:created>
  <dcterms:modified xsi:type="dcterms:W3CDTF">2018-07-10T11:22:00Z</dcterms:modified>
</cp:coreProperties>
</file>