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50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X16" i="1"/>
  <c r="AX12"/>
  <c r="AX13"/>
  <c r="AX14"/>
  <c r="AX15"/>
  <c r="AX17"/>
  <c r="AX18"/>
  <c r="AX19"/>
  <c r="AX20"/>
  <c r="AX21"/>
  <c r="AX22"/>
  <c r="AX23"/>
  <c r="AX24"/>
  <c r="BG12"/>
  <c r="BG13"/>
  <c r="BG14"/>
  <c r="BG15"/>
  <c r="BG16"/>
  <c r="BG17"/>
  <c r="BG18"/>
  <c r="BG19"/>
  <c r="BG20"/>
  <c r="BG21"/>
  <c r="BG22"/>
  <c r="BG23"/>
  <c r="BG24"/>
  <c r="AO12"/>
  <c r="AO13"/>
  <c r="AO14"/>
  <c r="AO15"/>
  <c r="AO16"/>
  <c r="AO17"/>
  <c r="AO18"/>
  <c r="AO19"/>
  <c r="AO20"/>
  <c r="AO21"/>
  <c r="AO22"/>
  <c r="AO23"/>
  <c r="AO24"/>
  <c r="AO11"/>
  <c r="BG11"/>
  <c r="AX11"/>
  <c r="W12"/>
  <c r="W13"/>
  <c r="W14"/>
  <c r="W15"/>
  <c r="W16"/>
  <c r="W17"/>
  <c r="W18"/>
  <c r="W19"/>
  <c r="W20"/>
  <c r="W21"/>
  <c r="W22"/>
  <c r="W23"/>
  <c r="W24"/>
  <c r="W11"/>
  <c r="AF12"/>
  <c r="AF13"/>
  <c r="AF14"/>
  <c r="AF15"/>
  <c r="AF16"/>
  <c r="AF17"/>
  <c r="AF18"/>
  <c r="AF19"/>
  <c r="AF20"/>
  <c r="AF21"/>
  <c r="AF22"/>
  <c r="AF23"/>
  <c r="AF24"/>
  <c r="AF11"/>
  <c r="BE27"/>
  <c r="BA27"/>
  <c r="AZ27"/>
  <c r="AQ27"/>
  <c r="H27"/>
  <c r="BF25"/>
  <c r="BF27" s="1"/>
  <c r="BE25"/>
  <c r="BD25"/>
  <c r="BD27" s="1"/>
  <c r="BC25"/>
  <c r="BC27" s="1"/>
  <c r="BB25"/>
  <c r="BH25" s="1"/>
  <c r="BH26" s="1"/>
  <c r="BA25"/>
  <c r="AZ25"/>
  <c r="AW25"/>
  <c r="AW27" s="1"/>
  <c r="AV25"/>
  <c r="AV27" s="1"/>
  <c r="AU25"/>
  <c r="AU27" s="1"/>
  <c r="AT25"/>
  <c r="AT27" s="1"/>
  <c r="AS25"/>
  <c r="AS27" s="1"/>
  <c r="AR25"/>
  <c r="AR27" s="1"/>
  <c r="AQ25"/>
  <c r="AN25"/>
  <c r="AN27" s="1"/>
  <c r="AM25"/>
  <c r="AM27" s="1"/>
  <c r="AL25"/>
  <c r="AL27" s="1"/>
  <c r="AK25"/>
  <c r="AK27" s="1"/>
  <c r="AJ25"/>
  <c r="AJ27" s="1"/>
  <c r="AI25"/>
  <c r="AI27" s="1"/>
  <c r="AH25"/>
  <c r="AH27" s="1"/>
  <c r="AE25"/>
  <c r="AE27" s="1"/>
  <c r="AD25"/>
  <c r="AD27" s="1"/>
  <c r="AC25"/>
  <c r="AC27" s="1"/>
  <c r="AB25"/>
  <c r="AB27" s="1"/>
  <c r="AA25"/>
  <c r="AA27" s="1"/>
  <c r="Z25"/>
  <c r="Z27" s="1"/>
  <c r="Y25"/>
  <c r="Y27" s="1"/>
  <c r="V25"/>
  <c r="V27" s="1"/>
  <c r="U25"/>
  <c r="U27" s="1"/>
  <c r="T25"/>
  <c r="T27" s="1"/>
  <c r="S25"/>
  <c r="S27" s="1"/>
  <c r="R25"/>
  <c r="Q25"/>
  <c r="Q27" s="1"/>
  <c r="P25"/>
  <c r="P27" s="1"/>
  <c r="N25"/>
  <c r="N27" s="1"/>
  <c r="M25"/>
  <c r="M27" s="1"/>
  <c r="L25"/>
  <c r="L27" s="1"/>
  <c r="K25"/>
  <c r="K27" s="1"/>
  <c r="J25"/>
  <c r="J27" s="1"/>
  <c r="I25"/>
  <c r="I27" s="1"/>
  <c r="H25"/>
  <c r="BL24"/>
  <c r="BK24"/>
  <c r="BH24"/>
  <c r="AY24"/>
  <c r="AP24"/>
  <c r="AG24"/>
  <c r="X24"/>
  <c r="O24"/>
  <c r="BL23"/>
  <c r="BK23"/>
  <c r="BH23"/>
  <c r="AY23"/>
  <c r="AP23"/>
  <c r="AG23"/>
  <c r="X23"/>
  <c r="O23"/>
  <c r="BL22"/>
  <c r="BK22"/>
  <c r="BH22"/>
  <c r="AY22"/>
  <c r="AP22"/>
  <c r="AG22"/>
  <c r="X22"/>
  <c r="O22"/>
  <c r="BL21"/>
  <c r="BK21"/>
  <c r="BH21"/>
  <c r="AY21"/>
  <c r="AP21"/>
  <c r="AG21"/>
  <c r="X21"/>
  <c r="O21"/>
  <c r="BL20"/>
  <c r="BK20"/>
  <c r="BH20"/>
  <c r="AY20"/>
  <c r="AP20"/>
  <c r="AG20"/>
  <c r="X20"/>
  <c r="O20"/>
  <c r="BL19"/>
  <c r="BK19"/>
  <c r="BH19"/>
  <c r="AY19"/>
  <c r="AP19"/>
  <c r="AG19"/>
  <c r="X19"/>
  <c r="O19"/>
  <c r="BL18"/>
  <c r="BK18"/>
  <c r="BH18"/>
  <c r="AY18"/>
  <c r="AP18"/>
  <c r="AG18"/>
  <c r="X18"/>
  <c r="O18"/>
  <c r="BL17"/>
  <c r="BK17"/>
  <c r="BH17"/>
  <c r="AY17"/>
  <c r="AP17"/>
  <c r="AG17"/>
  <c r="X17"/>
  <c r="O17"/>
  <c r="BL16"/>
  <c r="BK16"/>
  <c r="BH16"/>
  <c r="AY16"/>
  <c r="AP16"/>
  <c r="AG16"/>
  <c r="X16"/>
  <c r="O16"/>
  <c r="BL15"/>
  <c r="BK15"/>
  <c r="BH15"/>
  <c r="AY15"/>
  <c r="AP15"/>
  <c r="AG15"/>
  <c r="X15"/>
  <c r="O15"/>
  <c r="BL14"/>
  <c r="BK14"/>
  <c r="BH14"/>
  <c r="AY14"/>
  <c r="AP14"/>
  <c r="AG14"/>
  <c r="X14"/>
  <c r="O14"/>
  <c r="BL13"/>
  <c r="BK13"/>
  <c r="BH13"/>
  <c r="AY13"/>
  <c r="AP13"/>
  <c r="AG13"/>
  <c r="X13"/>
  <c r="O13"/>
  <c r="BL12"/>
  <c r="BK12"/>
  <c r="BH12"/>
  <c r="AY12"/>
  <c r="AP12"/>
  <c r="AG12"/>
  <c r="X12"/>
  <c r="O12"/>
  <c r="BL11"/>
  <c r="BK11"/>
  <c r="BH11"/>
  <c r="AY11"/>
  <c r="AP11"/>
  <c r="AG11"/>
  <c r="X11"/>
  <c r="O11"/>
  <c r="BI24" l="1"/>
  <c r="BI11"/>
  <c r="BI12"/>
  <c r="BI13"/>
  <c r="BI14"/>
  <c r="BI15"/>
  <c r="BI17"/>
  <c r="BI19"/>
  <c r="BI20"/>
  <c r="BI21"/>
  <c r="BI22"/>
  <c r="BI23"/>
  <c r="X25"/>
  <c r="X26" s="1"/>
  <c r="BI16"/>
  <c r="BI18"/>
  <c r="R27"/>
  <c r="BB27"/>
  <c r="O25"/>
  <c r="O26" s="1"/>
  <c r="AG25"/>
  <c r="AG26" s="1"/>
  <c r="AP25"/>
  <c r="AP26" s="1"/>
  <c r="AY25"/>
  <c r="AY26" s="1"/>
  <c r="BI25" l="1"/>
</calcChain>
</file>

<file path=xl/sharedStrings.xml><?xml version="1.0" encoding="utf-8"?>
<sst xmlns="http://schemas.openxmlformats.org/spreadsheetml/2006/main" count="217" uniqueCount="65">
  <si>
    <t>PLANNING MOIS DE JANVIER 2015</t>
  </si>
  <si>
    <t>Date : 13/01/2015</t>
  </si>
  <si>
    <t>semaine 1</t>
  </si>
  <si>
    <t>semaine 2</t>
  </si>
  <si>
    <t>semaine 3</t>
  </si>
  <si>
    <t>semaine 4</t>
  </si>
  <si>
    <t>semaine 5</t>
  </si>
  <si>
    <t xml:space="preserve">semaine </t>
  </si>
  <si>
    <t>mois</t>
  </si>
  <si>
    <t>samedi</t>
  </si>
  <si>
    <t>lundi</t>
  </si>
  <si>
    <t>Agent / CDP</t>
  </si>
  <si>
    <t>L</t>
  </si>
  <si>
    <t>M</t>
  </si>
  <si>
    <t>J</t>
  </si>
  <si>
    <t>V</t>
  </si>
  <si>
    <t>S</t>
  </si>
  <si>
    <t>D</t>
  </si>
  <si>
    <t>total</t>
  </si>
  <si>
    <t>VM</t>
  </si>
  <si>
    <t>G2</t>
  </si>
  <si>
    <t>G</t>
  </si>
  <si>
    <t>VA</t>
  </si>
  <si>
    <t>O</t>
  </si>
  <si>
    <t>F</t>
  </si>
  <si>
    <t>MP</t>
  </si>
  <si>
    <t>PM</t>
  </si>
  <si>
    <t>F2</t>
  </si>
  <si>
    <t>AC</t>
  </si>
  <si>
    <t>AA</t>
  </si>
  <si>
    <t>T2</t>
  </si>
  <si>
    <t>AM</t>
  </si>
  <si>
    <t>NON-AFFECTE</t>
  </si>
  <si>
    <t>manquement</t>
  </si>
  <si>
    <t>indispo</t>
  </si>
  <si>
    <t>CDP</t>
  </si>
  <si>
    <t>à</t>
  </si>
  <si>
    <t>semaine type</t>
  </si>
  <si>
    <t>CP</t>
  </si>
  <si>
    <t>C Sup</t>
  </si>
  <si>
    <t>AT</t>
  </si>
  <si>
    <t>modif</t>
  </si>
  <si>
    <t>Commandes supplémentaires + modif horraires</t>
  </si>
  <si>
    <t>Primes + dépannages + dépassements d'heures</t>
  </si>
  <si>
    <t>formation</t>
  </si>
  <si>
    <t>SSIAP 1</t>
  </si>
  <si>
    <t>C Anticipé</t>
  </si>
  <si>
    <t>vacations concernées</t>
  </si>
  <si>
    <t>semaines</t>
  </si>
  <si>
    <t>dates</t>
  </si>
  <si>
    <t>horraires</t>
  </si>
  <si>
    <t>heures</t>
  </si>
  <si>
    <t>agent</t>
  </si>
  <si>
    <t>date</t>
  </si>
  <si>
    <t>horraires effectuées</t>
  </si>
  <si>
    <t>heures en plus</t>
  </si>
  <si>
    <t>prime</t>
  </si>
  <si>
    <t>réunion</t>
  </si>
  <si>
    <t>o</t>
  </si>
  <si>
    <t>n</t>
  </si>
  <si>
    <t>dépannages</t>
  </si>
  <si>
    <t>ERREUR</t>
  </si>
  <si>
    <t>ADS</t>
  </si>
  <si>
    <t>g</t>
  </si>
  <si>
    <t>f</t>
  </si>
</sst>
</file>

<file path=xl/styles.xml><?xml version="1.0" encoding="utf-8"?>
<styleSheet xmlns="http://schemas.openxmlformats.org/spreadsheetml/2006/main">
  <numFmts count="1">
    <numFmt numFmtId="164" formatCode="h:mm;@"/>
  </numFmts>
  <fonts count="12">
    <font>
      <sz val="11"/>
      <color theme="1"/>
      <name val="Calibri"/>
      <family val="2"/>
      <scheme val="minor"/>
    </font>
    <font>
      <sz val="12"/>
      <name val="Arial"/>
      <family val="2"/>
    </font>
    <font>
      <sz val="18"/>
      <name val="Arial"/>
      <family val="2"/>
    </font>
    <font>
      <sz val="14"/>
      <name val="Arial"/>
      <family val="2"/>
    </font>
    <font>
      <b/>
      <sz val="12"/>
      <name val="Arial"/>
      <family val="2"/>
    </font>
    <font>
      <sz val="12"/>
      <color theme="5" tint="-0.249977111117893"/>
      <name val="Arial"/>
      <family val="2"/>
    </font>
    <font>
      <b/>
      <sz val="12"/>
      <color rgb="FFFF0000"/>
      <name val="Arial"/>
      <family val="2"/>
    </font>
    <font>
      <b/>
      <sz val="14"/>
      <color indexed="10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22"/>
      <color indexed="10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rgb="FFFF0000"/>
      </bottom>
      <diagonal/>
    </border>
    <border>
      <left/>
      <right/>
      <top style="thin">
        <color indexed="64"/>
      </top>
      <bottom style="medium">
        <color rgb="FFFF0000"/>
      </bottom>
      <diagonal/>
    </border>
    <border>
      <left/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/>
      <bottom style="medium">
        <color rgb="FFFF0000"/>
      </bottom>
      <diagonal/>
    </border>
    <border>
      <left/>
      <right style="thin">
        <color indexed="64"/>
      </right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7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 textRotation="90"/>
    </xf>
    <xf numFmtId="0" fontId="1" fillId="8" borderId="2" xfId="0" applyFont="1" applyFill="1" applyBorder="1" applyAlignment="1">
      <alignment horizontal="center" vertical="center" textRotation="90"/>
    </xf>
    <xf numFmtId="0" fontId="1" fillId="10" borderId="1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8" borderId="10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6" borderId="16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6" fillId="5" borderId="10" xfId="0" applyFont="1" applyFill="1" applyBorder="1" applyAlignment="1">
      <alignment horizontal="center" vertical="center"/>
    </xf>
    <xf numFmtId="0" fontId="6" fillId="6" borderId="10" xfId="0" applyFont="1" applyFill="1" applyBorder="1" applyAlignment="1">
      <alignment horizontal="center" vertical="center"/>
    </xf>
    <xf numFmtId="0" fontId="6" fillId="7" borderId="10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6" fillId="0" borderId="17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1" fillId="14" borderId="1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14" borderId="4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19" xfId="0" applyFont="1" applyBorder="1" applyAlignment="1">
      <alignment horizontal="center" vertical="center"/>
    </xf>
    <xf numFmtId="0" fontId="11" fillId="0" borderId="0" xfId="0" applyFont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NumberFormat="1" applyFont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3" xfId="0" applyBorder="1"/>
    <xf numFmtId="0" fontId="1" fillId="0" borderId="3" xfId="0" applyFont="1" applyFill="1" applyBorder="1" applyAlignment="1">
      <alignment horizontal="center" vertical="center" wrapText="1"/>
    </xf>
    <xf numFmtId="0" fontId="1" fillId="25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 textRotation="90"/>
    </xf>
    <xf numFmtId="0" fontId="1" fillId="4" borderId="9" xfId="0" applyFont="1" applyFill="1" applyBorder="1" applyAlignment="1">
      <alignment horizontal="center" vertical="center" textRotation="90"/>
    </xf>
    <xf numFmtId="0" fontId="1" fillId="4" borderId="7" xfId="0" applyFont="1" applyFill="1" applyBorder="1" applyAlignment="1">
      <alignment horizontal="center" vertical="center" textRotation="90"/>
    </xf>
    <xf numFmtId="0" fontId="3" fillId="3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 textRotation="90"/>
    </xf>
    <xf numFmtId="0" fontId="1" fillId="8" borderId="2" xfId="0" applyFont="1" applyFill="1" applyBorder="1" applyAlignment="1">
      <alignment horizontal="center" vertical="center" textRotation="90"/>
    </xf>
    <xf numFmtId="0" fontId="2" fillId="2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/>
    </xf>
    <xf numFmtId="0" fontId="1" fillId="11" borderId="11" xfId="0" applyFont="1" applyFill="1" applyBorder="1" applyAlignment="1">
      <alignment horizontal="center" vertical="center"/>
    </xf>
    <xf numFmtId="0" fontId="1" fillId="11" borderId="12" xfId="0" applyFont="1" applyFill="1" applyBorder="1" applyAlignment="1">
      <alignment horizontal="center" vertical="center"/>
    </xf>
    <xf numFmtId="0" fontId="1" fillId="11" borderId="13" xfId="0" applyFont="1" applyFill="1" applyBorder="1" applyAlignment="1">
      <alignment horizontal="center" vertical="center"/>
    </xf>
    <xf numFmtId="0" fontId="1" fillId="10" borderId="16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1" fillId="13" borderId="2" xfId="0" applyFont="1" applyFill="1" applyBorder="1" applyAlignment="1">
      <alignment horizontal="center" vertical="center"/>
    </xf>
    <xf numFmtId="0" fontId="1" fillId="13" borderId="3" xfId="0" applyFont="1" applyFill="1" applyBorder="1" applyAlignment="1">
      <alignment horizontal="center" vertical="center"/>
    </xf>
    <xf numFmtId="0" fontId="1" fillId="13" borderId="4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15" borderId="1" xfId="0" applyFont="1" applyFill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0" fontId="3" fillId="18" borderId="1" xfId="0" applyFont="1" applyFill="1" applyBorder="1" applyAlignment="1">
      <alignment horizontal="center" vertical="center"/>
    </xf>
    <xf numFmtId="0" fontId="3" fillId="19" borderId="1" xfId="0" applyFont="1" applyFill="1" applyBorder="1" applyAlignment="1">
      <alignment horizontal="center" vertical="center"/>
    </xf>
    <xf numFmtId="0" fontId="1" fillId="20" borderId="2" xfId="0" applyFont="1" applyFill="1" applyBorder="1" applyAlignment="1">
      <alignment horizontal="center" vertical="center"/>
    </xf>
    <xf numFmtId="0" fontId="1" fillId="20" borderId="3" xfId="0" applyFont="1" applyFill="1" applyBorder="1" applyAlignment="1">
      <alignment horizontal="center" vertical="center"/>
    </xf>
    <xf numFmtId="0" fontId="1" fillId="20" borderId="4" xfId="0" applyFont="1" applyFill="1" applyBorder="1" applyAlignment="1">
      <alignment horizontal="center" vertical="center"/>
    </xf>
    <xf numFmtId="0" fontId="1" fillId="16" borderId="2" xfId="0" applyFont="1" applyFill="1" applyBorder="1" applyAlignment="1">
      <alignment horizontal="center" vertical="center"/>
    </xf>
    <xf numFmtId="0" fontId="1" fillId="16" borderId="3" xfId="0" applyFont="1" applyFill="1" applyBorder="1" applyAlignment="1">
      <alignment horizontal="center" vertical="center"/>
    </xf>
    <xf numFmtId="0" fontId="1" fillId="16" borderId="4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0" fontId="1" fillId="15" borderId="2" xfId="0" applyFont="1" applyFill="1" applyBorder="1" applyAlignment="1">
      <alignment horizontal="center" vertical="center"/>
    </xf>
    <xf numFmtId="0" fontId="1" fillId="15" borderId="3" xfId="0" applyFont="1" applyFill="1" applyBorder="1" applyAlignment="1">
      <alignment horizontal="center" vertical="center"/>
    </xf>
    <xf numFmtId="0" fontId="1" fillId="15" borderId="4" xfId="0" applyFont="1" applyFill="1" applyBorder="1" applyAlignment="1">
      <alignment horizontal="center" vertical="center"/>
    </xf>
    <xf numFmtId="0" fontId="1" fillId="17" borderId="2" xfId="0" applyFont="1" applyFill="1" applyBorder="1" applyAlignment="1">
      <alignment horizontal="center" vertical="center"/>
    </xf>
    <xf numFmtId="0" fontId="1" fillId="17" borderId="3" xfId="0" applyFont="1" applyFill="1" applyBorder="1" applyAlignment="1">
      <alignment horizontal="center" vertical="center"/>
    </xf>
    <xf numFmtId="0" fontId="1" fillId="17" borderId="4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1" borderId="2" xfId="0" applyFont="1" applyFill="1" applyBorder="1" applyAlignment="1">
      <alignment horizontal="center" vertical="center"/>
    </xf>
    <xf numFmtId="0" fontId="1" fillId="21" borderId="3" xfId="0" applyFont="1" applyFill="1" applyBorder="1" applyAlignment="1">
      <alignment horizontal="center" vertical="center"/>
    </xf>
    <xf numFmtId="0" fontId="1" fillId="21" borderId="4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164" fontId="1" fillId="0" borderId="18" xfId="0" applyNumberFormat="1" applyFont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 wrapText="1"/>
    </xf>
    <xf numFmtId="0" fontId="1" fillId="0" borderId="19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16" fontId="1" fillId="0" borderId="1" xfId="0" applyNumberFormat="1" applyFont="1" applyBorder="1" applyAlignment="1">
      <alignment horizontal="center" vertical="center"/>
    </xf>
    <xf numFmtId="0" fontId="1" fillId="23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1" fillId="22" borderId="2" xfId="0" applyFont="1" applyFill="1" applyBorder="1" applyAlignment="1">
      <alignment horizontal="center" vertical="center"/>
    </xf>
    <xf numFmtId="0" fontId="1" fillId="22" borderId="3" xfId="0" applyFont="1" applyFill="1" applyBorder="1" applyAlignment="1">
      <alignment horizontal="center" vertical="center"/>
    </xf>
    <xf numFmtId="0" fontId="1" fillId="22" borderId="4" xfId="0" applyFont="1" applyFill="1" applyBorder="1" applyAlignment="1">
      <alignment horizontal="center" vertical="center"/>
    </xf>
    <xf numFmtId="0" fontId="1" fillId="24" borderId="1" xfId="0" applyFont="1" applyFill="1" applyBorder="1" applyAlignment="1">
      <alignment horizontal="center" vertical="center"/>
    </xf>
    <xf numFmtId="0" fontId="1" fillId="25" borderId="1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26" borderId="1" xfId="0" applyFont="1" applyFill="1" applyBorder="1" applyAlignment="1">
      <alignment horizontal="center" vertical="center"/>
    </xf>
    <xf numFmtId="0" fontId="1" fillId="26" borderId="10" xfId="0" applyFont="1" applyFill="1" applyBorder="1" applyAlignment="1">
      <alignment horizontal="center" vertical="center"/>
    </xf>
    <xf numFmtId="0" fontId="1" fillId="26" borderId="1" xfId="0" quotePrefix="1" applyFont="1" applyFill="1" applyBorder="1" applyAlignment="1">
      <alignment horizontal="center" vertical="center"/>
    </xf>
    <xf numFmtId="0" fontId="1" fillId="26" borderId="2" xfId="0" applyFont="1" applyFill="1" applyBorder="1" applyAlignment="1">
      <alignment horizontal="center" vertical="center"/>
    </xf>
    <xf numFmtId="0" fontId="1" fillId="26" borderId="6" xfId="0" applyFont="1" applyFill="1" applyBorder="1" applyAlignment="1">
      <alignment horizontal="center" vertical="center"/>
    </xf>
    <xf numFmtId="0" fontId="1" fillId="25" borderId="2" xfId="0" applyFont="1" applyFill="1" applyBorder="1" applyAlignment="1">
      <alignment horizontal="center" vertical="center"/>
    </xf>
  </cellXfs>
  <cellStyles count="1">
    <cellStyle name="Normal" xfId="0" builtinId="0"/>
  </cellStyles>
  <dxfs count="68"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00B050"/>
      </font>
      <fill>
        <patternFill patternType="none">
          <bgColor indexed="6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strike val="0"/>
        <color auto="1"/>
      </font>
      <fill>
        <patternFill>
          <bgColor rgb="FF8E0000"/>
        </patternFill>
      </fill>
    </dxf>
    <dxf>
      <font>
        <strike val="0"/>
        <condense val="0"/>
        <extend val="0"/>
        <color indexed="57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00B050"/>
      </font>
      <fill>
        <patternFill patternType="none">
          <bgColor indexed="6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strike val="0"/>
        <color auto="1"/>
      </font>
      <fill>
        <patternFill>
          <bgColor rgb="FF8E0000"/>
        </patternFill>
      </fill>
    </dxf>
    <dxf>
      <font>
        <strike val="0"/>
        <condense val="0"/>
        <extend val="0"/>
        <color indexed="57"/>
      </font>
    </dxf>
    <dxf>
      <font>
        <color rgb="FFFF000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00B050"/>
      </font>
      <fill>
        <patternFill patternType="none">
          <bgColor indexed="6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strike val="0"/>
        <color auto="1"/>
      </font>
      <fill>
        <patternFill>
          <bgColor rgb="FF8E0000"/>
        </patternFill>
      </fill>
    </dxf>
    <dxf>
      <font>
        <strike val="0"/>
        <condense val="0"/>
        <extend val="0"/>
        <color indexed="57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00B050"/>
      </font>
      <fill>
        <patternFill patternType="none">
          <bgColor indexed="6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strike val="0"/>
        <color auto="1"/>
      </font>
      <fill>
        <patternFill>
          <bgColor rgb="FF8E0000"/>
        </patternFill>
      </fill>
    </dxf>
    <dxf>
      <font>
        <strike val="0"/>
        <condense val="0"/>
        <extend val="0"/>
        <color indexed="57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00B050"/>
      </font>
      <fill>
        <patternFill patternType="none">
          <bgColor indexed="6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strike val="0"/>
        <color auto="1"/>
      </font>
      <fill>
        <patternFill>
          <bgColor rgb="FF8E0000"/>
        </patternFill>
      </fill>
    </dxf>
    <dxf>
      <font>
        <strike val="0"/>
        <condense val="0"/>
        <extend val="0"/>
        <color indexed="57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00B050"/>
      </font>
      <fill>
        <patternFill patternType="none">
          <bgColor indexed="6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strike val="0"/>
        <color auto="1"/>
      </font>
      <fill>
        <patternFill>
          <bgColor rgb="FF8E0000"/>
        </patternFill>
      </fill>
    </dxf>
    <dxf>
      <font>
        <strike val="0"/>
        <condense val="0"/>
        <extend val="0"/>
        <color indexed="57"/>
      </font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BM57"/>
  <sheetViews>
    <sheetView tabSelected="1" topLeftCell="H8" zoomScale="70" zoomScaleNormal="70" workbookViewId="0">
      <selection activeCell="AY30" sqref="AY30"/>
    </sheetView>
  </sheetViews>
  <sheetFormatPr baseColWidth="10" defaultColWidth="3.54296875" defaultRowHeight="15.5"/>
  <cols>
    <col min="1" max="5" width="4.54296875" style="1" customWidth="1"/>
    <col min="6" max="7" width="1" style="1" customWidth="1"/>
    <col min="8" max="14" width="3.7265625" style="1" customWidth="1"/>
    <col min="15" max="15" width="7.54296875" style="1" customWidth="1"/>
    <col min="16" max="23" width="3.7265625" style="1" customWidth="1"/>
    <col min="24" max="24" width="7.54296875" style="1" customWidth="1"/>
    <col min="25" max="32" width="3.7265625" style="1" customWidth="1"/>
    <col min="33" max="33" width="7.81640625" style="1" bestFit="1" customWidth="1"/>
    <col min="34" max="41" width="3.7265625" style="1" customWidth="1"/>
    <col min="42" max="42" width="7.81640625" style="1" bestFit="1" customWidth="1"/>
    <col min="43" max="50" width="3.7265625" style="1" customWidth="1"/>
    <col min="51" max="51" width="7.81640625" style="1" bestFit="1" customWidth="1"/>
    <col min="52" max="59" width="3.54296875" style="1" customWidth="1"/>
    <col min="60" max="60" width="7.81640625" style="1" customWidth="1"/>
    <col min="61" max="61" width="4.54296875" style="1" customWidth="1"/>
    <col min="62" max="62" width="4.7265625" style="1" customWidth="1"/>
    <col min="63" max="65" width="3.54296875" style="1"/>
    <col min="66" max="66" width="3.81640625" style="1" bestFit="1" customWidth="1"/>
    <col min="67" max="261" width="3.54296875" style="1"/>
    <col min="262" max="266" width="4.54296875" style="1" customWidth="1"/>
    <col min="267" max="268" width="1" style="1" customWidth="1"/>
    <col min="269" max="275" width="3.7265625" style="1" customWidth="1"/>
    <col min="276" max="276" width="7.54296875" style="1" customWidth="1"/>
    <col min="277" max="283" width="3.7265625" style="1" customWidth="1"/>
    <col min="284" max="284" width="7.54296875" style="1" customWidth="1"/>
    <col min="285" max="291" width="3.7265625" style="1" customWidth="1"/>
    <col min="292" max="292" width="7.81640625" style="1" bestFit="1" customWidth="1"/>
    <col min="293" max="299" width="3.7265625" style="1" customWidth="1"/>
    <col min="300" max="300" width="7.81640625" style="1" bestFit="1" customWidth="1"/>
    <col min="301" max="307" width="3.7265625" style="1" customWidth="1"/>
    <col min="308" max="308" width="7.81640625" style="1" bestFit="1" customWidth="1"/>
    <col min="309" max="315" width="3.54296875" style="1" customWidth="1"/>
    <col min="316" max="316" width="7.81640625" style="1" customWidth="1"/>
    <col min="317" max="317" width="4.54296875" style="1" customWidth="1"/>
    <col min="318" max="318" width="4.7265625" style="1" customWidth="1"/>
    <col min="319" max="321" width="3.54296875" style="1"/>
    <col min="322" max="322" width="3.81640625" style="1" bestFit="1" customWidth="1"/>
    <col min="323" max="517" width="3.54296875" style="1"/>
    <col min="518" max="522" width="4.54296875" style="1" customWidth="1"/>
    <col min="523" max="524" width="1" style="1" customWidth="1"/>
    <col min="525" max="531" width="3.7265625" style="1" customWidth="1"/>
    <col min="532" max="532" width="7.54296875" style="1" customWidth="1"/>
    <col min="533" max="539" width="3.7265625" style="1" customWidth="1"/>
    <col min="540" max="540" width="7.54296875" style="1" customWidth="1"/>
    <col min="541" max="547" width="3.7265625" style="1" customWidth="1"/>
    <col min="548" max="548" width="7.81640625" style="1" bestFit="1" customWidth="1"/>
    <col min="549" max="555" width="3.7265625" style="1" customWidth="1"/>
    <col min="556" max="556" width="7.81640625" style="1" bestFit="1" customWidth="1"/>
    <col min="557" max="563" width="3.7265625" style="1" customWidth="1"/>
    <col min="564" max="564" width="7.81640625" style="1" bestFit="1" customWidth="1"/>
    <col min="565" max="571" width="3.54296875" style="1" customWidth="1"/>
    <col min="572" max="572" width="7.81640625" style="1" customWidth="1"/>
    <col min="573" max="573" width="4.54296875" style="1" customWidth="1"/>
    <col min="574" max="574" width="4.7265625" style="1" customWidth="1"/>
    <col min="575" max="577" width="3.54296875" style="1"/>
    <col min="578" max="578" width="3.81640625" style="1" bestFit="1" customWidth="1"/>
    <col min="579" max="773" width="3.54296875" style="1"/>
    <col min="774" max="778" width="4.54296875" style="1" customWidth="1"/>
    <col min="779" max="780" width="1" style="1" customWidth="1"/>
    <col min="781" max="787" width="3.7265625" style="1" customWidth="1"/>
    <col min="788" max="788" width="7.54296875" style="1" customWidth="1"/>
    <col min="789" max="795" width="3.7265625" style="1" customWidth="1"/>
    <col min="796" max="796" width="7.54296875" style="1" customWidth="1"/>
    <col min="797" max="803" width="3.7265625" style="1" customWidth="1"/>
    <col min="804" max="804" width="7.81640625" style="1" bestFit="1" customWidth="1"/>
    <col min="805" max="811" width="3.7265625" style="1" customWidth="1"/>
    <col min="812" max="812" width="7.81640625" style="1" bestFit="1" customWidth="1"/>
    <col min="813" max="819" width="3.7265625" style="1" customWidth="1"/>
    <col min="820" max="820" width="7.81640625" style="1" bestFit="1" customWidth="1"/>
    <col min="821" max="827" width="3.54296875" style="1" customWidth="1"/>
    <col min="828" max="828" width="7.81640625" style="1" customWidth="1"/>
    <col min="829" max="829" width="4.54296875" style="1" customWidth="1"/>
    <col min="830" max="830" width="4.7265625" style="1" customWidth="1"/>
    <col min="831" max="833" width="3.54296875" style="1"/>
    <col min="834" max="834" width="3.81640625" style="1" bestFit="1" customWidth="1"/>
    <col min="835" max="1029" width="3.54296875" style="1"/>
    <col min="1030" max="1034" width="4.54296875" style="1" customWidth="1"/>
    <col min="1035" max="1036" width="1" style="1" customWidth="1"/>
    <col min="1037" max="1043" width="3.7265625" style="1" customWidth="1"/>
    <col min="1044" max="1044" width="7.54296875" style="1" customWidth="1"/>
    <col min="1045" max="1051" width="3.7265625" style="1" customWidth="1"/>
    <col min="1052" max="1052" width="7.54296875" style="1" customWidth="1"/>
    <col min="1053" max="1059" width="3.7265625" style="1" customWidth="1"/>
    <col min="1060" max="1060" width="7.81640625" style="1" bestFit="1" customWidth="1"/>
    <col min="1061" max="1067" width="3.7265625" style="1" customWidth="1"/>
    <col min="1068" max="1068" width="7.81640625" style="1" bestFit="1" customWidth="1"/>
    <col min="1069" max="1075" width="3.7265625" style="1" customWidth="1"/>
    <col min="1076" max="1076" width="7.81640625" style="1" bestFit="1" customWidth="1"/>
    <col min="1077" max="1083" width="3.54296875" style="1" customWidth="1"/>
    <col min="1084" max="1084" width="7.81640625" style="1" customWidth="1"/>
    <col min="1085" max="1085" width="4.54296875" style="1" customWidth="1"/>
    <col min="1086" max="1086" width="4.7265625" style="1" customWidth="1"/>
    <col min="1087" max="1089" width="3.54296875" style="1"/>
    <col min="1090" max="1090" width="3.81640625" style="1" bestFit="1" customWidth="1"/>
    <col min="1091" max="1285" width="3.54296875" style="1"/>
    <col min="1286" max="1290" width="4.54296875" style="1" customWidth="1"/>
    <col min="1291" max="1292" width="1" style="1" customWidth="1"/>
    <col min="1293" max="1299" width="3.7265625" style="1" customWidth="1"/>
    <col min="1300" max="1300" width="7.54296875" style="1" customWidth="1"/>
    <col min="1301" max="1307" width="3.7265625" style="1" customWidth="1"/>
    <col min="1308" max="1308" width="7.54296875" style="1" customWidth="1"/>
    <col min="1309" max="1315" width="3.7265625" style="1" customWidth="1"/>
    <col min="1316" max="1316" width="7.81640625" style="1" bestFit="1" customWidth="1"/>
    <col min="1317" max="1323" width="3.7265625" style="1" customWidth="1"/>
    <col min="1324" max="1324" width="7.81640625" style="1" bestFit="1" customWidth="1"/>
    <col min="1325" max="1331" width="3.7265625" style="1" customWidth="1"/>
    <col min="1332" max="1332" width="7.81640625" style="1" bestFit="1" customWidth="1"/>
    <col min="1333" max="1339" width="3.54296875" style="1" customWidth="1"/>
    <col min="1340" max="1340" width="7.81640625" style="1" customWidth="1"/>
    <col min="1341" max="1341" width="4.54296875" style="1" customWidth="1"/>
    <col min="1342" max="1342" width="4.7265625" style="1" customWidth="1"/>
    <col min="1343" max="1345" width="3.54296875" style="1"/>
    <col min="1346" max="1346" width="3.81640625" style="1" bestFit="1" customWidth="1"/>
    <col min="1347" max="1541" width="3.54296875" style="1"/>
    <col min="1542" max="1546" width="4.54296875" style="1" customWidth="1"/>
    <col min="1547" max="1548" width="1" style="1" customWidth="1"/>
    <col min="1549" max="1555" width="3.7265625" style="1" customWidth="1"/>
    <col min="1556" max="1556" width="7.54296875" style="1" customWidth="1"/>
    <col min="1557" max="1563" width="3.7265625" style="1" customWidth="1"/>
    <col min="1564" max="1564" width="7.54296875" style="1" customWidth="1"/>
    <col min="1565" max="1571" width="3.7265625" style="1" customWidth="1"/>
    <col min="1572" max="1572" width="7.81640625" style="1" bestFit="1" customWidth="1"/>
    <col min="1573" max="1579" width="3.7265625" style="1" customWidth="1"/>
    <col min="1580" max="1580" width="7.81640625" style="1" bestFit="1" customWidth="1"/>
    <col min="1581" max="1587" width="3.7265625" style="1" customWidth="1"/>
    <col min="1588" max="1588" width="7.81640625" style="1" bestFit="1" customWidth="1"/>
    <col min="1589" max="1595" width="3.54296875" style="1" customWidth="1"/>
    <col min="1596" max="1596" width="7.81640625" style="1" customWidth="1"/>
    <col min="1597" max="1597" width="4.54296875" style="1" customWidth="1"/>
    <col min="1598" max="1598" width="4.7265625" style="1" customWidth="1"/>
    <col min="1599" max="1601" width="3.54296875" style="1"/>
    <col min="1602" max="1602" width="3.81640625" style="1" bestFit="1" customWidth="1"/>
    <col min="1603" max="1797" width="3.54296875" style="1"/>
    <col min="1798" max="1802" width="4.54296875" style="1" customWidth="1"/>
    <col min="1803" max="1804" width="1" style="1" customWidth="1"/>
    <col min="1805" max="1811" width="3.7265625" style="1" customWidth="1"/>
    <col min="1812" max="1812" width="7.54296875" style="1" customWidth="1"/>
    <col min="1813" max="1819" width="3.7265625" style="1" customWidth="1"/>
    <col min="1820" max="1820" width="7.54296875" style="1" customWidth="1"/>
    <col min="1821" max="1827" width="3.7265625" style="1" customWidth="1"/>
    <col min="1828" max="1828" width="7.81640625" style="1" bestFit="1" customWidth="1"/>
    <col min="1829" max="1835" width="3.7265625" style="1" customWidth="1"/>
    <col min="1836" max="1836" width="7.81640625" style="1" bestFit="1" customWidth="1"/>
    <col min="1837" max="1843" width="3.7265625" style="1" customWidth="1"/>
    <col min="1844" max="1844" width="7.81640625" style="1" bestFit="1" customWidth="1"/>
    <col min="1845" max="1851" width="3.54296875" style="1" customWidth="1"/>
    <col min="1852" max="1852" width="7.81640625" style="1" customWidth="1"/>
    <col min="1853" max="1853" width="4.54296875" style="1" customWidth="1"/>
    <col min="1854" max="1854" width="4.7265625" style="1" customWidth="1"/>
    <col min="1855" max="1857" width="3.54296875" style="1"/>
    <col min="1858" max="1858" width="3.81640625" style="1" bestFit="1" customWidth="1"/>
    <col min="1859" max="2053" width="3.54296875" style="1"/>
    <col min="2054" max="2058" width="4.54296875" style="1" customWidth="1"/>
    <col min="2059" max="2060" width="1" style="1" customWidth="1"/>
    <col min="2061" max="2067" width="3.7265625" style="1" customWidth="1"/>
    <col min="2068" max="2068" width="7.54296875" style="1" customWidth="1"/>
    <col min="2069" max="2075" width="3.7265625" style="1" customWidth="1"/>
    <col min="2076" max="2076" width="7.54296875" style="1" customWidth="1"/>
    <col min="2077" max="2083" width="3.7265625" style="1" customWidth="1"/>
    <col min="2084" max="2084" width="7.81640625" style="1" bestFit="1" customWidth="1"/>
    <col min="2085" max="2091" width="3.7265625" style="1" customWidth="1"/>
    <col min="2092" max="2092" width="7.81640625" style="1" bestFit="1" customWidth="1"/>
    <col min="2093" max="2099" width="3.7265625" style="1" customWidth="1"/>
    <col min="2100" max="2100" width="7.81640625" style="1" bestFit="1" customWidth="1"/>
    <col min="2101" max="2107" width="3.54296875" style="1" customWidth="1"/>
    <col min="2108" max="2108" width="7.81640625" style="1" customWidth="1"/>
    <col min="2109" max="2109" width="4.54296875" style="1" customWidth="1"/>
    <col min="2110" max="2110" width="4.7265625" style="1" customWidth="1"/>
    <col min="2111" max="2113" width="3.54296875" style="1"/>
    <col min="2114" max="2114" width="3.81640625" style="1" bestFit="1" customWidth="1"/>
    <col min="2115" max="2309" width="3.54296875" style="1"/>
    <col min="2310" max="2314" width="4.54296875" style="1" customWidth="1"/>
    <col min="2315" max="2316" width="1" style="1" customWidth="1"/>
    <col min="2317" max="2323" width="3.7265625" style="1" customWidth="1"/>
    <col min="2324" max="2324" width="7.54296875" style="1" customWidth="1"/>
    <col min="2325" max="2331" width="3.7265625" style="1" customWidth="1"/>
    <col min="2332" max="2332" width="7.54296875" style="1" customWidth="1"/>
    <col min="2333" max="2339" width="3.7265625" style="1" customWidth="1"/>
    <col min="2340" max="2340" width="7.81640625" style="1" bestFit="1" customWidth="1"/>
    <col min="2341" max="2347" width="3.7265625" style="1" customWidth="1"/>
    <col min="2348" max="2348" width="7.81640625" style="1" bestFit="1" customWidth="1"/>
    <col min="2349" max="2355" width="3.7265625" style="1" customWidth="1"/>
    <col min="2356" max="2356" width="7.81640625" style="1" bestFit="1" customWidth="1"/>
    <col min="2357" max="2363" width="3.54296875" style="1" customWidth="1"/>
    <col min="2364" max="2364" width="7.81640625" style="1" customWidth="1"/>
    <col min="2365" max="2365" width="4.54296875" style="1" customWidth="1"/>
    <col min="2366" max="2366" width="4.7265625" style="1" customWidth="1"/>
    <col min="2367" max="2369" width="3.54296875" style="1"/>
    <col min="2370" max="2370" width="3.81640625" style="1" bestFit="1" customWidth="1"/>
    <col min="2371" max="2565" width="3.54296875" style="1"/>
    <col min="2566" max="2570" width="4.54296875" style="1" customWidth="1"/>
    <col min="2571" max="2572" width="1" style="1" customWidth="1"/>
    <col min="2573" max="2579" width="3.7265625" style="1" customWidth="1"/>
    <col min="2580" max="2580" width="7.54296875" style="1" customWidth="1"/>
    <col min="2581" max="2587" width="3.7265625" style="1" customWidth="1"/>
    <col min="2588" max="2588" width="7.54296875" style="1" customWidth="1"/>
    <col min="2589" max="2595" width="3.7265625" style="1" customWidth="1"/>
    <col min="2596" max="2596" width="7.81640625" style="1" bestFit="1" customWidth="1"/>
    <col min="2597" max="2603" width="3.7265625" style="1" customWidth="1"/>
    <col min="2604" max="2604" width="7.81640625" style="1" bestFit="1" customWidth="1"/>
    <col min="2605" max="2611" width="3.7265625" style="1" customWidth="1"/>
    <col min="2612" max="2612" width="7.81640625" style="1" bestFit="1" customWidth="1"/>
    <col min="2613" max="2619" width="3.54296875" style="1" customWidth="1"/>
    <col min="2620" max="2620" width="7.81640625" style="1" customWidth="1"/>
    <col min="2621" max="2621" width="4.54296875" style="1" customWidth="1"/>
    <col min="2622" max="2622" width="4.7265625" style="1" customWidth="1"/>
    <col min="2623" max="2625" width="3.54296875" style="1"/>
    <col min="2626" max="2626" width="3.81640625" style="1" bestFit="1" customWidth="1"/>
    <col min="2627" max="2821" width="3.54296875" style="1"/>
    <col min="2822" max="2826" width="4.54296875" style="1" customWidth="1"/>
    <col min="2827" max="2828" width="1" style="1" customWidth="1"/>
    <col min="2829" max="2835" width="3.7265625" style="1" customWidth="1"/>
    <col min="2836" max="2836" width="7.54296875" style="1" customWidth="1"/>
    <col min="2837" max="2843" width="3.7265625" style="1" customWidth="1"/>
    <col min="2844" max="2844" width="7.54296875" style="1" customWidth="1"/>
    <col min="2845" max="2851" width="3.7265625" style="1" customWidth="1"/>
    <col min="2852" max="2852" width="7.81640625" style="1" bestFit="1" customWidth="1"/>
    <col min="2853" max="2859" width="3.7265625" style="1" customWidth="1"/>
    <col min="2860" max="2860" width="7.81640625" style="1" bestFit="1" customWidth="1"/>
    <col min="2861" max="2867" width="3.7265625" style="1" customWidth="1"/>
    <col min="2868" max="2868" width="7.81640625" style="1" bestFit="1" customWidth="1"/>
    <col min="2869" max="2875" width="3.54296875" style="1" customWidth="1"/>
    <col min="2876" max="2876" width="7.81640625" style="1" customWidth="1"/>
    <col min="2877" max="2877" width="4.54296875" style="1" customWidth="1"/>
    <col min="2878" max="2878" width="4.7265625" style="1" customWidth="1"/>
    <col min="2879" max="2881" width="3.54296875" style="1"/>
    <col min="2882" max="2882" width="3.81640625" style="1" bestFit="1" customWidth="1"/>
    <col min="2883" max="3077" width="3.54296875" style="1"/>
    <col min="3078" max="3082" width="4.54296875" style="1" customWidth="1"/>
    <col min="3083" max="3084" width="1" style="1" customWidth="1"/>
    <col min="3085" max="3091" width="3.7265625" style="1" customWidth="1"/>
    <col min="3092" max="3092" width="7.54296875" style="1" customWidth="1"/>
    <col min="3093" max="3099" width="3.7265625" style="1" customWidth="1"/>
    <col min="3100" max="3100" width="7.54296875" style="1" customWidth="1"/>
    <col min="3101" max="3107" width="3.7265625" style="1" customWidth="1"/>
    <col min="3108" max="3108" width="7.81640625" style="1" bestFit="1" customWidth="1"/>
    <col min="3109" max="3115" width="3.7265625" style="1" customWidth="1"/>
    <col min="3116" max="3116" width="7.81640625" style="1" bestFit="1" customWidth="1"/>
    <col min="3117" max="3123" width="3.7265625" style="1" customWidth="1"/>
    <col min="3124" max="3124" width="7.81640625" style="1" bestFit="1" customWidth="1"/>
    <col min="3125" max="3131" width="3.54296875" style="1" customWidth="1"/>
    <col min="3132" max="3132" width="7.81640625" style="1" customWidth="1"/>
    <col min="3133" max="3133" width="4.54296875" style="1" customWidth="1"/>
    <col min="3134" max="3134" width="4.7265625" style="1" customWidth="1"/>
    <col min="3135" max="3137" width="3.54296875" style="1"/>
    <col min="3138" max="3138" width="3.81640625" style="1" bestFit="1" customWidth="1"/>
    <col min="3139" max="3333" width="3.54296875" style="1"/>
    <col min="3334" max="3338" width="4.54296875" style="1" customWidth="1"/>
    <col min="3339" max="3340" width="1" style="1" customWidth="1"/>
    <col min="3341" max="3347" width="3.7265625" style="1" customWidth="1"/>
    <col min="3348" max="3348" width="7.54296875" style="1" customWidth="1"/>
    <col min="3349" max="3355" width="3.7265625" style="1" customWidth="1"/>
    <col min="3356" max="3356" width="7.54296875" style="1" customWidth="1"/>
    <col min="3357" max="3363" width="3.7265625" style="1" customWidth="1"/>
    <col min="3364" max="3364" width="7.81640625" style="1" bestFit="1" customWidth="1"/>
    <col min="3365" max="3371" width="3.7265625" style="1" customWidth="1"/>
    <col min="3372" max="3372" width="7.81640625" style="1" bestFit="1" customWidth="1"/>
    <col min="3373" max="3379" width="3.7265625" style="1" customWidth="1"/>
    <col min="3380" max="3380" width="7.81640625" style="1" bestFit="1" customWidth="1"/>
    <col min="3381" max="3387" width="3.54296875" style="1" customWidth="1"/>
    <col min="3388" max="3388" width="7.81640625" style="1" customWidth="1"/>
    <col min="3389" max="3389" width="4.54296875" style="1" customWidth="1"/>
    <col min="3390" max="3390" width="4.7265625" style="1" customWidth="1"/>
    <col min="3391" max="3393" width="3.54296875" style="1"/>
    <col min="3394" max="3394" width="3.81640625" style="1" bestFit="1" customWidth="1"/>
    <col min="3395" max="3589" width="3.54296875" style="1"/>
    <col min="3590" max="3594" width="4.54296875" style="1" customWidth="1"/>
    <col min="3595" max="3596" width="1" style="1" customWidth="1"/>
    <col min="3597" max="3603" width="3.7265625" style="1" customWidth="1"/>
    <col min="3604" max="3604" width="7.54296875" style="1" customWidth="1"/>
    <col min="3605" max="3611" width="3.7265625" style="1" customWidth="1"/>
    <col min="3612" max="3612" width="7.54296875" style="1" customWidth="1"/>
    <col min="3613" max="3619" width="3.7265625" style="1" customWidth="1"/>
    <col min="3620" max="3620" width="7.81640625" style="1" bestFit="1" customWidth="1"/>
    <col min="3621" max="3627" width="3.7265625" style="1" customWidth="1"/>
    <col min="3628" max="3628" width="7.81640625" style="1" bestFit="1" customWidth="1"/>
    <col min="3629" max="3635" width="3.7265625" style="1" customWidth="1"/>
    <col min="3636" max="3636" width="7.81640625" style="1" bestFit="1" customWidth="1"/>
    <col min="3637" max="3643" width="3.54296875" style="1" customWidth="1"/>
    <col min="3644" max="3644" width="7.81640625" style="1" customWidth="1"/>
    <col min="3645" max="3645" width="4.54296875" style="1" customWidth="1"/>
    <col min="3646" max="3646" width="4.7265625" style="1" customWidth="1"/>
    <col min="3647" max="3649" width="3.54296875" style="1"/>
    <col min="3650" max="3650" width="3.81640625" style="1" bestFit="1" customWidth="1"/>
    <col min="3651" max="3845" width="3.54296875" style="1"/>
    <col min="3846" max="3850" width="4.54296875" style="1" customWidth="1"/>
    <col min="3851" max="3852" width="1" style="1" customWidth="1"/>
    <col min="3853" max="3859" width="3.7265625" style="1" customWidth="1"/>
    <col min="3860" max="3860" width="7.54296875" style="1" customWidth="1"/>
    <col min="3861" max="3867" width="3.7265625" style="1" customWidth="1"/>
    <col min="3868" max="3868" width="7.54296875" style="1" customWidth="1"/>
    <col min="3869" max="3875" width="3.7265625" style="1" customWidth="1"/>
    <col min="3876" max="3876" width="7.81640625" style="1" bestFit="1" customWidth="1"/>
    <col min="3877" max="3883" width="3.7265625" style="1" customWidth="1"/>
    <col min="3884" max="3884" width="7.81640625" style="1" bestFit="1" customWidth="1"/>
    <col min="3885" max="3891" width="3.7265625" style="1" customWidth="1"/>
    <col min="3892" max="3892" width="7.81640625" style="1" bestFit="1" customWidth="1"/>
    <col min="3893" max="3899" width="3.54296875" style="1" customWidth="1"/>
    <col min="3900" max="3900" width="7.81640625" style="1" customWidth="1"/>
    <col min="3901" max="3901" width="4.54296875" style="1" customWidth="1"/>
    <col min="3902" max="3902" width="4.7265625" style="1" customWidth="1"/>
    <col min="3903" max="3905" width="3.54296875" style="1"/>
    <col min="3906" max="3906" width="3.81640625" style="1" bestFit="1" customWidth="1"/>
    <col min="3907" max="4101" width="3.54296875" style="1"/>
    <col min="4102" max="4106" width="4.54296875" style="1" customWidth="1"/>
    <col min="4107" max="4108" width="1" style="1" customWidth="1"/>
    <col min="4109" max="4115" width="3.7265625" style="1" customWidth="1"/>
    <col min="4116" max="4116" width="7.54296875" style="1" customWidth="1"/>
    <col min="4117" max="4123" width="3.7265625" style="1" customWidth="1"/>
    <col min="4124" max="4124" width="7.54296875" style="1" customWidth="1"/>
    <col min="4125" max="4131" width="3.7265625" style="1" customWidth="1"/>
    <col min="4132" max="4132" width="7.81640625" style="1" bestFit="1" customWidth="1"/>
    <col min="4133" max="4139" width="3.7265625" style="1" customWidth="1"/>
    <col min="4140" max="4140" width="7.81640625" style="1" bestFit="1" customWidth="1"/>
    <col min="4141" max="4147" width="3.7265625" style="1" customWidth="1"/>
    <col min="4148" max="4148" width="7.81640625" style="1" bestFit="1" customWidth="1"/>
    <col min="4149" max="4155" width="3.54296875" style="1" customWidth="1"/>
    <col min="4156" max="4156" width="7.81640625" style="1" customWidth="1"/>
    <col min="4157" max="4157" width="4.54296875" style="1" customWidth="1"/>
    <col min="4158" max="4158" width="4.7265625" style="1" customWidth="1"/>
    <col min="4159" max="4161" width="3.54296875" style="1"/>
    <col min="4162" max="4162" width="3.81640625" style="1" bestFit="1" customWidth="1"/>
    <col min="4163" max="4357" width="3.54296875" style="1"/>
    <col min="4358" max="4362" width="4.54296875" style="1" customWidth="1"/>
    <col min="4363" max="4364" width="1" style="1" customWidth="1"/>
    <col min="4365" max="4371" width="3.7265625" style="1" customWidth="1"/>
    <col min="4372" max="4372" width="7.54296875" style="1" customWidth="1"/>
    <col min="4373" max="4379" width="3.7265625" style="1" customWidth="1"/>
    <col min="4380" max="4380" width="7.54296875" style="1" customWidth="1"/>
    <col min="4381" max="4387" width="3.7265625" style="1" customWidth="1"/>
    <col min="4388" max="4388" width="7.81640625" style="1" bestFit="1" customWidth="1"/>
    <col min="4389" max="4395" width="3.7265625" style="1" customWidth="1"/>
    <col min="4396" max="4396" width="7.81640625" style="1" bestFit="1" customWidth="1"/>
    <col min="4397" max="4403" width="3.7265625" style="1" customWidth="1"/>
    <col min="4404" max="4404" width="7.81640625" style="1" bestFit="1" customWidth="1"/>
    <col min="4405" max="4411" width="3.54296875" style="1" customWidth="1"/>
    <col min="4412" max="4412" width="7.81640625" style="1" customWidth="1"/>
    <col min="4413" max="4413" width="4.54296875" style="1" customWidth="1"/>
    <col min="4414" max="4414" width="4.7265625" style="1" customWidth="1"/>
    <col min="4415" max="4417" width="3.54296875" style="1"/>
    <col min="4418" max="4418" width="3.81640625" style="1" bestFit="1" customWidth="1"/>
    <col min="4419" max="4613" width="3.54296875" style="1"/>
    <col min="4614" max="4618" width="4.54296875" style="1" customWidth="1"/>
    <col min="4619" max="4620" width="1" style="1" customWidth="1"/>
    <col min="4621" max="4627" width="3.7265625" style="1" customWidth="1"/>
    <col min="4628" max="4628" width="7.54296875" style="1" customWidth="1"/>
    <col min="4629" max="4635" width="3.7265625" style="1" customWidth="1"/>
    <col min="4636" max="4636" width="7.54296875" style="1" customWidth="1"/>
    <col min="4637" max="4643" width="3.7265625" style="1" customWidth="1"/>
    <col min="4644" max="4644" width="7.81640625" style="1" bestFit="1" customWidth="1"/>
    <col min="4645" max="4651" width="3.7265625" style="1" customWidth="1"/>
    <col min="4652" max="4652" width="7.81640625" style="1" bestFit="1" customWidth="1"/>
    <col min="4653" max="4659" width="3.7265625" style="1" customWidth="1"/>
    <col min="4660" max="4660" width="7.81640625" style="1" bestFit="1" customWidth="1"/>
    <col min="4661" max="4667" width="3.54296875" style="1" customWidth="1"/>
    <col min="4668" max="4668" width="7.81640625" style="1" customWidth="1"/>
    <col min="4669" max="4669" width="4.54296875" style="1" customWidth="1"/>
    <col min="4670" max="4670" width="4.7265625" style="1" customWidth="1"/>
    <col min="4671" max="4673" width="3.54296875" style="1"/>
    <col min="4674" max="4674" width="3.81640625" style="1" bestFit="1" customWidth="1"/>
    <col min="4675" max="4869" width="3.54296875" style="1"/>
    <col min="4870" max="4874" width="4.54296875" style="1" customWidth="1"/>
    <col min="4875" max="4876" width="1" style="1" customWidth="1"/>
    <col min="4877" max="4883" width="3.7265625" style="1" customWidth="1"/>
    <col min="4884" max="4884" width="7.54296875" style="1" customWidth="1"/>
    <col min="4885" max="4891" width="3.7265625" style="1" customWidth="1"/>
    <col min="4892" max="4892" width="7.54296875" style="1" customWidth="1"/>
    <col min="4893" max="4899" width="3.7265625" style="1" customWidth="1"/>
    <col min="4900" max="4900" width="7.81640625" style="1" bestFit="1" customWidth="1"/>
    <col min="4901" max="4907" width="3.7265625" style="1" customWidth="1"/>
    <col min="4908" max="4908" width="7.81640625" style="1" bestFit="1" customWidth="1"/>
    <col min="4909" max="4915" width="3.7265625" style="1" customWidth="1"/>
    <col min="4916" max="4916" width="7.81640625" style="1" bestFit="1" customWidth="1"/>
    <col min="4917" max="4923" width="3.54296875" style="1" customWidth="1"/>
    <col min="4924" max="4924" width="7.81640625" style="1" customWidth="1"/>
    <col min="4925" max="4925" width="4.54296875" style="1" customWidth="1"/>
    <col min="4926" max="4926" width="4.7265625" style="1" customWidth="1"/>
    <col min="4927" max="4929" width="3.54296875" style="1"/>
    <col min="4930" max="4930" width="3.81640625" style="1" bestFit="1" customWidth="1"/>
    <col min="4931" max="5125" width="3.54296875" style="1"/>
    <col min="5126" max="5130" width="4.54296875" style="1" customWidth="1"/>
    <col min="5131" max="5132" width="1" style="1" customWidth="1"/>
    <col min="5133" max="5139" width="3.7265625" style="1" customWidth="1"/>
    <col min="5140" max="5140" width="7.54296875" style="1" customWidth="1"/>
    <col min="5141" max="5147" width="3.7265625" style="1" customWidth="1"/>
    <col min="5148" max="5148" width="7.54296875" style="1" customWidth="1"/>
    <col min="5149" max="5155" width="3.7265625" style="1" customWidth="1"/>
    <col min="5156" max="5156" width="7.81640625" style="1" bestFit="1" customWidth="1"/>
    <col min="5157" max="5163" width="3.7265625" style="1" customWidth="1"/>
    <col min="5164" max="5164" width="7.81640625" style="1" bestFit="1" customWidth="1"/>
    <col min="5165" max="5171" width="3.7265625" style="1" customWidth="1"/>
    <col min="5172" max="5172" width="7.81640625" style="1" bestFit="1" customWidth="1"/>
    <col min="5173" max="5179" width="3.54296875" style="1" customWidth="1"/>
    <col min="5180" max="5180" width="7.81640625" style="1" customWidth="1"/>
    <col min="5181" max="5181" width="4.54296875" style="1" customWidth="1"/>
    <col min="5182" max="5182" width="4.7265625" style="1" customWidth="1"/>
    <col min="5183" max="5185" width="3.54296875" style="1"/>
    <col min="5186" max="5186" width="3.81640625" style="1" bestFit="1" customWidth="1"/>
    <col min="5187" max="5381" width="3.54296875" style="1"/>
    <col min="5382" max="5386" width="4.54296875" style="1" customWidth="1"/>
    <col min="5387" max="5388" width="1" style="1" customWidth="1"/>
    <col min="5389" max="5395" width="3.7265625" style="1" customWidth="1"/>
    <col min="5396" max="5396" width="7.54296875" style="1" customWidth="1"/>
    <col min="5397" max="5403" width="3.7265625" style="1" customWidth="1"/>
    <col min="5404" max="5404" width="7.54296875" style="1" customWidth="1"/>
    <col min="5405" max="5411" width="3.7265625" style="1" customWidth="1"/>
    <col min="5412" max="5412" width="7.81640625" style="1" bestFit="1" customWidth="1"/>
    <col min="5413" max="5419" width="3.7265625" style="1" customWidth="1"/>
    <col min="5420" max="5420" width="7.81640625" style="1" bestFit="1" customWidth="1"/>
    <col min="5421" max="5427" width="3.7265625" style="1" customWidth="1"/>
    <col min="5428" max="5428" width="7.81640625" style="1" bestFit="1" customWidth="1"/>
    <col min="5429" max="5435" width="3.54296875" style="1" customWidth="1"/>
    <col min="5436" max="5436" width="7.81640625" style="1" customWidth="1"/>
    <col min="5437" max="5437" width="4.54296875" style="1" customWidth="1"/>
    <col min="5438" max="5438" width="4.7265625" style="1" customWidth="1"/>
    <col min="5439" max="5441" width="3.54296875" style="1"/>
    <col min="5442" max="5442" width="3.81640625" style="1" bestFit="1" customWidth="1"/>
    <col min="5443" max="5637" width="3.54296875" style="1"/>
    <col min="5638" max="5642" width="4.54296875" style="1" customWidth="1"/>
    <col min="5643" max="5644" width="1" style="1" customWidth="1"/>
    <col min="5645" max="5651" width="3.7265625" style="1" customWidth="1"/>
    <col min="5652" max="5652" width="7.54296875" style="1" customWidth="1"/>
    <col min="5653" max="5659" width="3.7265625" style="1" customWidth="1"/>
    <col min="5660" max="5660" width="7.54296875" style="1" customWidth="1"/>
    <col min="5661" max="5667" width="3.7265625" style="1" customWidth="1"/>
    <col min="5668" max="5668" width="7.81640625" style="1" bestFit="1" customWidth="1"/>
    <col min="5669" max="5675" width="3.7265625" style="1" customWidth="1"/>
    <col min="5676" max="5676" width="7.81640625" style="1" bestFit="1" customWidth="1"/>
    <col min="5677" max="5683" width="3.7265625" style="1" customWidth="1"/>
    <col min="5684" max="5684" width="7.81640625" style="1" bestFit="1" customWidth="1"/>
    <col min="5685" max="5691" width="3.54296875" style="1" customWidth="1"/>
    <col min="5692" max="5692" width="7.81640625" style="1" customWidth="1"/>
    <col min="5693" max="5693" width="4.54296875" style="1" customWidth="1"/>
    <col min="5694" max="5694" width="4.7265625" style="1" customWidth="1"/>
    <col min="5695" max="5697" width="3.54296875" style="1"/>
    <col min="5698" max="5698" width="3.81640625" style="1" bestFit="1" customWidth="1"/>
    <col min="5699" max="5893" width="3.54296875" style="1"/>
    <col min="5894" max="5898" width="4.54296875" style="1" customWidth="1"/>
    <col min="5899" max="5900" width="1" style="1" customWidth="1"/>
    <col min="5901" max="5907" width="3.7265625" style="1" customWidth="1"/>
    <col min="5908" max="5908" width="7.54296875" style="1" customWidth="1"/>
    <col min="5909" max="5915" width="3.7265625" style="1" customWidth="1"/>
    <col min="5916" max="5916" width="7.54296875" style="1" customWidth="1"/>
    <col min="5917" max="5923" width="3.7265625" style="1" customWidth="1"/>
    <col min="5924" max="5924" width="7.81640625" style="1" bestFit="1" customWidth="1"/>
    <col min="5925" max="5931" width="3.7265625" style="1" customWidth="1"/>
    <col min="5932" max="5932" width="7.81640625" style="1" bestFit="1" customWidth="1"/>
    <col min="5933" max="5939" width="3.7265625" style="1" customWidth="1"/>
    <col min="5940" max="5940" width="7.81640625" style="1" bestFit="1" customWidth="1"/>
    <col min="5941" max="5947" width="3.54296875" style="1" customWidth="1"/>
    <col min="5948" max="5948" width="7.81640625" style="1" customWidth="1"/>
    <col min="5949" max="5949" width="4.54296875" style="1" customWidth="1"/>
    <col min="5950" max="5950" width="4.7265625" style="1" customWidth="1"/>
    <col min="5951" max="5953" width="3.54296875" style="1"/>
    <col min="5954" max="5954" width="3.81640625" style="1" bestFit="1" customWidth="1"/>
    <col min="5955" max="6149" width="3.54296875" style="1"/>
    <col min="6150" max="6154" width="4.54296875" style="1" customWidth="1"/>
    <col min="6155" max="6156" width="1" style="1" customWidth="1"/>
    <col min="6157" max="6163" width="3.7265625" style="1" customWidth="1"/>
    <col min="6164" max="6164" width="7.54296875" style="1" customWidth="1"/>
    <col min="6165" max="6171" width="3.7265625" style="1" customWidth="1"/>
    <col min="6172" max="6172" width="7.54296875" style="1" customWidth="1"/>
    <col min="6173" max="6179" width="3.7265625" style="1" customWidth="1"/>
    <col min="6180" max="6180" width="7.81640625" style="1" bestFit="1" customWidth="1"/>
    <col min="6181" max="6187" width="3.7265625" style="1" customWidth="1"/>
    <col min="6188" max="6188" width="7.81640625" style="1" bestFit="1" customWidth="1"/>
    <col min="6189" max="6195" width="3.7265625" style="1" customWidth="1"/>
    <col min="6196" max="6196" width="7.81640625" style="1" bestFit="1" customWidth="1"/>
    <col min="6197" max="6203" width="3.54296875" style="1" customWidth="1"/>
    <col min="6204" max="6204" width="7.81640625" style="1" customWidth="1"/>
    <col min="6205" max="6205" width="4.54296875" style="1" customWidth="1"/>
    <col min="6206" max="6206" width="4.7265625" style="1" customWidth="1"/>
    <col min="6207" max="6209" width="3.54296875" style="1"/>
    <col min="6210" max="6210" width="3.81640625" style="1" bestFit="1" customWidth="1"/>
    <col min="6211" max="6405" width="3.54296875" style="1"/>
    <col min="6406" max="6410" width="4.54296875" style="1" customWidth="1"/>
    <col min="6411" max="6412" width="1" style="1" customWidth="1"/>
    <col min="6413" max="6419" width="3.7265625" style="1" customWidth="1"/>
    <col min="6420" max="6420" width="7.54296875" style="1" customWidth="1"/>
    <col min="6421" max="6427" width="3.7265625" style="1" customWidth="1"/>
    <col min="6428" max="6428" width="7.54296875" style="1" customWidth="1"/>
    <col min="6429" max="6435" width="3.7265625" style="1" customWidth="1"/>
    <col min="6436" max="6436" width="7.81640625" style="1" bestFit="1" customWidth="1"/>
    <col min="6437" max="6443" width="3.7265625" style="1" customWidth="1"/>
    <col min="6444" max="6444" width="7.81640625" style="1" bestFit="1" customWidth="1"/>
    <col min="6445" max="6451" width="3.7265625" style="1" customWidth="1"/>
    <col min="6452" max="6452" width="7.81640625" style="1" bestFit="1" customWidth="1"/>
    <col min="6453" max="6459" width="3.54296875" style="1" customWidth="1"/>
    <col min="6460" max="6460" width="7.81640625" style="1" customWidth="1"/>
    <col min="6461" max="6461" width="4.54296875" style="1" customWidth="1"/>
    <col min="6462" max="6462" width="4.7265625" style="1" customWidth="1"/>
    <col min="6463" max="6465" width="3.54296875" style="1"/>
    <col min="6466" max="6466" width="3.81640625" style="1" bestFit="1" customWidth="1"/>
    <col min="6467" max="6661" width="3.54296875" style="1"/>
    <col min="6662" max="6666" width="4.54296875" style="1" customWidth="1"/>
    <col min="6667" max="6668" width="1" style="1" customWidth="1"/>
    <col min="6669" max="6675" width="3.7265625" style="1" customWidth="1"/>
    <col min="6676" max="6676" width="7.54296875" style="1" customWidth="1"/>
    <col min="6677" max="6683" width="3.7265625" style="1" customWidth="1"/>
    <col min="6684" max="6684" width="7.54296875" style="1" customWidth="1"/>
    <col min="6685" max="6691" width="3.7265625" style="1" customWidth="1"/>
    <col min="6692" max="6692" width="7.81640625" style="1" bestFit="1" customWidth="1"/>
    <col min="6693" max="6699" width="3.7265625" style="1" customWidth="1"/>
    <col min="6700" max="6700" width="7.81640625" style="1" bestFit="1" customWidth="1"/>
    <col min="6701" max="6707" width="3.7265625" style="1" customWidth="1"/>
    <col min="6708" max="6708" width="7.81640625" style="1" bestFit="1" customWidth="1"/>
    <col min="6709" max="6715" width="3.54296875" style="1" customWidth="1"/>
    <col min="6716" max="6716" width="7.81640625" style="1" customWidth="1"/>
    <col min="6717" max="6717" width="4.54296875" style="1" customWidth="1"/>
    <col min="6718" max="6718" width="4.7265625" style="1" customWidth="1"/>
    <col min="6719" max="6721" width="3.54296875" style="1"/>
    <col min="6722" max="6722" width="3.81640625" style="1" bestFit="1" customWidth="1"/>
    <col min="6723" max="6917" width="3.54296875" style="1"/>
    <col min="6918" max="6922" width="4.54296875" style="1" customWidth="1"/>
    <col min="6923" max="6924" width="1" style="1" customWidth="1"/>
    <col min="6925" max="6931" width="3.7265625" style="1" customWidth="1"/>
    <col min="6932" max="6932" width="7.54296875" style="1" customWidth="1"/>
    <col min="6933" max="6939" width="3.7265625" style="1" customWidth="1"/>
    <col min="6940" max="6940" width="7.54296875" style="1" customWidth="1"/>
    <col min="6941" max="6947" width="3.7265625" style="1" customWidth="1"/>
    <col min="6948" max="6948" width="7.81640625" style="1" bestFit="1" customWidth="1"/>
    <col min="6949" max="6955" width="3.7265625" style="1" customWidth="1"/>
    <col min="6956" max="6956" width="7.81640625" style="1" bestFit="1" customWidth="1"/>
    <col min="6957" max="6963" width="3.7265625" style="1" customWidth="1"/>
    <col min="6964" max="6964" width="7.81640625" style="1" bestFit="1" customWidth="1"/>
    <col min="6965" max="6971" width="3.54296875" style="1" customWidth="1"/>
    <col min="6972" max="6972" width="7.81640625" style="1" customWidth="1"/>
    <col min="6973" max="6973" width="4.54296875" style="1" customWidth="1"/>
    <col min="6974" max="6974" width="4.7265625" style="1" customWidth="1"/>
    <col min="6975" max="6977" width="3.54296875" style="1"/>
    <col min="6978" max="6978" width="3.81640625" style="1" bestFit="1" customWidth="1"/>
    <col min="6979" max="7173" width="3.54296875" style="1"/>
    <col min="7174" max="7178" width="4.54296875" style="1" customWidth="1"/>
    <col min="7179" max="7180" width="1" style="1" customWidth="1"/>
    <col min="7181" max="7187" width="3.7265625" style="1" customWidth="1"/>
    <col min="7188" max="7188" width="7.54296875" style="1" customWidth="1"/>
    <col min="7189" max="7195" width="3.7265625" style="1" customWidth="1"/>
    <col min="7196" max="7196" width="7.54296875" style="1" customWidth="1"/>
    <col min="7197" max="7203" width="3.7265625" style="1" customWidth="1"/>
    <col min="7204" max="7204" width="7.81640625" style="1" bestFit="1" customWidth="1"/>
    <col min="7205" max="7211" width="3.7265625" style="1" customWidth="1"/>
    <col min="7212" max="7212" width="7.81640625" style="1" bestFit="1" customWidth="1"/>
    <col min="7213" max="7219" width="3.7265625" style="1" customWidth="1"/>
    <col min="7220" max="7220" width="7.81640625" style="1" bestFit="1" customWidth="1"/>
    <col min="7221" max="7227" width="3.54296875" style="1" customWidth="1"/>
    <col min="7228" max="7228" width="7.81640625" style="1" customWidth="1"/>
    <col min="7229" max="7229" width="4.54296875" style="1" customWidth="1"/>
    <col min="7230" max="7230" width="4.7265625" style="1" customWidth="1"/>
    <col min="7231" max="7233" width="3.54296875" style="1"/>
    <col min="7234" max="7234" width="3.81640625" style="1" bestFit="1" customWidth="1"/>
    <col min="7235" max="7429" width="3.54296875" style="1"/>
    <col min="7430" max="7434" width="4.54296875" style="1" customWidth="1"/>
    <col min="7435" max="7436" width="1" style="1" customWidth="1"/>
    <col min="7437" max="7443" width="3.7265625" style="1" customWidth="1"/>
    <col min="7444" max="7444" width="7.54296875" style="1" customWidth="1"/>
    <col min="7445" max="7451" width="3.7265625" style="1" customWidth="1"/>
    <col min="7452" max="7452" width="7.54296875" style="1" customWidth="1"/>
    <col min="7453" max="7459" width="3.7265625" style="1" customWidth="1"/>
    <col min="7460" max="7460" width="7.81640625" style="1" bestFit="1" customWidth="1"/>
    <col min="7461" max="7467" width="3.7265625" style="1" customWidth="1"/>
    <col min="7468" max="7468" width="7.81640625" style="1" bestFit="1" customWidth="1"/>
    <col min="7469" max="7475" width="3.7265625" style="1" customWidth="1"/>
    <col min="7476" max="7476" width="7.81640625" style="1" bestFit="1" customWidth="1"/>
    <col min="7477" max="7483" width="3.54296875" style="1" customWidth="1"/>
    <col min="7484" max="7484" width="7.81640625" style="1" customWidth="1"/>
    <col min="7485" max="7485" width="4.54296875" style="1" customWidth="1"/>
    <col min="7486" max="7486" width="4.7265625" style="1" customWidth="1"/>
    <col min="7487" max="7489" width="3.54296875" style="1"/>
    <col min="7490" max="7490" width="3.81640625" style="1" bestFit="1" customWidth="1"/>
    <col min="7491" max="7685" width="3.54296875" style="1"/>
    <col min="7686" max="7690" width="4.54296875" style="1" customWidth="1"/>
    <col min="7691" max="7692" width="1" style="1" customWidth="1"/>
    <col min="7693" max="7699" width="3.7265625" style="1" customWidth="1"/>
    <col min="7700" max="7700" width="7.54296875" style="1" customWidth="1"/>
    <col min="7701" max="7707" width="3.7265625" style="1" customWidth="1"/>
    <col min="7708" max="7708" width="7.54296875" style="1" customWidth="1"/>
    <col min="7709" max="7715" width="3.7265625" style="1" customWidth="1"/>
    <col min="7716" max="7716" width="7.81640625" style="1" bestFit="1" customWidth="1"/>
    <col min="7717" max="7723" width="3.7265625" style="1" customWidth="1"/>
    <col min="7724" max="7724" width="7.81640625" style="1" bestFit="1" customWidth="1"/>
    <col min="7725" max="7731" width="3.7265625" style="1" customWidth="1"/>
    <col min="7732" max="7732" width="7.81640625" style="1" bestFit="1" customWidth="1"/>
    <col min="7733" max="7739" width="3.54296875" style="1" customWidth="1"/>
    <col min="7740" max="7740" width="7.81640625" style="1" customWidth="1"/>
    <col min="7741" max="7741" width="4.54296875" style="1" customWidth="1"/>
    <col min="7742" max="7742" width="4.7265625" style="1" customWidth="1"/>
    <col min="7743" max="7745" width="3.54296875" style="1"/>
    <col min="7746" max="7746" width="3.81640625" style="1" bestFit="1" customWidth="1"/>
    <col min="7747" max="7941" width="3.54296875" style="1"/>
    <col min="7942" max="7946" width="4.54296875" style="1" customWidth="1"/>
    <col min="7947" max="7948" width="1" style="1" customWidth="1"/>
    <col min="7949" max="7955" width="3.7265625" style="1" customWidth="1"/>
    <col min="7956" max="7956" width="7.54296875" style="1" customWidth="1"/>
    <col min="7957" max="7963" width="3.7265625" style="1" customWidth="1"/>
    <col min="7964" max="7964" width="7.54296875" style="1" customWidth="1"/>
    <col min="7965" max="7971" width="3.7265625" style="1" customWidth="1"/>
    <col min="7972" max="7972" width="7.81640625" style="1" bestFit="1" customWidth="1"/>
    <col min="7973" max="7979" width="3.7265625" style="1" customWidth="1"/>
    <col min="7980" max="7980" width="7.81640625" style="1" bestFit="1" customWidth="1"/>
    <col min="7981" max="7987" width="3.7265625" style="1" customWidth="1"/>
    <col min="7988" max="7988" width="7.81640625" style="1" bestFit="1" customWidth="1"/>
    <col min="7989" max="7995" width="3.54296875" style="1" customWidth="1"/>
    <col min="7996" max="7996" width="7.81640625" style="1" customWidth="1"/>
    <col min="7997" max="7997" width="4.54296875" style="1" customWidth="1"/>
    <col min="7998" max="7998" width="4.7265625" style="1" customWidth="1"/>
    <col min="7999" max="8001" width="3.54296875" style="1"/>
    <col min="8002" max="8002" width="3.81640625" style="1" bestFit="1" customWidth="1"/>
    <col min="8003" max="8197" width="3.54296875" style="1"/>
    <col min="8198" max="8202" width="4.54296875" style="1" customWidth="1"/>
    <col min="8203" max="8204" width="1" style="1" customWidth="1"/>
    <col min="8205" max="8211" width="3.7265625" style="1" customWidth="1"/>
    <col min="8212" max="8212" width="7.54296875" style="1" customWidth="1"/>
    <col min="8213" max="8219" width="3.7265625" style="1" customWidth="1"/>
    <col min="8220" max="8220" width="7.54296875" style="1" customWidth="1"/>
    <col min="8221" max="8227" width="3.7265625" style="1" customWidth="1"/>
    <col min="8228" max="8228" width="7.81640625" style="1" bestFit="1" customWidth="1"/>
    <col min="8229" max="8235" width="3.7265625" style="1" customWidth="1"/>
    <col min="8236" max="8236" width="7.81640625" style="1" bestFit="1" customWidth="1"/>
    <col min="8237" max="8243" width="3.7265625" style="1" customWidth="1"/>
    <col min="8244" max="8244" width="7.81640625" style="1" bestFit="1" customWidth="1"/>
    <col min="8245" max="8251" width="3.54296875" style="1" customWidth="1"/>
    <col min="8252" max="8252" width="7.81640625" style="1" customWidth="1"/>
    <col min="8253" max="8253" width="4.54296875" style="1" customWidth="1"/>
    <col min="8254" max="8254" width="4.7265625" style="1" customWidth="1"/>
    <col min="8255" max="8257" width="3.54296875" style="1"/>
    <col min="8258" max="8258" width="3.81640625" style="1" bestFit="1" customWidth="1"/>
    <col min="8259" max="8453" width="3.54296875" style="1"/>
    <col min="8454" max="8458" width="4.54296875" style="1" customWidth="1"/>
    <col min="8459" max="8460" width="1" style="1" customWidth="1"/>
    <col min="8461" max="8467" width="3.7265625" style="1" customWidth="1"/>
    <col min="8468" max="8468" width="7.54296875" style="1" customWidth="1"/>
    <col min="8469" max="8475" width="3.7265625" style="1" customWidth="1"/>
    <col min="8476" max="8476" width="7.54296875" style="1" customWidth="1"/>
    <col min="8477" max="8483" width="3.7265625" style="1" customWidth="1"/>
    <col min="8484" max="8484" width="7.81640625" style="1" bestFit="1" customWidth="1"/>
    <col min="8485" max="8491" width="3.7265625" style="1" customWidth="1"/>
    <col min="8492" max="8492" width="7.81640625" style="1" bestFit="1" customWidth="1"/>
    <col min="8493" max="8499" width="3.7265625" style="1" customWidth="1"/>
    <col min="8500" max="8500" width="7.81640625" style="1" bestFit="1" customWidth="1"/>
    <col min="8501" max="8507" width="3.54296875" style="1" customWidth="1"/>
    <col min="8508" max="8508" width="7.81640625" style="1" customWidth="1"/>
    <col min="8509" max="8509" width="4.54296875" style="1" customWidth="1"/>
    <col min="8510" max="8510" width="4.7265625" style="1" customWidth="1"/>
    <col min="8511" max="8513" width="3.54296875" style="1"/>
    <col min="8514" max="8514" width="3.81640625" style="1" bestFit="1" customWidth="1"/>
    <col min="8515" max="8709" width="3.54296875" style="1"/>
    <col min="8710" max="8714" width="4.54296875" style="1" customWidth="1"/>
    <col min="8715" max="8716" width="1" style="1" customWidth="1"/>
    <col min="8717" max="8723" width="3.7265625" style="1" customWidth="1"/>
    <col min="8724" max="8724" width="7.54296875" style="1" customWidth="1"/>
    <col min="8725" max="8731" width="3.7265625" style="1" customWidth="1"/>
    <col min="8732" max="8732" width="7.54296875" style="1" customWidth="1"/>
    <col min="8733" max="8739" width="3.7265625" style="1" customWidth="1"/>
    <col min="8740" max="8740" width="7.81640625" style="1" bestFit="1" customWidth="1"/>
    <col min="8741" max="8747" width="3.7265625" style="1" customWidth="1"/>
    <col min="8748" max="8748" width="7.81640625" style="1" bestFit="1" customWidth="1"/>
    <col min="8749" max="8755" width="3.7265625" style="1" customWidth="1"/>
    <col min="8756" max="8756" width="7.81640625" style="1" bestFit="1" customWidth="1"/>
    <col min="8757" max="8763" width="3.54296875" style="1" customWidth="1"/>
    <col min="8764" max="8764" width="7.81640625" style="1" customWidth="1"/>
    <col min="8765" max="8765" width="4.54296875" style="1" customWidth="1"/>
    <col min="8766" max="8766" width="4.7265625" style="1" customWidth="1"/>
    <col min="8767" max="8769" width="3.54296875" style="1"/>
    <col min="8770" max="8770" width="3.81640625" style="1" bestFit="1" customWidth="1"/>
    <col min="8771" max="8965" width="3.54296875" style="1"/>
    <col min="8966" max="8970" width="4.54296875" style="1" customWidth="1"/>
    <col min="8971" max="8972" width="1" style="1" customWidth="1"/>
    <col min="8973" max="8979" width="3.7265625" style="1" customWidth="1"/>
    <col min="8980" max="8980" width="7.54296875" style="1" customWidth="1"/>
    <col min="8981" max="8987" width="3.7265625" style="1" customWidth="1"/>
    <col min="8988" max="8988" width="7.54296875" style="1" customWidth="1"/>
    <col min="8989" max="8995" width="3.7265625" style="1" customWidth="1"/>
    <col min="8996" max="8996" width="7.81640625" style="1" bestFit="1" customWidth="1"/>
    <col min="8997" max="9003" width="3.7265625" style="1" customWidth="1"/>
    <col min="9004" max="9004" width="7.81640625" style="1" bestFit="1" customWidth="1"/>
    <col min="9005" max="9011" width="3.7265625" style="1" customWidth="1"/>
    <col min="9012" max="9012" width="7.81640625" style="1" bestFit="1" customWidth="1"/>
    <col min="9013" max="9019" width="3.54296875" style="1" customWidth="1"/>
    <col min="9020" max="9020" width="7.81640625" style="1" customWidth="1"/>
    <col min="9021" max="9021" width="4.54296875" style="1" customWidth="1"/>
    <col min="9022" max="9022" width="4.7265625" style="1" customWidth="1"/>
    <col min="9023" max="9025" width="3.54296875" style="1"/>
    <col min="9026" max="9026" width="3.81640625" style="1" bestFit="1" customWidth="1"/>
    <col min="9027" max="9221" width="3.54296875" style="1"/>
    <col min="9222" max="9226" width="4.54296875" style="1" customWidth="1"/>
    <col min="9227" max="9228" width="1" style="1" customWidth="1"/>
    <col min="9229" max="9235" width="3.7265625" style="1" customWidth="1"/>
    <col min="9236" max="9236" width="7.54296875" style="1" customWidth="1"/>
    <col min="9237" max="9243" width="3.7265625" style="1" customWidth="1"/>
    <col min="9244" max="9244" width="7.54296875" style="1" customWidth="1"/>
    <col min="9245" max="9251" width="3.7265625" style="1" customWidth="1"/>
    <col min="9252" max="9252" width="7.81640625" style="1" bestFit="1" customWidth="1"/>
    <col min="9253" max="9259" width="3.7265625" style="1" customWidth="1"/>
    <col min="9260" max="9260" width="7.81640625" style="1" bestFit="1" customWidth="1"/>
    <col min="9261" max="9267" width="3.7265625" style="1" customWidth="1"/>
    <col min="9268" max="9268" width="7.81640625" style="1" bestFit="1" customWidth="1"/>
    <col min="9269" max="9275" width="3.54296875" style="1" customWidth="1"/>
    <col min="9276" max="9276" width="7.81640625" style="1" customWidth="1"/>
    <col min="9277" max="9277" width="4.54296875" style="1" customWidth="1"/>
    <col min="9278" max="9278" width="4.7265625" style="1" customWidth="1"/>
    <col min="9279" max="9281" width="3.54296875" style="1"/>
    <col min="9282" max="9282" width="3.81640625" style="1" bestFit="1" customWidth="1"/>
    <col min="9283" max="9477" width="3.54296875" style="1"/>
    <col min="9478" max="9482" width="4.54296875" style="1" customWidth="1"/>
    <col min="9483" max="9484" width="1" style="1" customWidth="1"/>
    <col min="9485" max="9491" width="3.7265625" style="1" customWidth="1"/>
    <col min="9492" max="9492" width="7.54296875" style="1" customWidth="1"/>
    <col min="9493" max="9499" width="3.7265625" style="1" customWidth="1"/>
    <col min="9500" max="9500" width="7.54296875" style="1" customWidth="1"/>
    <col min="9501" max="9507" width="3.7265625" style="1" customWidth="1"/>
    <col min="9508" max="9508" width="7.81640625" style="1" bestFit="1" customWidth="1"/>
    <col min="9509" max="9515" width="3.7265625" style="1" customWidth="1"/>
    <col min="9516" max="9516" width="7.81640625" style="1" bestFit="1" customWidth="1"/>
    <col min="9517" max="9523" width="3.7265625" style="1" customWidth="1"/>
    <col min="9524" max="9524" width="7.81640625" style="1" bestFit="1" customWidth="1"/>
    <col min="9525" max="9531" width="3.54296875" style="1" customWidth="1"/>
    <col min="9532" max="9532" width="7.81640625" style="1" customWidth="1"/>
    <col min="9533" max="9533" width="4.54296875" style="1" customWidth="1"/>
    <col min="9534" max="9534" width="4.7265625" style="1" customWidth="1"/>
    <col min="9535" max="9537" width="3.54296875" style="1"/>
    <col min="9538" max="9538" width="3.81640625" style="1" bestFit="1" customWidth="1"/>
    <col min="9539" max="9733" width="3.54296875" style="1"/>
    <col min="9734" max="9738" width="4.54296875" style="1" customWidth="1"/>
    <col min="9739" max="9740" width="1" style="1" customWidth="1"/>
    <col min="9741" max="9747" width="3.7265625" style="1" customWidth="1"/>
    <col min="9748" max="9748" width="7.54296875" style="1" customWidth="1"/>
    <col min="9749" max="9755" width="3.7265625" style="1" customWidth="1"/>
    <col min="9756" max="9756" width="7.54296875" style="1" customWidth="1"/>
    <col min="9757" max="9763" width="3.7265625" style="1" customWidth="1"/>
    <col min="9764" max="9764" width="7.81640625" style="1" bestFit="1" customWidth="1"/>
    <col min="9765" max="9771" width="3.7265625" style="1" customWidth="1"/>
    <col min="9772" max="9772" width="7.81640625" style="1" bestFit="1" customWidth="1"/>
    <col min="9773" max="9779" width="3.7265625" style="1" customWidth="1"/>
    <col min="9780" max="9780" width="7.81640625" style="1" bestFit="1" customWidth="1"/>
    <col min="9781" max="9787" width="3.54296875" style="1" customWidth="1"/>
    <col min="9788" max="9788" width="7.81640625" style="1" customWidth="1"/>
    <col min="9789" max="9789" width="4.54296875" style="1" customWidth="1"/>
    <col min="9790" max="9790" width="4.7265625" style="1" customWidth="1"/>
    <col min="9791" max="9793" width="3.54296875" style="1"/>
    <col min="9794" max="9794" width="3.81640625" style="1" bestFit="1" customWidth="1"/>
    <col min="9795" max="9989" width="3.54296875" style="1"/>
    <col min="9990" max="9994" width="4.54296875" style="1" customWidth="1"/>
    <col min="9995" max="9996" width="1" style="1" customWidth="1"/>
    <col min="9997" max="10003" width="3.7265625" style="1" customWidth="1"/>
    <col min="10004" max="10004" width="7.54296875" style="1" customWidth="1"/>
    <col min="10005" max="10011" width="3.7265625" style="1" customWidth="1"/>
    <col min="10012" max="10012" width="7.54296875" style="1" customWidth="1"/>
    <col min="10013" max="10019" width="3.7265625" style="1" customWidth="1"/>
    <col min="10020" max="10020" width="7.81640625" style="1" bestFit="1" customWidth="1"/>
    <col min="10021" max="10027" width="3.7265625" style="1" customWidth="1"/>
    <col min="10028" max="10028" width="7.81640625" style="1" bestFit="1" customWidth="1"/>
    <col min="10029" max="10035" width="3.7265625" style="1" customWidth="1"/>
    <col min="10036" max="10036" width="7.81640625" style="1" bestFit="1" customWidth="1"/>
    <col min="10037" max="10043" width="3.54296875" style="1" customWidth="1"/>
    <col min="10044" max="10044" width="7.81640625" style="1" customWidth="1"/>
    <col min="10045" max="10045" width="4.54296875" style="1" customWidth="1"/>
    <col min="10046" max="10046" width="4.7265625" style="1" customWidth="1"/>
    <col min="10047" max="10049" width="3.54296875" style="1"/>
    <col min="10050" max="10050" width="3.81640625" style="1" bestFit="1" customWidth="1"/>
    <col min="10051" max="10245" width="3.54296875" style="1"/>
    <col min="10246" max="10250" width="4.54296875" style="1" customWidth="1"/>
    <col min="10251" max="10252" width="1" style="1" customWidth="1"/>
    <col min="10253" max="10259" width="3.7265625" style="1" customWidth="1"/>
    <col min="10260" max="10260" width="7.54296875" style="1" customWidth="1"/>
    <col min="10261" max="10267" width="3.7265625" style="1" customWidth="1"/>
    <col min="10268" max="10268" width="7.54296875" style="1" customWidth="1"/>
    <col min="10269" max="10275" width="3.7265625" style="1" customWidth="1"/>
    <col min="10276" max="10276" width="7.81640625" style="1" bestFit="1" customWidth="1"/>
    <col min="10277" max="10283" width="3.7265625" style="1" customWidth="1"/>
    <col min="10284" max="10284" width="7.81640625" style="1" bestFit="1" customWidth="1"/>
    <col min="10285" max="10291" width="3.7265625" style="1" customWidth="1"/>
    <col min="10292" max="10292" width="7.81640625" style="1" bestFit="1" customWidth="1"/>
    <col min="10293" max="10299" width="3.54296875" style="1" customWidth="1"/>
    <col min="10300" max="10300" width="7.81640625" style="1" customWidth="1"/>
    <col min="10301" max="10301" width="4.54296875" style="1" customWidth="1"/>
    <col min="10302" max="10302" width="4.7265625" style="1" customWidth="1"/>
    <col min="10303" max="10305" width="3.54296875" style="1"/>
    <col min="10306" max="10306" width="3.81640625" style="1" bestFit="1" customWidth="1"/>
    <col min="10307" max="10501" width="3.54296875" style="1"/>
    <col min="10502" max="10506" width="4.54296875" style="1" customWidth="1"/>
    <col min="10507" max="10508" width="1" style="1" customWidth="1"/>
    <col min="10509" max="10515" width="3.7265625" style="1" customWidth="1"/>
    <col min="10516" max="10516" width="7.54296875" style="1" customWidth="1"/>
    <col min="10517" max="10523" width="3.7265625" style="1" customWidth="1"/>
    <col min="10524" max="10524" width="7.54296875" style="1" customWidth="1"/>
    <col min="10525" max="10531" width="3.7265625" style="1" customWidth="1"/>
    <col min="10532" max="10532" width="7.81640625" style="1" bestFit="1" customWidth="1"/>
    <col min="10533" max="10539" width="3.7265625" style="1" customWidth="1"/>
    <col min="10540" max="10540" width="7.81640625" style="1" bestFit="1" customWidth="1"/>
    <col min="10541" max="10547" width="3.7265625" style="1" customWidth="1"/>
    <col min="10548" max="10548" width="7.81640625" style="1" bestFit="1" customWidth="1"/>
    <col min="10549" max="10555" width="3.54296875" style="1" customWidth="1"/>
    <col min="10556" max="10556" width="7.81640625" style="1" customWidth="1"/>
    <col min="10557" max="10557" width="4.54296875" style="1" customWidth="1"/>
    <col min="10558" max="10558" width="4.7265625" style="1" customWidth="1"/>
    <col min="10559" max="10561" width="3.54296875" style="1"/>
    <col min="10562" max="10562" width="3.81640625" style="1" bestFit="1" customWidth="1"/>
    <col min="10563" max="10757" width="3.54296875" style="1"/>
    <col min="10758" max="10762" width="4.54296875" style="1" customWidth="1"/>
    <col min="10763" max="10764" width="1" style="1" customWidth="1"/>
    <col min="10765" max="10771" width="3.7265625" style="1" customWidth="1"/>
    <col min="10772" max="10772" width="7.54296875" style="1" customWidth="1"/>
    <col min="10773" max="10779" width="3.7265625" style="1" customWidth="1"/>
    <col min="10780" max="10780" width="7.54296875" style="1" customWidth="1"/>
    <col min="10781" max="10787" width="3.7265625" style="1" customWidth="1"/>
    <col min="10788" max="10788" width="7.81640625" style="1" bestFit="1" customWidth="1"/>
    <col min="10789" max="10795" width="3.7265625" style="1" customWidth="1"/>
    <col min="10796" max="10796" width="7.81640625" style="1" bestFit="1" customWidth="1"/>
    <col min="10797" max="10803" width="3.7265625" style="1" customWidth="1"/>
    <col min="10804" max="10804" width="7.81640625" style="1" bestFit="1" customWidth="1"/>
    <col min="10805" max="10811" width="3.54296875" style="1" customWidth="1"/>
    <col min="10812" max="10812" width="7.81640625" style="1" customWidth="1"/>
    <col min="10813" max="10813" width="4.54296875" style="1" customWidth="1"/>
    <col min="10814" max="10814" width="4.7265625" style="1" customWidth="1"/>
    <col min="10815" max="10817" width="3.54296875" style="1"/>
    <col min="10818" max="10818" width="3.81640625" style="1" bestFit="1" customWidth="1"/>
    <col min="10819" max="11013" width="3.54296875" style="1"/>
    <col min="11014" max="11018" width="4.54296875" style="1" customWidth="1"/>
    <col min="11019" max="11020" width="1" style="1" customWidth="1"/>
    <col min="11021" max="11027" width="3.7265625" style="1" customWidth="1"/>
    <col min="11028" max="11028" width="7.54296875" style="1" customWidth="1"/>
    <col min="11029" max="11035" width="3.7265625" style="1" customWidth="1"/>
    <col min="11036" max="11036" width="7.54296875" style="1" customWidth="1"/>
    <col min="11037" max="11043" width="3.7265625" style="1" customWidth="1"/>
    <col min="11044" max="11044" width="7.81640625" style="1" bestFit="1" customWidth="1"/>
    <col min="11045" max="11051" width="3.7265625" style="1" customWidth="1"/>
    <col min="11052" max="11052" width="7.81640625" style="1" bestFit="1" customWidth="1"/>
    <col min="11053" max="11059" width="3.7265625" style="1" customWidth="1"/>
    <col min="11060" max="11060" width="7.81640625" style="1" bestFit="1" customWidth="1"/>
    <col min="11061" max="11067" width="3.54296875" style="1" customWidth="1"/>
    <col min="11068" max="11068" width="7.81640625" style="1" customWidth="1"/>
    <col min="11069" max="11069" width="4.54296875" style="1" customWidth="1"/>
    <col min="11070" max="11070" width="4.7265625" style="1" customWidth="1"/>
    <col min="11071" max="11073" width="3.54296875" style="1"/>
    <col min="11074" max="11074" width="3.81640625" style="1" bestFit="1" customWidth="1"/>
    <col min="11075" max="11269" width="3.54296875" style="1"/>
    <col min="11270" max="11274" width="4.54296875" style="1" customWidth="1"/>
    <col min="11275" max="11276" width="1" style="1" customWidth="1"/>
    <col min="11277" max="11283" width="3.7265625" style="1" customWidth="1"/>
    <col min="11284" max="11284" width="7.54296875" style="1" customWidth="1"/>
    <col min="11285" max="11291" width="3.7265625" style="1" customWidth="1"/>
    <col min="11292" max="11292" width="7.54296875" style="1" customWidth="1"/>
    <col min="11293" max="11299" width="3.7265625" style="1" customWidth="1"/>
    <col min="11300" max="11300" width="7.81640625" style="1" bestFit="1" customWidth="1"/>
    <col min="11301" max="11307" width="3.7265625" style="1" customWidth="1"/>
    <col min="11308" max="11308" width="7.81640625" style="1" bestFit="1" customWidth="1"/>
    <col min="11309" max="11315" width="3.7265625" style="1" customWidth="1"/>
    <col min="11316" max="11316" width="7.81640625" style="1" bestFit="1" customWidth="1"/>
    <col min="11317" max="11323" width="3.54296875" style="1" customWidth="1"/>
    <col min="11324" max="11324" width="7.81640625" style="1" customWidth="1"/>
    <col min="11325" max="11325" width="4.54296875" style="1" customWidth="1"/>
    <col min="11326" max="11326" width="4.7265625" style="1" customWidth="1"/>
    <col min="11327" max="11329" width="3.54296875" style="1"/>
    <col min="11330" max="11330" width="3.81640625" style="1" bestFit="1" customWidth="1"/>
    <col min="11331" max="11525" width="3.54296875" style="1"/>
    <col min="11526" max="11530" width="4.54296875" style="1" customWidth="1"/>
    <col min="11531" max="11532" width="1" style="1" customWidth="1"/>
    <col min="11533" max="11539" width="3.7265625" style="1" customWidth="1"/>
    <col min="11540" max="11540" width="7.54296875" style="1" customWidth="1"/>
    <col min="11541" max="11547" width="3.7265625" style="1" customWidth="1"/>
    <col min="11548" max="11548" width="7.54296875" style="1" customWidth="1"/>
    <col min="11549" max="11555" width="3.7265625" style="1" customWidth="1"/>
    <col min="11556" max="11556" width="7.81640625" style="1" bestFit="1" customWidth="1"/>
    <col min="11557" max="11563" width="3.7265625" style="1" customWidth="1"/>
    <col min="11564" max="11564" width="7.81640625" style="1" bestFit="1" customWidth="1"/>
    <col min="11565" max="11571" width="3.7265625" style="1" customWidth="1"/>
    <col min="11572" max="11572" width="7.81640625" style="1" bestFit="1" customWidth="1"/>
    <col min="11573" max="11579" width="3.54296875" style="1" customWidth="1"/>
    <col min="11580" max="11580" width="7.81640625" style="1" customWidth="1"/>
    <col min="11581" max="11581" width="4.54296875" style="1" customWidth="1"/>
    <col min="11582" max="11582" width="4.7265625" style="1" customWidth="1"/>
    <col min="11583" max="11585" width="3.54296875" style="1"/>
    <col min="11586" max="11586" width="3.81640625" style="1" bestFit="1" customWidth="1"/>
    <col min="11587" max="11781" width="3.54296875" style="1"/>
    <col min="11782" max="11786" width="4.54296875" style="1" customWidth="1"/>
    <col min="11787" max="11788" width="1" style="1" customWidth="1"/>
    <col min="11789" max="11795" width="3.7265625" style="1" customWidth="1"/>
    <col min="11796" max="11796" width="7.54296875" style="1" customWidth="1"/>
    <col min="11797" max="11803" width="3.7265625" style="1" customWidth="1"/>
    <col min="11804" max="11804" width="7.54296875" style="1" customWidth="1"/>
    <col min="11805" max="11811" width="3.7265625" style="1" customWidth="1"/>
    <col min="11812" max="11812" width="7.81640625" style="1" bestFit="1" customWidth="1"/>
    <col min="11813" max="11819" width="3.7265625" style="1" customWidth="1"/>
    <col min="11820" max="11820" width="7.81640625" style="1" bestFit="1" customWidth="1"/>
    <col min="11821" max="11827" width="3.7265625" style="1" customWidth="1"/>
    <col min="11828" max="11828" width="7.81640625" style="1" bestFit="1" customWidth="1"/>
    <col min="11829" max="11835" width="3.54296875" style="1" customWidth="1"/>
    <col min="11836" max="11836" width="7.81640625" style="1" customWidth="1"/>
    <col min="11837" max="11837" width="4.54296875" style="1" customWidth="1"/>
    <col min="11838" max="11838" width="4.7265625" style="1" customWidth="1"/>
    <col min="11839" max="11841" width="3.54296875" style="1"/>
    <col min="11842" max="11842" width="3.81640625" style="1" bestFit="1" customWidth="1"/>
    <col min="11843" max="12037" width="3.54296875" style="1"/>
    <col min="12038" max="12042" width="4.54296875" style="1" customWidth="1"/>
    <col min="12043" max="12044" width="1" style="1" customWidth="1"/>
    <col min="12045" max="12051" width="3.7265625" style="1" customWidth="1"/>
    <col min="12052" max="12052" width="7.54296875" style="1" customWidth="1"/>
    <col min="12053" max="12059" width="3.7265625" style="1" customWidth="1"/>
    <col min="12060" max="12060" width="7.54296875" style="1" customWidth="1"/>
    <col min="12061" max="12067" width="3.7265625" style="1" customWidth="1"/>
    <col min="12068" max="12068" width="7.81640625" style="1" bestFit="1" customWidth="1"/>
    <col min="12069" max="12075" width="3.7265625" style="1" customWidth="1"/>
    <col min="12076" max="12076" width="7.81640625" style="1" bestFit="1" customWidth="1"/>
    <col min="12077" max="12083" width="3.7265625" style="1" customWidth="1"/>
    <col min="12084" max="12084" width="7.81640625" style="1" bestFit="1" customWidth="1"/>
    <col min="12085" max="12091" width="3.54296875" style="1" customWidth="1"/>
    <col min="12092" max="12092" width="7.81640625" style="1" customWidth="1"/>
    <col min="12093" max="12093" width="4.54296875" style="1" customWidth="1"/>
    <col min="12094" max="12094" width="4.7265625" style="1" customWidth="1"/>
    <col min="12095" max="12097" width="3.54296875" style="1"/>
    <col min="12098" max="12098" width="3.81640625" style="1" bestFit="1" customWidth="1"/>
    <col min="12099" max="12293" width="3.54296875" style="1"/>
    <col min="12294" max="12298" width="4.54296875" style="1" customWidth="1"/>
    <col min="12299" max="12300" width="1" style="1" customWidth="1"/>
    <col min="12301" max="12307" width="3.7265625" style="1" customWidth="1"/>
    <col min="12308" max="12308" width="7.54296875" style="1" customWidth="1"/>
    <col min="12309" max="12315" width="3.7265625" style="1" customWidth="1"/>
    <col min="12316" max="12316" width="7.54296875" style="1" customWidth="1"/>
    <col min="12317" max="12323" width="3.7265625" style="1" customWidth="1"/>
    <col min="12324" max="12324" width="7.81640625" style="1" bestFit="1" customWidth="1"/>
    <col min="12325" max="12331" width="3.7265625" style="1" customWidth="1"/>
    <col min="12332" max="12332" width="7.81640625" style="1" bestFit="1" customWidth="1"/>
    <col min="12333" max="12339" width="3.7265625" style="1" customWidth="1"/>
    <col min="12340" max="12340" width="7.81640625" style="1" bestFit="1" customWidth="1"/>
    <col min="12341" max="12347" width="3.54296875" style="1" customWidth="1"/>
    <col min="12348" max="12348" width="7.81640625" style="1" customWidth="1"/>
    <col min="12349" max="12349" width="4.54296875" style="1" customWidth="1"/>
    <col min="12350" max="12350" width="4.7265625" style="1" customWidth="1"/>
    <col min="12351" max="12353" width="3.54296875" style="1"/>
    <col min="12354" max="12354" width="3.81640625" style="1" bestFit="1" customWidth="1"/>
    <col min="12355" max="12549" width="3.54296875" style="1"/>
    <col min="12550" max="12554" width="4.54296875" style="1" customWidth="1"/>
    <col min="12555" max="12556" width="1" style="1" customWidth="1"/>
    <col min="12557" max="12563" width="3.7265625" style="1" customWidth="1"/>
    <col min="12564" max="12564" width="7.54296875" style="1" customWidth="1"/>
    <col min="12565" max="12571" width="3.7265625" style="1" customWidth="1"/>
    <col min="12572" max="12572" width="7.54296875" style="1" customWidth="1"/>
    <col min="12573" max="12579" width="3.7265625" style="1" customWidth="1"/>
    <col min="12580" max="12580" width="7.81640625" style="1" bestFit="1" customWidth="1"/>
    <col min="12581" max="12587" width="3.7265625" style="1" customWidth="1"/>
    <col min="12588" max="12588" width="7.81640625" style="1" bestFit="1" customWidth="1"/>
    <col min="12589" max="12595" width="3.7265625" style="1" customWidth="1"/>
    <col min="12596" max="12596" width="7.81640625" style="1" bestFit="1" customWidth="1"/>
    <col min="12597" max="12603" width="3.54296875" style="1" customWidth="1"/>
    <col min="12604" max="12604" width="7.81640625" style="1" customWidth="1"/>
    <col min="12605" max="12605" width="4.54296875" style="1" customWidth="1"/>
    <col min="12606" max="12606" width="4.7265625" style="1" customWidth="1"/>
    <col min="12607" max="12609" width="3.54296875" style="1"/>
    <col min="12610" max="12610" width="3.81640625" style="1" bestFit="1" customWidth="1"/>
    <col min="12611" max="12805" width="3.54296875" style="1"/>
    <col min="12806" max="12810" width="4.54296875" style="1" customWidth="1"/>
    <col min="12811" max="12812" width="1" style="1" customWidth="1"/>
    <col min="12813" max="12819" width="3.7265625" style="1" customWidth="1"/>
    <col min="12820" max="12820" width="7.54296875" style="1" customWidth="1"/>
    <col min="12821" max="12827" width="3.7265625" style="1" customWidth="1"/>
    <col min="12828" max="12828" width="7.54296875" style="1" customWidth="1"/>
    <col min="12829" max="12835" width="3.7265625" style="1" customWidth="1"/>
    <col min="12836" max="12836" width="7.81640625" style="1" bestFit="1" customWidth="1"/>
    <col min="12837" max="12843" width="3.7265625" style="1" customWidth="1"/>
    <col min="12844" max="12844" width="7.81640625" style="1" bestFit="1" customWidth="1"/>
    <col min="12845" max="12851" width="3.7265625" style="1" customWidth="1"/>
    <col min="12852" max="12852" width="7.81640625" style="1" bestFit="1" customWidth="1"/>
    <col min="12853" max="12859" width="3.54296875" style="1" customWidth="1"/>
    <col min="12860" max="12860" width="7.81640625" style="1" customWidth="1"/>
    <col min="12861" max="12861" width="4.54296875" style="1" customWidth="1"/>
    <col min="12862" max="12862" width="4.7265625" style="1" customWidth="1"/>
    <col min="12863" max="12865" width="3.54296875" style="1"/>
    <col min="12866" max="12866" width="3.81640625" style="1" bestFit="1" customWidth="1"/>
    <col min="12867" max="13061" width="3.54296875" style="1"/>
    <col min="13062" max="13066" width="4.54296875" style="1" customWidth="1"/>
    <col min="13067" max="13068" width="1" style="1" customWidth="1"/>
    <col min="13069" max="13075" width="3.7265625" style="1" customWidth="1"/>
    <col min="13076" max="13076" width="7.54296875" style="1" customWidth="1"/>
    <col min="13077" max="13083" width="3.7265625" style="1" customWidth="1"/>
    <col min="13084" max="13084" width="7.54296875" style="1" customWidth="1"/>
    <col min="13085" max="13091" width="3.7265625" style="1" customWidth="1"/>
    <col min="13092" max="13092" width="7.81640625" style="1" bestFit="1" customWidth="1"/>
    <col min="13093" max="13099" width="3.7265625" style="1" customWidth="1"/>
    <col min="13100" max="13100" width="7.81640625" style="1" bestFit="1" customWidth="1"/>
    <col min="13101" max="13107" width="3.7265625" style="1" customWidth="1"/>
    <col min="13108" max="13108" width="7.81640625" style="1" bestFit="1" customWidth="1"/>
    <col min="13109" max="13115" width="3.54296875" style="1" customWidth="1"/>
    <col min="13116" max="13116" width="7.81640625" style="1" customWidth="1"/>
    <col min="13117" max="13117" width="4.54296875" style="1" customWidth="1"/>
    <col min="13118" max="13118" width="4.7265625" style="1" customWidth="1"/>
    <col min="13119" max="13121" width="3.54296875" style="1"/>
    <col min="13122" max="13122" width="3.81640625" style="1" bestFit="1" customWidth="1"/>
    <col min="13123" max="13317" width="3.54296875" style="1"/>
    <col min="13318" max="13322" width="4.54296875" style="1" customWidth="1"/>
    <col min="13323" max="13324" width="1" style="1" customWidth="1"/>
    <col min="13325" max="13331" width="3.7265625" style="1" customWidth="1"/>
    <col min="13332" max="13332" width="7.54296875" style="1" customWidth="1"/>
    <col min="13333" max="13339" width="3.7265625" style="1" customWidth="1"/>
    <col min="13340" max="13340" width="7.54296875" style="1" customWidth="1"/>
    <col min="13341" max="13347" width="3.7265625" style="1" customWidth="1"/>
    <col min="13348" max="13348" width="7.81640625" style="1" bestFit="1" customWidth="1"/>
    <col min="13349" max="13355" width="3.7265625" style="1" customWidth="1"/>
    <col min="13356" max="13356" width="7.81640625" style="1" bestFit="1" customWidth="1"/>
    <col min="13357" max="13363" width="3.7265625" style="1" customWidth="1"/>
    <col min="13364" max="13364" width="7.81640625" style="1" bestFit="1" customWidth="1"/>
    <col min="13365" max="13371" width="3.54296875" style="1" customWidth="1"/>
    <col min="13372" max="13372" width="7.81640625" style="1" customWidth="1"/>
    <col min="13373" max="13373" width="4.54296875" style="1" customWidth="1"/>
    <col min="13374" max="13374" width="4.7265625" style="1" customWidth="1"/>
    <col min="13375" max="13377" width="3.54296875" style="1"/>
    <col min="13378" max="13378" width="3.81640625" style="1" bestFit="1" customWidth="1"/>
    <col min="13379" max="13573" width="3.54296875" style="1"/>
    <col min="13574" max="13578" width="4.54296875" style="1" customWidth="1"/>
    <col min="13579" max="13580" width="1" style="1" customWidth="1"/>
    <col min="13581" max="13587" width="3.7265625" style="1" customWidth="1"/>
    <col min="13588" max="13588" width="7.54296875" style="1" customWidth="1"/>
    <col min="13589" max="13595" width="3.7265625" style="1" customWidth="1"/>
    <col min="13596" max="13596" width="7.54296875" style="1" customWidth="1"/>
    <col min="13597" max="13603" width="3.7265625" style="1" customWidth="1"/>
    <col min="13604" max="13604" width="7.81640625" style="1" bestFit="1" customWidth="1"/>
    <col min="13605" max="13611" width="3.7265625" style="1" customWidth="1"/>
    <col min="13612" max="13612" width="7.81640625" style="1" bestFit="1" customWidth="1"/>
    <col min="13613" max="13619" width="3.7265625" style="1" customWidth="1"/>
    <col min="13620" max="13620" width="7.81640625" style="1" bestFit="1" customWidth="1"/>
    <col min="13621" max="13627" width="3.54296875" style="1" customWidth="1"/>
    <col min="13628" max="13628" width="7.81640625" style="1" customWidth="1"/>
    <col min="13629" max="13629" width="4.54296875" style="1" customWidth="1"/>
    <col min="13630" max="13630" width="4.7265625" style="1" customWidth="1"/>
    <col min="13631" max="13633" width="3.54296875" style="1"/>
    <col min="13634" max="13634" width="3.81640625" style="1" bestFit="1" customWidth="1"/>
    <col min="13635" max="13829" width="3.54296875" style="1"/>
    <col min="13830" max="13834" width="4.54296875" style="1" customWidth="1"/>
    <col min="13835" max="13836" width="1" style="1" customWidth="1"/>
    <col min="13837" max="13843" width="3.7265625" style="1" customWidth="1"/>
    <col min="13844" max="13844" width="7.54296875" style="1" customWidth="1"/>
    <col min="13845" max="13851" width="3.7265625" style="1" customWidth="1"/>
    <col min="13852" max="13852" width="7.54296875" style="1" customWidth="1"/>
    <col min="13853" max="13859" width="3.7265625" style="1" customWidth="1"/>
    <col min="13860" max="13860" width="7.81640625" style="1" bestFit="1" customWidth="1"/>
    <col min="13861" max="13867" width="3.7265625" style="1" customWidth="1"/>
    <col min="13868" max="13868" width="7.81640625" style="1" bestFit="1" customWidth="1"/>
    <col min="13869" max="13875" width="3.7265625" style="1" customWidth="1"/>
    <col min="13876" max="13876" width="7.81640625" style="1" bestFit="1" customWidth="1"/>
    <col min="13877" max="13883" width="3.54296875" style="1" customWidth="1"/>
    <col min="13884" max="13884" width="7.81640625" style="1" customWidth="1"/>
    <col min="13885" max="13885" width="4.54296875" style="1" customWidth="1"/>
    <col min="13886" max="13886" width="4.7265625" style="1" customWidth="1"/>
    <col min="13887" max="13889" width="3.54296875" style="1"/>
    <col min="13890" max="13890" width="3.81640625" style="1" bestFit="1" customWidth="1"/>
    <col min="13891" max="14085" width="3.54296875" style="1"/>
    <col min="14086" max="14090" width="4.54296875" style="1" customWidth="1"/>
    <col min="14091" max="14092" width="1" style="1" customWidth="1"/>
    <col min="14093" max="14099" width="3.7265625" style="1" customWidth="1"/>
    <col min="14100" max="14100" width="7.54296875" style="1" customWidth="1"/>
    <col min="14101" max="14107" width="3.7265625" style="1" customWidth="1"/>
    <col min="14108" max="14108" width="7.54296875" style="1" customWidth="1"/>
    <col min="14109" max="14115" width="3.7265625" style="1" customWidth="1"/>
    <col min="14116" max="14116" width="7.81640625" style="1" bestFit="1" customWidth="1"/>
    <col min="14117" max="14123" width="3.7265625" style="1" customWidth="1"/>
    <col min="14124" max="14124" width="7.81640625" style="1" bestFit="1" customWidth="1"/>
    <col min="14125" max="14131" width="3.7265625" style="1" customWidth="1"/>
    <col min="14132" max="14132" width="7.81640625" style="1" bestFit="1" customWidth="1"/>
    <col min="14133" max="14139" width="3.54296875" style="1" customWidth="1"/>
    <col min="14140" max="14140" width="7.81640625" style="1" customWidth="1"/>
    <col min="14141" max="14141" width="4.54296875" style="1" customWidth="1"/>
    <col min="14142" max="14142" width="4.7265625" style="1" customWidth="1"/>
    <col min="14143" max="14145" width="3.54296875" style="1"/>
    <col min="14146" max="14146" width="3.81640625" style="1" bestFit="1" customWidth="1"/>
    <col min="14147" max="14341" width="3.54296875" style="1"/>
    <col min="14342" max="14346" width="4.54296875" style="1" customWidth="1"/>
    <col min="14347" max="14348" width="1" style="1" customWidth="1"/>
    <col min="14349" max="14355" width="3.7265625" style="1" customWidth="1"/>
    <col min="14356" max="14356" width="7.54296875" style="1" customWidth="1"/>
    <col min="14357" max="14363" width="3.7265625" style="1" customWidth="1"/>
    <col min="14364" max="14364" width="7.54296875" style="1" customWidth="1"/>
    <col min="14365" max="14371" width="3.7265625" style="1" customWidth="1"/>
    <col min="14372" max="14372" width="7.81640625" style="1" bestFit="1" customWidth="1"/>
    <col min="14373" max="14379" width="3.7265625" style="1" customWidth="1"/>
    <col min="14380" max="14380" width="7.81640625" style="1" bestFit="1" customWidth="1"/>
    <col min="14381" max="14387" width="3.7265625" style="1" customWidth="1"/>
    <col min="14388" max="14388" width="7.81640625" style="1" bestFit="1" customWidth="1"/>
    <col min="14389" max="14395" width="3.54296875" style="1" customWidth="1"/>
    <col min="14396" max="14396" width="7.81640625" style="1" customWidth="1"/>
    <col min="14397" max="14397" width="4.54296875" style="1" customWidth="1"/>
    <col min="14398" max="14398" width="4.7265625" style="1" customWidth="1"/>
    <col min="14399" max="14401" width="3.54296875" style="1"/>
    <col min="14402" max="14402" width="3.81640625" style="1" bestFit="1" customWidth="1"/>
    <col min="14403" max="14597" width="3.54296875" style="1"/>
    <col min="14598" max="14602" width="4.54296875" style="1" customWidth="1"/>
    <col min="14603" max="14604" width="1" style="1" customWidth="1"/>
    <col min="14605" max="14611" width="3.7265625" style="1" customWidth="1"/>
    <col min="14612" max="14612" width="7.54296875" style="1" customWidth="1"/>
    <col min="14613" max="14619" width="3.7265625" style="1" customWidth="1"/>
    <col min="14620" max="14620" width="7.54296875" style="1" customWidth="1"/>
    <col min="14621" max="14627" width="3.7265625" style="1" customWidth="1"/>
    <col min="14628" max="14628" width="7.81640625" style="1" bestFit="1" customWidth="1"/>
    <col min="14629" max="14635" width="3.7265625" style="1" customWidth="1"/>
    <col min="14636" max="14636" width="7.81640625" style="1" bestFit="1" customWidth="1"/>
    <col min="14637" max="14643" width="3.7265625" style="1" customWidth="1"/>
    <col min="14644" max="14644" width="7.81640625" style="1" bestFit="1" customWidth="1"/>
    <col min="14645" max="14651" width="3.54296875" style="1" customWidth="1"/>
    <col min="14652" max="14652" width="7.81640625" style="1" customWidth="1"/>
    <col min="14653" max="14653" width="4.54296875" style="1" customWidth="1"/>
    <col min="14654" max="14654" width="4.7265625" style="1" customWidth="1"/>
    <col min="14655" max="14657" width="3.54296875" style="1"/>
    <col min="14658" max="14658" width="3.81640625" style="1" bestFit="1" customWidth="1"/>
    <col min="14659" max="14853" width="3.54296875" style="1"/>
    <col min="14854" max="14858" width="4.54296875" style="1" customWidth="1"/>
    <col min="14859" max="14860" width="1" style="1" customWidth="1"/>
    <col min="14861" max="14867" width="3.7265625" style="1" customWidth="1"/>
    <col min="14868" max="14868" width="7.54296875" style="1" customWidth="1"/>
    <col min="14869" max="14875" width="3.7265625" style="1" customWidth="1"/>
    <col min="14876" max="14876" width="7.54296875" style="1" customWidth="1"/>
    <col min="14877" max="14883" width="3.7265625" style="1" customWidth="1"/>
    <col min="14884" max="14884" width="7.81640625" style="1" bestFit="1" customWidth="1"/>
    <col min="14885" max="14891" width="3.7265625" style="1" customWidth="1"/>
    <col min="14892" max="14892" width="7.81640625" style="1" bestFit="1" customWidth="1"/>
    <col min="14893" max="14899" width="3.7265625" style="1" customWidth="1"/>
    <col min="14900" max="14900" width="7.81640625" style="1" bestFit="1" customWidth="1"/>
    <col min="14901" max="14907" width="3.54296875" style="1" customWidth="1"/>
    <col min="14908" max="14908" width="7.81640625" style="1" customWidth="1"/>
    <col min="14909" max="14909" width="4.54296875" style="1" customWidth="1"/>
    <col min="14910" max="14910" width="4.7265625" style="1" customWidth="1"/>
    <col min="14911" max="14913" width="3.54296875" style="1"/>
    <col min="14914" max="14914" width="3.81640625" style="1" bestFit="1" customWidth="1"/>
    <col min="14915" max="15109" width="3.54296875" style="1"/>
    <col min="15110" max="15114" width="4.54296875" style="1" customWidth="1"/>
    <col min="15115" max="15116" width="1" style="1" customWidth="1"/>
    <col min="15117" max="15123" width="3.7265625" style="1" customWidth="1"/>
    <col min="15124" max="15124" width="7.54296875" style="1" customWidth="1"/>
    <col min="15125" max="15131" width="3.7265625" style="1" customWidth="1"/>
    <col min="15132" max="15132" width="7.54296875" style="1" customWidth="1"/>
    <col min="15133" max="15139" width="3.7265625" style="1" customWidth="1"/>
    <col min="15140" max="15140" width="7.81640625" style="1" bestFit="1" customWidth="1"/>
    <col min="15141" max="15147" width="3.7265625" style="1" customWidth="1"/>
    <col min="15148" max="15148" width="7.81640625" style="1" bestFit="1" customWidth="1"/>
    <col min="15149" max="15155" width="3.7265625" style="1" customWidth="1"/>
    <col min="15156" max="15156" width="7.81640625" style="1" bestFit="1" customWidth="1"/>
    <col min="15157" max="15163" width="3.54296875" style="1" customWidth="1"/>
    <col min="15164" max="15164" width="7.81640625" style="1" customWidth="1"/>
    <col min="15165" max="15165" width="4.54296875" style="1" customWidth="1"/>
    <col min="15166" max="15166" width="4.7265625" style="1" customWidth="1"/>
    <col min="15167" max="15169" width="3.54296875" style="1"/>
    <col min="15170" max="15170" width="3.81640625" style="1" bestFit="1" customWidth="1"/>
    <col min="15171" max="15365" width="3.54296875" style="1"/>
    <col min="15366" max="15370" width="4.54296875" style="1" customWidth="1"/>
    <col min="15371" max="15372" width="1" style="1" customWidth="1"/>
    <col min="15373" max="15379" width="3.7265625" style="1" customWidth="1"/>
    <col min="15380" max="15380" width="7.54296875" style="1" customWidth="1"/>
    <col min="15381" max="15387" width="3.7265625" style="1" customWidth="1"/>
    <col min="15388" max="15388" width="7.54296875" style="1" customWidth="1"/>
    <col min="15389" max="15395" width="3.7265625" style="1" customWidth="1"/>
    <col min="15396" max="15396" width="7.81640625" style="1" bestFit="1" customWidth="1"/>
    <col min="15397" max="15403" width="3.7265625" style="1" customWidth="1"/>
    <col min="15404" max="15404" width="7.81640625" style="1" bestFit="1" customWidth="1"/>
    <col min="15405" max="15411" width="3.7265625" style="1" customWidth="1"/>
    <col min="15412" max="15412" width="7.81640625" style="1" bestFit="1" customWidth="1"/>
    <col min="15413" max="15419" width="3.54296875" style="1" customWidth="1"/>
    <col min="15420" max="15420" width="7.81640625" style="1" customWidth="1"/>
    <col min="15421" max="15421" width="4.54296875" style="1" customWidth="1"/>
    <col min="15422" max="15422" width="4.7265625" style="1" customWidth="1"/>
    <col min="15423" max="15425" width="3.54296875" style="1"/>
    <col min="15426" max="15426" width="3.81640625" style="1" bestFit="1" customWidth="1"/>
    <col min="15427" max="15621" width="3.54296875" style="1"/>
    <col min="15622" max="15626" width="4.54296875" style="1" customWidth="1"/>
    <col min="15627" max="15628" width="1" style="1" customWidth="1"/>
    <col min="15629" max="15635" width="3.7265625" style="1" customWidth="1"/>
    <col min="15636" max="15636" width="7.54296875" style="1" customWidth="1"/>
    <col min="15637" max="15643" width="3.7265625" style="1" customWidth="1"/>
    <col min="15644" max="15644" width="7.54296875" style="1" customWidth="1"/>
    <col min="15645" max="15651" width="3.7265625" style="1" customWidth="1"/>
    <col min="15652" max="15652" width="7.81640625" style="1" bestFit="1" customWidth="1"/>
    <col min="15653" max="15659" width="3.7265625" style="1" customWidth="1"/>
    <col min="15660" max="15660" width="7.81640625" style="1" bestFit="1" customWidth="1"/>
    <col min="15661" max="15667" width="3.7265625" style="1" customWidth="1"/>
    <col min="15668" max="15668" width="7.81640625" style="1" bestFit="1" customWidth="1"/>
    <col min="15669" max="15675" width="3.54296875" style="1" customWidth="1"/>
    <col min="15676" max="15676" width="7.81640625" style="1" customWidth="1"/>
    <col min="15677" max="15677" width="4.54296875" style="1" customWidth="1"/>
    <col min="15678" max="15678" width="4.7265625" style="1" customWidth="1"/>
    <col min="15679" max="15681" width="3.54296875" style="1"/>
    <col min="15682" max="15682" width="3.81640625" style="1" bestFit="1" customWidth="1"/>
    <col min="15683" max="15877" width="3.54296875" style="1"/>
    <col min="15878" max="15882" width="4.54296875" style="1" customWidth="1"/>
    <col min="15883" max="15884" width="1" style="1" customWidth="1"/>
    <col min="15885" max="15891" width="3.7265625" style="1" customWidth="1"/>
    <col min="15892" max="15892" width="7.54296875" style="1" customWidth="1"/>
    <col min="15893" max="15899" width="3.7265625" style="1" customWidth="1"/>
    <col min="15900" max="15900" width="7.54296875" style="1" customWidth="1"/>
    <col min="15901" max="15907" width="3.7265625" style="1" customWidth="1"/>
    <col min="15908" max="15908" width="7.81640625" style="1" bestFit="1" customWidth="1"/>
    <col min="15909" max="15915" width="3.7265625" style="1" customWidth="1"/>
    <col min="15916" max="15916" width="7.81640625" style="1" bestFit="1" customWidth="1"/>
    <col min="15917" max="15923" width="3.7265625" style="1" customWidth="1"/>
    <col min="15924" max="15924" width="7.81640625" style="1" bestFit="1" customWidth="1"/>
    <col min="15925" max="15931" width="3.54296875" style="1" customWidth="1"/>
    <col min="15932" max="15932" width="7.81640625" style="1" customWidth="1"/>
    <col min="15933" max="15933" width="4.54296875" style="1" customWidth="1"/>
    <col min="15934" max="15934" width="4.7265625" style="1" customWidth="1"/>
    <col min="15935" max="15937" width="3.54296875" style="1"/>
    <col min="15938" max="15938" width="3.81640625" style="1" bestFit="1" customWidth="1"/>
    <col min="15939" max="16133" width="3.54296875" style="1"/>
    <col min="16134" max="16138" width="4.54296875" style="1" customWidth="1"/>
    <col min="16139" max="16140" width="1" style="1" customWidth="1"/>
    <col min="16141" max="16147" width="3.7265625" style="1" customWidth="1"/>
    <col min="16148" max="16148" width="7.54296875" style="1" customWidth="1"/>
    <col min="16149" max="16155" width="3.7265625" style="1" customWidth="1"/>
    <col min="16156" max="16156" width="7.54296875" style="1" customWidth="1"/>
    <col min="16157" max="16163" width="3.7265625" style="1" customWidth="1"/>
    <col min="16164" max="16164" width="7.81640625" style="1" bestFit="1" customWidth="1"/>
    <col min="16165" max="16171" width="3.7265625" style="1" customWidth="1"/>
    <col min="16172" max="16172" width="7.81640625" style="1" bestFit="1" customWidth="1"/>
    <col min="16173" max="16179" width="3.7265625" style="1" customWidth="1"/>
    <col min="16180" max="16180" width="7.81640625" style="1" bestFit="1" customWidth="1"/>
    <col min="16181" max="16187" width="3.54296875" style="1" customWidth="1"/>
    <col min="16188" max="16188" width="7.81640625" style="1" customWidth="1"/>
    <col min="16189" max="16189" width="4.54296875" style="1" customWidth="1"/>
    <col min="16190" max="16190" width="4.7265625" style="1" customWidth="1"/>
    <col min="16191" max="16193" width="3.54296875" style="1"/>
    <col min="16194" max="16194" width="3.81640625" style="1" bestFit="1" customWidth="1"/>
    <col min="16195" max="16384" width="3.54296875" style="1"/>
  </cols>
  <sheetData>
    <row r="3" spans="1:64">
      <c r="M3" s="78" t="s">
        <v>0</v>
      </c>
      <c r="N3" s="78"/>
      <c r="O3" s="78"/>
      <c r="P3" s="78"/>
      <c r="Q3" s="78"/>
      <c r="R3" s="78"/>
      <c r="S3" s="78"/>
      <c r="T3" s="78"/>
      <c r="U3" s="78"/>
      <c r="V3" s="78"/>
      <c r="W3" s="78"/>
      <c r="X3" s="78"/>
      <c r="Y3" s="78"/>
      <c r="Z3" s="78"/>
      <c r="AA3" s="78"/>
      <c r="AB3" s="78"/>
      <c r="AC3" s="78"/>
      <c r="AD3" s="78"/>
      <c r="AE3" s="78"/>
      <c r="AF3" s="78"/>
      <c r="AG3" s="78"/>
      <c r="AH3" s="78"/>
      <c r="AI3" s="78"/>
      <c r="AJ3" s="78"/>
      <c r="AK3" s="78"/>
      <c r="AL3" s="78"/>
      <c r="AM3" s="78"/>
      <c r="AN3" s="78"/>
      <c r="AO3" s="78"/>
      <c r="AP3" s="78"/>
      <c r="AQ3" s="78"/>
      <c r="AR3" s="78"/>
      <c r="AS3" s="78"/>
    </row>
    <row r="4" spans="1:64">
      <c r="A4" s="79" t="s">
        <v>1</v>
      </c>
      <c r="B4" s="80"/>
      <c r="C4" s="80"/>
      <c r="D4" s="80"/>
      <c r="E4" s="81"/>
      <c r="M4" s="78"/>
      <c r="N4" s="78"/>
      <c r="O4" s="78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  <c r="AA4" s="78"/>
      <c r="AB4" s="78"/>
      <c r="AC4" s="78"/>
      <c r="AD4" s="78"/>
      <c r="AE4" s="78"/>
      <c r="AF4" s="78"/>
      <c r="AG4" s="78"/>
      <c r="AH4" s="78"/>
      <c r="AI4" s="78"/>
      <c r="AJ4" s="78"/>
      <c r="AK4" s="78"/>
      <c r="AL4" s="78"/>
      <c r="AM4" s="78"/>
      <c r="AN4" s="78"/>
      <c r="AO4" s="78"/>
      <c r="AP4" s="78"/>
      <c r="AQ4" s="78"/>
      <c r="AR4" s="78"/>
      <c r="AS4" s="78"/>
    </row>
    <row r="6" spans="1:64">
      <c r="P6" s="2"/>
      <c r="Q6" s="2"/>
      <c r="R6" s="2"/>
      <c r="S6" s="2"/>
      <c r="T6" s="2"/>
      <c r="U6" s="2"/>
      <c r="V6" s="2"/>
      <c r="W6" s="2"/>
      <c r="X6" s="2"/>
      <c r="AH6" s="2"/>
      <c r="AI6" s="2"/>
      <c r="AJ6" s="2"/>
      <c r="AK6" s="2"/>
      <c r="AL6" s="2"/>
      <c r="AM6" s="2"/>
      <c r="AN6" s="2"/>
      <c r="AO6" s="2"/>
      <c r="AP6" s="2"/>
      <c r="AQ6" s="3"/>
      <c r="AR6" s="3"/>
      <c r="BK6" s="2"/>
      <c r="BL6" s="2"/>
    </row>
    <row r="7" spans="1:64" ht="17.5">
      <c r="H7" s="75" t="s">
        <v>2</v>
      </c>
      <c r="I7" s="75"/>
      <c r="J7" s="75"/>
      <c r="K7" s="75"/>
      <c r="L7" s="75"/>
      <c r="M7" s="75"/>
      <c r="N7" s="75"/>
      <c r="O7" s="75"/>
      <c r="P7" s="82" t="s">
        <v>3</v>
      </c>
      <c r="Q7" s="83"/>
      <c r="R7" s="83"/>
      <c r="S7" s="83"/>
      <c r="T7" s="83"/>
      <c r="U7" s="83"/>
      <c r="V7" s="83"/>
      <c r="W7" s="84"/>
      <c r="X7" s="84"/>
      <c r="Y7" s="75" t="s">
        <v>4</v>
      </c>
      <c r="Z7" s="75"/>
      <c r="AA7" s="75"/>
      <c r="AB7" s="75"/>
      <c r="AC7" s="75"/>
      <c r="AD7" s="75"/>
      <c r="AE7" s="75"/>
      <c r="AF7" s="75"/>
      <c r="AG7" s="75"/>
      <c r="AH7" s="85" t="s">
        <v>5</v>
      </c>
      <c r="AI7" s="85"/>
      <c r="AJ7" s="85"/>
      <c r="AK7" s="85"/>
      <c r="AL7" s="85"/>
      <c r="AM7" s="85"/>
      <c r="AN7" s="85"/>
      <c r="AO7" s="85"/>
      <c r="AP7" s="85"/>
      <c r="AQ7" s="86" t="s">
        <v>6</v>
      </c>
      <c r="AR7" s="87"/>
      <c r="AS7" s="87"/>
      <c r="AT7" s="87"/>
      <c r="AU7" s="87"/>
      <c r="AV7" s="87"/>
      <c r="AW7" s="87"/>
      <c r="AX7" s="87"/>
      <c r="AY7" s="88"/>
      <c r="AZ7" s="86" t="s">
        <v>7</v>
      </c>
      <c r="BA7" s="87"/>
      <c r="BB7" s="87"/>
      <c r="BC7" s="87"/>
      <c r="BD7" s="87"/>
      <c r="BE7" s="87"/>
      <c r="BF7" s="87"/>
      <c r="BG7" s="87"/>
      <c r="BH7" s="88"/>
      <c r="BI7" s="92" t="s">
        <v>8</v>
      </c>
      <c r="BJ7" s="92"/>
      <c r="BK7" s="73" t="s">
        <v>9</v>
      </c>
      <c r="BL7" s="72" t="s">
        <v>10</v>
      </c>
    </row>
    <row r="8" spans="1:64">
      <c r="A8" s="75" t="s">
        <v>11</v>
      </c>
      <c r="B8" s="75"/>
      <c r="C8" s="75"/>
      <c r="D8" s="75"/>
      <c r="E8" s="75"/>
      <c r="H8" s="4" t="s">
        <v>12</v>
      </c>
      <c r="I8" s="5" t="s">
        <v>13</v>
      </c>
      <c r="J8" s="5" t="s">
        <v>13</v>
      </c>
      <c r="K8" s="6" t="s">
        <v>14</v>
      </c>
      <c r="L8" s="7" t="s">
        <v>15</v>
      </c>
      <c r="M8" s="7" t="s">
        <v>16</v>
      </c>
      <c r="N8" s="5" t="s">
        <v>17</v>
      </c>
      <c r="O8" s="76" t="s">
        <v>18</v>
      </c>
      <c r="P8" s="8" t="s">
        <v>12</v>
      </c>
      <c r="Q8" s="7" t="s">
        <v>13</v>
      </c>
      <c r="R8" s="7" t="s">
        <v>13</v>
      </c>
      <c r="S8" s="7" t="s">
        <v>14</v>
      </c>
      <c r="T8" s="7" t="s">
        <v>15</v>
      </c>
      <c r="U8" s="7" t="s">
        <v>16</v>
      </c>
      <c r="V8" s="4" t="s">
        <v>17</v>
      </c>
      <c r="W8" s="177"/>
      <c r="X8" s="77" t="s">
        <v>18</v>
      </c>
      <c r="Y8" s="7" t="s">
        <v>12</v>
      </c>
      <c r="Z8" s="7" t="s">
        <v>13</v>
      </c>
      <c r="AA8" s="7" t="s">
        <v>13</v>
      </c>
      <c r="AB8" s="7" t="s">
        <v>14</v>
      </c>
      <c r="AC8" s="7" t="s">
        <v>15</v>
      </c>
      <c r="AD8" s="7" t="s">
        <v>16</v>
      </c>
      <c r="AE8" s="4" t="s">
        <v>17</v>
      </c>
      <c r="AF8" s="68"/>
      <c r="AG8" s="76" t="s">
        <v>18</v>
      </c>
      <c r="AH8" s="8" t="s">
        <v>12</v>
      </c>
      <c r="AI8" s="7" t="s">
        <v>13</v>
      </c>
      <c r="AJ8" s="7" t="s">
        <v>13</v>
      </c>
      <c r="AK8" s="7" t="s">
        <v>14</v>
      </c>
      <c r="AL8" s="7" t="s">
        <v>15</v>
      </c>
      <c r="AM8" s="7" t="s">
        <v>16</v>
      </c>
      <c r="AN8" s="4" t="s">
        <v>17</v>
      </c>
      <c r="AO8" s="51"/>
      <c r="AP8" s="77" t="s">
        <v>18</v>
      </c>
      <c r="AQ8" s="7" t="s">
        <v>12</v>
      </c>
      <c r="AR8" s="9" t="s">
        <v>13</v>
      </c>
      <c r="AS8" s="7" t="s">
        <v>13</v>
      </c>
      <c r="AT8" s="7" t="s">
        <v>14</v>
      </c>
      <c r="AU8" s="9" t="s">
        <v>15</v>
      </c>
      <c r="AV8" s="9" t="s">
        <v>16</v>
      </c>
      <c r="AW8" s="4" t="s">
        <v>17</v>
      </c>
      <c r="AX8" s="68"/>
      <c r="AY8" s="76" t="s">
        <v>18</v>
      </c>
      <c r="AZ8" s="5" t="s">
        <v>12</v>
      </c>
      <c r="BA8" s="5" t="s">
        <v>13</v>
      </c>
      <c r="BB8" s="5" t="s">
        <v>13</v>
      </c>
      <c r="BC8" s="5" t="s">
        <v>14</v>
      </c>
      <c r="BD8" s="5" t="s">
        <v>15</v>
      </c>
      <c r="BE8" s="5" t="s">
        <v>16</v>
      </c>
      <c r="BF8" s="5" t="s">
        <v>17</v>
      </c>
      <c r="BG8" s="68"/>
      <c r="BH8" s="76" t="s">
        <v>18</v>
      </c>
      <c r="BI8" s="89" t="s">
        <v>18</v>
      </c>
      <c r="BJ8" s="89"/>
      <c r="BK8" s="73"/>
      <c r="BL8" s="73"/>
    </row>
    <row r="9" spans="1:64">
      <c r="A9" s="75"/>
      <c r="B9" s="75"/>
      <c r="C9" s="75"/>
      <c r="D9" s="75"/>
      <c r="E9" s="75"/>
      <c r="F9" s="3"/>
      <c r="G9" s="3"/>
      <c r="H9" s="4"/>
      <c r="I9" s="4"/>
      <c r="J9" s="5"/>
      <c r="K9" s="6">
        <v>1</v>
      </c>
      <c r="L9" s="7">
        <v>2</v>
      </c>
      <c r="M9" s="7">
        <v>3</v>
      </c>
      <c r="N9" s="5">
        <v>4</v>
      </c>
      <c r="O9" s="76"/>
      <c r="P9" s="18">
        <v>5</v>
      </c>
      <c r="Q9" s="9">
        <v>6</v>
      </c>
      <c r="R9" s="7">
        <v>7</v>
      </c>
      <c r="S9" s="7">
        <v>8</v>
      </c>
      <c r="T9" s="7">
        <v>9</v>
      </c>
      <c r="U9" s="7">
        <v>10</v>
      </c>
      <c r="V9" s="4">
        <v>11</v>
      </c>
      <c r="W9" s="177"/>
      <c r="X9" s="77"/>
      <c r="Y9" s="7">
        <v>12</v>
      </c>
      <c r="Z9" s="7">
        <v>13</v>
      </c>
      <c r="AA9" s="7">
        <v>14</v>
      </c>
      <c r="AB9" s="7">
        <v>15</v>
      </c>
      <c r="AC9" s="7">
        <v>16</v>
      </c>
      <c r="AD9" s="7">
        <v>17</v>
      </c>
      <c r="AE9" s="4">
        <v>18</v>
      </c>
      <c r="AF9" s="68"/>
      <c r="AG9" s="76"/>
      <c r="AH9" s="8">
        <v>19</v>
      </c>
      <c r="AI9" s="7">
        <v>20</v>
      </c>
      <c r="AJ9" s="7">
        <v>21</v>
      </c>
      <c r="AK9" s="7">
        <v>22</v>
      </c>
      <c r="AL9" s="7">
        <v>23</v>
      </c>
      <c r="AM9" s="7">
        <v>24</v>
      </c>
      <c r="AN9" s="10">
        <v>25</v>
      </c>
      <c r="AO9" s="171"/>
      <c r="AP9" s="77"/>
      <c r="AQ9" s="7">
        <v>26</v>
      </c>
      <c r="AR9" s="9">
        <v>27</v>
      </c>
      <c r="AS9" s="7">
        <v>28</v>
      </c>
      <c r="AT9" s="7">
        <v>29</v>
      </c>
      <c r="AU9" s="9">
        <v>30</v>
      </c>
      <c r="AV9" s="9">
        <v>31</v>
      </c>
      <c r="AW9" s="4"/>
      <c r="AX9" s="68"/>
      <c r="AY9" s="76"/>
      <c r="AZ9" s="5"/>
      <c r="BA9" s="5"/>
      <c r="BB9" s="5"/>
      <c r="BC9" s="5"/>
      <c r="BD9" s="5"/>
      <c r="BE9" s="5"/>
      <c r="BF9" s="5"/>
      <c r="BG9" s="68"/>
      <c r="BH9" s="76"/>
      <c r="BI9" s="89"/>
      <c r="BJ9" s="89"/>
      <c r="BK9" s="74"/>
      <c r="BL9" s="74"/>
    </row>
    <row r="10" spans="1:64" ht="18.75" hidden="1" customHeight="1">
      <c r="A10" s="11"/>
      <c r="B10" s="11"/>
      <c r="C10" s="11"/>
      <c r="D10" s="11"/>
      <c r="E10" s="11"/>
      <c r="F10" s="3"/>
      <c r="H10" s="4"/>
      <c r="I10" s="4"/>
      <c r="J10" s="5"/>
      <c r="K10" s="6"/>
      <c r="L10" s="7"/>
      <c r="M10" s="7"/>
      <c r="N10" s="5"/>
      <c r="O10" s="12"/>
      <c r="P10" s="18"/>
      <c r="Q10" s="9"/>
      <c r="R10" s="7"/>
      <c r="S10" s="7"/>
      <c r="T10" s="7"/>
      <c r="U10" s="7"/>
      <c r="V10" s="4"/>
      <c r="W10" s="175"/>
      <c r="X10" s="13"/>
      <c r="Y10" s="7"/>
      <c r="Z10" s="7"/>
      <c r="AA10" s="7"/>
      <c r="AB10" s="7"/>
      <c r="AC10" s="7"/>
      <c r="AD10" s="7"/>
      <c r="AE10" s="4"/>
      <c r="AF10" s="172"/>
      <c r="AG10" s="12"/>
      <c r="AH10" s="8"/>
      <c r="AI10" s="7"/>
      <c r="AJ10" s="7"/>
      <c r="AK10" s="7"/>
      <c r="AL10" s="7"/>
      <c r="AM10" s="7"/>
      <c r="AN10" s="4"/>
      <c r="AO10" s="51"/>
      <c r="AP10" s="13"/>
      <c r="AQ10" s="7"/>
      <c r="AR10" s="9"/>
      <c r="AS10" s="7"/>
      <c r="AT10" s="7"/>
      <c r="AU10" s="9"/>
      <c r="AV10" s="9"/>
      <c r="AW10" s="4"/>
      <c r="AX10" s="172"/>
      <c r="AY10" s="12"/>
      <c r="AZ10" s="5"/>
      <c r="BA10" s="5"/>
      <c r="BB10" s="5"/>
      <c r="BC10" s="5"/>
      <c r="BD10" s="5"/>
      <c r="BE10" s="5"/>
      <c r="BF10" s="5"/>
      <c r="BG10" s="172"/>
      <c r="BH10" s="12"/>
      <c r="BI10" s="14"/>
      <c r="BJ10" s="14"/>
      <c r="BK10" s="15"/>
      <c r="BL10" s="16"/>
    </row>
    <row r="11" spans="1:64">
      <c r="A11" s="90"/>
      <c r="B11" s="90"/>
      <c r="C11" s="90"/>
      <c r="D11" s="90"/>
      <c r="E11" s="90"/>
      <c r="F11" s="3"/>
      <c r="G11" s="3"/>
      <c r="H11" s="4"/>
      <c r="I11" s="4"/>
      <c r="J11" s="5"/>
      <c r="K11" s="6"/>
      <c r="L11" s="9"/>
      <c r="M11" s="9"/>
      <c r="N11" s="5"/>
      <c r="O11" s="17">
        <f>COUNTIF(H11:N11,"G")*11.25+COUNTIF(H11:N11,"G2")*11.5+COUNTIF(H11:N11,"VM")*6.25+COUNTIF(H11:N11,"VA")*7+COUNTIF(H11:N11,"O")*8.5+COUNTIF(H11:N11,"F")*8+COUNTIF(H11:N11,"V")*9.5+COUNTIF(H11:N11,"J")*11.5+COUNTIF(H11:N11,"MP")*7+COUNTIF(H11:N11,"PM")*7+COUNTIF(H11:N11,"AC")*10.5+COUNTIF(H11:N11,"F2")*8.25+COUNTIF(H11:N11,"AM")*6+COUNTIF(H11:N11,"AA")*6.5+COUNTIF(H11:N11,"T2")*5+COUNTIF(H11:N11,"DP")*7.5+COUNTIF(H11:N11,"Z")*5.83+SUM(H11:N11)</f>
        <v>0</v>
      </c>
      <c r="P11" s="18">
        <v>5.75</v>
      </c>
      <c r="Q11" s="9">
        <v>5.75</v>
      </c>
      <c r="R11" s="9"/>
      <c r="S11" s="9">
        <v>11.75</v>
      </c>
      <c r="T11" s="9"/>
      <c r="U11" s="9" t="s">
        <v>20</v>
      </c>
      <c r="V11" s="4"/>
      <c r="W11" s="174" t="str">
        <f>IF(OR(IFERROR(MATCH("o",P11:V11,0)-MATCH("f",P11:V11,0)=1,FALSE),IFERROR(MATCH("j",P11:V11,0)-MATCH("v",P11:V11,0)=1,FALSE),IFERROR(MATCH("o",P11:V11,0)-MATCH("j",P11:V11,0)=1,FALSE)),1,"")</f>
        <v/>
      </c>
      <c r="X11" s="17">
        <f>COUNTIF(P11:V11,"G")*11.25+COUNTIF(P11:V11,"G2")*11.5+COUNTIF(P11:V11,"VM")*6.25+COUNTIF(P11:V11,"VA")*7+COUNTIF(P11:V11,"O")*8.5+COUNTIF(P11:V11,"F")*8+COUNTIF(P11:V11,"V")*9.5+COUNTIF(P11:V11,"J")*11.5+COUNTIF(P11:V11,"MP")*7+COUNTIF(P11:V11,"PM")*7+COUNTIF(P11:V11,"AC")*10.5+COUNTIF(P11:V11,"F2")*8.25+COUNTIF(P11:V11,"AM")*6+COUNTIF(P11:V11,"AA")*6.5+COUNTIF(P11:V11,"T2")*5+COUNTIF(P11:V11,"DP")*7.5+COUNTIF(P11:V11,"Z")*5.83+SUM(P11:V11)</f>
        <v>34.75</v>
      </c>
      <c r="Y11" s="33"/>
      <c r="Z11" s="33"/>
      <c r="AA11" s="33"/>
      <c r="AB11" s="33"/>
      <c r="AC11" s="33"/>
      <c r="AD11" s="33"/>
      <c r="AE11" s="33"/>
      <c r="AF11" s="174" t="str">
        <f>IF(OR(IFERROR(MATCH("o",Y11:AE11,0)-MATCH("f",Y11:AE11,0)=1,FALSE),IFERROR(MATCH("j",Y11:AE11,0)-MATCH("v",Y11:AE11,0)=1,FALSE),IFERROR(MATCH("o",Y11:AE11,0)-MATCH("j",Y11:AE11,0)=1,FALSE)),1,"")</f>
        <v/>
      </c>
      <c r="AG11" s="17">
        <f>COUNTIF(Y11:AE11,"G")*11.25+COUNTIF(Y11:AE11,"G2")*11.5+COUNTIF(Y11:AE11,"VM")*6.25+COUNTIF(Y11:AE11,"VA")*7+COUNTIF(Y11:AE11,"O")*8.5+COUNTIF(Y11:AE11,"F")*8+COUNTIF(Y11:AE11,"V")*9.5+COUNTIF(Y11:AE11,"J")*11.5+COUNTIF(Y11:AE11,"MP")*7+COUNTIF(Y11:AE11,"PM")*7+COUNTIF(Y11:AE11,"AC")*10.5+COUNTIF(Y11:AE11,"F2")*8.25+COUNTIF(Y11:AE11,"AM")*6+COUNTIF(Y11:AE11,"AA")*6.5+COUNTIF(Y11:AE11,"T2")*5+COUNTIF(Y11:AE11,"DP")*7.5+COUNTIF(Y11:AE11,"Z")*5.83+SUM(Y11:AE11)</f>
        <v>0</v>
      </c>
      <c r="AH11" s="18" t="s">
        <v>21</v>
      </c>
      <c r="AI11" s="9" t="s">
        <v>21</v>
      </c>
      <c r="AJ11" s="9"/>
      <c r="AK11" s="9"/>
      <c r="AL11" s="9" t="s">
        <v>22</v>
      </c>
      <c r="AM11" s="9"/>
      <c r="AN11" s="4"/>
      <c r="AO11" s="174" t="str">
        <f>IF(OR(IFERROR(MATCH("o",AH11:AN11,0)-MATCH("f",AH11:AN11,0)=1,FALSE),IFERROR(MATCH("j",AH11:AN11,0)-MATCH("v",AH11:AN11,0)=1,FALSE),IFERROR(MATCH("o",AH11:AN11,0)-MATCH("j",AH11:AN11,0)=1,FALSE)),1,"")</f>
        <v/>
      </c>
      <c r="AP11" s="17">
        <f>COUNTIF(AH11:AN11,"G")*11.25+COUNTIF(AH11:AN11,"G2")*11.5+COUNTIF(AH11:AN11,"VM")*6.25+COUNTIF(AH11:AN11,"VA")*7+COUNTIF(AH11:AN11,"O")*8.5+COUNTIF(AH11:AN11,"F")*8+COUNTIF(AH11:AN11,"V")*9.5+COUNTIF(AH11:AN11,"J")*11.5+COUNTIF(AH11:AN11,"MP")*7+COUNTIF(AH11:AN11,"PM")*7+COUNTIF(AH11:AN11,"AC")*10.5+COUNTIF(AH11:AN11,"F2")*8.25+COUNTIF(AH11:AN11,"AM")*6+COUNTIF(AH11:AN11,"AA")*6.5+COUNTIF(AH11:AN11,"T2")*5+COUNTIF(AH11:AN11,"DP")*7.5+COUNTIF(AH11:AN11,"Z")*5.83+SUM(AH11:AN11)</f>
        <v>29.5</v>
      </c>
      <c r="AQ11" s="9" t="s">
        <v>21</v>
      </c>
      <c r="AR11" s="9">
        <v>6.25</v>
      </c>
      <c r="AS11" s="9"/>
      <c r="AT11" s="9" t="s">
        <v>21</v>
      </c>
      <c r="AU11" s="9"/>
      <c r="AV11" s="9" t="s">
        <v>20</v>
      </c>
      <c r="AW11" s="4"/>
      <c r="AX11" s="174" t="str">
        <f>IF(OR(IFERROR(MATCH("o",AQ11:AW11,0)-MATCH("f",AQ11:AW11,0)=1,FALSE),IFERROR(MATCH("j",AQ11:AW11,0)-MATCH("v",AQ11:AW11,0)=1,FALSE),IFERROR(MATCH("o",AQ11:AW11,0)-MATCH("j",AQ11:AW11,0)=1,FALSE)),1,"")</f>
        <v/>
      </c>
      <c r="AY11" s="17">
        <f>COUNTIF(AQ11:AW11,"G")*11.25+COUNTIF(AQ11:AW11,"G2")*11.5+COUNTIF(AQ11:AW11,"VM")*6.25+COUNTIF(AQ11:AW11,"VA")*7+COUNTIF(AQ11:AW11,"O")*8.5+COUNTIF(AQ11:AW11,"F")*8+COUNTIF(AQ11:AW11,"V")*9.5+COUNTIF(AQ11:AW11,"J")*11.5+COUNTIF(AQ11:AW11,"MP")*7+COUNTIF(AQ11:AW11,"PM")*7+COUNTIF(AQ11:AW11,"AC")*10.5+COUNTIF(AQ11:AW11,"F2")*8.25+COUNTIF(AQ11:AW11,"AM")*6+COUNTIF(AQ11:AW11,"AA")*6.5+COUNTIF(AQ11:AW11,"T2")*5+COUNTIF(AQ11:AW11,"DP")*7.5+COUNTIF(AQ11:AW11,"Z")*5.83+SUM(AQ11:AW11)</f>
        <v>40.25</v>
      </c>
      <c r="AZ11" s="5"/>
      <c r="BA11" s="5"/>
      <c r="BB11" s="5"/>
      <c r="BC11" s="5"/>
      <c r="BD11" s="5"/>
      <c r="BE11" s="5"/>
      <c r="BF11" s="5"/>
      <c r="BG11" s="174" t="str">
        <f>IF(OR(IFERROR(MATCH("o",AZ11:BF11,0)-MATCH("f",AZ11:BF11,0)=1,FALSE),IFERROR(MATCH("j",AZ11:BF11,0)-MATCH("v",AZ11:BF11,0)=1,FALSE),IFERROR(MATCH("o",AZ11:BF11,0)-MATCH("j",AZ11:BF11,0)=1,FALSE)),1,"")</f>
        <v/>
      </c>
      <c r="BH11" s="17">
        <f>COUNTIF(AZ11:BF11,"G")*11.25+COUNTIF(AZ11:BF11,"G2")*11.5+COUNTIF(AZ11:BF11,"VM")*6.25+COUNTIF(AZ11:BF11,"VA")*7+COUNTIF(AZ11:BF11,"O")*8.5+COUNTIF(AZ11:BF11,"F")*8+COUNTIF(AZ11:BF11,"V")*9.5+COUNTIF(AZ11:BF11,"J")*11.5+COUNTIF(AZ11:BF11,"MP")*7+COUNTIF(AZ11:BF11,"PM")*7+COUNTIF(AZ11:BF11,"AC")*10.5+COUNTIF(AZ11:BF11,"F2")*8.25+COUNTIF(AZ11:BF11,"AM")*6+COUNTIF(AZ11:BF11,"AA")*6.5+COUNTIF(AZ11:BF11,"T2")*5+COUNTIF(AZ11:BF11,"DP")*7.5+COUNTIF(AZ11:BF11,"Z")*5.83+SUM(AZ11:BF11)</f>
        <v>0</v>
      </c>
      <c r="BI11" s="89">
        <f>SUM(O11+X11+AG11+AP11+AY11+BH11)</f>
        <v>104.5</v>
      </c>
      <c r="BJ11" s="89"/>
      <c r="BK11" s="19">
        <f>COUNTA(M11,U11,AD11,AM11,AV11,BE11)</f>
        <v>2</v>
      </c>
      <c r="BL11" s="19">
        <f>COUNTA(H11,P11,Y11,AH11,AQ11,AZ11)</f>
        <v>3</v>
      </c>
    </row>
    <row r="12" spans="1:64">
      <c r="A12" s="91"/>
      <c r="B12" s="91"/>
      <c r="C12" s="91"/>
      <c r="D12" s="91"/>
      <c r="E12" s="91"/>
      <c r="F12" s="3"/>
      <c r="G12" s="3"/>
      <c r="H12" s="4"/>
      <c r="I12" s="4"/>
      <c r="J12" s="5"/>
      <c r="K12" s="6"/>
      <c r="L12" s="9"/>
      <c r="M12" s="9"/>
      <c r="N12" s="5"/>
      <c r="O12" s="17">
        <f t="shared" ref="O12:O24" si="0">COUNTIF(H12:N12,"G")*11.25+COUNTIF(H12:N12,"G2")*11.5+COUNTIF(H12:N12,"VM")*6.25+COUNTIF(H12:N12,"VA")*7+COUNTIF(H12:N12,"O")*8.5+COUNTIF(H12:N12,"F")*8+COUNTIF(H12:N12,"V")*9.5+COUNTIF(H12:N12,"J")*11.5+COUNTIF(H12:N12,"MP")*7+COUNTIF(H12:N12,"PM")*7+COUNTIF(H12:N12,"AC")*10.5+COUNTIF(H12:N12,"F2")*8.25+COUNTIF(H12:N12,"AM")*6+COUNTIF(H12:N12,"AA")*6.5+COUNTIF(H12:N12,"T2")*5+COUNTIF(H12:N12,"DP")*7.5+COUNTIF(H12:N12,"Z")*5.83+SUM(H12:N12)</f>
        <v>0</v>
      </c>
      <c r="P12" s="18" t="s">
        <v>19</v>
      </c>
      <c r="Q12" s="9" t="s">
        <v>19</v>
      </c>
      <c r="R12" s="9" t="s">
        <v>21</v>
      </c>
      <c r="S12" s="9"/>
      <c r="T12" s="9" t="s">
        <v>19</v>
      </c>
      <c r="U12" s="9"/>
      <c r="V12" s="4"/>
      <c r="W12" s="174" t="str">
        <f t="shared" ref="W12:W24" si="1">IF(OR(IFERROR(MATCH("o",P12:V12,0)-MATCH("f",P12:V12,0)=1,FALSE),IFERROR(MATCH("j",P12:V12,0)-MATCH("v",P12:V12,0)=1,FALSE),IFERROR(MATCH("o",P12:V12,0)-MATCH("j",P12:V12,0)=1,FALSE)),1,"")</f>
        <v/>
      </c>
      <c r="X12" s="17">
        <f t="shared" ref="X12:X24" si="2">COUNTIF(P12:V12,"G")*11.25+COUNTIF(P12:V12,"G2")*11.5+COUNTIF(P12:V12,"VM")*6.25+COUNTIF(P12:V12,"VA")*7+COUNTIF(P12:V12,"O")*8.5+COUNTIF(P12:V12,"F")*8+COUNTIF(P12:V12,"V")*9.5+COUNTIF(P12:V12,"J")*11.5+COUNTIF(P12:V12,"MP")*7+COUNTIF(P12:V12,"PM")*7+COUNTIF(P12:V12,"AC")*10.5+COUNTIF(P12:V12,"F2")*8.25+COUNTIF(P12:V12,"AM")*6+COUNTIF(P12:V12,"AA")*6.5+COUNTIF(P12:V12,"T2")*5+COUNTIF(P12:V12,"DP")*7.5+COUNTIF(P12:V12,"Z")*5.83+SUM(P12:V12)</f>
        <v>30</v>
      </c>
      <c r="Y12" s="33"/>
      <c r="Z12" s="33"/>
      <c r="AA12" s="33"/>
      <c r="AB12" s="33"/>
      <c r="AC12" s="33"/>
      <c r="AD12" s="33"/>
      <c r="AE12" s="33"/>
      <c r="AF12" s="174" t="str">
        <f t="shared" ref="AF12:AF24" si="3">IF(OR(IFERROR(MATCH("o",Y12:AE12,0)-MATCH("f",Y12:AE12,0)=1,FALSE),IFERROR(MATCH("j",Y12:AE12,0)-MATCH("v",Y12:AE12,0)=1,FALSE),IFERROR(MATCH("o",Y12:AE12,0)-MATCH("j",Y12:AE12,0)=1,FALSE)),1,"")</f>
        <v/>
      </c>
      <c r="AG12" s="17">
        <f t="shared" ref="AG12:AG24" si="4">COUNTIF(Y12:AE12,"G")*11.25+COUNTIF(Y12:AE12,"G2")*11.5+COUNTIF(Y12:AE12,"VM")*6.25+COUNTIF(Y12:AE12,"VA")*7+COUNTIF(Y12:AE12,"O")*8.5+COUNTIF(Y12:AE12,"F")*8+COUNTIF(Y12:AE12,"V")*9.5+COUNTIF(Y12:AE12,"J")*11.5+COUNTIF(Y12:AE12,"MP")*7+COUNTIF(Y12:AE12,"PM")*7+COUNTIF(Y12:AE12,"AC")*10.5+COUNTIF(Y12:AE12,"F2")*8.25+COUNTIF(Y12:AE12,"AM")*6+COUNTIF(Y12:AE12,"AA")*6.5+COUNTIF(Y12:AE12,"T2")*5+COUNTIF(Y12:AE12,"DP")*7.5+COUNTIF(Y12:AE12,"Z")*5.83+SUM(Y12:AE12)</f>
        <v>0</v>
      </c>
      <c r="AH12" s="18"/>
      <c r="AI12" s="9"/>
      <c r="AJ12" s="9" t="s">
        <v>21</v>
      </c>
      <c r="AK12" s="9" t="s">
        <v>21</v>
      </c>
      <c r="AL12" s="9"/>
      <c r="AM12" s="9"/>
      <c r="AN12" s="4"/>
      <c r="AO12" s="174" t="str">
        <f t="shared" ref="AO12:AO24" si="5">IF(OR(IFERROR(MATCH("o",AH12:AN12,0)-MATCH("f",AH12:AN12,0)=1,FALSE),IFERROR(MATCH("j",AH12:AN12,0)-MATCH("v",AH12:AN12,0)=1,FALSE),IFERROR(MATCH("o",AH12:AN12,0)-MATCH("j",AH12:AN12,0)=1,FALSE)),1,"")</f>
        <v/>
      </c>
      <c r="AP12" s="17">
        <f t="shared" ref="AP12:AP24" si="6">COUNTIF(AH12:AN12,"G")*11.25+COUNTIF(AH12:AN12,"G2")*11.5+COUNTIF(AH12:AN12,"VM")*6.25+COUNTIF(AH12:AN12,"VA")*7+COUNTIF(AH12:AN12,"O")*8.5+COUNTIF(AH12:AN12,"F")*8+COUNTIF(AH12:AN12,"V")*9.5+COUNTIF(AH12:AN12,"J")*11.5+COUNTIF(AH12:AN12,"MP")*7+COUNTIF(AH12:AN12,"PM")*7+COUNTIF(AH12:AN12,"AC")*10.5+COUNTIF(AH12:AN12,"F2")*8.25+COUNTIF(AH12:AN12,"AM")*6+COUNTIF(AH12:AN12,"AA")*6.5+COUNTIF(AH12:AN12,"T2")*5+COUNTIF(AH12:AN12,"DP")*7.5+COUNTIF(AH12:AN12,"Z")*5.83+SUM(AH12:AN12)</f>
        <v>22.5</v>
      </c>
      <c r="AQ12" s="9"/>
      <c r="AR12" s="9" t="s">
        <v>19</v>
      </c>
      <c r="AS12" s="9" t="s">
        <v>21</v>
      </c>
      <c r="AT12" s="9"/>
      <c r="AU12" s="9" t="s">
        <v>19</v>
      </c>
      <c r="AV12" s="9"/>
      <c r="AW12" s="4"/>
      <c r="AX12" s="174" t="str">
        <f t="shared" ref="AX12:AX24" si="7">IF(OR(IFERROR(MATCH("o",AQ12:AW12,0)-MATCH("f",AQ12:AW12,0)=1,FALSE),IFERROR(MATCH("j",AQ12:AW12,0)-MATCH("v",AQ12:AW12,0)=1,FALSE),IFERROR(MATCH("o",AQ12:AW12,0)-MATCH("j",AQ12:AW12,0)=1,FALSE)),1,"")</f>
        <v/>
      </c>
      <c r="AY12" s="17">
        <f t="shared" ref="AY12:AY24" si="8">COUNTIF(AQ12:AW12,"G")*11.25+COUNTIF(AQ12:AW12,"G2")*11.5+COUNTIF(AQ12:AW12,"VM")*6.25+COUNTIF(AQ12:AW12,"VA")*7+COUNTIF(AQ12:AW12,"O")*8.5+COUNTIF(AQ12:AW12,"F")*8+COUNTIF(AQ12:AW12,"V")*9.5+COUNTIF(AQ12:AW12,"J")*11.5+COUNTIF(AQ12:AW12,"MP")*7+COUNTIF(AQ12:AW12,"PM")*7+COUNTIF(AQ12:AW12,"AC")*10.5+COUNTIF(AQ12:AW12,"F2")*8.25+COUNTIF(AQ12:AW12,"AM")*6+COUNTIF(AQ12:AW12,"AA")*6.5+COUNTIF(AQ12:AW12,"T2")*5+COUNTIF(AQ12:AW12,"DP")*7.5+COUNTIF(AQ12:AW12,"Z")*5.83+SUM(AQ12:AW12)</f>
        <v>23.75</v>
      </c>
      <c r="AZ12" s="5"/>
      <c r="BA12" s="5"/>
      <c r="BB12" s="5"/>
      <c r="BC12" s="5"/>
      <c r="BD12" s="5"/>
      <c r="BE12" s="5"/>
      <c r="BF12" s="5"/>
      <c r="BG12" s="174" t="str">
        <f t="shared" ref="BG12:BG24" si="9">IF(OR(IFERROR(MATCH("o",AZ12:BF12,0)-MATCH("f",AZ12:BF12,0)=1,FALSE),IFERROR(MATCH("j",AZ12:BF12,0)-MATCH("v",AZ12:BF12,0)=1,FALSE),IFERROR(MATCH("o",AZ12:BF12,0)-MATCH("j",AZ12:BF12,0)=1,FALSE)),1,"")</f>
        <v/>
      </c>
      <c r="BH12" s="17">
        <f t="shared" ref="BH12:BH24" si="10">COUNTIF(AZ12:BF12,"G")*11.25+COUNTIF(AZ12:BF12,"G2")*11.5+COUNTIF(AZ12:BF12,"VM")*6.25+COUNTIF(AZ12:BF12,"VA")*7+COUNTIF(AZ12:BF12,"O")*8.5+COUNTIF(AZ12:BF12,"F")*8+COUNTIF(AZ12:BF12,"V")*9.5+COUNTIF(AZ12:BF12,"J")*11.5+COUNTIF(AZ12:BF12,"MP")*7+COUNTIF(AZ12:BF12,"PM")*7+COUNTIF(AZ12:BF12,"AC")*10.5+COUNTIF(AZ12:BF12,"F2")*8.25+COUNTIF(AZ12:BF12,"AM")*6+COUNTIF(AZ12:BF12,"AA")*6.5+COUNTIF(AZ12:BF12,"T2")*5+COUNTIF(AZ12:BF12,"DP")*7.5+COUNTIF(AZ12:BF12,"Z")*5.83+SUM(AZ12:BF12)</f>
        <v>0</v>
      </c>
      <c r="BI12" s="89">
        <f t="shared" ref="BI12:BI24" si="11">SUM(O12+X12+AG12+AP12+AY12+BH12)</f>
        <v>76.25</v>
      </c>
      <c r="BJ12" s="89"/>
      <c r="BK12" s="19">
        <f t="shared" ref="BK12:BK24" si="12">COUNTA(M12,U12,AD12,AM12,AV12,BE12)</f>
        <v>0</v>
      </c>
      <c r="BL12" s="19">
        <f t="shared" ref="BL12:BL24" si="13">COUNTA(H12,P12,Y12,AH12,AQ12,AZ12)</f>
        <v>1</v>
      </c>
    </row>
    <row r="13" spans="1:64" ht="16" thickBot="1">
      <c r="A13" s="96"/>
      <c r="B13" s="97"/>
      <c r="C13" s="97"/>
      <c r="D13" s="97"/>
      <c r="E13" s="98"/>
      <c r="F13" s="3"/>
      <c r="G13" s="3"/>
      <c r="H13" s="20"/>
      <c r="I13" s="20"/>
      <c r="J13" s="21"/>
      <c r="K13" s="22"/>
      <c r="L13" s="23"/>
      <c r="M13" s="23"/>
      <c r="N13" s="21"/>
      <c r="O13" s="17">
        <f t="shared" si="0"/>
        <v>0</v>
      </c>
      <c r="P13" s="24" t="s">
        <v>14</v>
      </c>
      <c r="Q13" s="23">
        <v>8</v>
      </c>
      <c r="R13" s="23">
        <v>8</v>
      </c>
      <c r="S13" s="23">
        <v>8</v>
      </c>
      <c r="T13" s="23" t="s">
        <v>22</v>
      </c>
      <c r="U13" s="23"/>
      <c r="V13" s="20"/>
      <c r="W13" s="174" t="str">
        <f t="shared" si="1"/>
        <v/>
      </c>
      <c r="X13" s="17">
        <f t="shared" si="2"/>
        <v>42.5</v>
      </c>
      <c r="Y13" s="33"/>
      <c r="Z13" s="33"/>
      <c r="AA13" s="33"/>
      <c r="AB13" s="33"/>
      <c r="AC13" s="33"/>
      <c r="AD13" s="33"/>
      <c r="AE13" s="33"/>
      <c r="AF13" s="174" t="str">
        <f t="shared" si="3"/>
        <v/>
      </c>
      <c r="AG13" s="17">
        <f t="shared" si="4"/>
        <v>0</v>
      </c>
      <c r="AH13" s="27">
        <v>8</v>
      </c>
      <c r="AI13" s="25"/>
      <c r="AJ13" s="25" t="s">
        <v>24</v>
      </c>
      <c r="AK13" s="25"/>
      <c r="AL13" s="25" t="s">
        <v>19</v>
      </c>
      <c r="AM13" s="25" t="s">
        <v>20</v>
      </c>
      <c r="AN13" s="26">
        <v>12</v>
      </c>
      <c r="AO13" s="174" t="str">
        <f t="shared" si="5"/>
        <v/>
      </c>
      <c r="AP13" s="17">
        <f t="shared" si="6"/>
        <v>45.75</v>
      </c>
      <c r="AQ13" s="25"/>
      <c r="AR13" s="25" t="s">
        <v>14</v>
      </c>
      <c r="AS13" s="25"/>
      <c r="AT13" s="25" t="s">
        <v>14</v>
      </c>
      <c r="AU13" s="25" t="s">
        <v>22</v>
      </c>
      <c r="AV13" s="25"/>
      <c r="AW13" s="26"/>
      <c r="AX13" s="174" t="str">
        <f t="shared" si="7"/>
        <v/>
      </c>
      <c r="AY13" s="17">
        <f t="shared" si="8"/>
        <v>30</v>
      </c>
      <c r="AZ13" s="28"/>
      <c r="BA13" s="28"/>
      <c r="BB13" s="28"/>
      <c r="BC13" s="28"/>
      <c r="BD13" s="28"/>
      <c r="BE13" s="28"/>
      <c r="BF13" s="28"/>
      <c r="BG13" s="174" t="str">
        <f t="shared" si="9"/>
        <v/>
      </c>
      <c r="BH13" s="17">
        <f t="shared" si="10"/>
        <v>0</v>
      </c>
      <c r="BI13" s="99">
        <f t="shared" si="11"/>
        <v>118.25</v>
      </c>
      <c r="BJ13" s="99"/>
      <c r="BK13" s="29">
        <f t="shared" si="12"/>
        <v>1</v>
      </c>
      <c r="BL13" s="29">
        <f t="shared" si="13"/>
        <v>2</v>
      </c>
    </row>
    <row r="14" spans="1:64">
      <c r="A14" s="100"/>
      <c r="B14" s="101"/>
      <c r="C14" s="101"/>
      <c r="D14" s="101"/>
      <c r="E14" s="102"/>
      <c r="F14" s="3"/>
      <c r="G14" s="3"/>
      <c r="H14" s="30"/>
      <c r="I14" s="30"/>
      <c r="J14" s="31"/>
      <c r="K14" s="32"/>
      <c r="L14" s="33"/>
      <c r="M14" s="33"/>
      <c r="N14" s="31"/>
      <c r="O14" s="17">
        <f t="shared" si="0"/>
        <v>0</v>
      </c>
      <c r="P14" s="35">
        <v>9</v>
      </c>
      <c r="Q14" s="33"/>
      <c r="R14" s="33">
        <v>9</v>
      </c>
      <c r="S14" s="33">
        <v>9</v>
      </c>
      <c r="T14" s="33">
        <v>9</v>
      </c>
      <c r="U14" s="34">
        <v>9</v>
      </c>
      <c r="V14" s="30"/>
      <c r="W14" s="174" t="str">
        <f t="shared" si="1"/>
        <v/>
      </c>
      <c r="X14" s="17">
        <f t="shared" si="2"/>
        <v>45</v>
      </c>
      <c r="Y14" s="33"/>
      <c r="Z14" s="33"/>
      <c r="AA14" s="33" t="s">
        <v>24</v>
      </c>
      <c r="AB14" s="33" t="s">
        <v>58</v>
      </c>
      <c r="AC14" s="33"/>
      <c r="AD14" s="33"/>
      <c r="AE14" s="33"/>
      <c r="AF14" s="174">
        <f t="shared" si="3"/>
        <v>1</v>
      </c>
      <c r="AG14" s="17">
        <f t="shared" si="4"/>
        <v>16.5</v>
      </c>
      <c r="AH14" s="35"/>
      <c r="AI14" s="33" t="s">
        <v>23</v>
      </c>
      <c r="AJ14" s="33" t="s">
        <v>23</v>
      </c>
      <c r="AK14" s="33" t="s">
        <v>23</v>
      </c>
      <c r="AL14" s="33"/>
      <c r="AM14" s="33" t="s">
        <v>23</v>
      </c>
      <c r="AN14" s="36"/>
      <c r="AO14" s="174" t="str">
        <f t="shared" si="5"/>
        <v/>
      </c>
      <c r="AP14" s="17">
        <f t="shared" si="6"/>
        <v>34</v>
      </c>
      <c r="AQ14" s="33"/>
      <c r="AR14" s="33" t="s">
        <v>23</v>
      </c>
      <c r="AS14" s="33" t="s">
        <v>23</v>
      </c>
      <c r="AT14" s="33" t="s">
        <v>23</v>
      </c>
      <c r="AU14" s="33"/>
      <c r="AV14" s="33" t="s">
        <v>23</v>
      </c>
      <c r="AW14" s="30"/>
      <c r="AX14" s="174" t="str">
        <f t="shared" si="7"/>
        <v/>
      </c>
      <c r="AY14" s="17">
        <f t="shared" si="8"/>
        <v>34</v>
      </c>
      <c r="AZ14" s="31"/>
      <c r="BA14" s="31"/>
      <c r="BB14" s="31"/>
      <c r="BC14" s="31"/>
      <c r="BD14" s="31"/>
      <c r="BE14" s="31"/>
      <c r="BF14" s="31"/>
      <c r="BG14" s="174" t="str">
        <f t="shared" si="9"/>
        <v/>
      </c>
      <c r="BH14" s="17">
        <f t="shared" si="10"/>
        <v>0</v>
      </c>
      <c r="BI14" s="103">
        <f t="shared" si="11"/>
        <v>129.5</v>
      </c>
      <c r="BJ14" s="103"/>
      <c r="BK14" s="37">
        <f t="shared" si="12"/>
        <v>3</v>
      </c>
      <c r="BL14" s="37">
        <f t="shared" si="13"/>
        <v>1</v>
      </c>
    </row>
    <row r="15" spans="1:64">
      <c r="A15" s="93"/>
      <c r="B15" s="94"/>
      <c r="C15" s="94"/>
      <c r="D15" s="94"/>
      <c r="E15" s="95"/>
      <c r="F15" s="3"/>
      <c r="G15" s="3"/>
      <c r="H15" s="4"/>
      <c r="I15" s="4"/>
      <c r="J15" s="5"/>
      <c r="K15" s="6"/>
      <c r="L15" s="9"/>
      <c r="M15" s="9"/>
      <c r="N15" s="5"/>
      <c r="O15" s="17">
        <f t="shared" si="0"/>
        <v>0</v>
      </c>
      <c r="P15" s="18"/>
      <c r="Q15" s="9"/>
      <c r="R15" s="9" t="s">
        <v>14</v>
      </c>
      <c r="S15" s="9">
        <v>8.5</v>
      </c>
      <c r="T15" s="9" t="s">
        <v>25</v>
      </c>
      <c r="U15" s="64">
        <v>12.25</v>
      </c>
      <c r="V15" s="4"/>
      <c r="W15" s="174" t="str">
        <f t="shared" si="1"/>
        <v/>
      </c>
      <c r="X15" s="17">
        <f t="shared" si="2"/>
        <v>39.25</v>
      </c>
      <c r="Y15" s="33"/>
      <c r="Z15" s="33"/>
      <c r="AA15" s="33"/>
      <c r="AB15" s="33"/>
      <c r="AC15" s="33"/>
      <c r="AD15" s="33"/>
      <c r="AE15" s="33"/>
      <c r="AF15" s="174" t="str">
        <f t="shared" si="3"/>
        <v/>
      </c>
      <c r="AG15" s="17">
        <f t="shared" si="4"/>
        <v>0</v>
      </c>
      <c r="AH15" s="18"/>
      <c r="AI15" s="9" t="s">
        <v>14</v>
      </c>
      <c r="AJ15" s="9"/>
      <c r="AK15" s="9"/>
      <c r="AL15" s="9" t="s">
        <v>25</v>
      </c>
      <c r="AM15" s="9" t="s">
        <v>14</v>
      </c>
      <c r="AN15" s="10"/>
      <c r="AO15" s="174" t="str">
        <f t="shared" si="5"/>
        <v/>
      </c>
      <c r="AP15" s="17">
        <f t="shared" si="6"/>
        <v>30</v>
      </c>
      <c r="AQ15" s="9" t="s">
        <v>14</v>
      </c>
      <c r="AR15" s="9"/>
      <c r="AS15" s="9"/>
      <c r="AT15" s="9" t="s">
        <v>24</v>
      </c>
      <c r="AU15" s="9" t="s">
        <v>15</v>
      </c>
      <c r="AV15" s="9"/>
      <c r="AW15" s="4"/>
      <c r="AX15" s="174" t="str">
        <f t="shared" si="7"/>
        <v/>
      </c>
      <c r="AY15" s="17">
        <f t="shared" si="8"/>
        <v>29</v>
      </c>
      <c r="AZ15" s="5"/>
      <c r="BA15" s="5"/>
      <c r="BB15" s="5"/>
      <c r="BC15" s="5" t="s">
        <v>64</v>
      </c>
      <c r="BD15" s="5" t="s">
        <v>58</v>
      </c>
      <c r="BE15" s="5"/>
      <c r="BF15" s="5"/>
      <c r="BG15" s="174">
        <f t="shared" si="9"/>
        <v>1</v>
      </c>
      <c r="BH15" s="17">
        <f t="shared" si="10"/>
        <v>16.5</v>
      </c>
      <c r="BI15" s="89">
        <f t="shared" si="11"/>
        <v>114.75</v>
      </c>
      <c r="BJ15" s="89"/>
      <c r="BK15" s="19">
        <f t="shared" si="12"/>
        <v>2</v>
      </c>
      <c r="BL15" s="19">
        <f t="shared" si="13"/>
        <v>1</v>
      </c>
    </row>
    <row r="16" spans="1:64">
      <c r="A16" s="93"/>
      <c r="B16" s="94"/>
      <c r="C16" s="94"/>
      <c r="D16" s="94"/>
      <c r="E16" s="95"/>
      <c r="F16" s="3"/>
      <c r="G16" s="3"/>
      <c r="H16" s="4"/>
      <c r="I16" s="4"/>
      <c r="J16" s="5"/>
      <c r="K16" s="6"/>
      <c r="L16" s="9"/>
      <c r="M16" s="9"/>
      <c r="N16" s="5"/>
      <c r="O16" s="17">
        <f t="shared" si="0"/>
        <v>0</v>
      </c>
      <c r="P16" s="18">
        <v>8.75</v>
      </c>
      <c r="Q16" s="9" t="s">
        <v>14</v>
      </c>
      <c r="R16" s="9"/>
      <c r="S16" s="9"/>
      <c r="T16" s="9" t="s">
        <v>15</v>
      </c>
      <c r="U16" s="38" t="s">
        <v>28</v>
      </c>
      <c r="V16" s="4"/>
      <c r="W16" s="174" t="str">
        <f t="shared" si="1"/>
        <v/>
      </c>
      <c r="X16" s="17">
        <f t="shared" si="2"/>
        <v>40.25</v>
      </c>
      <c r="Y16" s="33"/>
      <c r="Z16" s="33"/>
      <c r="AA16" s="33"/>
      <c r="AB16" s="33"/>
      <c r="AC16" s="33"/>
      <c r="AD16" s="33"/>
      <c r="AE16" s="33"/>
      <c r="AF16" s="174" t="str">
        <f t="shared" si="3"/>
        <v/>
      </c>
      <c r="AG16" s="17">
        <f t="shared" si="4"/>
        <v>0</v>
      </c>
      <c r="AH16" s="18" t="s">
        <v>24</v>
      </c>
      <c r="AI16" s="9"/>
      <c r="AJ16" s="9" t="s">
        <v>14</v>
      </c>
      <c r="AK16" s="9" t="s">
        <v>24</v>
      </c>
      <c r="AL16" s="9" t="s">
        <v>26</v>
      </c>
      <c r="AM16" s="9"/>
      <c r="AN16" s="10"/>
      <c r="AO16" s="174" t="str">
        <f t="shared" si="5"/>
        <v/>
      </c>
      <c r="AP16" s="17">
        <f t="shared" si="6"/>
        <v>34.5</v>
      </c>
      <c r="AQ16" s="9" t="s">
        <v>24</v>
      </c>
      <c r="AR16" s="9"/>
      <c r="AS16" s="9" t="s">
        <v>24</v>
      </c>
      <c r="AT16" s="69" t="s">
        <v>58</v>
      </c>
      <c r="AU16" s="9" t="s">
        <v>26</v>
      </c>
      <c r="AV16" s="9" t="s">
        <v>27</v>
      </c>
      <c r="AW16" s="4"/>
      <c r="AX16" s="174" t="str">
        <f>IF(OR(IFERROR(MATCH("o",AQ16:AW16,0)-MATCH("f",AQ16:AW16,0)=1,FALSE),IFERROR(MATCH("j",AQ16:AW16,0)-MATCH("v",AQ16:AW16,0)=1,FALSE),IFERROR(MATCH("o",AQ16:AW16,0)-MATCH("j",AQ16:AW16,0)=1,FALSE)),1,"")</f>
        <v/>
      </c>
      <c r="AY16" s="17">
        <f t="shared" si="8"/>
        <v>39.75</v>
      </c>
      <c r="AZ16" s="5"/>
      <c r="BA16" s="5"/>
      <c r="BB16" s="5"/>
      <c r="BC16" s="5"/>
      <c r="BD16" s="5"/>
      <c r="BE16" s="5"/>
      <c r="BF16" s="5"/>
      <c r="BG16" s="174" t="str">
        <f t="shared" si="9"/>
        <v/>
      </c>
      <c r="BH16" s="17">
        <f t="shared" si="10"/>
        <v>0</v>
      </c>
      <c r="BI16" s="89">
        <f t="shared" si="11"/>
        <v>114.5</v>
      </c>
      <c r="BJ16" s="89"/>
      <c r="BK16" s="19">
        <f t="shared" si="12"/>
        <v>2</v>
      </c>
      <c r="BL16" s="19">
        <f t="shared" si="13"/>
        <v>3</v>
      </c>
    </row>
    <row r="17" spans="1:64">
      <c r="A17" s="93"/>
      <c r="B17" s="94"/>
      <c r="C17" s="94"/>
      <c r="D17" s="94"/>
      <c r="E17" s="95"/>
      <c r="F17" s="3"/>
      <c r="G17" s="3"/>
      <c r="H17" s="4"/>
      <c r="I17" s="4"/>
      <c r="J17" s="5"/>
      <c r="K17" s="6"/>
      <c r="L17" s="9"/>
      <c r="M17" s="9"/>
      <c r="N17" s="5"/>
      <c r="O17" s="17">
        <f t="shared" si="0"/>
        <v>0</v>
      </c>
      <c r="P17" s="18"/>
      <c r="Q17" s="9">
        <v>8.75</v>
      </c>
      <c r="R17" s="9" t="s">
        <v>24</v>
      </c>
      <c r="S17" s="69" t="s">
        <v>63</v>
      </c>
      <c r="T17" s="9" t="s">
        <v>26</v>
      </c>
      <c r="U17" s="38"/>
      <c r="V17" s="4"/>
      <c r="W17" s="174" t="str">
        <f t="shared" si="1"/>
        <v/>
      </c>
      <c r="X17" s="17">
        <f t="shared" si="2"/>
        <v>35</v>
      </c>
      <c r="Y17" s="33"/>
      <c r="Z17" s="33"/>
      <c r="AA17" s="33"/>
      <c r="AB17" s="33"/>
      <c r="AC17" s="33" t="s">
        <v>15</v>
      </c>
      <c r="AD17" s="33" t="s">
        <v>14</v>
      </c>
      <c r="AE17" s="33"/>
      <c r="AF17" s="174">
        <f t="shared" si="3"/>
        <v>1</v>
      </c>
      <c r="AG17" s="17">
        <f t="shared" si="4"/>
        <v>21</v>
      </c>
      <c r="AH17" s="18" t="s">
        <v>14</v>
      </c>
      <c r="AI17" s="9"/>
      <c r="AJ17" s="69"/>
      <c r="AK17" s="9" t="s">
        <v>14</v>
      </c>
      <c r="AL17" s="9" t="s">
        <v>15</v>
      </c>
      <c r="AM17" s="9" t="s">
        <v>27</v>
      </c>
      <c r="AN17" s="10"/>
      <c r="AO17" s="174" t="str">
        <f t="shared" si="5"/>
        <v/>
      </c>
      <c r="AP17" s="17">
        <f t="shared" si="6"/>
        <v>40.75</v>
      </c>
      <c r="AQ17" s="9"/>
      <c r="AR17" s="9"/>
      <c r="AS17" s="9" t="s">
        <v>14</v>
      </c>
      <c r="AT17" s="9"/>
      <c r="AU17" s="9" t="s">
        <v>25</v>
      </c>
      <c r="AV17" s="9" t="s">
        <v>14</v>
      </c>
      <c r="AW17" s="4"/>
      <c r="AX17" s="174" t="str">
        <f t="shared" si="7"/>
        <v/>
      </c>
      <c r="AY17" s="17">
        <f t="shared" si="8"/>
        <v>30</v>
      </c>
      <c r="AZ17" s="5"/>
      <c r="BA17" s="5"/>
      <c r="BB17" s="5"/>
      <c r="BC17" s="5"/>
      <c r="BD17" s="5"/>
      <c r="BE17" s="5"/>
      <c r="BF17" s="5"/>
      <c r="BG17" s="174" t="str">
        <f t="shared" si="9"/>
        <v/>
      </c>
      <c r="BH17" s="17">
        <f t="shared" si="10"/>
        <v>0</v>
      </c>
      <c r="BI17" s="89">
        <f t="shared" si="11"/>
        <v>126.75</v>
      </c>
      <c r="BJ17" s="89"/>
      <c r="BK17" s="19">
        <f t="shared" si="12"/>
        <v>3</v>
      </c>
      <c r="BL17" s="19">
        <f t="shared" si="13"/>
        <v>1</v>
      </c>
    </row>
    <row r="18" spans="1:64">
      <c r="A18" s="93"/>
      <c r="B18" s="94"/>
      <c r="C18" s="94"/>
      <c r="D18" s="94"/>
      <c r="E18" s="95"/>
      <c r="F18" s="3"/>
      <c r="G18" s="3"/>
      <c r="H18" s="4"/>
      <c r="I18" s="4"/>
      <c r="J18" s="5"/>
      <c r="K18" s="6"/>
      <c r="L18" s="9"/>
      <c r="M18" s="9"/>
      <c r="N18" s="5"/>
      <c r="O18" s="17">
        <f t="shared" si="0"/>
        <v>0</v>
      </c>
      <c r="P18" s="35"/>
      <c r="Q18" s="33"/>
      <c r="R18" s="33"/>
      <c r="S18" s="33"/>
      <c r="T18" s="33"/>
      <c r="U18" s="34"/>
      <c r="V18" s="30"/>
      <c r="W18" s="174" t="str">
        <f t="shared" si="1"/>
        <v/>
      </c>
      <c r="X18" s="17">
        <f t="shared" si="2"/>
        <v>0</v>
      </c>
      <c r="Y18" s="33"/>
      <c r="Z18" s="33"/>
      <c r="AA18" s="33"/>
      <c r="AB18" s="33"/>
      <c r="AC18" s="33"/>
      <c r="AD18" s="33"/>
      <c r="AE18" s="33"/>
      <c r="AF18" s="174" t="str">
        <f t="shared" si="3"/>
        <v/>
      </c>
      <c r="AG18" s="17">
        <f t="shared" si="4"/>
        <v>0</v>
      </c>
      <c r="AH18" s="35"/>
      <c r="AI18" s="33"/>
      <c r="AJ18" s="33"/>
      <c r="AK18" s="33"/>
      <c r="AL18" s="33"/>
      <c r="AM18" s="33"/>
      <c r="AN18" s="36"/>
      <c r="AO18" s="174" t="str">
        <f t="shared" si="5"/>
        <v/>
      </c>
      <c r="AP18" s="17">
        <f t="shared" si="6"/>
        <v>0</v>
      </c>
      <c r="AQ18" s="33"/>
      <c r="AR18" s="33"/>
      <c r="AS18" s="33"/>
      <c r="AT18" s="33" t="s">
        <v>64</v>
      </c>
      <c r="AU18" s="33" t="s">
        <v>58</v>
      </c>
      <c r="AV18" s="9"/>
      <c r="AW18" s="4"/>
      <c r="AX18" s="174">
        <f t="shared" si="7"/>
        <v>1</v>
      </c>
      <c r="AY18" s="17">
        <f t="shared" si="8"/>
        <v>16.5</v>
      </c>
      <c r="AZ18" s="31"/>
      <c r="BA18" s="31"/>
      <c r="BB18" s="31"/>
      <c r="BC18" s="31"/>
      <c r="BD18" s="31"/>
      <c r="BE18" s="5"/>
      <c r="BF18" s="5"/>
      <c r="BG18" s="174" t="str">
        <f t="shared" si="9"/>
        <v/>
      </c>
      <c r="BH18" s="17">
        <f t="shared" si="10"/>
        <v>0</v>
      </c>
      <c r="BI18" s="89">
        <f t="shared" si="11"/>
        <v>16.5</v>
      </c>
      <c r="BJ18" s="89"/>
      <c r="BK18" s="19">
        <f t="shared" si="12"/>
        <v>0</v>
      </c>
      <c r="BL18" s="19">
        <f t="shared" si="13"/>
        <v>0</v>
      </c>
    </row>
    <row r="19" spans="1:64">
      <c r="A19" s="93"/>
      <c r="B19" s="94"/>
      <c r="C19" s="94"/>
      <c r="D19" s="94"/>
      <c r="E19" s="95"/>
      <c r="F19" s="3"/>
      <c r="G19" s="3"/>
      <c r="H19" s="4"/>
      <c r="I19" s="4"/>
      <c r="J19" s="5"/>
      <c r="K19" s="6"/>
      <c r="L19" s="9"/>
      <c r="M19" s="9"/>
      <c r="N19" s="5"/>
      <c r="O19" s="17">
        <f t="shared" si="0"/>
        <v>0</v>
      </c>
      <c r="P19" s="35"/>
      <c r="Q19" s="33"/>
      <c r="R19" s="33"/>
      <c r="S19" s="33"/>
      <c r="T19" s="33"/>
      <c r="U19" s="34"/>
      <c r="V19" s="30"/>
      <c r="W19" s="174" t="str">
        <f t="shared" si="1"/>
        <v/>
      </c>
      <c r="X19" s="17">
        <f t="shared" si="2"/>
        <v>0</v>
      </c>
      <c r="Y19" s="33"/>
      <c r="Z19" s="33"/>
      <c r="AA19" s="33"/>
      <c r="AB19" s="33"/>
      <c r="AC19" s="33"/>
      <c r="AD19" s="33"/>
      <c r="AE19" s="33"/>
      <c r="AF19" s="174" t="str">
        <f t="shared" si="3"/>
        <v/>
      </c>
      <c r="AG19" s="17">
        <f t="shared" si="4"/>
        <v>0</v>
      </c>
      <c r="AH19" s="35"/>
      <c r="AI19" s="33"/>
      <c r="AJ19" s="33"/>
      <c r="AK19" s="33"/>
      <c r="AL19" s="33"/>
      <c r="AM19" s="33"/>
      <c r="AN19" s="36"/>
      <c r="AO19" s="174" t="str">
        <f t="shared" si="5"/>
        <v/>
      </c>
      <c r="AP19" s="17">
        <f t="shared" si="6"/>
        <v>0</v>
      </c>
      <c r="AQ19" s="33"/>
      <c r="AR19" s="33"/>
      <c r="AS19" s="33"/>
      <c r="AT19" s="33"/>
      <c r="AU19" s="33"/>
      <c r="AV19" s="9"/>
      <c r="AW19" s="4"/>
      <c r="AX19" s="174" t="str">
        <f t="shared" si="7"/>
        <v/>
      </c>
      <c r="AY19" s="17">
        <f t="shared" si="8"/>
        <v>0</v>
      </c>
      <c r="AZ19" s="31"/>
      <c r="BA19" s="31"/>
      <c r="BB19" s="31"/>
      <c r="BC19" s="31"/>
      <c r="BD19" s="31"/>
      <c r="BE19" s="5"/>
      <c r="BF19" s="5"/>
      <c r="BG19" s="174" t="str">
        <f t="shared" si="9"/>
        <v/>
      </c>
      <c r="BH19" s="17">
        <f t="shared" si="10"/>
        <v>0</v>
      </c>
      <c r="BI19" s="89">
        <f t="shared" si="11"/>
        <v>0</v>
      </c>
      <c r="BJ19" s="89"/>
      <c r="BK19" s="19">
        <f t="shared" si="12"/>
        <v>0</v>
      </c>
      <c r="BL19" s="19">
        <f t="shared" si="13"/>
        <v>0</v>
      </c>
    </row>
    <row r="20" spans="1:64">
      <c r="A20" s="93"/>
      <c r="B20" s="94"/>
      <c r="C20" s="94"/>
      <c r="D20" s="94"/>
      <c r="E20" s="95"/>
      <c r="F20" s="3"/>
      <c r="G20" s="3"/>
      <c r="H20" s="4"/>
      <c r="I20" s="4"/>
      <c r="J20" s="5"/>
      <c r="K20" s="6"/>
      <c r="L20" s="9"/>
      <c r="M20" s="9"/>
      <c r="N20" s="5"/>
      <c r="O20" s="17">
        <f t="shared" si="0"/>
        <v>0</v>
      </c>
      <c r="P20" s="35"/>
      <c r="Q20" s="33">
        <v>9</v>
      </c>
      <c r="R20" s="33"/>
      <c r="S20" s="33"/>
      <c r="T20" s="33"/>
      <c r="U20" s="34" t="s">
        <v>27</v>
      </c>
      <c r="V20" s="30"/>
      <c r="W20" s="174" t="str">
        <f t="shared" si="1"/>
        <v/>
      </c>
      <c r="X20" s="17">
        <f t="shared" si="2"/>
        <v>17.25</v>
      </c>
      <c r="Y20" s="33"/>
      <c r="Z20" s="33" t="s">
        <v>14</v>
      </c>
      <c r="AA20" s="33" t="s">
        <v>23</v>
      </c>
      <c r="AB20" s="33"/>
      <c r="AC20" s="33"/>
      <c r="AD20" s="33"/>
      <c r="AE20" s="33"/>
      <c r="AF20" s="174">
        <f t="shared" si="3"/>
        <v>1</v>
      </c>
      <c r="AG20" s="17">
        <f t="shared" si="4"/>
        <v>20</v>
      </c>
      <c r="AH20" s="35" t="s">
        <v>23</v>
      </c>
      <c r="AI20" s="33" t="s">
        <v>24</v>
      </c>
      <c r="AJ20" s="33"/>
      <c r="AK20" s="33"/>
      <c r="AL20" s="33" t="s">
        <v>23</v>
      </c>
      <c r="AM20" s="33"/>
      <c r="AN20" s="36"/>
      <c r="AO20" s="174" t="str">
        <f t="shared" si="5"/>
        <v/>
      </c>
      <c r="AP20" s="17">
        <f t="shared" si="6"/>
        <v>25</v>
      </c>
      <c r="AQ20" s="33" t="s">
        <v>23</v>
      </c>
      <c r="AR20" s="33">
        <v>9.25</v>
      </c>
      <c r="AS20" s="33"/>
      <c r="AT20" s="33"/>
      <c r="AU20" s="33" t="s">
        <v>23</v>
      </c>
      <c r="AV20" s="9"/>
      <c r="AW20" s="4"/>
      <c r="AX20" s="174" t="str">
        <f t="shared" si="7"/>
        <v/>
      </c>
      <c r="AY20" s="17">
        <f t="shared" si="8"/>
        <v>26.25</v>
      </c>
      <c r="AZ20" s="31"/>
      <c r="BA20" s="31"/>
      <c r="BB20" s="31"/>
      <c r="BC20" s="31"/>
      <c r="BD20" s="31"/>
      <c r="BE20" s="5"/>
      <c r="BF20" s="5"/>
      <c r="BG20" s="174" t="str">
        <f t="shared" si="9"/>
        <v/>
      </c>
      <c r="BH20" s="17">
        <f t="shared" si="10"/>
        <v>0</v>
      </c>
      <c r="BI20" s="89">
        <f t="shared" si="11"/>
        <v>88.5</v>
      </c>
      <c r="BJ20" s="89"/>
      <c r="BK20" s="19">
        <f t="shared" si="12"/>
        <v>1</v>
      </c>
      <c r="BL20" s="19">
        <f t="shared" si="13"/>
        <v>2</v>
      </c>
    </row>
    <row r="21" spans="1:64">
      <c r="A21" s="93"/>
      <c r="B21" s="94"/>
      <c r="C21" s="94"/>
      <c r="D21" s="94"/>
      <c r="E21" s="95"/>
      <c r="F21" s="3"/>
      <c r="G21" s="3"/>
      <c r="H21" s="4"/>
      <c r="I21" s="4"/>
      <c r="J21" s="5"/>
      <c r="K21" s="6"/>
      <c r="L21" s="9"/>
      <c r="M21" s="9"/>
      <c r="N21" s="5"/>
      <c r="O21" s="17">
        <f t="shared" si="0"/>
        <v>0</v>
      </c>
      <c r="P21" s="35"/>
      <c r="Q21" s="33"/>
      <c r="R21" s="33"/>
      <c r="S21" s="33"/>
      <c r="T21" s="33" t="s">
        <v>31</v>
      </c>
      <c r="U21" s="34"/>
      <c r="V21" s="30"/>
      <c r="W21" s="174" t="str">
        <f t="shared" si="1"/>
        <v/>
      </c>
      <c r="X21" s="17">
        <f t="shared" si="2"/>
        <v>6</v>
      </c>
      <c r="Y21" s="33"/>
      <c r="Z21" s="33"/>
      <c r="AA21" s="33"/>
      <c r="AB21" s="33"/>
      <c r="AC21" s="33"/>
      <c r="AD21" s="33"/>
      <c r="AE21" s="33"/>
      <c r="AF21" s="174" t="str">
        <f t="shared" si="3"/>
        <v/>
      </c>
      <c r="AG21" s="17">
        <f t="shared" si="4"/>
        <v>0</v>
      </c>
      <c r="AH21" s="35"/>
      <c r="AI21" s="33"/>
      <c r="AJ21" s="33"/>
      <c r="AK21" s="33"/>
      <c r="AL21" s="33" t="s">
        <v>31</v>
      </c>
      <c r="AM21" s="33" t="s">
        <v>28</v>
      </c>
      <c r="AN21" s="36"/>
      <c r="AO21" s="174" t="str">
        <f t="shared" si="5"/>
        <v/>
      </c>
      <c r="AP21" s="17">
        <f t="shared" si="6"/>
        <v>16.5</v>
      </c>
      <c r="AQ21" s="33"/>
      <c r="AR21" s="33"/>
      <c r="AS21" s="33"/>
      <c r="AT21" s="33"/>
      <c r="AU21" s="33" t="s">
        <v>31</v>
      </c>
      <c r="AV21" s="9" t="s">
        <v>28</v>
      </c>
      <c r="AW21" s="4"/>
      <c r="AX21" s="174" t="str">
        <f t="shared" si="7"/>
        <v/>
      </c>
      <c r="AY21" s="17">
        <f t="shared" si="8"/>
        <v>16.5</v>
      </c>
      <c r="AZ21" s="31"/>
      <c r="BA21" s="31"/>
      <c r="BB21" s="31"/>
      <c r="BC21" s="31"/>
      <c r="BD21" s="31"/>
      <c r="BE21" s="5"/>
      <c r="BF21" s="5"/>
      <c r="BG21" s="174" t="str">
        <f t="shared" si="9"/>
        <v/>
      </c>
      <c r="BH21" s="17">
        <f t="shared" si="10"/>
        <v>0</v>
      </c>
      <c r="BI21" s="89">
        <f t="shared" si="11"/>
        <v>39</v>
      </c>
      <c r="BJ21" s="89"/>
      <c r="BK21" s="19">
        <f t="shared" si="12"/>
        <v>2</v>
      </c>
      <c r="BL21" s="19">
        <f t="shared" si="13"/>
        <v>0</v>
      </c>
    </row>
    <row r="22" spans="1:64">
      <c r="A22" s="93"/>
      <c r="B22" s="94"/>
      <c r="C22" s="94"/>
      <c r="D22" s="94"/>
      <c r="E22" s="95"/>
      <c r="F22" s="3"/>
      <c r="H22" s="4"/>
      <c r="I22" s="4"/>
      <c r="J22" s="5"/>
      <c r="K22" s="6"/>
      <c r="L22" s="9"/>
      <c r="M22" s="9"/>
      <c r="N22" s="5"/>
      <c r="O22" s="17">
        <f t="shared" si="0"/>
        <v>0</v>
      </c>
      <c r="P22" s="35"/>
      <c r="Q22" s="33"/>
      <c r="R22" s="33"/>
      <c r="S22" s="33"/>
      <c r="T22" s="33" t="s">
        <v>29</v>
      </c>
      <c r="U22" s="34" t="s">
        <v>30</v>
      </c>
      <c r="V22" s="30"/>
      <c r="W22" s="174" t="str">
        <f t="shared" si="1"/>
        <v/>
      </c>
      <c r="X22" s="17">
        <f t="shared" si="2"/>
        <v>11.5</v>
      </c>
      <c r="Y22" s="33"/>
      <c r="Z22" s="33"/>
      <c r="AA22" s="33"/>
      <c r="AB22" s="33"/>
      <c r="AC22" s="33"/>
      <c r="AD22" s="33"/>
      <c r="AE22" s="33"/>
      <c r="AF22" s="174" t="str">
        <f t="shared" si="3"/>
        <v/>
      </c>
      <c r="AG22" s="17">
        <f t="shared" si="4"/>
        <v>0</v>
      </c>
      <c r="AH22" s="35"/>
      <c r="AI22" s="33"/>
      <c r="AJ22" s="33"/>
      <c r="AK22" s="33"/>
      <c r="AL22" s="33" t="s">
        <v>29</v>
      </c>
      <c r="AM22" s="33" t="s">
        <v>30</v>
      </c>
      <c r="AN22" s="36"/>
      <c r="AO22" s="174" t="str">
        <f t="shared" si="5"/>
        <v/>
      </c>
      <c r="AP22" s="17">
        <f t="shared" si="6"/>
        <v>11.5</v>
      </c>
      <c r="AQ22" s="33"/>
      <c r="AR22" s="33"/>
      <c r="AS22" s="33"/>
      <c r="AT22" s="33"/>
      <c r="AU22" s="33" t="s">
        <v>29</v>
      </c>
      <c r="AV22" s="9" t="s">
        <v>30</v>
      </c>
      <c r="AW22" s="4"/>
      <c r="AX22" s="174" t="str">
        <f t="shared" si="7"/>
        <v/>
      </c>
      <c r="AY22" s="17">
        <f t="shared" si="8"/>
        <v>11.5</v>
      </c>
      <c r="AZ22" s="31"/>
      <c r="BA22" s="31"/>
      <c r="BB22" s="31"/>
      <c r="BC22" s="31"/>
      <c r="BD22" s="31"/>
      <c r="BE22" s="5"/>
      <c r="BF22" s="5"/>
      <c r="BG22" s="174" t="str">
        <f t="shared" si="9"/>
        <v/>
      </c>
      <c r="BH22" s="17">
        <f t="shared" si="10"/>
        <v>0</v>
      </c>
      <c r="BI22" s="89">
        <f t="shared" si="11"/>
        <v>34.5</v>
      </c>
      <c r="BJ22" s="89"/>
      <c r="BK22" s="19">
        <f t="shared" si="12"/>
        <v>3</v>
      </c>
      <c r="BL22" s="19">
        <f t="shared" si="13"/>
        <v>0</v>
      </c>
    </row>
    <row r="23" spans="1:64">
      <c r="A23" s="104"/>
      <c r="B23" s="105"/>
      <c r="C23" s="105"/>
      <c r="D23" s="105"/>
      <c r="E23" s="106"/>
      <c r="F23" s="3"/>
      <c r="G23" s="3"/>
      <c r="H23" s="4"/>
      <c r="I23" s="4"/>
      <c r="J23" s="5"/>
      <c r="K23" s="6"/>
      <c r="L23" s="9"/>
      <c r="M23" s="9"/>
      <c r="N23" s="5"/>
      <c r="O23" s="17">
        <f t="shared" si="0"/>
        <v>0</v>
      </c>
      <c r="P23" s="35"/>
      <c r="Q23" s="33"/>
      <c r="R23" s="33"/>
      <c r="S23" s="33"/>
      <c r="T23" s="33"/>
      <c r="U23" s="34"/>
      <c r="V23" s="30"/>
      <c r="W23" s="174" t="str">
        <f t="shared" si="1"/>
        <v/>
      </c>
      <c r="X23" s="17">
        <f t="shared" si="2"/>
        <v>0</v>
      </c>
      <c r="Y23" s="33"/>
      <c r="Z23" s="33"/>
      <c r="AA23" s="33"/>
      <c r="AB23" s="33"/>
      <c r="AC23" s="33"/>
      <c r="AD23" s="33"/>
      <c r="AE23" s="33"/>
      <c r="AF23" s="174" t="str">
        <f t="shared" si="3"/>
        <v/>
      </c>
      <c r="AG23" s="17">
        <f t="shared" si="4"/>
        <v>0</v>
      </c>
      <c r="AH23" s="35"/>
      <c r="AI23" s="33"/>
      <c r="AJ23" s="33"/>
      <c r="AK23" s="33"/>
      <c r="AL23" s="33"/>
      <c r="AM23" s="33"/>
      <c r="AN23" s="36"/>
      <c r="AO23" s="174" t="str">
        <f t="shared" si="5"/>
        <v/>
      </c>
      <c r="AP23" s="17">
        <f t="shared" si="6"/>
        <v>0</v>
      </c>
      <c r="AQ23" s="33"/>
      <c r="AR23" s="33"/>
      <c r="AS23" s="33"/>
      <c r="AT23" s="33"/>
      <c r="AU23" s="33"/>
      <c r="AV23" s="9"/>
      <c r="AW23" s="4"/>
      <c r="AX23" s="174" t="str">
        <f t="shared" si="7"/>
        <v/>
      </c>
      <c r="AY23" s="17">
        <f t="shared" si="8"/>
        <v>0</v>
      </c>
      <c r="AZ23" s="31"/>
      <c r="BA23" s="31"/>
      <c r="BB23" s="31"/>
      <c r="BC23" s="31"/>
      <c r="BD23" s="31"/>
      <c r="BE23" s="5"/>
      <c r="BF23" s="5"/>
      <c r="BG23" s="174" t="str">
        <f t="shared" si="9"/>
        <v/>
      </c>
      <c r="BH23" s="17">
        <f t="shared" si="10"/>
        <v>0</v>
      </c>
      <c r="BI23" s="89">
        <f t="shared" si="11"/>
        <v>0</v>
      </c>
      <c r="BJ23" s="89"/>
      <c r="BK23" s="19">
        <f t="shared" si="12"/>
        <v>0</v>
      </c>
      <c r="BL23" s="19">
        <f t="shared" si="13"/>
        <v>0</v>
      </c>
    </row>
    <row r="24" spans="1:64" ht="16.5" customHeight="1">
      <c r="A24" s="104" t="s">
        <v>32</v>
      </c>
      <c r="B24" s="105"/>
      <c r="C24" s="105"/>
      <c r="D24" s="105"/>
      <c r="E24" s="106"/>
      <c r="F24" s="3"/>
      <c r="G24" s="3"/>
      <c r="H24" s="39"/>
      <c r="I24" s="39"/>
      <c r="J24" s="40"/>
      <c r="K24" s="41"/>
      <c r="L24" s="42"/>
      <c r="M24" s="42"/>
      <c r="N24" s="40"/>
      <c r="O24" s="17">
        <f t="shared" si="0"/>
        <v>0</v>
      </c>
      <c r="P24" s="43"/>
      <c r="Q24" s="42"/>
      <c r="R24" s="42"/>
      <c r="S24" s="42"/>
      <c r="T24" s="42"/>
      <c r="U24" s="42"/>
      <c r="V24" s="39"/>
      <c r="W24" s="174" t="str">
        <f t="shared" si="1"/>
        <v/>
      </c>
      <c r="X24" s="17">
        <f t="shared" si="2"/>
        <v>0</v>
      </c>
      <c r="Y24" s="33"/>
      <c r="Z24" s="33"/>
      <c r="AA24" s="33"/>
      <c r="AB24" s="33"/>
      <c r="AC24" s="33"/>
      <c r="AD24" s="33"/>
      <c r="AE24" s="33"/>
      <c r="AF24" s="174" t="str">
        <f t="shared" si="3"/>
        <v/>
      </c>
      <c r="AG24" s="17">
        <f t="shared" si="4"/>
        <v>0</v>
      </c>
      <c r="AH24" s="43"/>
      <c r="AI24" s="42"/>
      <c r="AJ24" s="42"/>
      <c r="AK24" s="42"/>
      <c r="AL24" s="42"/>
      <c r="AM24" s="42"/>
      <c r="AN24" s="39"/>
      <c r="AO24" s="174" t="str">
        <f t="shared" si="5"/>
        <v/>
      </c>
      <c r="AP24" s="17">
        <f t="shared" si="6"/>
        <v>0</v>
      </c>
      <c r="AQ24" s="44"/>
      <c r="AR24" s="44"/>
      <c r="AS24" s="44"/>
      <c r="AT24" s="44"/>
      <c r="AU24" s="44"/>
      <c r="AV24" s="44"/>
      <c r="AW24" s="45"/>
      <c r="AX24" s="174" t="str">
        <f t="shared" si="7"/>
        <v/>
      </c>
      <c r="AY24" s="17">
        <f t="shared" si="8"/>
        <v>0</v>
      </c>
      <c r="AZ24" s="46"/>
      <c r="BA24" s="46"/>
      <c r="BB24" s="46"/>
      <c r="BC24" s="46"/>
      <c r="BD24" s="46"/>
      <c r="BE24" s="46"/>
      <c r="BF24" s="46"/>
      <c r="BG24" s="174" t="str">
        <f t="shared" si="9"/>
        <v/>
      </c>
      <c r="BH24" s="17">
        <f t="shared" si="10"/>
        <v>0</v>
      </c>
      <c r="BI24" s="89">
        <f t="shared" si="11"/>
        <v>0</v>
      </c>
      <c r="BJ24" s="89"/>
      <c r="BK24" s="19">
        <f t="shared" si="12"/>
        <v>0</v>
      </c>
      <c r="BL24" s="19">
        <f t="shared" si="13"/>
        <v>0</v>
      </c>
    </row>
    <row r="25" spans="1:64" ht="18.75" customHeight="1">
      <c r="A25" s="107" t="s">
        <v>33</v>
      </c>
      <c r="B25" s="107"/>
      <c r="C25" s="107"/>
      <c r="D25" s="107"/>
      <c r="E25" s="107"/>
      <c r="F25" s="3"/>
      <c r="H25" s="4">
        <f t="shared" ref="H25:N25" si="14">COUNTA(H11:H23)</f>
        <v>0</v>
      </c>
      <c r="I25" s="4">
        <f t="shared" si="14"/>
        <v>0</v>
      </c>
      <c r="J25" s="5">
        <f t="shared" si="14"/>
        <v>0</v>
      </c>
      <c r="K25" s="6">
        <f t="shared" si="14"/>
        <v>0</v>
      </c>
      <c r="L25" s="47">
        <f t="shared" si="14"/>
        <v>0</v>
      </c>
      <c r="M25" s="47">
        <f t="shared" si="14"/>
        <v>0</v>
      </c>
      <c r="N25" s="5">
        <f t="shared" si="14"/>
        <v>0</v>
      </c>
      <c r="O25" s="7">
        <f>SUM(H25:N25)</f>
        <v>0</v>
      </c>
      <c r="P25" s="47">
        <f t="shared" ref="P25:V25" si="15">COUNTA(P11:P23)</f>
        <v>5</v>
      </c>
      <c r="Q25" s="47">
        <f t="shared" si="15"/>
        <v>6</v>
      </c>
      <c r="R25" s="47">
        <f t="shared" si="15"/>
        <v>5</v>
      </c>
      <c r="S25" s="47">
        <f t="shared" si="15"/>
        <v>5</v>
      </c>
      <c r="T25" s="47">
        <f t="shared" si="15"/>
        <v>8</v>
      </c>
      <c r="U25" s="47">
        <f t="shared" si="15"/>
        <v>6</v>
      </c>
      <c r="V25" s="4">
        <f t="shared" si="15"/>
        <v>0</v>
      </c>
      <c r="W25" s="172"/>
      <c r="X25" s="48">
        <f>SUM(P25:V25)</f>
        <v>35</v>
      </c>
      <c r="Y25" s="47">
        <f t="shared" ref="Y25:AE25" si="16">COUNTA(Y11:Y23)</f>
        <v>0</v>
      </c>
      <c r="Z25" s="47">
        <f t="shared" si="16"/>
        <v>1</v>
      </c>
      <c r="AA25" s="47">
        <f t="shared" si="16"/>
        <v>2</v>
      </c>
      <c r="AB25" s="47">
        <f t="shared" si="16"/>
        <v>1</v>
      </c>
      <c r="AC25" s="47">
        <f t="shared" si="16"/>
        <v>1</v>
      </c>
      <c r="AD25" s="47">
        <f t="shared" si="16"/>
        <v>1</v>
      </c>
      <c r="AE25" s="4">
        <f t="shared" si="16"/>
        <v>0</v>
      </c>
      <c r="AF25" s="173"/>
      <c r="AG25" s="16">
        <f>SUM(Y25:AE25)</f>
        <v>6</v>
      </c>
      <c r="AH25" s="49">
        <f t="shared" ref="AH25:AN25" si="17">COUNTA(AH11:AH23)</f>
        <v>5</v>
      </c>
      <c r="AI25" s="47">
        <f t="shared" si="17"/>
        <v>4</v>
      </c>
      <c r="AJ25" s="47">
        <f t="shared" si="17"/>
        <v>4</v>
      </c>
      <c r="AK25" s="47">
        <f t="shared" si="17"/>
        <v>4</v>
      </c>
      <c r="AL25" s="47">
        <f t="shared" si="17"/>
        <v>8</v>
      </c>
      <c r="AM25" s="47">
        <f t="shared" si="17"/>
        <v>6</v>
      </c>
      <c r="AN25" s="4">
        <f t="shared" si="17"/>
        <v>1</v>
      </c>
      <c r="AO25" s="172"/>
      <c r="AP25" s="7">
        <f>SUM(AH25:AN25)</f>
        <v>32</v>
      </c>
      <c r="AQ25" s="47">
        <f t="shared" ref="AQ25:AW25" si="18">COUNTA(AQ11:AQ23)</f>
        <v>4</v>
      </c>
      <c r="AR25" s="47">
        <f t="shared" si="18"/>
        <v>5</v>
      </c>
      <c r="AS25" s="47">
        <f t="shared" si="18"/>
        <v>4</v>
      </c>
      <c r="AT25" s="47">
        <f t="shared" si="18"/>
        <v>6</v>
      </c>
      <c r="AU25" s="9">
        <f t="shared" si="18"/>
        <v>9</v>
      </c>
      <c r="AV25" s="9">
        <f t="shared" si="18"/>
        <v>6</v>
      </c>
      <c r="AW25" s="4">
        <f t="shared" si="18"/>
        <v>0</v>
      </c>
      <c r="AX25" s="172"/>
      <c r="AY25" s="16">
        <f>SUM(AQ25:AW25)</f>
        <v>34</v>
      </c>
      <c r="AZ25" s="5">
        <f t="shared" ref="AZ25:BF25" si="19">COUNTA(AZ11:AZ23)</f>
        <v>0</v>
      </c>
      <c r="BA25" s="5">
        <f t="shared" si="19"/>
        <v>0</v>
      </c>
      <c r="BB25" s="5">
        <f t="shared" si="19"/>
        <v>0</v>
      </c>
      <c r="BC25" s="5">
        <f t="shared" si="19"/>
        <v>1</v>
      </c>
      <c r="BD25" s="5">
        <f t="shared" si="19"/>
        <v>1</v>
      </c>
      <c r="BE25" s="5">
        <f t="shared" si="19"/>
        <v>0</v>
      </c>
      <c r="BF25" s="5">
        <f t="shared" si="19"/>
        <v>0</v>
      </c>
      <c r="BG25" s="172"/>
      <c r="BH25" s="7">
        <f>SUM(AZ25:BF25)</f>
        <v>2</v>
      </c>
      <c r="BI25" s="108">
        <f>SUM(BI11:BJ12,BI14:BJ19,BI21,BI23:BJ24)</f>
        <v>721.75</v>
      </c>
      <c r="BJ25" s="108"/>
    </row>
    <row r="26" spans="1:64" ht="18">
      <c r="A26" s="107"/>
      <c r="B26" s="107"/>
      <c r="C26" s="107"/>
      <c r="D26" s="107"/>
      <c r="E26" s="107"/>
      <c r="H26" s="4">
        <v>0</v>
      </c>
      <c r="I26" s="4">
        <v>0</v>
      </c>
      <c r="J26" s="5">
        <v>0</v>
      </c>
      <c r="K26" s="6">
        <v>0</v>
      </c>
      <c r="L26" s="47">
        <v>8</v>
      </c>
      <c r="M26" s="47">
        <v>6</v>
      </c>
      <c r="N26" s="5">
        <v>0</v>
      </c>
      <c r="O26" s="50" t="str">
        <f>IF(O25=(H26+I26+J26+K26+L26+M26+N26),"oui","non")</f>
        <v>non</v>
      </c>
      <c r="P26" s="47">
        <v>5</v>
      </c>
      <c r="Q26" s="47">
        <v>6</v>
      </c>
      <c r="R26" s="47">
        <v>5</v>
      </c>
      <c r="S26" s="47">
        <v>5</v>
      </c>
      <c r="T26" s="47">
        <v>8</v>
      </c>
      <c r="U26" s="47">
        <v>6</v>
      </c>
      <c r="V26" s="51">
        <v>0</v>
      </c>
      <c r="W26" s="172"/>
      <c r="X26" s="52" t="str">
        <f>IF(X25=(P26+Q26+R26+S26+T26+U26+V26),"oui","non")</f>
        <v>oui</v>
      </c>
      <c r="Y26" s="47">
        <v>5</v>
      </c>
      <c r="Z26" s="47">
        <v>4</v>
      </c>
      <c r="AA26" s="47">
        <v>5</v>
      </c>
      <c r="AB26" s="47">
        <v>5</v>
      </c>
      <c r="AC26" s="47">
        <v>9</v>
      </c>
      <c r="AD26" s="47">
        <v>6</v>
      </c>
      <c r="AE26" s="51">
        <v>0</v>
      </c>
      <c r="AF26" s="175"/>
      <c r="AG26" s="52" t="str">
        <f>IF(AG25=(Y26+Z26+AA26+AB26+AC26+AD26+AE26),"oui","non")</f>
        <v>non</v>
      </c>
      <c r="AH26" s="49">
        <v>5</v>
      </c>
      <c r="AI26" s="47">
        <v>4</v>
      </c>
      <c r="AJ26" s="47">
        <v>4</v>
      </c>
      <c r="AK26" s="47">
        <v>4</v>
      </c>
      <c r="AL26" s="47">
        <v>8</v>
      </c>
      <c r="AM26" s="47">
        <v>6</v>
      </c>
      <c r="AN26" s="4">
        <v>1</v>
      </c>
      <c r="AO26" s="176"/>
      <c r="AP26" s="50" t="str">
        <f>IF(AP25=(AH26+AI26+AJ26+AK26+AL26+AM26+AN26),"oui","non")</f>
        <v>oui</v>
      </c>
      <c r="AQ26" s="47">
        <v>4</v>
      </c>
      <c r="AR26" s="47">
        <v>5</v>
      </c>
      <c r="AS26" s="47">
        <v>4</v>
      </c>
      <c r="AT26" s="47">
        <v>4</v>
      </c>
      <c r="AU26" s="47">
        <v>8</v>
      </c>
      <c r="AV26" s="9">
        <v>6</v>
      </c>
      <c r="AW26" s="4">
        <v>0</v>
      </c>
      <c r="AX26" s="172"/>
      <c r="AY26" s="52" t="str">
        <f>IF(AY25=(AQ26+AR26+AS26+AT26+AU26+AV26+AW26),"oui","non")</f>
        <v>non</v>
      </c>
      <c r="AZ26" s="5">
        <v>0</v>
      </c>
      <c r="BA26" s="5">
        <v>0</v>
      </c>
      <c r="BB26" s="5">
        <v>0</v>
      </c>
      <c r="BC26" s="5">
        <v>0</v>
      </c>
      <c r="BD26" s="5">
        <v>0</v>
      </c>
      <c r="BE26" s="5">
        <v>0</v>
      </c>
      <c r="BF26" s="5">
        <v>0</v>
      </c>
      <c r="BG26" s="176"/>
      <c r="BH26" s="50" t="str">
        <f>IF(BH25=(AZ26+BA26+BB26+BC26+BD26+BE26+BF26),"oui","non")</f>
        <v>non</v>
      </c>
      <c r="BI26" s="109"/>
      <c r="BJ26" s="110"/>
    </row>
    <row r="27" spans="1:64" s="56" customFormat="1" ht="13">
      <c r="A27" s="53"/>
      <c r="B27" s="53"/>
      <c r="C27" s="53"/>
      <c r="D27" s="53"/>
      <c r="E27" s="53"/>
      <c r="F27" s="54"/>
      <c r="G27" s="54"/>
      <c r="H27" s="55" t="str">
        <f t="shared" ref="H27:N27" si="20">IF(H25=H26,"o","n")</f>
        <v>o</v>
      </c>
      <c r="I27" s="55" t="str">
        <f t="shared" si="20"/>
        <v>o</v>
      </c>
      <c r="J27" s="55" t="str">
        <f t="shared" si="20"/>
        <v>o</v>
      </c>
      <c r="K27" s="55" t="str">
        <f t="shared" si="20"/>
        <v>o</v>
      </c>
      <c r="L27" s="55" t="str">
        <f t="shared" si="20"/>
        <v>n</v>
      </c>
      <c r="M27" s="55" t="str">
        <f t="shared" si="20"/>
        <v>n</v>
      </c>
      <c r="N27" s="55" t="str">
        <f t="shared" si="20"/>
        <v>o</v>
      </c>
      <c r="O27" s="55"/>
      <c r="P27" s="55" t="str">
        <f t="shared" ref="P27:V27" si="21">IF(P25=P26,"o","n")</f>
        <v>o</v>
      </c>
      <c r="Q27" s="55" t="str">
        <f t="shared" si="21"/>
        <v>o</v>
      </c>
      <c r="R27" s="55" t="str">
        <f t="shared" si="21"/>
        <v>o</v>
      </c>
      <c r="S27" s="55" t="str">
        <f t="shared" si="21"/>
        <v>o</v>
      </c>
      <c r="T27" s="55" t="str">
        <f t="shared" si="21"/>
        <v>o</v>
      </c>
      <c r="U27" s="55" t="str">
        <f t="shared" si="21"/>
        <v>o</v>
      </c>
      <c r="V27" s="55" t="str">
        <f t="shared" si="21"/>
        <v>o</v>
      </c>
      <c r="W27" s="55"/>
      <c r="X27" s="55"/>
      <c r="Y27" s="55" t="str">
        <f t="shared" ref="Y27:AE27" si="22">IF(Y25=Y26,"o","n")</f>
        <v>n</v>
      </c>
      <c r="Z27" s="55" t="str">
        <f t="shared" si="22"/>
        <v>n</v>
      </c>
      <c r="AA27" s="55" t="str">
        <f t="shared" si="22"/>
        <v>n</v>
      </c>
      <c r="AB27" s="55" t="str">
        <f t="shared" si="22"/>
        <v>n</v>
      </c>
      <c r="AC27" s="55" t="str">
        <f t="shared" si="22"/>
        <v>n</v>
      </c>
      <c r="AD27" s="55" t="str">
        <f t="shared" si="22"/>
        <v>n</v>
      </c>
      <c r="AE27" s="55" t="str">
        <f t="shared" si="22"/>
        <v>o</v>
      </c>
      <c r="AF27" s="55"/>
      <c r="AG27" s="55"/>
      <c r="AH27" s="55" t="str">
        <f t="shared" ref="AH27:AN27" si="23">IF(AH25=AH26,"o","n")</f>
        <v>o</v>
      </c>
      <c r="AI27" s="55" t="str">
        <f t="shared" si="23"/>
        <v>o</v>
      </c>
      <c r="AJ27" s="55" t="str">
        <f t="shared" si="23"/>
        <v>o</v>
      </c>
      <c r="AK27" s="55" t="str">
        <f t="shared" si="23"/>
        <v>o</v>
      </c>
      <c r="AL27" s="55" t="str">
        <f t="shared" si="23"/>
        <v>o</v>
      </c>
      <c r="AM27" s="55" t="str">
        <f t="shared" si="23"/>
        <v>o</v>
      </c>
      <c r="AN27" s="55" t="str">
        <f t="shared" si="23"/>
        <v>o</v>
      </c>
      <c r="AO27" s="55"/>
      <c r="AP27" s="55"/>
      <c r="AQ27" s="55" t="str">
        <f t="shared" ref="AQ27:AW27" si="24">IF(AQ25=AQ26,"o","n")</f>
        <v>o</v>
      </c>
      <c r="AR27" s="55" t="str">
        <f t="shared" si="24"/>
        <v>o</v>
      </c>
      <c r="AS27" s="55" t="str">
        <f t="shared" si="24"/>
        <v>o</v>
      </c>
      <c r="AT27" s="55" t="str">
        <f t="shared" si="24"/>
        <v>n</v>
      </c>
      <c r="AU27" s="55" t="str">
        <f t="shared" si="24"/>
        <v>n</v>
      </c>
      <c r="AV27" s="55" t="str">
        <f t="shared" si="24"/>
        <v>o</v>
      </c>
      <c r="AW27" s="55" t="str">
        <f t="shared" si="24"/>
        <v>o</v>
      </c>
      <c r="AX27" s="55"/>
      <c r="AZ27" s="55" t="str">
        <f t="shared" ref="AZ27:BF27" si="25">IF(AZ25=AZ26,"o","n")</f>
        <v>o</v>
      </c>
      <c r="BA27" s="55" t="str">
        <f t="shared" si="25"/>
        <v>o</v>
      </c>
      <c r="BB27" s="55" t="str">
        <f t="shared" si="25"/>
        <v>o</v>
      </c>
      <c r="BC27" s="55" t="str">
        <f t="shared" si="25"/>
        <v>n</v>
      </c>
      <c r="BD27" s="55" t="str">
        <f t="shared" si="25"/>
        <v>n</v>
      </c>
      <c r="BE27" s="55" t="str">
        <f t="shared" si="25"/>
        <v>o</v>
      </c>
      <c r="BF27" s="55" t="str">
        <f t="shared" si="25"/>
        <v>o</v>
      </c>
      <c r="BG27" s="55"/>
    </row>
    <row r="28" spans="1:64">
      <c r="A28" s="57"/>
      <c r="B28" s="57"/>
      <c r="C28" s="57"/>
      <c r="D28" s="57"/>
      <c r="E28" s="57"/>
    </row>
    <row r="29" spans="1:64" ht="15.75" customHeight="1">
      <c r="A29" s="111" t="s">
        <v>34</v>
      </c>
      <c r="B29" s="111"/>
      <c r="C29" s="111"/>
      <c r="D29" s="112"/>
      <c r="E29" s="112"/>
      <c r="H29" s="108" t="s">
        <v>35</v>
      </c>
      <c r="I29" s="108"/>
      <c r="J29" s="108"/>
      <c r="L29" s="110" t="s">
        <v>21</v>
      </c>
      <c r="M29" s="113"/>
      <c r="N29" s="114">
        <v>0.40625</v>
      </c>
      <c r="O29" s="114"/>
      <c r="P29" s="114"/>
      <c r="Q29" s="58" t="s">
        <v>36</v>
      </c>
      <c r="R29" s="114">
        <v>0.875</v>
      </c>
      <c r="S29" s="114"/>
      <c r="T29" s="114"/>
      <c r="V29" s="115">
        <v>11.25</v>
      </c>
      <c r="W29" s="115"/>
      <c r="X29" s="115"/>
      <c r="Y29" s="115"/>
      <c r="AA29" s="108" t="s">
        <v>37</v>
      </c>
      <c r="AB29" s="108"/>
      <c r="AC29" s="108"/>
      <c r="AD29" s="108"/>
      <c r="AE29" s="108"/>
      <c r="AF29" s="108"/>
      <c r="AG29" s="108"/>
    </row>
    <row r="30" spans="1:64" ht="15.75" customHeight="1">
      <c r="A30" s="122" t="s">
        <v>38</v>
      </c>
      <c r="B30" s="122"/>
      <c r="C30" s="122"/>
      <c r="D30" s="108">
        <v>5.83</v>
      </c>
      <c r="E30" s="108"/>
      <c r="H30" s="3"/>
      <c r="I30" s="3"/>
      <c r="J30" s="3"/>
      <c r="L30" s="110" t="s">
        <v>20</v>
      </c>
      <c r="M30" s="113"/>
      <c r="N30" s="114">
        <v>0.40625</v>
      </c>
      <c r="O30" s="114"/>
      <c r="P30" s="114"/>
      <c r="Q30" s="58" t="s">
        <v>36</v>
      </c>
      <c r="R30" s="114">
        <v>0.88541666666666663</v>
      </c>
      <c r="S30" s="114"/>
      <c r="T30" s="114"/>
      <c r="V30" s="123">
        <v>11.5</v>
      </c>
      <c r="W30" s="124"/>
      <c r="X30" s="124"/>
      <c r="Y30" s="125"/>
      <c r="AA30" s="7" t="s">
        <v>12</v>
      </c>
      <c r="AB30" s="7" t="s">
        <v>13</v>
      </c>
      <c r="AC30" s="7" t="s">
        <v>13</v>
      </c>
      <c r="AD30" s="7" t="s">
        <v>14</v>
      </c>
      <c r="AE30" s="7" t="s">
        <v>15</v>
      </c>
      <c r="AF30" s="65"/>
      <c r="AG30" s="7" t="s">
        <v>16</v>
      </c>
      <c r="AJ30" s="57"/>
      <c r="AK30" s="57"/>
      <c r="AL30" s="57"/>
      <c r="AM30" s="57"/>
      <c r="AN30" s="57"/>
      <c r="AO30" s="57"/>
      <c r="AP30" s="57"/>
      <c r="AQ30" s="57"/>
    </row>
    <row r="31" spans="1:64" ht="15.75" customHeight="1">
      <c r="A31" s="116" t="s">
        <v>39</v>
      </c>
      <c r="B31" s="117"/>
      <c r="C31" s="118"/>
      <c r="D31" s="112"/>
      <c r="E31" s="112"/>
      <c r="L31" s="119" t="s">
        <v>19</v>
      </c>
      <c r="M31" s="120"/>
      <c r="N31" s="121">
        <v>0.40625</v>
      </c>
      <c r="O31" s="121"/>
      <c r="P31" s="121"/>
      <c r="Q31" s="7" t="s">
        <v>36</v>
      </c>
      <c r="R31" s="121">
        <v>0.66666666666666663</v>
      </c>
      <c r="S31" s="121"/>
      <c r="T31" s="121"/>
      <c r="V31" s="115">
        <v>6.25</v>
      </c>
      <c r="W31" s="115"/>
      <c r="X31" s="115"/>
      <c r="Y31" s="115"/>
      <c r="Z31" s="59"/>
      <c r="AA31" s="47">
        <v>4</v>
      </c>
      <c r="AB31" s="47">
        <v>4</v>
      </c>
      <c r="AC31" s="47">
        <v>4</v>
      </c>
      <c r="AD31" s="47">
        <v>4</v>
      </c>
      <c r="AE31" s="47">
        <v>8</v>
      </c>
      <c r="AF31" s="47"/>
      <c r="AG31" s="47">
        <v>6</v>
      </c>
    </row>
    <row r="32" spans="1:64">
      <c r="A32" s="131" t="s">
        <v>40</v>
      </c>
      <c r="B32" s="132"/>
      <c r="C32" s="133"/>
      <c r="D32" s="108">
        <v>5.83</v>
      </c>
      <c r="E32" s="108"/>
      <c r="L32" s="134" t="s">
        <v>22</v>
      </c>
      <c r="M32" s="135"/>
      <c r="N32" s="136">
        <v>0.66666666666666663</v>
      </c>
      <c r="O32" s="136"/>
      <c r="P32" s="136"/>
      <c r="Q32" s="2" t="s">
        <v>36</v>
      </c>
      <c r="R32" s="136">
        <v>0.95833333333333337</v>
      </c>
      <c r="S32" s="136"/>
      <c r="T32" s="136"/>
      <c r="V32" s="115">
        <v>7</v>
      </c>
      <c r="W32" s="115"/>
      <c r="X32" s="115"/>
      <c r="Y32" s="115"/>
      <c r="AH32" s="60"/>
      <c r="AJ32" s="60"/>
      <c r="AK32" s="60"/>
      <c r="AL32" s="60"/>
      <c r="AM32" s="60"/>
      <c r="AN32" s="60"/>
      <c r="AO32" s="60"/>
      <c r="AP32" s="60"/>
    </row>
    <row r="33" spans="1:65" ht="15" customHeight="1">
      <c r="A33" s="140" t="s">
        <v>41</v>
      </c>
      <c r="B33" s="141"/>
      <c r="C33" s="142"/>
      <c r="D33" s="112"/>
      <c r="E33" s="112"/>
      <c r="AA33" s="126" t="s">
        <v>42</v>
      </c>
      <c r="AB33" s="126"/>
      <c r="AC33" s="126"/>
      <c r="AD33" s="126"/>
      <c r="AE33" s="126"/>
      <c r="AF33" s="126"/>
      <c r="AG33" s="126"/>
      <c r="AH33" s="126"/>
      <c r="AI33" s="126"/>
      <c r="AJ33" s="126"/>
      <c r="AK33" s="126"/>
      <c r="AL33" s="126"/>
      <c r="AM33" s="126"/>
      <c r="AN33" s="126"/>
      <c r="AO33" s="126"/>
      <c r="AP33" s="126"/>
      <c r="AQ33" s="126"/>
      <c r="AU33" s="127" t="s">
        <v>43</v>
      </c>
      <c r="AV33" s="127"/>
      <c r="AW33" s="127"/>
      <c r="AX33" s="127"/>
      <c r="AY33" s="127"/>
      <c r="AZ33" s="127"/>
      <c r="BA33" s="127"/>
      <c r="BB33" s="127"/>
      <c r="BC33" s="127"/>
      <c r="BD33" s="127"/>
      <c r="BE33" s="127"/>
      <c r="BF33" s="127"/>
      <c r="BG33" s="127"/>
      <c r="BH33" s="127"/>
      <c r="BI33" s="127"/>
      <c r="BJ33" s="127"/>
      <c r="BK33" s="127"/>
    </row>
    <row r="34" spans="1:65" ht="15" customHeight="1">
      <c r="A34" s="128" t="s">
        <v>44</v>
      </c>
      <c r="B34" s="129"/>
      <c r="C34" s="130"/>
      <c r="D34" s="112"/>
      <c r="E34" s="112"/>
      <c r="H34" s="108" t="s">
        <v>45</v>
      </c>
      <c r="I34" s="108"/>
      <c r="J34" s="108"/>
      <c r="L34" s="109" t="s">
        <v>23</v>
      </c>
      <c r="M34" s="109"/>
      <c r="N34" s="114">
        <v>0.1875</v>
      </c>
      <c r="O34" s="114"/>
      <c r="P34" s="114"/>
      <c r="Q34" s="58" t="s">
        <v>36</v>
      </c>
      <c r="R34" s="114">
        <v>0.54166666666666663</v>
      </c>
      <c r="S34" s="114"/>
      <c r="T34" s="114"/>
      <c r="V34" s="115">
        <v>8.5</v>
      </c>
      <c r="W34" s="115"/>
      <c r="X34" s="115"/>
      <c r="Y34" s="115"/>
      <c r="AA34" s="126"/>
      <c r="AB34" s="126"/>
      <c r="AC34" s="126"/>
      <c r="AD34" s="126"/>
      <c r="AE34" s="126"/>
      <c r="AF34" s="126"/>
      <c r="AG34" s="126"/>
      <c r="AH34" s="126"/>
      <c r="AI34" s="126"/>
      <c r="AJ34" s="126"/>
      <c r="AK34" s="126"/>
      <c r="AL34" s="126"/>
      <c r="AM34" s="126"/>
      <c r="AN34" s="126"/>
      <c r="AO34" s="126"/>
      <c r="AP34" s="126"/>
      <c r="AQ34" s="126"/>
      <c r="AU34" s="127"/>
      <c r="AV34" s="127"/>
      <c r="AW34" s="127"/>
      <c r="AX34" s="127"/>
      <c r="AY34" s="127"/>
      <c r="AZ34" s="127"/>
      <c r="BA34" s="127"/>
      <c r="BB34" s="127"/>
      <c r="BC34" s="127"/>
      <c r="BD34" s="127"/>
      <c r="BE34" s="127"/>
      <c r="BF34" s="127"/>
      <c r="BG34" s="127"/>
      <c r="BH34" s="127"/>
      <c r="BI34" s="127"/>
      <c r="BJ34" s="127"/>
      <c r="BK34" s="127"/>
    </row>
    <row r="35" spans="1:65" ht="15" customHeight="1">
      <c r="A35" s="137" t="s">
        <v>46</v>
      </c>
      <c r="B35" s="138"/>
      <c r="C35" s="139"/>
      <c r="D35" s="108">
        <v>5.83</v>
      </c>
      <c r="E35" s="108"/>
      <c r="L35" s="109" t="s">
        <v>24</v>
      </c>
      <c r="M35" s="109"/>
      <c r="N35" s="114">
        <v>0.54166666666666663</v>
      </c>
      <c r="O35" s="114"/>
      <c r="P35" s="114"/>
      <c r="Q35" s="58" t="s">
        <v>36</v>
      </c>
      <c r="R35" s="114">
        <v>0.875</v>
      </c>
      <c r="S35" s="114"/>
      <c r="T35" s="114"/>
      <c r="V35" s="115">
        <v>8</v>
      </c>
      <c r="W35" s="115"/>
      <c r="X35" s="115"/>
      <c r="Y35" s="115"/>
      <c r="AA35" s="150" t="s">
        <v>47</v>
      </c>
      <c r="AB35" s="151"/>
      <c r="AC35" s="151"/>
      <c r="AD35" s="152"/>
      <c r="AE35" s="156" t="s">
        <v>48</v>
      </c>
      <c r="AF35" s="156"/>
      <c r="AG35" s="156"/>
      <c r="AH35" s="156" t="s">
        <v>49</v>
      </c>
      <c r="AI35" s="156"/>
      <c r="AJ35" s="156"/>
      <c r="AK35" s="156" t="s">
        <v>50</v>
      </c>
      <c r="AL35" s="156"/>
      <c r="AM35" s="156"/>
      <c r="AN35" s="156"/>
      <c r="AO35" s="71"/>
      <c r="AP35" s="156" t="s">
        <v>51</v>
      </c>
      <c r="AQ35" s="156"/>
      <c r="AU35" s="108" t="s">
        <v>52</v>
      </c>
      <c r="AV35" s="108"/>
      <c r="AW35" s="108"/>
      <c r="AX35" s="108"/>
      <c r="AY35" s="108"/>
      <c r="AZ35" s="108" t="s">
        <v>53</v>
      </c>
      <c r="BA35" s="108"/>
      <c r="BB35" s="108"/>
      <c r="BC35" s="143" t="s">
        <v>54</v>
      </c>
      <c r="BD35" s="143"/>
      <c r="BE35" s="143"/>
      <c r="BF35" s="143"/>
      <c r="BG35" s="70"/>
      <c r="BH35" s="143" t="s">
        <v>55</v>
      </c>
      <c r="BI35" s="143"/>
      <c r="BJ35" s="108" t="s">
        <v>56</v>
      </c>
      <c r="BK35" s="108"/>
      <c r="BM35" s="61"/>
    </row>
    <row r="36" spans="1:65">
      <c r="A36" s="144" t="s">
        <v>57</v>
      </c>
      <c r="B36" s="145"/>
      <c r="C36" s="146"/>
      <c r="D36" s="147"/>
      <c r="E36" s="148"/>
      <c r="L36" s="109" t="s">
        <v>27</v>
      </c>
      <c r="M36" s="109"/>
      <c r="N36" s="114">
        <v>0.54166666666666663</v>
      </c>
      <c r="O36" s="114"/>
      <c r="P36" s="149"/>
      <c r="Q36" s="48" t="s">
        <v>36</v>
      </c>
      <c r="R36" s="114">
        <v>0.88541666666666663</v>
      </c>
      <c r="S36" s="114"/>
      <c r="T36" s="114"/>
      <c r="V36" s="115">
        <v>8.25</v>
      </c>
      <c r="W36" s="115"/>
      <c r="X36" s="115"/>
      <c r="Y36" s="115"/>
      <c r="AA36" s="153"/>
      <c r="AB36" s="154"/>
      <c r="AC36" s="154"/>
      <c r="AD36" s="155"/>
      <c r="AE36" s="156"/>
      <c r="AF36" s="156"/>
      <c r="AG36" s="156"/>
      <c r="AH36" s="156"/>
      <c r="AI36" s="156"/>
      <c r="AJ36" s="156"/>
      <c r="AK36" s="156"/>
      <c r="AL36" s="156"/>
      <c r="AM36" s="156"/>
      <c r="AN36" s="156"/>
      <c r="AO36" s="71"/>
      <c r="AP36" s="156"/>
      <c r="AQ36" s="156"/>
      <c r="AU36" s="108"/>
      <c r="AV36" s="108"/>
      <c r="AW36" s="108"/>
      <c r="AX36" s="108"/>
      <c r="AY36" s="108"/>
      <c r="AZ36" s="108"/>
      <c r="BA36" s="108"/>
      <c r="BB36" s="108"/>
      <c r="BC36" s="143"/>
      <c r="BD36" s="143"/>
      <c r="BE36" s="143"/>
      <c r="BF36" s="143"/>
      <c r="BG36" s="70"/>
      <c r="BH36" s="143"/>
      <c r="BI36" s="143"/>
      <c r="BJ36" s="7" t="s">
        <v>58</v>
      </c>
      <c r="BK36" s="7" t="s">
        <v>59</v>
      </c>
    </row>
    <row r="37" spans="1:65" ht="15" customHeight="1">
      <c r="A37" s="166" t="s">
        <v>60</v>
      </c>
      <c r="B37" s="167"/>
      <c r="C37" s="168"/>
      <c r="D37" s="147"/>
      <c r="E37" s="148"/>
      <c r="L37" s="108" t="s">
        <v>15</v>
      </c>
      <c r="M37" s="108"/>
      <c r="N37" s="121">
        <v>0.54166666666666663</v>
      </c>
      <c r="O37" s="121"/>
      <c r="P37" s="121"/>
      <c r="Q37" s="7" t="s">
        <v>36</v>
      </c>
      <c r="R37" s="121">
        <v>0.9375</v>
      </c>
      <c r="S37" s="121"/>
      <c r="T37" s="121"/>
      <c r="V37" s="115">
        <v>9.5</v>
      </c>
      <c r="W37" s="115"/>
      <c r="X37" s="115"/>
      <c r="Y37" s="115"/>
      <c r="AA37" s="161"/>
      <c r="AB37" s="164"/>
      <c r="AC37" s="164"/>
      <c r="AD37" s="165"/>
      <c r="AE37" s="161"/>
      <c r="AF37" s="162"/>
      <c r="AG37" s="163"/>
      <c r="AH37" s="161"/>
      <c r="AI37" s="162"/>
      <c r="AJ37" s="163"/>
      <c r="AK37" s="161"/>
      <c r="AL37" s="162"/>
      <c r="AM37" s="162"/>
      <c r="AN37" s="163"/>
      <c r="AO37" s="67"/>
      <c r="AP37" s="161"/>
      <c r="AQ37" s="163"/>
      <c r="AU37" s="108"/>
      <c r="AV37" s="108"/>
      <c r="AW37" s="108"/>
      <c r="AX37" s="108"/>
      <c r="AY37" s="108"/>
      <c r="AZ37" s="157"/>
      <c r="BA37" s="108"/>
      <c r="BB37" s="108"/>
      <c r="BC37" s="108"/>
      <c r="BD37" s="108"/>
      <c r="BE37" s="108"/>
      <c r="BF37" s="108"/>
      <c r="BG37" s="65"/>
      <c r="BH37" s="108"/>
      <c r="BI37" s="108"/>
      <c r="BJ37" s="7"/>
      <c r="BK37" s="7"/>
    </row>
    <row r="38" spans="1:65">
      <c r="A38" s="158" t="s">
        <v>31</v>
      </c>
      <c r="B38" s="158"/>
      <c r="C38" s="158"/>
      <c r="D38" s="159">
        <v>5.83</v>
      </c>
      <c r="E38" s="159"/>
      <c r="L38" s="160" t="s">
        <v>14</v>
      </c>
      <c r="M38" s="160"/>
      <c r="N38" s="136">
        <v>0.375</v>
      </c>
      <c r="O38" s="136"/>
      <c r="P38" s="136"/>
      <c r="Q38" s="2" t="s">
        <v>36</v>
      </c>
      <c r="R38" s="136">
        <v>0.85416666666666663</v>
      </c>
      <c r="S38" s="136"/>
      <c r="T38" s="136"/>
      <c r="V38" s="115">
        <v>11.5</v>
      </c>
      <c r="W38" s="115"/>
      <c r="X38" s="115"/>
      <c r="Y38" s="115"/>
      <c r="AA38" s="161"/>
      <c r="AB38" s="162"/>
      <c r="AC38" s="162"/>
      <c r="AD38" s="163"/>
      <c r="AE38" s="161"/>
      <c r="AF38" s="162"/>
      <c r="AG38" s="163"/>
      <c r="AH38" s="161"/>
      <c r="AI38" s="162"/>
      <c r="AJ38" s="163"/>
      <c r="AK38" s="161"/>
      <c r="AL38" s="162"/>
      <c r="AM38" s="162"/>
      <c r="AN38" s="163"/>
      <c r="AO38" s="67"/>
      <c r="AP38" s="161"/>
      <c r="AQ38" s="163"/>
      <c r="AU38" s="108"/>
      <c r="AV38" s="108"/>
      <c r="AW38" s="108"/>
      <c r="AX38" s="108"/>
      <c r="AY38" s="108"/>
      <c r="AZ38" s="157"/>
      <c r="BA38" s="108"/>
      <c r="BB38" s="108"/>
      <c r="BC38" s="108"/>
      <c r="BD38" s="108"/>
      <c r="BE38" s="108"/>
      <c r="BF38" s="108"/>
      <c r="BG38" s="65"/>
      <c r="BH38" s="108"/>
      <c r="BI38" s="108"/>
      <c r="BJ38" s="7"/>
      <c r="BK38" s="7"/>
    </row>
    <row r="39" spans="1:65">
      <c r="A39" s="169" t="s">
        <v>61</v>
      </c>
      <c r="B39" s="169"/>
      <c r="C39" s="169"/>
      <c r="D39" s="170"/>
      <c r="E39" s="170"/>
      <c r="L39" s="160" t="s">
        <v>25</v>
      </c>
      <c r="M39" s="160"/>
      <c r="N39" s="136">
        <v>0.375</v>
      </c>
      <c r="O39" s="136"/>
      <c r="P39" s="136"/>
      <c r="Q39" s="2" t="s">
        <v>36</v>
      </c>
      <c r="R39" s="136">
        <v>0.66666666666666663</v>
      </c>
      <c r="S39" s="136"/>
      <c r="T39" s="136"/>
      <c r="V39" s="115">
        <v>7</v>
      </c>
      <c r="W39" s="115"/>
      <c r="X39" s="115"/>
      <c r="Y39" s="115"/>
      <c r="AA39" s="161"/>
      <c r="AB39" s="162"/>
      <c r="AC39" s="162"/>
      <c r="AD39" s="163"/>
      <c r="AE39" s="161"/>
      <c r="AF39" s="162"/>
      <c r="AG39" s="163"/>
      <c r="AH39" s="161"/>
      <c r="AI39" s="162"/>
      <c r="AJ39" s="163"/>
      <c r="AK39" s="161"/>
      <c r="AL39" s="162"/>
      <c r="AM39" s="162"/>
      <c r="AN39" s="163"/>
      <c r="AO39" s="67"/>
      <c r="AP39" s="161"/>
      <c r="AQ39" s="163"/>
      <c r="AU39" s="108"/>
      <c r="AV39" s="108"/>
      <c r="AW39" s="108"/>
      <c r="AX39" s="108"/>
      <c r="AY39" s="108"/>
      <c r="AZ39" s="157"/>
      <c r="BA39" s="108"/>
      <c r="BB39" s="108"/>
      <c r="BC39" s="108"/>
      <c r="BD39" s="108"/>
      <c r="BE39" s="108"/>
      <c r="BF39" s="108"/>
      <c r="BG39" s="65"/>
      <c r="BH39" s="108"/>
      <c r="BI39" s="108"/>
      <c r="BJ39" s="7"/>
      <c r="BK39" s="7"/>
    </row>
    <row r="40" spans="1:65">
      <c r="L40" s="160" t="s">
        <v>26</v>
      </c>
      <c r="M40" s="160"/>
      <c r="N40" s="136">
        <v>0.66666666666666663</v>
      </c>
      <c r="O40" s="136"/>
      <c r="P40" s="136"/>
      <c r="Q40" s="2" t="s">
        <v>36</v>
      </c>
      <c r="R40" s="136">
        <v>0.95833333333333337</v>
      </c>
      <c r="S40" s="136"/>
      <c r="T40" s="136"/>
      <c r="V40" s="115">
        <v>7</v>
      </c>
      <c r="W40" s="115"/>
      <c r="X40" s="115"/>
      <c r="Y40" s="115"/>
      <c r="AA40" s="161"/>
      <c r="AB40" s="164"/>
      <c r="AC40" s="164"/>
      <c r="AD40" s="165"/>
      <c r="AE40" s="161"/>
      <c r="AF40" s="162"/>
      <c r="AG40" s="163"/>
      <c r="AH40" s="161"/>
      <c r="AI40" s="164"/>
      <c r="AJ40" s="165"/>
      <c r="AK40" s="161"/>
      <c r="AL40" s="162"/>
      <c r="AM40" s="162"/>
      <c r="AN40" s="163"/>
      <c r="AO40" s="67"/>
      <c r="AP40" s="161"/>
      <c r="AQ40" s="163"/>
      <c r="AU40" s="108"/>
      <c r="AV40" s="108"/>
      <c r="AW40" s="108"/>
      <c r="AX40" s="108"/>
      <c r="AY40" s="108"/>
      <c r="AZ40" s="157"/>
      <c r="BA40" s="108"/>
      <c r="BB40" s="108"/>
      <c r="BC40" s="108"/>
      <c r="BD40" s="108"/>
      <c r="BE40" s="108"/>
      <c r="BF40" s="108"/>
      <c r="BG40" s="65"/>
      <c r="BH40" s="108"/>
      <c r="BI40" s="108"/>
      <c r="BJ40" s="7"/>
      <c r="BK40" s="7"/>
    </row>
    <row r="41" spans="1:65">
      <c r="M41" s="3"/>
      <c r="N41" s="3"/>
      <c r="O41" s="3"/>
      <c r="P41" s="3"/>
      <c r="Q41" s="3"/>
      <c r="R41" s="3"/>
      <c r="S41" s="3"/>
      <c r="T41" s="3"/>
      <c r="AA41" s="161"/>
      <c r="AB41" s="164"/>
      <c r="AC41" s="164"/>
      <c r="AD41" s="165"/>
      <c r="AE41" s="161"/>
      <c r="AF41" s="162"/>
      <c r="AG41" s="163"/>
      <c r="AH41" s="161"/>
      <c r="AI41" s="164"/>
      <c r="AJ41" s="165"/>
      <c r="AK41" s="161"/>
      <c r="AL41" s="162"/>
      <c r="AM41" s="162"/>
      <c r="AN41" s="163"/>
      <c r="AO41" s="67"/>
      <c r="AP41" s="161"/>
      <c r="AQ41" s="163"/>
      <c r="AU41" s="108"/>
      <c r="AV41" s="108"/>
      <c r="AW41" s="108"/>
      <c r="AX41" s="108"/>
      <c r="AY41" s="108"/>
      <c r="AZ41" s="157"/>
      <c r="BA41" s="108"/>
      <c r="BB41" s="108"/>
      <c r="BC41" s="108"/>
      <c r="BD41" s="108"/>
      <c r="BE41" s="108"/>
      <c r="BF41" s="108"/>
      <c r="BG41" s="65"/>
      <c r="BH41" s="108"/>
      <c r="BI41" s="108"/>
      <c r="BJ41" s="7"/>
      <c r="BK41" s="7"/>
    </row>
    <row r="42" spans="1:65" ht="15" customHeight="1">
      <c r="H42" s="108" t="s">
        <v>62</v>
      </c>
      <c r="I42" s="108"/>
      <c r="J42" s="108"/>
      <c r="L42" s="110" t="s">
        <v>28</v>
      </c>
      <c r="M42" s="113"/>
      <c r="N42" s="114">
        <v>0.41666666666666669</v>
      </c>
      <c r="O42" s="114"/>
      <c r="P42" s="114"/>
      <c r="Q42" s="58" t="s">
        <v>36</v>
      </c>
      <c r="R42" s="114">
        <v>0.85416666666666663</v>
      </c>
      <c r="S42" s="114"/>
      <c r="T42" s="114"/>
      <c r="V42" s="115">
        <v>10.5</v>
      </c>
      <c r="W42" s="115"/>
      <c r="X42" s="115"/>
      <c r="Y42" s="115"/>
      <c r="AA42" s="161"/>
      <c r="AB42" s="164"/>
      <c r="AC42" s="164"/>
      <c r="AD42" s="165"/>
      <c r="AE42" s="161"/>
      <c r="AF42" s="162"/>
      <c r="AG42" s="163"/>
      <c r="AH42" s="161"/>
      <c r="AI42" s="162"/>
      <c r="AJ42" s="163"/>
      <c r="AK42" s="161"/>
      <c r="AL42" s="164"/>
      <c r="AM42" s="164"/>
      <c r="AN42" s="165"/>
      <c r="AO42" s="66"/>
      <c r="AP42" s="161"/>
      <c r="AQ42" s="163"/>
      <c r="AU42" s="108"/>
      <c r="AV42" s="108"/>
      <c r="AW42" s="108"/>
      <c r="AX42" s="108"/>
      <c r="AY42" s="108"/>
      <c r="AZ42" s="157"/>
      <c r="BA42" s="108"/>
      <c r="BB42" s="108"/>
      <c r="BC42" s="108"/>
      <c r="BD42" s="108"/>
      <c r="BE42" s="108"/>
      <c r="BF42" s="108"/>
      <c r="BG42" s="65"/>
      <c r="BH42" s="108"/>
      <c r="BI42" s="108"/>
      <c r="BJ42" s="7"/>
      <c r="BK42" s="7"/>
    </row>
    <row r="43" spans="1:65" ht="15" customHeight="1">
      <c r="L43" s="119" t="s">
        <v>31</v>
      </c>
      <c r="M43" s="120"/>
      <c r="N43" s="121">
        <v>0.41666666666666669</v>
      </c>
      <c r="O43" s="121"/>
      <c r="P43" s="121"/>
      <c r="Q43" s="7" t="s">
        <v>36</v>
      </c>
      <c r="R43" s="121">
        <v>0.66666666666666663</v>
      </c>
      <c r="S43" s="121"/>
      <c r="T43" s="121"/>
      <c r="V43" s="115">
        <v>6</v>
      </c>
      <c r="W43" s="115"/>
      <c r="X43" s="115"/>
      <c r="Y43" s="115"/>
      <c r="AA43" s="161"/>
      <c r="AB43" s="164"/>
      <c r="AC43" s="164"/>
      <c r="AD43" s="165"/>
      <c r="AE43" s="161"/>
      <c r="AF43" s="162"/>
      <c r="AG43" s="163"/>
      <c r="AH43" s="161"/>
      <c r="AI43" s="162"/>
      <c r="AJ43" s="163"/>
      <c r="AK43" s="161"/>
      <c r="AL43" s="164"/>
      <c r="AM43" s="164"/>
      <c r="AN43" s="165"/>
      <c r="AO43" s="66"/>
      <c r="AP43" s="161"/>
      <c r="AQ43" s="163"/>
      <c r="AU43" s="108"/>
      <c r="AV43" s="108"/>
      <c r="AW43" s="108"/>
      <c r="AX43" s="108"/>
      <c r="AY43" s="108"/>
      <c r="AZ43" s="157"/>
      <c r="BA43" s="108"/>
      <c r="BB43" s="108"/>
      <c r="BC43" s="108"/>
      <c r="BD43" s="108"/>
      <c r="BE43" s="108"/>
      <c r="BF43" s="108"/>
      <c r="BG43" s="65"/>
      <c r="BH43" s="108"/>
      <c r="BI43" s="108"/>
      <c r="BJ43" s="7"/>
      <c r="BK43" s="7"/>
    </row>
    <row r="44" spans="1:65">
      <c r="L44" s="119" t="s">
        <v>29</v>
      </c>
      <c r="M44" s="120"/>
      <c r="N44" s="121">
        <v>0.66666666666666663</v>
      </c>
      <c r="O44" s="121"/>
      <c r="P44" s="121"/>
      <c r="Q44" s="7" t="s">
        <v>36</v>
      </c>
      <c r="R44" s="121">
        <v>0.9375</v>
      </c>
      <c r="S44" s="121"/>
      <c r="T44" s="121"/>
      <c r="V44" s="115">
        <v>6.5</v>
      </c>
      <c r="W44" s="115"/>
      <c r="X44" s="115"/>
      <c r="Y44" s="115"/>
      <c r="AA44" s="161"/>
      <c r="AB44" s="164"/>
      <c r="AC44" s="164"/>
      <c r="AD44" s="165"/>
      <c r="AE44" s="161"/>
      <c r="AF44" s="162"/>
      <c r="AG44" s="165"/>
      <c r="AH44" s="161"/>
      <c r="AI44" s="164"/>
      <c r="AJ44" s="165"/>
      <c r="AK44" s="161"/>
      <c r="AL44" s="164"/>
      <c r="AM44" s="164"/>
      <c r="AN44" s="165"/>
      <c r="AO44" s="66"/>
      <c r="AP44" s="161"/>
      <c r="AQ44" s="165"/>
      <c r="AU44" s="108"/>
      <c r="AV44" s="108"/>
      <c r="AW44" s="108"/>
      <c r="AX44" s="108"/>
      <c r="AY44" s="108"/>
      <c r="AZ44" s="157"/>
      <c r="BA44" s="108"/>
      <c r="BB44" s="108"/>
      <c r="BC44" s="108"/>
      <c r="BD44" s="108"/>
      <c r="BE44" s="108"/>
      <c r="BF44" s="108"/>
      <c r="BG44" s="65"/>
      <c r="BH44" s="108"/>
      <c r="BI44" s="108"/>
      <c r="BJ44" s="7"/>
      <c r="BK44" s="7"/>
    </row>
    <row r="45" spans="1:65">
      <c r="L45" s="134" t="s">
        <v>30</v>
      </c>
      <c r="M45" s="135"/>
      <c r="N45" s="136">
        <v>0.60416666666666663</v>
      </c>
      <c r="O45" s="136"/>
      <c r="P45" s="136"/>
      <c r="Q45" s="2" t="s">
        <v>36</v>
      </c>
      <c r="R45" s="136">
        <v>0.8125</v>
      </c>
      <c r="S45" s="136"/>
      <c r="T45" s="136"/>
      <c r="V45" s="115">
        <v>5</v>
      </c>
      <c r="W45" s="115"/>
      <c r="X45" s="115"/>
      <c r="Y45" s="115"/>
      <c r="AA45" s="161"/>
      <c r="AB45" s="164"/>
      <c r="AC45" s="164"/>
      <c r="AD45" s="165"/>
      <c r="AE45" s="161"/>
      <c r="AF45" s="162"/>
      <c r="AG45" s="165"/>
      <c r="AH45" s="161"/>
      <c r="AI45" s="164"/>
      <c r="AJ45" s="165"/>
      <c r="AK45" s="161"/>
      <c r="AL45" s="164"/>
      <c r="AM45" s="164"/>
      <c r="AN45" s="165"/>
      <c r="AO45" s="66"/>
      <c r="AP45" s="161"/>
      <c r="AQ45" s="165"/>
      <c r="AU45" s="108"/>
      <c r="AV45" s="108"/>
      <c r="AW45" s="108"/>
      <c r="AX45" s="108"/>
      <c r="AY45" s="108"/>
      <c r="AZ45" s="157"/>
      <c r="BA45" s="108"/>
      <c r="BB45" s="108"/>
      <c r="BC45" s="108"/>
      <c r="BD45" s="108"/>
      <c r="BE45" s="108"/>
      <c r="BF45" s="108"/>
      <c r="BG45" s="65"/>
      <c r="BH45" s="108"/>
      <c r="BI45" s="108"/>
      <c r="BJ45" s="7"/>
      <c r="BK45" s="7"/>
    </row>
    <row r="46" spans="1:65">
      <c r="AA46" s="62"/>
      <c r="AB46" s="62"/>
      <c r="AC46" s="62"/>
      <c r="AD46" s="62"/>
      <c r="AE46" s="62"/>
      <c r="AF46" s="62"/>
      <c r="AG46" s="62"/>
      <c r="AH46" s="62"/>
      <c r="AI46" s="62"/>
      <c r="AJ46" s="62"/>
      <c r="AK46" s="62"/>
      <c r="AL46" s="62"/>
      <c r="AM46" s="62"/>
      <c r="AN46" s="62"/>
      <c r="AO46" s="62"/>
    </row>
    <row r="47" spans="1:65">
      <c r="AA47" s="62"/>
      <c r="AB47" s="62"/>
      <c r="AC47" s="62"/>
      <c r="AD47" s="62"/>
      <c r="AE47" s="62"/>
      <c r="AF47" s="62"/>
      <c r="AG47" s="62"/>
      <c r="AH47" s="62"/>
      <c r="AI47" s="62"/>
      <c r="AJ47" s="62"/>
      <c r="AK47" s="62"/>
      <c r="AL47" s="62"/>
      <c r="AM47" s="62"/>
      <c r="AN47" s="62"/>
      <c r="AO47" s="62"/>
    </row>
    <row r="48" spans="1:65">
      <c r="AA48" s="62"/>
      <c r="AB48" s="62"/>
      <c r="AC48" s="62"/>
      <c r="AD48" s="62"/>
      <c r="AE48" s="62"/>
      <c r="AF48" s="62"/>
      <c r="AG48" s="62"/>
      <c r="AH48" s="62"/>
      <c r="AI48" s="62"/>
      <c r="AJ48" s="62"/>
      <c r="AK48" s="62"/>
      <c r="AL48" s="62"/>
      <c r="AM48" s="62"/>
      <c r="AN48" s="62"/>
      <c r="AO48" s="62"/>
    </row>
    <row r="49" spans="9:41">
      <c r="AA49" s="62"/>
      <c r="AB49" s="62"/>
      <c r="AC49" s="62"/>
      <c r="AD49" s="62"/>
      <c r="AE49" s="62"/>
      <c r="AF49" s="62"/>
      <c r="AG49" s="62"/>
      <c r="AH49" s="62"/>
      <c r="AI49" s="62"/>
      <c r="AJ49" s="62"/>
      <c r="AK49" s="62"/>
      <c r="AL49" s="63"/>
      <c r="AM49" s="63"/>
      <c r="AN49" s="62"/>
      <c r="AO49" s="62"/>
    </row>
    <row r="50" spans="9:41"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</row>
    <row r="51" spans="9:41"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</row>
    <row r="52" spans="9:41"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</row>
    <row r="53" spans="9:41"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</row>
    <row r="54" spans="9:41"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</row>
    <row r="55" spans="9:41"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</row>
    <row r="56" spans="9:41"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</row>
    <row r="57" spans="9:41"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</row>
  </sheetData>
  <mergeCells count="229">
    <mergeCell ref="AU45:AY45"/>
    <mergeCell ref="AZ45:BB45"/>
    <mergeCell ref="BC45:BF45"/>
    <mergeCell ref="BH45:BI45"/>
    <mergeCell ref="BH44:BI44"/>
    <mergeCell ref="L45:M45"/>
    <mergeCell ref="N45:P45"/>
    <mergeCell ref="R45:T45"/>
    <mergeCell ref="V45:Y45"/>
    <mergeCell ref="AA45:AD45"/>
    <mergeCell ref="AE45:AG45"/>
    <mergeCell ref="AH45:AJ45"/>
    <mergeCell ref="AK45:AN45"/>
    <mergeCell ref="AP45:AQ45"/>
    <mergeCell ref="AH44:AJ44"/>
    <mergeCell ref="AK44:AN44"/>
    <mergeCell ref="AP44:AQ44"/>
    <mergeCell ref="AU44:AY44"/>
    <mergeCell ref="AZ44:BB44"/>
    <mergeCell ref="BC44:BF44"/>
    <mergeCell ref="AZ43:BB43"/>
    <mergeCell ref="BC43:BF43"/>
    <mergeCell ref="BH43:BI43"/>
    <mergeCell ref="L44:M44"/>
    <mergeCell ref="N44:P44"/>
    <mergeCell ref="R44:T44"/>
    <mergeCell ref="V44:Y44"/>
    <mergeCell ref="AA44:AD44"/>
    <mergeCell ref="AE44:AG44"/>
    <mergeCell ref="H42:J42"/>
    <mergeCell ref="L42:M42"/>
    <mergeCell ref="N42:P42"/>
    <mergeCell ref="R42:T42"/>
    <mergeCell ref="V42:Y42"/>
    <mergeCell ref="AA42:AD42"/>
    <mergeCell ref="AE42:AG42"/>
    <mergeCell ref="BH42:BI42"/>
    <mergeCell ref="L43:M43"/>
    <mergeCell ref="N43:P43"/>
    <mergeCell ref="R43:T43"/>
    <mergeCell ref="V43:Y43"/>
    <mergeCell ref="AA43:AD43"/>
    <mergeCell ref="AE43:AG43"/>
    <mergeCell ref="AH43:AJ43"/>
    <mergeCell ref="AK43:AN43"/>
    <mergeCell ref="AP43:AQ43"/>
    <mergeCell ref="AH42:AJ42"/>
    <mergeCell ref="AK42:AN42"/>
    <mergeCell ref="AP42:AQ42"/>
    <mergeCell ref="AU42:AY42"/>
    <mergeCell ref="AZ42:BB42"/>
    <mergeCell ref="BC42:BF42"/>
    <mergeCell ref="AU43:AY43"/>
    <mergeCell ref="BH40:BI40"/>
    <mergeCell ref="AA41:AD41"/>
    <mergeCell ref="AE41:AG41"/>
    <mergeCell ref="AH41:AJ41"/>
    <mergeCell ref="AK41:AN41"/>
    <mergeCell ref="AP41:AQ41"/>
    <mergeCell ref="AU41:AY41"/>
    <mergeCell ref="AZ41:BB41"/>
    <mergeCell ref="BC41:BF41"/>
    <mergeCell ref="BH41:BI41"/>
    <mergeCell ref="AH38:AJ38"/>
    <mergeCell ref="AK38:AN38"/>
    <mergeCell ref="AP38:AQ38"/>
    <mergeCell ref="AU38:AY38"/>
    <mergeCell ref="AZ38:BB38"/>
    <mergeCell ref="BH39:BI39"/>
    <mergeCell ref="L40:M40"/>
    <mergeCell ref="N40:P40"/>
    <mergeCell ref="R40:T40"/>
    <mergeCell ref="V40:Y40"/>
    <mergeCell ref="AA40:AD40"/>
    <mergeCell ref="AE40:AG40"/>
    <mergeCell ref="AH40:AJ40"/>
    <mergeCell ref="AK40:AN40"/>
    <mergeCell ref="AP40:AQ40"/>
    <mergeCell ref="AH39:AJ39"/>
    <mergeCell ref="AK39:AN39"/>
    <mergeCell ref="AP39:AQ39"/>
    <mergeCell ref="AU39:AY39"/>
    <mergeCell ref="AZ39:BB39"/>
    <mergeCell ref="BC39:BF39"/>
    <mergeCell ref="AU40:AY40"/>
    <mergeCell ref="AZ40:BB40"/>
    <mergeCell ref="BC40:BF40"/>
    <mergeCell ref="A39:C39"/>
    <mergeCell ref="D39:E39"/>
    <mergeCell ref="L39:M39"/>
    <mergeCell ref="N39:P39"/>
    <mergeCell ref="R39:T39"/>
    <mergeCell ref="V39:Y39"/>
    <mergeCell ref="AA39:AD39"/>
    <mergeCell ref="AE39:AG39"/>
    <mergeCell ref="AE38:AG38"/>
    <mergeCell ref="AZ37:BB37"/>
    <mergeCell ref="BC37:BF37"/>
    <mergeCell ref="BH37:BI37"/>
    <mergeCell ref="A38:C38"/>
    <mergeCell ref="D38:E38"/>
    <mergeCell ref="L38:M38"/>
    <mergeCell ref="N38:P38"/>
    <mergeCell ref="R38:T38"/>
    <mergeCell ref="V38:Y38"/>
    <mergeCell ref="AA38:AD38"/>
    <mergeCell ref="AA37:AD37"/>
    <mergeCell ref="AE37:AG37"/>
    <mergeCell ref="AH37:AJ37"/>
    <mergeCell ref="AK37:AN37"/>
    <mergeCell ref="AP37:AQ37"/>
    <mergeCell ref="AU37:AY37"/>
    <mergeCell ref="A37:C37"/>
    <mergeCell ref="D37:E37"/>
    <mergeCell ref="L37:M37"/>
    <mergeCell ref="N37:P37"/>
    <mergeCell ref="R37:T37"/>
    <mergeCell ref="V37:Y37"/>
    <mergeCell ref="BC38:BF38"/>
    <mergeCell ref="BH38:BI38"/>
    <mergeCell ref="BC35:BF36"/>
    <mergeCell ref="BH35:BI36"/>
    <mergeCell ref="BJ35:BK35"/>
    <mergeCell ref="A36:C36"/>
    <mergeCell ref="D36:E36"/>
    <mergeCell ref="L36:M36"/>
    <mergeCell ref="N36:P36"/>
    <mergeCell ref="R36:T36"/>
    <mergeCell ref="V36:Y36"/>
    <mergeCell ref="AA35:AD36"/>
    <mergeCell ref="AE35:AG36"/>
    <mergeCell ref="AH35:AJ36"/>
    <mergeCell ref="AK35:AN36"/>
    <mergeCell ref="AP35:AQ36"/>
    <mergeCell ref="AU35:AY36"/>
    <mergeCell ref="A35:C35"/>
    <mergeCell ref="D35:E35"/>
    <mergeCell ref="L35:M35"/>
    <mergeCell ref="N35:P35"/>
    <mergeCell ref="R35:T35"/>
    <mergeCell ref="V35:Y35"/>
    <mergeCell ref="A33:C33"/>
    <mergeCell ref="D33:E33"/>
    <mergeCell ref="AZ35:BB36"/>
    <mergeCell ref="AA33:AQ34"/>
    <mergeCell ref="AU33:BK34"/>
    <mergeCell ref="A34:C34"/>
    <mergeCell ref="D34:E34"/>
    <mergeCell ref="H34:J34"/>
    <mergeCell ref="L34:M34"/>
    <mergeCell ref="N34:P34"/>
    <mergeCell ref="R34:T34"/>
    <mergeCell ref="A32:C32"/>
    <mergeCell ref="D32:E32"/>
    <mergeCell ref="L32:M32"/>
    <mergeCell ref="N32:P32"/>
    <mergeCell ref="R32:T32"/>
    <mergeCell ref="V32:Y32"/>
    <mergeCell ref="V34:Y34"/>
    <mergeCell ref="A31:C31"/>
    <mergeCell ref="D31:E31"/>
    <mergeCell ref="L31:M31"/>
    <mergeCell ref="N31:P31"/>
    <mergeCell ref="R31:T31"/>
    <mergeCell ref="V31:Y31"/>
    <mergeCell ref="AA29:AG29"/>
    <mergeCell ref="A30:C30"/>
    <mergeCell ref="D30:E30"/>
    <mergeCell ref="L30:M30"/>
    <mergeCell ref="N30:P30"/>
    <mergeCell ref="R30:T30"/>
    <mergeCell ref="V30:Y30"/>
    <mergeCell ref="A25:E26"/>
    <mergeCell ref="BI25:BJ25"/>
    <mergeCell ref="BI26:BJ26"/>
    <mergeCell ref="A29:C29"/>
    <mergeCell ref="D29:E29"/>
    <mergeCell ref="H29:J29"/>
    <mergeCell ref="L29:M29"/>
    <mergeCell ref="N29:P29"/>
    <mergeCell ref="R29:T29"/>
    <mergeCell ref="V29:Y29"/>
    <mergeCell ref="A22:E22"/>
    <mergeCell ref="BI22:BJ22"/>
    <mergeCell ref="A23:E23"/>
    <mergeCell ref="BI23:BJ23"/>
    <mergeCell ref="A24:E24"/>
    <mergeCell ref="BI24:BJ24"/>
    <mergeCell ref="A19:E19"/>
    <mergeCell ref="BI19:BJ19"/>
    <mergeCell ref="A20:E20"/>
    <mergeCell ref="BI20:BJ20"/>
    <mergeCell ref="A21:E21"/>
    <mergeCell ref="BI21:BJ21"/>
    <mergeCell ref="A17:E17"/>
    <mergeCell ref="BI17:BJ17"/>
    <mergeCell ref="A18:E18"/>
    <mergeCell ref="BI18:BJ18"/>
    <mergeCell ref="A13:E13"/>
    <mergeCell ref="BI13:BJ13"/>
    <mergeCell ref="A14:E14"/>
    <mergeCell ref="BI14:BJ14"/>
    <mergeCell ref="A15:E15"/>
    <mergeCell ref="BI15:BJ15"/>
    <mergeCell ref="A11:E11"/>
    <mergeCell ref="BI11:BJ11"/>
    <mergeCell ref="A12:E12"/>
    <mergeCell ref="BI12:BJ12"/>
    <mergeCell ref="AZ7:BH7"/>
    <mergeCell ref="BI7:BJ7"/>
    <mergeCell ref="BK7:BK9"/>
    <mergeCell ref="A16:E16"/>
    <mergeCell ref="BI16:BJ16"/>
    <mergeCell ref="BL7:BL9"/>
    <mergeCell ref="A8:E9"/>
    <mergeCell ref="O8:O9"/>
    <mergeCell ref="X8:X9"/>
    <mergeCell ref="AG8:AG9"/>
    <mergeCell ref="AP8:AP9"/>
    <mergeCell ref="AY8:AY9"/>
    <mergeCell ref="M3:AS4"/>
    <mergeCell ref="A4:E4"/>
    <mergeCell ref="H7:O7"/>
    <mergeCell ref="P7:X7"/>
    <mergeCell ref="Y7:AG7"/>
    <mergeCell ref="AH7:AP7"/>
    <mergeCell ref="AQ7:AY7"/>
    <mergeCell ref="BH8:BH9"/>
    <mergeCell ref="BI8:BJ9"/>
  </mergeCells>
  <conditionalFormatting sqref="H27:AX27 AZ27:BG27">
    <cfRule type="cellIs" dxfId="19" priority="12" stopIfTrue="1" operator="equal">
      <formula>"o"</formula>
    </cfRule>
  </conditionalFormatting>
  <conditionalFormatting sqref="O11:O24 X11:X24 AG11:AG24 AP11:AP24 AY11:AY24 BH11:BH24">
    <cfRule type="cellIs" dxfId="18" priority="10" stopIfTrue="1" operator="greaterThan">
      <formula>48</formula>
    </cfRule>
    <cfRule type="cellIs" dxfId="17" priority="11" stopIfTrue="1" operator="between">
      <formula>43</formula>
      <formula>48</formula>
    </cfRule>
  </conditionalFormatting>
  <conditionalFormatting sqref="O26 X26 AG26 AP26 AY26 BH26">
    <cfRule type="containsText" dxfId="16" priority="9" stopIfTrue="1" operator="containsText" text="oui">
      <formula>NOT(ISERROR(SEARCH("oui",O26)))</formula>
    </cfRule>
  </conditionalFormatting>
  <conditionalFormatting sqref="AF11:AF24">
    <cfRule type="cellIs" dxfId="11" priority="5" operator="equal">
      <formula>1</formula>
    </cfRule>
  </conditionalFormatting>
  <conditionalFormatting sqref="W11:W24">
    <cfRule type="cellIs" dxfId="10" priority="4" operator="equal">
      <formula>1</formula>
    </cfRule>
  </conditionalFormatting>
  <conditionalFormatting sqref="AX11:AX24">
    <cfRule type="cellIs" dxfId="9" priority="3" operator="equal">
      <formula>1</formula>
    </cfRule>
  </conditionalFormatting>
  <conditionalFormatting sqref="BG11:BG24">
    <cfRule type="cellIs" dxfId="7" priority="2" operator="equal">
      <formula>1</formula>
    </cfRule>
  </conditionalFormatting>
  <conditionalFormatting sqref="AO11:AO24">
    <cfRule type="cellIs" dxfId="5" priority="1" operator="equal">
      <formula>1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2015-01-14T16:49:21Z</dcterms:modified>
</cp:coreProperties>
</file>