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710" windowWidth="19420" windowHeight="11020" tabRatio="858"/>
  </bookViews>
  <sheets>
    <sheet name="Feuille 1" sheetId="15" r:id="rId1"/>
    <sheet name="listes" sheetId="6" r:id="rId2"/>
  </sheets>
  <definedNames>
    <definedName name="_xlnm._FilterDatabase" localSheetId="0" hidden="1">'Feuille 1'!$A$1:$F$316</definedName>
    <definedName name="Buers">listes!#REF!</definedName>
    <definedName name="Charpennes">listes!#REF!</definedName>
    <definedName name="Collège">listes!$H$2:$H$12</definedName>
    <definedName name="Cusset">listes!#REF!</definedName>
    <definedName name="Cyprien">listes!#REF!</definedName>
    <definedName name="Elémentaire">listes!$G$2:$G$14</definedName>
    <definedName name="FDL">listes!$B$2</definedName>
    <definedName name="Ferrandière">listes!#REF!</definedName>
    <definedName name="Gratteciel">listes!#REF!</definedName>
    <definedName name="horsvilleurbanne">listes!#REF!</definedName>
    <definedName name="Lycée">listes!$I$2:$I$11</definedName>
    <definedName name="Maternelle">listes!$F$2:$F$11</definedName>
    <definedName name="MLIS">listes!$B$3:$B$7</definedName>
    <definedName name="PACBUS">listes!$B$9</definedName>
    <definedName name="Perralière">listes!#REF!</definedName>
    <definedName name="RIZE">listes!$B$10:$B$12</definedName>
    <definedName name="Saintjean">listes!#REF!</definedName>
    <definedName name="Tonkin">listes!$B$8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5" a="1"/>
  <c r="G7" s="1"/>
  <c r="G6" a="1"/>
  <c r="G6" s="1"/>
  <c r="L3"/>
  <c r="G4" a="1"/>
  <c r="G4" s="1"/>
  <c r="G3" a="1"/>
  <c r="G3" s="1"/>
  <c r="J39" l="1"/>
  <c r="O36"/>
  <c r="O35"/>
  <c r="O34"/>
  <c r="O33"/>
  <c r="O32"/>
  <c r="O31"/>
  <c r="O30"/>
  <c r="O29"/>
  <c r="O28"/>
  <c r="O27"/>
  <c r="O26"/>
  <c r="O25"/>
  <c r="O24"/>
  <c r="O39"/>
  <c r="O23"/>
  <c r="O37"/>
  <c r="O21"/>
  <c r="O20"/>
  <c r="O19"/>
  <c r="N14"/>
  <c r="M14"/>
  <c r="K14"/>
  <c r="N13"/>
  <c r="M13"/>
  <c r="K13"/>
  <c r="N12"/>
  <c r="M12"/>
  <c r="K12"/>
  <c r="L11"/>
  <c r="O11" s="1"/>
  <c r="L10"/>
  <c r="O10" s="1"/>
  <c r="L9"/>
  <c r="O9" s="1"/>
  <c r="L8"/>
  <c r="O8" s="1"/>
  <c r="L7"/>
  <c r="O7" s="1"/>
  <c r="L6"/>
  <c r="O6" s="1"/>
  <c r="L5"/>
  <c r="L4"/>
  <c r="O4" s="1"/>
  <c r="L13" l="1"/>
  <c r="L12"/>
  <c r="O13"/>
  <c r="L14"/>
  <c r="O5"/>
  <c r="O14" s="1"/>
  <c r="O3"/>
  <c r="O12" s="1"/>
  <c r="O22"/>
  <c r="O38"/>
</calcChain>
</file>

<file path=xl/comments1.xml><?xml version="1.0" encoding="utf-8"?>
<comments xmlns="http://schemas.openxmlformats.org/spreadsheetml/2006/main">
  <authors>
    <author>Utilisateur de Microsoft Office</author>
    <author>Vinant Manon</author>
  </authors>
  <commentList>
    <comment ref="H3" authorId="0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Comprend les organismes A, B, C D</t>
        </r>
      </text>
    </comment>
    <comment ref="H6" authorId="0">
      <text>
        <r>
          <rPr>
            <b/>
            <sz val="10"/>
            <color indexed="81"/>
            <rFont val="Calibri"/>
            <family val="2"/>
          </rPr>
          <t>Comprend les organismes A et E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Vinant Manon:</t>
        </r>
        <r>
          <rPr>
            <sz val="9"/>
            <color indexed="81"/>
            <rFont val="Tahoma"/>
            <family val="2"/>
          </rPr>
          <t xml:space="preserve">
Ne peut pas être la somme ! Pas le même référentiel.</t>
        </r>
      </text>
    </comment>
    <comment ref="J13" authorId="1">
      <text>
        <r>
          <rPr>
            <b/>
            <sz val="9"/>
            <color indexed="81"/>
            <rFont val="Tahoma"/>
            <family val="2"/>
          </rPr>
          <t>Vinant Manon:</t>
        </r>
        <r>
          <rPr>
            <sz val="9"/>
            <color indexed="81"/>
            <rFont val="Tahoma"/>
            <family val="2"/>
          </rPr>
          <t xml:space="preserve">
Ne peut pas être la somme. </t>
        </r>
      </text>
    </comment>
    <comment ref="J37" authorId="1">
      <text>
        <r>
          <rPr>
            <b/>
            <sz val="9"/>
            <color indexed="81"/>
            <rFont val="Tahoma"/>
            <family val="2"/>
          </rPr>
          <t>Vinant Manon:</t>
        </r>
        <r>
          <rPr>
            <sz val="9"/>
            <color indexed="81"/>
            <rFont val="Tahoma"/>
            <family val="2"/>
          </rPr>
          <t xml:space="preserve">
Ne peut pas être la somme ! Pas le même référentiel.</t>
        </r>
      </text>
    </comment>
    <comment ref="J38" authorId="1">
      <text>
        <r>
          <rPr>
            <b/>
            <sz val="9"/>
            <color indexed="81"/>
            <rFont val="Tahoma"/>
            <family val="2"/>
          </rPr>
          <t>Vinant Manon:</t>
        </r>
        <r>
          <rPr>
            <sz val="9"/>
            <color indexed="81"/>
            <rFont val="Tahoma"/>
            <family val="2"/>
          </rPr>
          <t xml:space="preserve">
Ne peut pas être la somme. </t>
        </r>
      </text>
    </comment>
    <comment ref="J39" authorId="1">
      <text>
        <r>
          <rPr>
            <b/>
            <sz val="9"/>
            <color indexed="81"/>
            <rFont val="Tahoma"/>
            <family val="2"/>
          </rPr>
          <t>Vinant Manon:</t>
        </r>
        <r>
          <rPr>
            <sz val="9"/>
            <color indexed="81"/>
            <rFont val="Tahoma"/>
            <family val="2"/>
          </rPr>
          <t xml:space="preserve">
Somme possible. Formule facile à obtenir</t>
        </r>
      </text>
    </comment>
  </commentList>
</comments>
</file>

<file path=xl/sharedStrings.xml><?xml version="1.0" encoding="utf-8"?>
<sst xmlns="http://schemas.openxmlformats.org/spreadsheetml/2006/main" count="174" uniqueCount="70">
  <si>
    <t>Niveau de classe</t>
  </si>
  <si>
    <t>Niveaux classe</t>
  </si>
  <si>
    <t>ps</t>
  </si>
  <si>
    <t>ps/ms</t>
  </si>
  <si>
    <t>ps/gs</t>
  </si>
  <si>
    <t>tps</t>
  </si>
  <si>
    <t>ms</t>
  </si>
  <si>
    <t>ms/gs</t>
  </si>
  <si>
    <t>cp</t>
  </si>
  <si>
    <t>cp/ce1</t>
  </si>
  <si>
    <t>ce1</t>
  </si>
  <si>
    <t>ce1/ce2</t>
  </si>
  <si>
    <t>ce2</t>
  </si>
  <si>
    <t>ce2/cm1</t>
  </si>
  <si>
    <t>cm1</t>
  </si>
  <si>
    <t>cm1/cm2</t>
  </si>
  <si>
    <t>cm2</t>
  </si>
  <si>
    <t>6°</t>
  </si>
  <si>
    <t>5°</t>
  </si>
  <si>
    <t>4°</t>
  </si>
  <si>
    <t>3°</t>
  </si>
  <si>
    <t>2°</t>
  </si>
  <si>
    <t>1°</t>
  </si>
  <si>
    <t>Tle</t>
  </si>
  <si>
    <t>autres (maternelle)</t>
  </si>
  <si>
    <t>autres (collège)</t>
  </si>
  <si>
    <t>Collège</t>
  </si>
  <si>
    <t>Lycée</t>
  </si>
  <si>
    <t>autres (lycée)</t>
  </si>
  <si>
    <t>ULIS (école)</t>
  </si>
  <si>
    <t>ULIS (collège)</t>
  </si>
  <si>
    <t>ULIS (lycée)</t>
  </si>
  <si>
    <t>gs</t>
  </si>
  <si>
    <t>Nombre enfants</t>
  </si>
  <si>
    <t>2° pro</t>
  </si>
  <si>
    <t>1° pro</t>
  </si>
  <si>
    <t>Tle pro</t>
  </si>
  <si>
    <t>Enseignant référent (Nom Prénom)</t>
  </si>
  <si>
    <t>autres (élémentaire)</t>
  </si>
  <si>
    <t>Maternelle</t>
  </si>
  <si>
    <t>Elémentaire</t>
  </si>
  <si>
    <t>Classe accueillie pour la…fois</t>
  </si>
  <si>
    <t>Accueils de classe effectués</t>
  </si>
  <si>
    <t>Enfants accueillis</t>
  </si>
  <si>
    <t>Classes accueillies</t>
  </si>
  <si>
    <t>Ecole (Mat+Element)</t>
  </si>
  <si>
    <t>Totaux</t>
  </si>
  <si>
    <t>Nb de</t>
  </si>
  <si>
    <t>Réseau des médiathèques*</t>
  </si>
  <si>
    <t>TOTAUX</t>
  </si>
  <si>
    <t>Etablissement scolaire</t>
  </si>
  <si>
    <t>Niveau classe</t>
  </si>
  <si>
    <t>UP2A (élémentaire)</t>
  </si>
  <si>
    <t>UP2A (collège)</t>
  </si>
  <si>
    <t>Bilan global sur l'année scolaire 2018/2019</t>
  </si>
  <si>
    <t>Organisme accueillant</t>
  </si>
  <si>
    <t>A</t>
  </si>
  <si>
    <t>B</t>
  </si>
  <si>
    <t>C</t>
  </si>
  <si>
    <t>E</t>
  </si>
  <si>
    <t>F</t>
  </si>
  <si>
    <t>D</t>
  </si>
  <si>
    <t>Passerelle ?</t>
  </si>
  <si>
    <t>Bilan par organisme sur l'année scolaire</t>
  </si>
  <si>
    <t>DUPONT Fred</t>
  </si>
  <si>
    <t>Passerelle</t>
  </si>
  <si>
    <t>MARTIN Marie</t>
  </si>
  <si>
    <t>FDL (F)</t>
  </si>
  <si>
    <t>TIN Laurie</t>
  </si>
  <si>
    <t>Colonne1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</si>
</sst>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6">
    <font>
      <sz val="11"/>
      <color theme="1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wrapText="1"/>
    </xf>
    <xf numFmtId="0" fontId="7" fillId="3" borderId="4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wrapText="1"/>
    </xf>
    <xf numFmtId="0" fontId="5" fillId="3" borderId="24" xfId="0" applyFont="1" applyFill="1" applyBorder="1" applyAlignment="1" applyProtection="1">
      <alignment horizontal="center" wrapText="1"/>
    </xf>
    <xf numFmtId="0" fontId="7" fillId="3" borderId="13" xfId="0" applyFont="1" applyFill="1" applyBorder="1" applyAlignment="1" applyProtection="1">
      <alignment horizontal="center" vertical="center"/>
    </xf>
    <xf numFmtId="0" fontId="11" fillId="4" borderId="26" xfId="0" applyFont="1" applyFill="1" applyBorder="1" applyAlignment="1" applyProtection="1">
      <alignment horizontal="center"/>
    </xf>
    <xf numFmtId="0" fontId="7" fillId="3" borderId="20" xfId="0" applyFont="1" applyFill="1" applyBorder="1" applyAlignment="1" applyProtection="1">
      <alignment horizontal="center" vertical="center"/>
    </xf>
    <xf numFmtId="0" fontId="0" fillId="4" borderId="12" xfId="0" applyFill="1" applyBorder="1" applyAlignment="1" applyProtection="1"/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Protection="1">
      <protection hidden="1"/>
    </xf>
    <xf numFmtId="0" fontId="0" fillId="0" borderId="0" xfId="0" applyAlignment="1" applyProtection="1">
      <alignment wrapText="1"/>
      <protection locked="0" hidden="1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horizontal="center" vertical="center"/>
    </xf>
    <xf numFmtId="0" fontId="5" fillId="3" borderId="13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wrapText="1"/>
    </xf>
    <xf numFmtId="0" fontId="5" fillId="3" borderId="23" xfId="0" applyFont="1" applyFill="1" applyBorder="1" applyAlignment="1" applyProtection="1">
      <alignment horizontal="center" vertical="center"/>
    </xf>
    <xf numFmtId="0" fontId="0" fillId="0" borderId="1" xfId="0" applyBorder="1"/>
    <xf numFmtId="0" fontId="0" fillId="0" borderId="22" xfId="0" applyBorder="1"/>
    <xf numFmtId="0" fontId="0" fillId="0" borderId="1" xfId="0" applyFill="1" applyBorder="1"/>
    <xf numFmtId="0" fontId="1" fillId="0" borderId="1" xfId="0" applyFont="1" applyFill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center" wrapText="1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right" vertical="center"/>
      <protection locked="0"/>
    </xf>
    <xf numFmtId="8" fontId="0" fillId="0" borderId="0" xfId="0" applyNumberFormat="1" applyProtection="1">
      <protection locked="0"/>
    </xf>
    <xf numFmtId="0" fontId="0" fillId="0" borderId="0" xfId="0" applyFont="1"/>
    <xf numFmtId="0" fontId="5" fillId="2" borderId="7" xfId="0" applyFont="1" applyFill="1" applyBorder="1" applyAlignment="1" applyProtection="1"/>
    <xf numFmtId="0" fontId="6" fillId="2" borderId="7" xfId="0" applyFont="1" applyFill="1" applyBorder="1" applyAlignment="1" applyProtection="1"/>
    <xf numFmtId="0" fontId="6" fillId="5" borderId="32" xfId="0" applyFont="1" applyFill="1" applyBorder="1" applyAlignment="1" applyProtection="1"/>
    <xf numFmtId="0" fontId="7" fillId="3" borderId="28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27" xfId="0" applyFont="1" applyFill="1" applyBorder="1" applyAlignment="1" applyProtection="1">
      <alignment horizontal="center" vertical="center"/>
    </xf>
    <xf numFmtId="0" fontId="7" fillId="3" borderId="32" xfId="0" applyFont="1" applyFill="1" applyBorder="1" applyAlignment="1" applyProtection="1">
      <alignment horizontal="center" vertical="center"/>
    </xf>
    <xf numFmtId="0" fontId="7" fillId="3" borderId="33" xfId="0" applyFont="1" applyFill="1" applyBorder="1" applyAlignment="1" applyProtection="1">
      <alignment horizontal="center" vertical="center"/>
    </xf>
    <xf numFmtId="0" fontId="7" fillId="3" borderId="30" xfId="0" applyFont="1" applyFill="1" applyBorder="1" applyAlignment="1" applyProtection="1">
      <alignment horizontal="center" vertical="center"/>
    </xf>
    <xf numFmtId="0" fontId="6" fillId="3" borderId="32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/>
    </xf>
    <xf numFmtId="0" fontId="6" fillId="3" borderId="31" xfId="0" applyFont="1" applyFill="1" applyBorder="1" applyAlignment="1" applyProtection="1">
      <alignment horizontal="center" vertical="center"/>
    </xf>
    <xf numFmtId="0" fontId="8" fillId="3" borderId="33" xfId="0" applyFont="1" applyFill="1" applyBorder="1" applyAlignment="1" applyProtection="1">
      <alignment horizontal="center" vertical="center"/>
    </xf>
    <xf numFmtId="0" fontId="8" fillId="3" borderId="32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8" fillId="3" borderId="34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7" fillId="3" borderId="34" xfId="0" applyFont="1" applyFill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/>
    </xf>
    <xf numFmtId="0" fontId="8" fillId="3" borderId="17" xfId="0" applyFont="1" applyFill="1" applyBorder="1" applyAlignment="1" applyProtection="1">
      <alignment horizontal="center" vertical="center"/>
    </xf>
    <xf numFmtId="0" fontId="8" fillId="3" borderId="35" xfId="0" applyFont="1" applyFill="1" applyBorder="1" applyAlignment="1" applyProtection="1">
      <alignment horizontal="center" vertical="center"/>
    </xf>
    <xf numFmtId="0" fontId="8" fillId="3" borderId="30" xfId="0" applyFont="1" applyFill="1" applyBorder="1" applyAlignment="1" applyProtection="1">
      <alignment horizontal="center" vertical="center"/>
    </xf>
    <xf numFmtId="0" fontId="5" fillId="7" borderId="23" xfId="0" applyFont="1" applyFill="1" applyBorder="1" applyAlignment="1" applyProtection="1">
      <alignment horizontal="center" vertical="center"/>
    </xf>
    <xf numFmtId="0" fontId="5" fillId="7" borderId="2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</xf>
    <xf numFmtId="0" fontId="7" fillId="7" borderId="14" xfId="0" applyFont="1" applyFill="1" applyBorder="1" applyAlignment="1" applyProtection="1">
      <alignment horizontal="center" vertical="center"/>
    </xf>
    <xf numFmtId="0" fontId="7" fillId="7" borderId="13" xfId="0" applyFont="1" applyFill="1" applyBorder="1" applyAlignment="1" applyProtection="1">
      <alignment horizontal="center" vertical="center"/>
    </xf>
    <xf numFmtId="0" fontId="7" fillId="7" borderId="7" xfId="0" applyFont="1" applyFill="1" applyBorder="1" applyAlignment="1" applyProtection="1">
      <alignment horizontal="center" vertical="center"/>
    </xf>
    <xf numFmtId="0" fontId="7" fillId="7" borderId="15" xfId="0" applyFont="1" applyFill="1" applyBorder="1" applyAlignment="1" applyProtection="1">
      <alignment horizontal="center" vertical="center"/>
    </xf>
    <xf numFmtId="0" fontId="7" fillId="7" borderId="21" xfId="0" applyFont="1" applyFill="1" applyBorder="1" applyAlignment="1" applyProtection="1">
      <alignment horizontal="center" vertical="center"/>
    </xf>
    <xf numFmtId="0" fontId="7" fillId="7" borderId="22" xfId="0" applyFont="1" applyFill="1" applyBorder="1" applyAlignment="1" applyProtection="1">
      <alignment horizontal="center" vertical="center"/>
    </xf>
    <xf numFmtId="0" fontId="7" fillId="7" borderId="6" xfId="0" applyFont="1" applyFill="1" applyBorder="1" applyAlignment="1" applyProtection="1">
      <alignment horizontal="center" vertical="center"/>
    </xf>
    <xf numFmtId="0" fontId="6" fillId="3" borderId="23" xfId="0" applyFont="1" applyFill="1" applyBorder="1" applyAlignment="1" applyProtection="1">
      <alignment horizontal="center" vertical="center" wrapText="1"/>
    </xf>
    <xf numFmtId="0" fontId="6" fillId="3" borderId="25" xfId="0" applyFont="1" applyFill="1" applyBorder="1" applyAlignment="1" applyProtection="1">
      <alignment horizontal="center" vertical="center" wrapText="1"/>
    </xf>
    <xf numFmtId="0" fontId="6" fillId="3" borderId="19" xfId="0" applyFont="1" applyFill="1" applyBorder="1" applyAlignment="1" applyProtection="1">
      <alignment horizontal="center" vertical="center" wrapText="1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23" xfId="0" applyFont="1" applyFill="1" applyBorder="1" applyAlignment="1" applyProtection="1">
      <alignment horizontal="center" vertical="center"/>
    </xf>
    <xf numFmtId="0" fontId="6" fillId="3" borderId="25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/>
    </xf>
    <xf numFmtId="0" fontId="4" fillId="4" borderId="10" xfId="0" applyFont="1" applyFill="1" applyBorder="1" applyAlignment="1" applyProtection="1">
      <alignment horizontal="center"/>
    </xf>
    <xf numFmtId="0" fontId="4" fillId="4" borderId="11" xfId="0" applyFont="1" applyFill="1" applyBorder="1" applyAlignment="1" applyProtection="1">
      <alignment horizontal="center"/>
    </xf>
    <xf numFmtId="0" fontId="0" fillId="0" borderId="0" xfId="0" applyFont="1" applyProtection="1">
      <protection hidden="1"/>
    </xf>
    <xf numFmtId="0" fontId="6" fillId="3" borderId="36" xfId="0" applyFont="1" applyFill="1" applyBorder="1" applyAlignment="1" applyProtection="1">
      <alignment horizontal="center" vertical="center" wrapText="1"/>
    </xf>
    <xf numFmtId="0" fontId="6" fillId="3" borderId="37" xfId="0" applyFont="1" applyFill="1" applyBorder="1" applyAlignment="1" applyProtection="1">
      <alignment horizontal="center" vertical="center" wrapText="1"/>
    </xf>
    <xf numFmtId="0" fontId="6" fillId="3" borderId="38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  <protection hidden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9">
    <dxf>
      <protection locked="1" hidden="1"/>
    </dxf>
    <dxf>
      <protection locked="1" hidden="1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1"/>
    </dxf>
    <dxf>
      <alignment horizontal="general" vertical="bottom" textRotation="0" wrapText="1" indent="0" relativeIndent="255" justifyLastLine="0" shrinkToFit="0" readingOrder="0"/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sept_dec" displayName="T_sept_dec" ref="A1:G143" totalsRowShown="0" headerRowDxfId="8" dataDxfId="7">
  <autoFilter ref="A1:G143">
    <filterColumn colId="6"/>
  </autoFilter>
  <tableColumns count="7">
    <tableColumn id="2" name="Organisme accueillant" dataDxfId="6"/>
    <tableColumn id="4" name="Etablissement scolaire" dataDxfId="5"/>
    <tableColumn id="5" name="Niveau de classe" dataDxfId="4"/>
    <tableColumn id="6" name="Enseignant référent (Nom Prénom)" dataDxfId="3"/>
    <tableColumn id="7" name="Nombre enfants" dataDxfId="2"/>
    <tableColumn id="13" name="Passerelle ?" dataDxfId="1"/>
    <tableColumn id="1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O328"/>
  <sheetViews>
    <sheetView tabSelected="1" zoomScale="80" zoomScaleNormal="80" zoomScalePageLayoutView="90" workbookViewId="0">
      <pane ySplit="1" topLeftCell="A2" activePane="bottomLeft" state="frozen"/>
      <selection pane="bottomLeft" activeCell="G6" sqref="G6"/>
    </sheetView>
  </sheetViews>
  <sheetFormatPr baseColWidth="10" defaultRowHeight="14.5"/>
  <cols>
    <col min="1" max="1" width="11.90625" style="10" customWidth="1"/>
    <col min="2" max="2" width="23.7265625" style="10" customWidth="1"/>
    <col min="3" max="3" width="18.54296875" style="10" customWidth="1"/>
    <col min="4" max="4" width="17.81640625" style="10" customWidth="1"/>
    <col min="5" max="5" width="8.7265625" style="10" customWidth="1"/>
    <col min="6" max="6" width="12.7265625" style="11" customWidth="1"/>
    <col min="8" max="8" width="14.26953125" customWidth="1"/>
  </cols>
  <sheetData>
    <row r="1" spans="1:15" s="9" customFormat="1" ht="56.25" customHeight="1" thickBot="1">
      <c r="A1" t="s">
        <v>55</v>
      </c>
      <c r="B1" s="9" t="s">
        <v>50</v>
      </c>
      <c r="C1" s="9" t="s">
        <v>0</v>
      </c>
      <c r="D1" s="9" t="s">
        <v>37</v>
      </c>
      <c r="E1" s="9" t="s">
        <v>33</v>
      </c>
      <c r="F1" s="12" t="s">
        <v>62</v>
      </c>
      <c r="G1" s="12" t="s">
        <v>69</v>
      </c>
      <c r="H1" s="77" t="s">
        <v>54</v>
      </c>
      <c r="I1" s="78"/>
      <c r="J1" s="78"/>
      <c r="K1" s="78"/>
      <c r="L1" s="78"/>
      <c r="M1" s="78"/>
      <c r="N1" s="78"/>
      <c r="O1" s="79"/>
    </row>
    <row r="2" spans="1:15" ht="15" thickBot="1">
      <c r="A2" s="10" t="s">
        <v>56</v>
      </c>
      <c r="C2" s="10" t="s">
        <v>24</v>
      </c>
      <c r="D2" s="10" t="s">
        <v>64</v>
      </c>
      <c r="E2" s="10">
        <v>25</v>
      </c>
      <c r="F2" s="11" t="s">
        <v>65</v>
      </c>
      <c r="G2" s="11"/>
      <c r="H2" s="8"/>
      <c r="I2" s="6" t="s">
        <v>47</v>
      </c>
      <c r="J2" s="37" t="s">
        <v>39</v>
      </c>
      <c r="K2" s="37" t="s">
        <v>40</v>
      </c>
      <c r="L2" s="38" t="s">
        <v>45</v>
      </c>
      <c r="M2" s="38" t="s">
        <v>26</v>
      </c>
      <c r="N2" s="38" t="s">
        <v>27</v>
      </c>
      <c r="O2" s="39" t="s">
        <v>46</v>
      </c>
    </row>
    <row r="3" spans="1:15" ht="26.5">
      <c r="A3" s="10" t="s">
        <v>57</v>
      </c>
      <c r="C3" s="10" t="s">
        <v>24</v>
      </c>
      <c r="D3" s="10" t="s">
        <v>64</v>
      </c>
      <c r="E3" s="10">
        <v>25</v>
      </c>
      <c r="G3" s="84">
        <f t="array" ref="G3">COUNT(IF(IF(ISNUMBER(SEARCH(A$2:A$8,{"a","b","c","d"})),MATCH(D$2:D$8,D$2:D$8,0),"")=ROW(A$2:A$8)-1,1,""))</f>
        <v>2</v>
      </c>
      <c r="H3" s="81" t="s">
        <v>48</v>
      </c>
      <c r="I3" s="3" t="s">
        <v>44</v>
      </c>
      <c r="J3" s="62">
        <v>2</v>
      </c>
      <c r="L3" s="48">
        <f t="shared" ref="L3:L11" si="0">J3+K3</f>
        <v>2</v>
      </c>
      <c r="M3" s="13"/>
      <c r="N3" s="13"/>
      <c r="O3" s="47">
        <f t="shared" ref="O3:O11" si="1">L3+M3+N3</f>
        <v>2</v>
      </c>
    </row>
    <row r="4" spans="1:15" ht="26.5">
      <c r="A4" s="10" t="s">
        <v>58</v>
      </c>
      <c r="C4" s="10" t="s">
        <v>24</v>
      </c>
      <c r="D4" s="10" t="s">
        <v>66</v>
      </c>
      <c r="E4" s="10">
        <v>24</v>
      </c>
      <c r="G4" s="84">
        <f t="array" ref="G4">SUM(IF(IF(ISNUMBER(SEARCH(A$2:A$8,{"a","b","c","d"})),MATCH(D$2:D$8,D$2:D$8,0),"")=ROW(A$2:A$8)-1,E2:E8,""))</f>
        <v>49</v>
      </c>
      <c r="H4" s="82"/>
      <c r="I4" s="4" t="s">
        <v>43</v>
      </c>
      <c r="J4" s="61">
        <v>49</v>
      </c>
      <c r="K4" s="19"/>
      <c r="L4" s="48">
        <f t="shared" si="0"/>
        <v>49</v>
      </c>
      <c r="M4" s="19"/>
      <c r="N4" s="19"/>
      <c r="O4" s="49">
        <f t="shared" si="1"/>
        <v>49</v>
      </c>
    </row>
    <row r="5" spans="1:15" ht="40" thickBot="1">
      <c r="A5" s="10" t="s">
        <v>59</v>
      </c>
      <c r="C5" s="10" t="s">
        <v>24</v>
      </c>
      <c r="D5" s="10" t="s">
        <v>64</v>
      </c>
      <c r="E5" s="10">
        <v>25</v>
      </c>
      <c r="F5" s="11" t="s">
        <v>65</v>
      </c>
      <c r="G5" s="85"/>
      <c r="H5" s="83"/>
      <c r="I5" s="18" t="s">
        <v>42</v>
      </c>
      <c r="J5" s="2">
        <v>5</v>
      </c>
      <c r="K5" s="2"/>
      <c r="L5" s="15">
        <f t="shared" si="0"/>
        <v>5</v>
      </c>
      <c r="M5" s="2"/>
      <c r="N5" s="2"/>
      <c r="O5" s="50">
        <f t="shared" si="1"/>
        <v>5</v>
      </c>
    </row>
    <row r="6" spans="1:15" ht="26.5">
      <c r="A6" s="10" t="s">
        <v>56</v>
      </c>
      <c r="C6" s="10" t="s">
        <v>24</v>
      </c>
      <c r="D6" s="10" t="s">
        <v>66</v>
      </c>
      <c r="E6" s="10">
        <v>24</v>
      </c>
      <c r="F6" s="11" t="s">
        <v>65</v>
      </c>
      <c r="G6" s="84">
        <f t="array" ref="G6">SUM(--(FREQUENCY(IF(ISNUMBER(SEARCH(A$2:A$8,{"a","e"})),MATCH(D$2:D$8,D$2:D$8,0),""),ROW(1:8))&gt;0))</f>
        <v>2</v>
      </c>
      <c r="H6" s="81" t="s">
        <v>65</v>
      </c>
      <c r="I6" s="3" t="s">
        <v>44</v>
      </c>
      <c r="J6" s="63">
        <v>2</v>
      </c>
      <c r="K6" s="16"/>
      <c r="L6" s="14">
        <f t="shared" si="0"/>
        <v>2</v>
      </c>
      <c r="M6" s="16"/>
      <c r="N6" s="16"/>
      <c r="O6" s="51">
        <f t="shared" si="1"/>
        <v>2</v>
      </c>
    </row>
    <row r="7" spans="1:15" ht="26.5">
      <c r="A7" s="10" t="s">
        <v>57</v>
      </c>
      <c r="C7" s="10" t="s">
        <v>24</v>
      </c>
      <c r="D7" s="10" t="s">
        <v>64</v>
      </c>
      <c r="E7" s="10">
        <v>25</v>
      </c>
      <c r="G7" s="84">
        <f t="array" ref="G7">SUMPRODUCT(--(FREQUENCY(IF(ISNUMBER(SEARCH(A$2:A$8,{"a","e"})),MATCH(D$2:D$8,D$2:D$8,0),""),ROW(1:8))&gt;0)*(E2:E10))</f>
        <v>49</v>
      </c>
      <c r="H7" s="82"/>
      <c r="I7" s="4" t="s">
        <v>43</v>
      </c>
      <c r="J7" s="64">
        <v>49</v>
      </c>
      <c r="K7" s="52"/>
      <c r="L7" s="48">
        <f t="shared" si="0"/>
        <v>49</v>
      </c>
      <c r="M7" s="52"/>
      <c r="N7" s="5"/>
      <c r="O7" s="53">
        <f t="shared" si="1"/>
        <v>49</v>
      </c>
    </row>
    <row r="8" spans="1:15" ht="40" thickBot="1">
      <c r="A8" s="10" t="s">
        <v>60</v>
      </c>
      <c r="C8" s="10" t="s">
        <v>24</v>
      </c>
      <c r="D8" s="10" t="s">
        <v>68</v>
      </c>
      <c r="E8" s="10">
        <v>25</v>
      </c>
      <c r="G8" s="11"/>
      <c r="H8" s="72"/>
      <c r="I8" s="18" t="s">
        <v>42</v>
      </c>
      <c r="J8" s="2">
        <v>3</v>
      </c>
      <c r="K8" s="2"/>
      <c r="L8" s="15">
        <f t="shared" si="0"/>
        <v>3</v>
      </c>
      <c r="M8" s="2"/>
      <c r="N8" s="2"/>
      <c r="O8" s="50">
        <f t="shared" si="1"/>
        <v>3</v>
      </c>
    </row>
    <row r="9" spans="1:15" ht="26.5">
      <c r="G9" s="11"/>
      <c r="H9" s="71" t="s">
        <v>67</v>
      </c>
      <c r="I9" s="3" t="s">
        <v>44</v>
      </c>
      <c r="J9" s="68">
        <v>1</v>
      </c>
      <c r="K9" s="44"/>
      <c r="L9" s="42">
        <f t="shared" si="0"/>
        <v>1</v>
      </c>
      <c r="M9" s="44"/>
      <c r="N9" s="44"/>
      <c r="O9" s="54">
        <f t="shared" si="1"/>
        <v>1</v>
      </c>
    </row>
    <row r="10" spans="1:15" ht="26.5">
      <c r="G10" s="11"/>
      <c r="H10" s="71"/>
      <c r="I10" s="4" t="s">
        <v>43</v>
      </c>
      <c r="J10" s="69">
        <v>25</v>
      </c>
      <c r="K10" s="55"/>
      <c r="L10" s="56">
        <f t="shared" si="0"/>
        <v>25</v>
      </c>
      <c r="M10" s="55"/>
      <c r="N10" s="55"/>
      <c r="O10" s="57">
        <f t="shared" si="1"/>
        <v>25</v>
      </c>
    </row>
    <row r="11" spans="1:15" ht="40" thickBot="1">
      <c r="G11" s="11"/>
      <c r="H11" s="72"/>
      <c r="I11" s="18" t="s">
        <v>42</v>
      </c>
      <c r="J11" s="7">
        <v>1</v>
      </c>
      <c r="K11" s="45"/>
      <c r="L11" s="43">
        <f t="shared" si="0"/>
        <v>1</v>
      </c>
      <c r="M11" s="45"/>
      <c r="N11" s="46"/>
      <c r="O11" s="58">
        <f t="shared" si="1"/>
        <v>1</v>
      </c>
    </row>
    <row r="12" spans="1:15" ht="27" thickBot="1">
      <c r="G12" s="11"/>
      <c r="H12" s="71" t="s">
        <v>49</v>
      </c>
      <c r="I12" s="3" t="s">
        <v>44</v>
      </c>
      <c r="J12" s="70">
        <v>3</v>
      </c>
      <c r="K12" s="5" t="e">
        <f>#REF!+K6+K9</f>
        <v>#REF!</v>
      </c>
      <c r="L12" s="5">
        <f t="shared" ref="K12:O14" si="2">L3+L6+L9</f>
        <v>5</v>
      </c>
      <c r="M12" s="5">
        <f t="shared" si="2"/>
        <v>0</v>
      </c>
      <c r="N12" s="5">
        <f t="shared" si="2"/>
        <v>0</v>
      </c>
      <c r="O12" s="59">
        <f>O3+O6+O9</f>
        <v>5</v>
      </c>
    </row>
    <row r="13" spans="1:15" ht="26.5">
      <c r="G13" s="11"/>
      <c r="H13" s="71"/>
      <c r="I13" s="4" t="s">
        <v>43</v>
      </c>
      <c r="J13" s="65">
        <v>74</v>
      </c>
      <c r="K13" s="52">
        <f t="shared" si="2"/>
        <v>0</v>
      </c>
      <c r="L13" s="52">
        <f t="shared" si="2"/>
        <v>123</v>
      </c>
      <c r="M13" s="52">
        <f t="shared" si="2"/>
        <v>0</v>
      </c>
      <c r="N13" s="52">
        <f t="shared" si="2"/>
        <v>0</v>
      </c>
      <c r="O13" s="53">
        <f t="shared" si="2"/>
        <v>123</v>
      </c>
    </row>
    <row r="14" spans="1:15" ht="40" thickBot="1">
      <c r="G14" s="11"/>
      <c r="H14" s="72"/>
      <c r="I14" s="18" t="s">
        <v>42</v>
      </c>
      <c r="J14" s="2">
        <v>7</v>
      </c>
      <c r="K14" s="2">
        <f t="shared" si="2"/>
        <v>0</v>
      </c>
      <c r="L14" s="2">
        <f t="shared" si="2"/>
        <v>9</v>
      </c>
      <c r="M14" s="2">
        <f t="shared" si="2"/>
        <v>0</v>
      </c>
      <c r="N14" s="2">
        <f t="shared" si="2"/>
        <v>0</v>
      </c>
      <c r="O14" s="50">
        <f t="shared" si="2"/>
        <v>9</v>
      </c>
    </row>
    <row r="15" spans="1:15">
      <c r="G15" s="11"/>
    </row>
    <row r="16" spans="1:15" ht="15" thickBot="1">
      <c r="G16" s="11"/>
    </row>
    <row r="17" spans="1:15" ht="24" thickBot="1">
      <c r="G17" s="11"/>
      <c r="H17" s="77" t="s">
        <v>63</v>
      </c>
      <c r="I17" s="78"/>
      <c r="J17" s="78"/>
      <c r="K17" s="78"/>
      <c r="L17" s="78"/>
      <c r="M17" s="78"/>
      <c r="N17" s="78"/>
      <c r="O17" s="79"/>
    </row>
    <row r="18" spans="1:15" ht="15" thickBot="1">
      <c r="G18" s="11"/>
      <c r="H18" s="8"/>
      <c r="I18" s="6" t="s">
        <v>47</v>
      </c>
      <c r="J18" s="37" t="s">
        <v>39</v>
      </c>
      <c r="K18" s="37" t="s">
        <v>40</v>
      </c>
      <c r="L18" s="38" t="s">
        <v>45</v>
      </c>
      <c r="M18" s="38" t="s">
        <v>26</v>
      </c>
      <c r="N18" s="38" t="s">
        <v>27</v>
      </c>
      <c r="O18" s="39" t="s">
        <v>46</v>
      </c>
    </row>
    <row r="19" spans="1:15" ht="26.5">
      <c r="G19" s="11"/>
      <c r="H19" s="73" t="s">
        <v>56</v>
      </c>
      <c r="I19" s="3" t="s">
        <v>44</v>
      </c>
      <c r="J19" s="62">
        <v>2</v>
      </c>
      <c r="K19" s="13"/>
      <c r="L19" s="14"/>
      <c r="M19" s="13"/>
      <c r="N19" s="13"/>
      <c r="O19" s="47">
        <f t="shared" ref="O19:O33" si="3">L19+M19+N19</f>
        <v>0</v>
      </c>
    </row>
    <row r="20" spans="1:15" ht="26.5">
      <c r="G20" s="11"/>
      <c r="H20" s="71"/>
      <c r="I20" s="4" t="s">
        <v>43</v>
      </c>
      <c r="J20" s="61">
        <v>49</v>
      </c>
      <c r="K20" s="19"/>
      <c r="L20" s="48"/>
      <c r="M20" s="19"/>
      <c r="N20" s="19"/>
      <c r="O20" s="49">
        <f t="shared" si="3"/>
        <v>0</v>
      </c>
    </row>
    <row r="21" spans="1:15" ht="40" thickBot="1">
      <c r="G21" s="11"/>
      <c r="H21" s="72"/>
      <c r="I21" s="18" t="s">
        <v>42</v>
      </c>
      <c r="J21" s="2">
        <v>2</v>
      </c>
      <c r="K21" s="2"/>
      <c r="L21" s="15"/>
      <c r="M21" s="2"/>
      <c r="N21" s="2"/>
      <c r="O21" s="50">
        <f t="shared" si="3"/>
        <v>0</v>
      </c>
    </row>
    <row r="22" spans="1:15" ht="30.75" customHeight="1">
      <c r="G22" s="11"/>
      <c r="H22" s="74" t="s">
        <v>57</v>
      </c>
      <c r="I22" s="3" t="s">
        <v>44</v>
      </c>
      <c r="J22" s="63">
        <v>1</v>
      </c>
      <c r="K22" s="16"/>
      <c r="L22" s="14"/>
      <c r="M22" s="16"/>
      <c r="N22" s="16"/>
      <c r="O22" s="51">
        <f t="shared" si="3"/>
        <v>0</v>
      </c>
    </row>
    <row r="23" spans="1:15" ht="26.5">
      <c r="A23" s="32"/>
      <c r="B23" s="32"/>
      <c r="C23" s="32"/>
      <c r="D23" s="32"/>
      <c r="E23" s="34"/>
      <c r="G23" s="11"/>
      <c r="H23" s="75"/>
      <c r="I23" s="4" t="s">
        <v>43</v>
      </c>
      <c r="J23" s="64">
        <v>25</v>
      </c>
      <c r="K23" s="52"/>
      <c r="L23" s="48"/>
      <c r="M23" s="52"/>
      <c r="N23" s="5"/>
      <c r="O23" s="53">
        <f t="shared" si="3"/>
        <v>0</v>
      </c>
    </row>
    <row r="24" spans="1:15" ht="40" thickBot="1">
      <c r="G24" s="11"/>
      <c r="H24" s="76"/>
      <c r="I24" s="18" t="s">
        <v>42</v>
      </c>
      <c r="J24" s="2">
        <v>2</v>
      </c>
      <c r="K24" s="2"/>
      <c r="L24" s="15"/>
      <c r="M24" s="2"/>
      <c r="N24" s="2"/>
      <c r="O24" s="50">
        <f t="shared" si="3"/>
        <v>0</v>
      </c>
    </row>
    <row r="25" spans="1:15" ht="26.5">
      <c r="A25" s="32"/>
      <c r="B25" s="32"/>
      <c r="C25" s="32"/>
      <c r="D25" s="32"/>
      <c r="E25" s="34"/>
      <c r="G25" s="11"/>
      <c r="H25" s="71" t="s">
        <v>58</v>
      </c>
      <c r="I25" s="3" t="s">
        <v>44</v>
      </c>
      <c r="J25" s="65">
        <v>1</v>
      </c>
      <c r="K25" s="5"/>
      <c r="L25" s="14"/>
      <c r="M25" s="5"/>
      <c r="N25" s="5"/>
      <c r="O25" s="59">
        <f t="shared" si="3"/>
        <v>0</v>
      </c>
    </row>
    <row r="26" spans="1:15" ht="26.5">
      <c r="G26" s="11"/>
      <c r="H26" s="71"/>
      <c r="I26" s="4" t="s">
        <v>43</v>
      </c>
      <c r="J26" s="64">
        <v>24</v>
      </c>
      <c r="K26" s="52"/>
      <c r="L26" s="48"/>
      <c r="M26" s="52"/>
      <c r="N26" s="52"/>
      <c r="O26" s="53">
        <f t="shared" si="3"/>
        <v>0</v>
      </c>
    </row>
    <row r="27" spans="1:15" ht="40" thickBot="1">
      <c r="G27" s="11"/>
      <c r="H27" s="72"/>
      <c r="I27" s="18" t="s">
        <v>42</v>
      </c>
      <c r="J27" s="2">
        <v>1</v>
      </c>
      <c r="K27" s="2"/>
      <c r="L27" s="15"/>
      <c r="M27" s="2"/>
      <c r="N27" s="17"/>
      <c r="O27" s="50">
        <f t="shared" si="3"/>
        <v>0</v>
      </c>
    </row>
    <row r="28" spans="1:15" ht="26.5">
      <c r="G28" s="11"/>
      <c r="H28" s="71" t="s">
        <v>61</v>
      </c>
      <c r="I28" s="3" t="s">
        <v>44</v>
      </c>
      <c r="J28" s="65">
        <v>0</v>
      </c>
      <c r="K28" s="5"/>
      <c r="L28" s="14"/>
      <c r="M28" s="5"/>
      <c r="N28" s="5"/>
      <c r="O28" s="59">
        <f t="shared" si="3"/>
        <v>0</v>
      </c>
    </row>
    <row r="29" spans="1:15" ht="26.5">
      <c r="G29" s="11"/>
      <c r="H29" s="71"/>
      <c r="I29" s="4" t="s">
        <v>43</v>
      </c>
      <c r="J29" s="64">
        <v>0</v>
      </c>
      <c r="K29" s="52"/>
      <c r="L29" s="48"/>
      <c r="M29" s="52"/>
      <c r="N29" s="52"/>
      <c r="O29" s="53">
        <f t="shared" si="3"/>
        <v>0</v>
      </c>
    </row>
    <row r="30" spans="1:15" ht="40" thickBot="1">
      <c r="G30" s="11"/>
      <c r="H30" s="72"/>
      <c r="I30" s="18" t="s">
        <v>42</v>
      </c>
      <c r="J30" s="2">
        <v>0</v>
      </c>
      <c r="K30" s="2"/>
      <c r="L30" s="15"/>
      <c r="M30" s="2"/>
      <c r="N30" s="17"/>
      <c r="O30" s="50">
        <f t="shared" si="3"/>
        <v>0</v>
      </c>
    </row>
    <row r="31" spans="1:15" ht="26.5">
      <c r="G31" s="11"/>
      <c r="H31" s="71" t="s">
        <v>59</v>
      </c>
      <c r="I31" s="3" t="s">
        <v>44</v>
      </c>
      <c r="J31" s="66">
        <v>1</v>
      </c>
      <c r="K31" s="44"/>
      <c r="L31" s="42"/>
      <c r="M31" s="44"/>
      <c r="N31" s="44"/>
      <c r="O31" s="54">
        <f t="shared" si="3"/>
        <v>0</v>
      </c>
    </row>
    <row r="32" spans="1:15" ht="26.5">
      <c r="G32" s="11"/>
      <c r="H32" s="71"/>
      <c r="I32" s="4" t="s">
        <v>43</v>
      </c>
      <c r="J32" s="67">
        <v>25</v>
      </c>
      <c r="K32" s="55"/>
      <c r="L32" s="56"/>
      <c r="M32" s="55"/>
      <c r="N32" s="55"/>
      <c r="O32" s="57">
        <f t="shared" si="3"/>
        <v>0</v>
      </c>
    </row>
    <row r="33" spans="3:15" ht="40" thickBot="1">
      <c r="G33" s="11"/>
      <c r="H33" s="72"/>
      <c r="I33" s="18" t="s">
        <v>42</v>
      </c>
      <c r="J33" s="40">
        <v>1</v>
      </c>
      <c r="K33" s="45"/>
      <c r="L33" s="43"/>
      <c r="M33" s="45"/>
      <c r="N33" s="46"/>
      <c r="O33" s="58">
        <f t="shared" si="3"/>
        <v>0</v>
      </c>
    </row>
    <row r="34" spans="3:15" ht="26.5">
      <c r="G34" s="11"/>
      <c r="H34" s="71" t="s">
        <v>60</v>
      </c>
      <c r="I34" s="3" t="s">
        <v>44</v>
      </c>
      <c r="J34" s="66">
        <v>1</v>
      </c>
      <c r="K34" s="44"/>
      <c r="L34" s="42"/>
      <c r="M34" s="44"/>
      <c r="N34" s="44"/>
      <c r="O34" s="54">
        <f t="shared" ref="O34:O36" si="4">L34+M34+N34</f>
        <v>0</v>
      </c>
    </row>
    <row r="35" spans="3:15" ht="26.5">
      <c r="G35" s="11"/>
      <c r="H35" s="71"/>
      <c r="I35" s="4" t="s">
        <v>43</v>
      </c>
      <c r="J35" s="67">
        <v>25</v>
      </c>
      <c r="K35" s="55"/>
      <c r="L35" s="56"/>
      <c r="M35" s="55"/>
      <c r="N35" s="55"/>
      <c r="O35" s="57">
        <f t="shared" si="4"/>
        <v>0</v>
      </c>
    </row>
    <row r="36" spans="3:15" ht="40" thickBot="1">
      <c r="G36" s="11"/>
      <c r="H36" s="72"/>
      <c r="I36" s="18" t="s">
        <v>42</v>
      </c>
      <c r="J36" s="40">
        <v>1</v>
      </c>
      <c r="K36" s="45"/>
      <c r="L36" s="43"/>
      <c r="M36" s="45"/>
      <c r="N36" s="46"/>
      <c r="O36" s="58">
        <f t="shared" si="4"/>
        <v>0</v>
      </c>
    </row>
    <row r="37" spans="3:15" ht="27" thickBot="1">
      <c r="G37" s="11"/>
      <c r="H37" s="71" t="s">
        <v>49</v>
      </c>
      <c r="I37" s="3" t="s">
        <v>44</v>
      </c>
      <c r="J37" s="70">
        <v>3</v>
      </c>
      <c r="K37" s="41"/>
      <c r="L37" s="41"/>
      <c r="M37" s="41"/>
      <c r="N37" s="41"/>
      <c r="O37" s="60">
        <f t="shared" ref="O37:O39" si="5">L37+M37+N37</f>
        <v>0</v>
      </c>
    </row>
    <row r="38" spans="3:15" ht="26.5">
      <c r="G38" s="11"/>
      <c r="H38" s="71"/>
      <c r="I38" s="4" t="s">
        <v>43</v>
      </c>
      <c r="J38" s="65">
        <v>74</v>
      </c>
      <c r="K38" s="5"/>
      <c r="L38" s="5"/>
      <c r="M38" s="5"/>
      <c r="N38" s="5"/>
      <c r="O38" s="59">
        <f t="shared" si="5"/>
        <v>0</v>
      </c>
    </row>
    <row r="39" spans="3:15" ht="40" thickBot="1">
      <c r="G39" s="11"/>
      <c r="H39" s="72"/>
      <c r="I39" s="18" t="s">
        <v>42</v>
      </c>
      <c r="J39" s="2">
        <f>J21+J24+J27+J30+J33+J36</f>
        <v>7</v>
      </c>
      <c r="K39" s="2"/>
      <c r="L39" s="2"/>
      <c r="M39" s="2"/>
      <c r="N39" s="2"/>
      <c r="O39" s="50">
        <f t="shared" si="5"/>
        <v>0</v>
      </c>
    </row>
    <row r="40" spans="3:15">
      <c r="G40" s="11"/>
    </row>
    <row r="41" spans="3:15">
      <c r="G41" s="11"/>
    </row>
    <row r="42" spans="3:15">
      <c r="G42" s="11"/>
    </row>
    <row r="43" spans="3:15">
      <c r="C43" s="33"/>
      <c r="G43" s="11"/>
    </row>
    <row r="44" spans="3:15">
      <c r="G44" s="11"/>
    </row>
    <row r="45" spans="3:15">
      <c r="G45" s="11"/>
    </row>
    <row r="46" spans="3:15">
      <c r="G46" s="11"/>
    </row>
    <row r="47" spans="3:15">
      <c r="G47" s="11"/>
    </row>
    <row r="48" spans="3:15">
      <c r="G48" s="11"/>
    </row>
    <row r="49" spans="7:7">
      <c r="G49" s="11"/>
    </row>
    <row r="50" spans="7:7">
      <c r="G50" s="11"/>
    </row>
    <row r="51" spans="7:7">
      <c r="G51" s="11"/>
    </row>
    <row r="52" spans="7:7">
      <c r="G52" s="11"/>
    </row>
    <row r="53" spans="7:7">
      <c r="G53" s="11"/>
    </row>
    <row r="54" spans="7:7">
      <c r="G54" s="11"/>
    </row>
    <row r="55" spans="7:7">
      <c r="G55" s="11"/>
    </row>
    <row r="56" spans="7:7">
      <c r="G56" s="11"/>
    </row>
    <row r="57" spans="7:7">
      <c r="G57" s="11"/>
    </row>
    <row r="58" spans="7:7">
      <c r="G58" s="11"/>
    </row>
    <row r="59" spans="7:7">
      <c r="G59" s="11"/>
    </row>
    <row r="60" spans="7:7">
      <c r="G60" s="11"/>
    </row>
    <row r="61" spans="7:7">
      <c r="G61" s="11"/>
    </row>
    <row r="62" spans="7:7">
      <c r="G62" s="11"/>
    </row>
    <row r="63" spans="7:7">
      <c r="G63" s="11"/>
    </row>
    <row r="64" spans="7:7">
      <c r="G64" s="11"/>
    </row>
    <row r="65" spans="7:7">
      <c r="G65" s="11"/>
    </row>
    <row r="66" spans="7:7">
      <c r="G66" s="11"/>
    </row>
    <row r="67" spans="7:7">
      <c r="G67" s="11"/>
    </row>
    <row r="68" spans="7:7">
      <c r="G68" s="11"/>
    </row>
    <row r="69" spans="7:7">
      <c r="G69" s="11"/>
    </row>
    <row r="70" spans="7:7">
      <c r="G70" s="11"/>
    </row>
    <row r="71" spans="7:7">
      <c r="G71" s="11"/>
    </row>
    <row r="72" spans="7:7">
      <c r="G72" s="11"/>
    </row>
    <row r="73" spans="7:7">
      <c r="G73" s="11"/>
    </row>
    <row r="74" spans="7:7">
      <c r="G74" s="11"/>
    </row>
    <row r="75" spans="7:7">
      <c r="G75" s="11"/>
    </row>
    <row r="76" spans="7:7">
      <c r="G76" s="11"/>
    </row>
    <row r="77" spans="7:7">
      <c r="G77" s="11"/>
    </row>
    <row r="78" spans="7:7">
      <c r="G78" s="11"/>
    </row>
    <row r="79" spans="7:7">
      <c r="G79" s="11"/>
    </row>
    <row r="80" spans="7:7">
      <c r="G80" s="11"/>
    </row>
    <row r="81" spans="7:7">
      <c r="G81" s="11"/>
    </row>
    <row r="82" spans="7:7">
      <c r="G82" s="11"/>
    </row>
    <row r="83" spans="7:7">
      <c r="G83" s="11"/>
    </row>
    <row r="84" spans="7:7">
      <c r="G84" s="11"/>
    </row>
    <row r="85" spans="7:7">
      <c r="G85" s="11"/>
    </row>
    <row r="86" spans="7:7">
      <c r="G86" s="11"/>
    </row>
    <row r="87" spans="7:7">
      <c r="G87" s="11"/>
    </row>
    <row r="88" spans="7:7">
      <c r="G88" s="11"/>
    </row>
    <row r="89" spans="7:7">
      <c r="G89" s="11"/>
    </row>
    <row r="90" spans="7:7">
      <c r="G90" s="11"/>
    </row>
    <row r="91" spans="7:7">
      <c r="G91" s="11"/>
    </row>
    <row r="92" spans="7:7">
      <c r="G92" s="11"/>
    </row>
    <row r="93" spans="7:7">
      <c r="G93" s="11"/>
    </row>
    <row r="94" spans="7:7">
      <c r="G94" s="11"/>
    </row>
    <row r="95" spans="7:7">
      <c r="G95" s="11"/>
    </row>
    <row r="96" spans="7:7">
      <c r="G96" s="11"/>
    </row>
    <row r="97" spans="7:7">
      <c r="G97" s="11"/>
    </row>
    <row r="98" spans="7:7">
      <c r="G98" s="11"/>
    </row>
    <row r="99" spans="7:7">
      <c r="G99" s="11"/>
    </row>
    <row r="100" spans="7:7">
      <c r="G100" s="11"/>
    </row>
    <row r="101" spans="7:7">
      <c r="G101" s="11"/>
    </row>
    <row r="102" spans="7:7">
      <c r="G102" s="11"/>
    </row>
    <row r="103" spans="7:7">
      <c r="G103" s="11"/>
    </row>
    <row r="104" spans="7:7">
      <c r="G104" s="11"/>
    </row>
    <row r="105" spans="7:7">
      <c r="G105" s="11"/>
    </row>
    <row r="106" spans="7:7">
      <c r="G106" s="11"/>
    </row>
    <row r="107" spans="7:7">
      <c r="G107" s="11"/>
    </row>
    <row r="108" spans="7:7">
      <c r="G108" s="11"/>
    </row>
    <row r="109" spans="7:7">
      <c r="G109" s="11"/>
    </row>
    <row r="110" spans="7:7">
      <c r="G110" s="11"/>
    </row>
    <row r="111" spans="7:7" ht="15.75" customHeight="1">
      <c r="G111" s="11"/>
    </row>
    <row r="112" spans="7:7">
      <c r="G112" s="11"/>
    </row>
    <row r="113" spans="7:7">
      <c r="G113" s="11"/>
    </row>
    <row r="114" spans="7:7">
      <c r="G114" s="11"/>
    </row>
    <row r="115" spans="7:7">
      <c r="G115" s="11"/>
    </row>
    <row r="116" spans="7:7">
      <c r="G116" s="11"/>
    </row>
    <row r="117" spans="7:7">
      <c r="G117" s="11"/>
    </row>
    <row r="118" spans="7:7">
      <c r="G118" s="11"/>
    </row>
    <row r="119" spans="7:7">
      <c r="G119" s="11"/>
    </row>
    <row r="120" spans="7:7">
      <c r="G120" s="11"/>
    </row>
    <row r="121" spans="7:7">
      <c r="G121" s="11"/>
    </row>
    <row r="122" spans="7:7">
      <c r="G122" s="11"/>
    </row>
    <row r="123" spans="7:7">
      <c r="G123" s="11"/>
    </row>
    <row r="124" spans="7:7">
      <c r="G124" s="11"/>
    </row>
    <row r="125" spans="7:7">
      <c r="G125" s="11"/>
    </row>
    <row r="126" spans="7:7">
      <c r="G126" s="11"/>
    </row>
    <row r="127" spans="7:7">
      <c r="G127" s="11"/>
    </row>
    <row r="128" spans="7:7">
      <c r="G128" s="11"/>
    </row>
    <row r="129" spans="1:7">
      <c r="G129" s="11"/>
    </row>
    <row r="130" spans="1:7">
      <c r="G130" s="11"/>
    </row>
    <row r="131" spans="1:7">
      <c r="G131" s="11"/>
    </row>
    <row r="132" spans="1:7" ht="15.75" customHeight="1">
      <c r="G132" s="11"/>
    </row>
    <row r="133" spans="1:7" ht="15" customHeight="1">
      <c r="G133" s="11"/>
    </row>
    <row r="134" spans="1:7">
      <c r="G134" s="11"/>
    </row>
    <row r="135" spans="1:7">
      <c r="G135" s="11"/>
    </row>
    <row r="136" spans="1:7">
      <c r="G136" s="11"/>
    </row>
    <row r="137" spans="1:7" s="36" customFormat="1">
      <c r="A137" s="10"/>
      <c r="B137" s="10"/>
      <c r="C137" s="10"/>
      <c r="D137" s="10"/>
      <c r="E137" s="10"/>
      <c r="F137" s="11"/>
      <c r="G137" s="80"/>
    </row>
    <row r="138" spans="1:7">
      <c r="G138" s="11"/>
    </row>
    <row r="139" spans="1:7">
      <c r="G139" s="11"/>
    </row>
    <row r="140" spans="1:7">
      <c r="G140" s="11"/>
    </row>
    <row r="141" spans="1:7">
      <c r="D141" s="35"/>
      <c r="G141" s="11"/>
    </row>
    <row r="142" spans="1:7">
      <c r="G142" s="11"/>
    </row>
    <row r="143" spans="1:7">
      <c r="G143" s="11"/>
    </row>
    <row r="328" ht="22.5" customHeight="1"/>
  </sheetData>
  <sheetProtection formatCells="0" formatColumns="0" formatRows="0" insertHyperlinks="0" deleteRows="0" sort="0" autoFilter="0" pivotTables="0"/>
  <mergeCells count="13">
    <mergeCell ref="H17:O17"/>
    <mergeCell ref="H1:O1"/>
    <mergeCell ref="H3:H5"/>
    <mergeCell ref="H6:H8"/>
    <mergeCell ref="H9:H11"/>
    <mergeCell ref="H12:H14"/>
    <mergeCell ref="H37:H39"/>
    <mergeCell ref="H19:H21"/>
    <mergeCell ref="H22:H24"/>
    <mergeCell ref="H25:H27"/>
    <mergeCell ref="H28:H30"/>
    <mergeCell ref="H31:H33"/>
    <mergeCell ref="H34:H36"/>
  </mergeCells>
  <pageMargins left="0.7" right="0.7" top="0.75" bottom="0.75" header="0.3" footer="0.3"/>
  <pageSetup paperSize="9" scale="10" orientation="landscape" r:id="rId1"/>
  <ignoredErrors>
    <ignoredError sqref="A9:A143" listDataValidation="1"/>
  </ignoredErrors>
  <legacyDrawing r:id="rId2"/>
  <tableParts count="1">
    <tablePart r:id="rId3"/>
  </tableParts>
  <extLst xmlns:x14="http://schemas.microsoft.com/office/spreadsheetml/2009/9/main">
    <ext uri="{CCE6A557-97BC-4b89-ADB6-D9C93CAAB3DF}">
      <x14:dataValidations xmlns:xm="http://schemas.microsoft.com/office/excel/2006/main" count="7">
        <x14:dataValidation type="list" showInputMessage="1" showErrorMessage="1">
          <x14:formula1>
            <xm:f>listes!$B$2:$B$12</xm:f>
          </x14:formula1>
          <xm:sqref>F52:F53 A25:A136 A138:A1048576 A2:A22</xm:sqref>
        </x14:dataValidation>
        <x14:dataValidation type="list" showInputMessage="1" showErrorMessage="1">
          <x14:formula1>
            <xm:f>listes!#REF!</xm:f>
          </x14:formula1>
          <xm:sqref>A23:A24</xm:sqref>
        </x14:dataValidation>
        <x14:dataValidation type="list" allowBlank="1" showInputMessage="1" showErrorMessage="1">
          <x14:formula1>
            <xm:f>listes!#REF!</xm:f>
          </x14:formula1>
          <xm:sqref>B23:C24</xm:sqref>
        </x14:dataValidation>
        <x14:dataValidation type="list" showInputMessage="1" showErrorMessage="1">
          <x14:formula1>
            <xm:f>[1]listes!#REF!</xm:f>
          </x14:formula1>
          <xm:sqref>A137</xm:sqref>
        </x14:dataValidation>
        <x14:dataValidation type="list" allowBlank="1" showInputMessage="1" showErrorMessage="1">
          <x14:formula1>
            <xm:f>[1]listes!#REF!</xm:f>
          </x14:formula1>
          <xm:sqref>B137</xm:sqref>
        </x14:dataValidation>
        <x14:dataValidation type="list" allowBlank="1" showInputMessage="1" showErrorMessage="1">
          <x14:formula1>
            <xm:f>listes!$A$2:$A$36</xm:f>
          </x14:formula1>
          <xm:sqref>C25:C1048576 C2:C22</xm:sqref>
        </x14:dataValidation>
        <x14:dataValidation type="list" allowBlank="1" showInputMessage="1" showErrorMessage="1">
          <x14:formula1>
            <xm:f>listes!$C$2:$C$52</xm:f>
          </x14:formula1>
          <xm:sqref>B2:B22 B138:B1048576 B25:B136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I52"/>
  <sheetViews>
    <sheetView zoomScale="70" zoomScaleNormal="70" zoomScalePageLayoutView="70" workbookViewId="0">
      <selection activeCell="G26" sqref="G26"/>
    </sheetView>
  </sheetViews>
  <sheetFormatPr baseColWidth="10" defaultRowHeight="14.5"/>
  <cols>
    <col min="1" max="1" width="19.453125" customWidth="1"/>
    <col min="2" max="2" width="12.7265625" bestFit="1" customWidth="1"/>
    <col min="3" max="3" width="33.453125" customWidth="1"/>
    <col min="4" max="4" width="13.81640625" customWidth="1"/>
    <col min="5" max="5" width="20.453125" customWidth="1"/>
    <col min="7" max="8" width="12.7265625" customWidth="1"/>
    <col min="9" max="9" width="13" customWidth="1"/>
  </cols>
  <sheetData>
    <row r="1" spans="1:9" s="1" customFormat="1" ht="43.5">
      <c r="A1" s="29" t="s">
        <v>51</v>
      </c>
      <c r="B1" s="29" t="s">
        <v>55</v>
      </c>
      <c r="C1" s="29" t="s">
        <v>50</v>
      </c>
      <c r="D1" s="29" t="s">
        <v>41</v>
      </c>
      <c r="E1" s="30" t="s">
        <v>1</v>
      </c>
      <c r="F1" s="31" t="s">
        <v>39</v>
      </c>
      <c r="G1" s="31" t="s">
        <v>40</v>
      </c>
      <c r="H1" s="31" t="s">
        <v>26</v>
      </c>
      <c r="I1" s="31" t="s">
        <v>27</v>
      </c>
    </row>
    <row r="2" spans="1:9">
      <c r="A2" s="20" t="s">
        <v>24</v>
      </c>
      <c r="B2" s="21" t="s">
        <v>56</v>
      </c>
      <c r="C2" s="23"/>
      <c r="D2" s="22">
        <v>1</v>
      </c>
      <c r="F2" s="20" t="s">
        <v>24</v>
      </c>
      <c r="G2" s="20" t="s">
        <v>38</v>
      </c>
      <c r="H2" s="20" t="s">
        <v>25</v>
      </c>
      <c r="I2" s="20" t="s">
        <v>28</v>
      </c>
    </row>
    <row r="3" spans="1:9">
      <c r="A3" s="20" t="s">
        <v>38</v>
      </c>
      <c r="B3" s="21" t="s">
        <v>57</v>
      </c>
      <c r="C3" s="24"/>
      <c r="D3" s="22">
        <v>2</v>
      </c>
      <c r="F3" s="20" t="s">
        <v>5</v>
      </c>
      <c r="G3" s="20" t="s">
        <v>8</v>
      </c>
      <c r="H3" s="20" t="s">
        <v>17</v>
      </c>
      <c r="I3" s="20" t="s">
        <v>21</v>
      </c>
    </row>
    <row r="4" spans="1:9">
      <c r="A4" s="20" t="s">
        <v>25</v>
      </c>
      <c r="B4" s="21" t="s">
        <v>58</v>
      </c>
      <c r="C4" s="24"/>
      <c r="D4" s="20">
        <v>3</v>
      </c>
      <c r="F4" s="20" t="s">
        <v>2</v>
      </c>
      <c r="G4" s="20" t="s">
        <v>9</v>
      </c>
      <c r="H4" s="20" t="s">
        <v>18</v>
      </c>
      <c r="I4" s="20" t="s">
        <v>34</v>
      </c>
    </row>
    <row r="5" spans="1:9">
      <c r="A5" s="20" t="s">
        <v>28</v>
      </c>
      <c r="B5" s="21" t="s">
        <v>61</v>
      </c>
      <c r="C5" s="24"/>
      <c r="D5" s="20">
        <v>4</v>
      </c>
      <c r="F5" s="20" t="s">
        <v>3</v>
      </c>
      <c r="G5" s="20" t="s">
        <v>10</v>
      </c>
      <c r="H5" s="20" t="s">
        <v>19</v>
      </c>
      <c r="I5" s="20" t="s">
        <v>22</v>
      </c>
    </row>
    <row r="6" spans="1:9">
      <c r="A6" s="20" t="s">
        <v>5</v>
      </c>
      <c r="B6" s="21" t="s">
        <v>59</v>
      </c>
      <c r="C6" s="24"/>
      <c r="D6" s="20">
        <v>5</v>
      </c>
      <c r="F6" s="20" t="s">
        <v>4</v>
      </c>
      <c r="G6" s="20" t="s">
        <v>11</v>
      </c>
      <c r="H6" s="20" t="s">
        <v>20</v>
      </c>
      <c r="I6" s="20" t="s">
        <v>35</v>
      </c>
    </row>
    <row r="7" spans="1:9">
      <c r="A7" s="20" t="s">
        <v>2</v>
      </c>
      <c r="B7" s="21" t="s">
        <v>60</v>
      </c>
      <c r="C7" s="25"/>
      <c r="D7" s="20">
        <v>6</v>
      </c>
      <c r="F7" s="20" t="s">
        <v>6</v>
      </c>
      <c r="G7" s="20" t="s">
        <v>12</v>
      </c>
      <c r="H7" s="20" t="s">
        <v>30</v>
      </c>
      <c r="I7" s="20" t="s">
        <v>23</v>
      </c>
    </row>
    <row r="8" spans="1:9">
      <c r="A8" s="20" t="s">
        <v>3</v>
      </c>
      <c r="B8" s="21"/>
      <c r="C8" s="24"/>
      <c r="D8" s="20">
        <v>7</v>
      </c>
      <c r="F8" s="20" t="s">
        <v>7</v>
      </c>
      <c r="G8" s="20" t="s">
        <v>13</v>
      </c>
      <c r="I8" s="20" t="s">
        <v>36</v>
      </c>
    </row>
    <row r="9" spans="1:9">
      <c r="A9" s="20" t="s">
        <v>4</v>
      </c>
      <c r="B9" s="21"/>
      <c r="C9" s="24"/>
      <c r="D9" s="20">
        <v>8</v>
      </c>
      <c r="F9" s="20" t="s">
        <v>32</v>
      </c>
      <c r="G9" s="20" t="s">
        <v>14</v>
      </c>
      <c r="I9" s="20" t="s">
        <v>31</v>
      </c>
    </row>
    <row r="10" spans="1:9">
      <c r="A10" s="20" t="s">
        <v>6</v>
      </c>
      <c r="B10" s="21"/>
      <c r="C10" s="26"/>
      <c r="D10" s="20">
        <v>9</v>
      </c>
      <c r="G10" s="20" t="s">
        <v>15</v>
      </c>
    </row>
    <row r="11" spans="1:9">
      <c r="A11" s="20" t="s">
        <v>7</v>
      </c>
      <c r="B11" s="21"/>
      <c r="C11" s="26"/>
      <c r="D11" s="20">
        <v>10</v>
      </c>
      <c r="G11" s="20" t="s">
        <v>16</v>
      </c>
    </row>
    <row r="12" spans="1:9">
      <c r="A12" s="20" t="s">
        <v>32</v>
      </c>
      <c r="B12" s="21"/>
      <c r="C12" s="24"/>
      <c r="D12" s="20">
        <v>11</v>
      </c>
      <c r="G12" s="20" t="s">
        <v>29</v>
      </c>
    </row>
    <row r="13" spans="1:9">
      <c r="A13" s="20" t="s">
        <v>8</v>
      </c>
      <c r="C13" s="24"/>
      <c r="D13" s="20">
        <v>12</v>
      </c>
    </row>
    <row r="14" spans="1:9">
      <c r="A14" s="20" t="s">
        <v>9</v>
      </c>
      <c r="C14" s="24"/>
      <c r="D14" s="20">
        <v>13</v>
      </c>
    </row>
    <row r="15" spans="1:9">
      <c r="A15" s="20" t="s">
        <v>10</v>
      </c>
      <c r="C15" s="24"/>
      <c r="D15" s="20">
        <v>14</v>
      </c>
    </row>
    <row r="16" spans="1:9">
      <c r="A16" s="20" t="s">
        <v>11</v>
      </c>
      <c r="C16" s="24"/>
      <c r="D16" s="20">
        <v>15</v>
      </c>
    </row>
    <row r="17" spans="1:4">
      <c r="A17" s="20" t="s">
        <v>12</v>
      </c>
      <c r="C17" s="26"/>
      <c r="D17" s="20">
        <v>16</v>
      </c>
    </row>
    <row r="18" spans="1:4">
      <c r="A18" s="20" t="s">
        <v>13</v>
      </c>
      <c r="C18" s="23"/>
    </row>
    <row r="19" spans="1:4">
      <c r="A19" s="20" t="s">
        <v>14</v>
      </c>
      <c r="C19" s="27"/>
    </row>
    <row r="20" spans="1:4">
      <c r="A20" s="20" t="s">
        <v>15</v>
      </c>
      <c r="C20" s="26"/>
    </row>
    <row r="21" spans="1:4">
      <c r="A21" s="20" t="s">
        <v>16</v>
      </c>
      <c r="C21" s="24"/>
    </row>
    <row r="22" spans="1:4">
      <c r="A22" s="20" t="s">
        <v>29</v>
      </c>
      <c r="C22" s="24"/>
    </row>
    <row r="23" spans="1:4">
      <c r="A23" s="20" t="s">
        <v>52</v>
      </c>
      <c r="C23" s="24"/>
    </row>
    <row r="24" spans="1:4">
      <c r="A24" s="20" t="s">
        <v>17</v>
      </c>
      <c r="C24" s="24"/>
    </row>
    <row r="25" spans="1:4">
      <c r="A25" s="20" t="s">
        <v>18</v>
      </c>
      <c r="C25" s="26"/>
    </row>
    <row r="26" spans="1:4">
      <c r="A26" s="20" t="s">
        <v>19</v>
      </c>
      <c r="C26" s="23"/>
    </row>
    <row r="27" spans="1:4">
      <c r="A27" s="20" t="s">
        <v>20</v>
      </c>
      <c r="C27" s="24"/>
    </row>
    <row r="28" spans="1:4">
      <c r="A28" s="20" t="s">
        <v>30</v>
      </c>
      <c r="C28" s="24"/>
    </row>
    <row r="29" spans="1:4">
      <c r="A29" s="20" t="s">
        <v>53</v>
      </c>
      <c r="C29" s="24"/>
    </row>
    <row r="30" spans="1:4">
      <c r="A30" s="20" t="s">
        <v>21</v>
      </c>
      <c r="C30" s="26"/>
    </row>
    <row r="31" spans="1:4">
      <c r="A31" s="20" t="s">
        <v>34</v>
      </c>
      <c r="C31" s="24"/>
    </row>
    <row r="32" spans="1:4">
      <c r="A32" s="20" t="s">
        <v>22</v>
      </c>
      <c r="C32" s="25"/>
    </row>
    <row r="33" spans="1:3">
      <c r="A33" s="20" t="s">
        <v>35</v>
      </c>
      <c r="C33" s="25"/>
    </row>
    <row r="34" spans="1:3">
      <c r="A34" s="20" t="s">
        <v>23</v>
      </c>
      <c r="C34" s="24"/>
    </row>
    <row r="35" spans="1:3">
      <c r="A35" s="20" t="s">
        <v>36</v>
      </c>
      <c r="C35" s="28"/>
    </row>
    <row r="36" spans="1:3">
      <c r="A36" s="20" t="s">
        <v>31</v>
      </c>
      <c r="C36" s="28"/>
    </row>
    <row r="37" spans="1:3">
      <c r="C37" s="26"/>
    </row>
    <row r="38" spans="1:3">
      <c r="C38" s="27"/>
    </row>
    <row r="39" spans="1:3">
      <c r="C39" s="24"/>
    </row>
    <row r="40" spans="1:3">
      <c r="C40" s="24"/>
    </row>
    <row r="41" spans="1:3">
      <c r="C41" s="24"/>
    </row>
    <row r="42" spans="1:3">
      <c r="C42" s="28"/>
    </row>
    <row r="43" spans="1:3">
      <c r="C43" s="24"/>
    </row>
    <row r="44" spans="1:3">
      <c r="C44" s="24"/>
    </row>
    <row r="45" spans="1:3">
      <c r="C45" s="24"/>
    </row>
    <row r="46" spans="1:3">
      <c r="C46" s="28"/>
    </row>
    <row r="47" spans="1:3">
      <c r="C47" s="28"/>
    </row>
    <row r="48" spans="1:3">
      <c r="C48" s="28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</sheetData>
  <sortState ref="B1:B9">
    <sortCondition ref="B1"/>
  </sortState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Feuille 1</vt:lpstr>
      <vt:lpstr>listes</vt:lpstr>
      <vt:lpstr>Collège</vt:lpstr>
      <vt:lpstr>Elémentaire</vt:lpstr>
      <vt:lpstr>FDL</vt:lpstr>
      <vt:lpstr>Lycée</vt:lpstr>
      <vt:lpstr>Maternelle</vt:lpstr>
      <vt:lpstr>MLIS</vt:lpstr>
      <vt:lpstr>PACBUS</vt:lpstr>
      <vt:lpstr>RIZE</vt:lpstr>
      <vt:lpstr>Tonkin</vt:lpstr>
    </vt:vector>
  </TitlesOfParts>
  <Company>Ville de Villeurbanne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Camille</dc:creator>
  <cp:lastModifiedBy>tulipe</cp:lastModifiedBy>
  <cp:lastPrinted>2018-05-31T16:20:07Z</cp:lastPrinted>
  <dcterms:created xsi:type="dcterms:W3CDTF">2016-06-09T07:52:05Z</dcterms:created>
  <dcterms:modified xsi:type="dcterms:W3CDTF">2018-07-31T11:55:21Z</dcterms:modified>
</cp:coreProperties>
</file>