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 activeTab="2"/>
  </bookViews>
  <sheets>
    <sheet name="BDD" sheetId="2" r:id="rId1"/>
    <sheet name="Journal CB" sheetId="1" r:id="rId2"/>
    <sheet name="journal2" sheetId="3" r:id="rId3"/>
  </sheets>
  <definedNames>
    <definedName name="date">OFFSET(BDD!$A$2,,,COUNT(BDD!$A:$A))</definedName>
    <definedName name="index">OFFSET(date,,5,)</definedName>
    <definedName name="index2">OFFSET(date,,6,)</definedName>
    <definedName name="montant">OFFSET(BDD!$C$2:$E$2,,,ROWS(date))</definedName>
    <definedName name="nom">OFFSET(date,,1,)</definedName>
    <definedName name="quoi">BDD!$C$1:$E$1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2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2" i="3"/>
  <c r="F12" i="2"/>
  <c r="F13"/>
  <c r="F14"/>
  <c r="F15"/>
  <c r="F16"/>
  <c r="F17"/>
  <c r="F18"/>
  <c r="F19"/>
  <c r="F20"/>
  <c r="F21"/>
  <c r="F22"/>
  <c r="F23"/>
  <c r="F24"/>
  <c r="J1"/>
  <c r="G3" s="1"/>
  <c r="F2"/>
  <c r="I1"/>
  <c r="H1"/>
  <c r="F1" i="1"/>
  <c r="F2"/>
  <c r="F3" i="2"/>
  <c r="B8" i="1" s="1" a="1"/>
  <c r="B8" s="1"/>
  <c r="C8" s="1"/>
  <c r="F4" i="2"/>
  <c r="F5"/>
  <c r="F6"/>
  <c r="F7"/>
  <c r="F8"/>
  <c r="F9"/>
  <c r="F10"/>
  <c r="F11"/>
  <c r="G23" l="1"/>
  <c r="G21"/>
  <c r="G19"/>
  <c r="G17"/>
  <c r="G15"/>
  <c r="G13"/>
  <c r="G24"/>
  <c r="G22"/>
  <c r="G20"/>
  <c r="G18"/>
  <c r="G16"/>
  <c r="G14"/>
  <c r="G12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"/>
  <c r="G10"/>
  <c r="G8"/>
  <c r="G6"/>
  <c r="G4"/>
  <c r="G11"/>
  <c r="G9"/>
  <c r="G7"/>
  <c r="G5"/>
  <c r="A11" i="1" a="1"/>
  <c r="A11" s="1"/>
  <c r="A9" a="1"/>
  <c r="A9" s="1"/>
  <c r="A7" a="1"/>
  <c r="A7" s="1"/>
  <c r="B11" a="1"/>
  <c r="B11" s="1"/>
  <c r="C11" s="1"/>
  <c r="B9" a="1"/>
  <c r="B9" s="1"/>
  <c r="C9" s="1"/>
  <c r="B7" a="1"/>
  <c r="B7" s="1"/>
  <c r="C7" s="1"/>
  <c r="A6" a="1"/>
  <c r="A6" s="1"/>
  <c r="A10" a="1"/>
  <c r="A10" s="1"/>
  <c r="A8" a="1"/>
  <c r="A8" s="1"/>
  <c r="B6" a="1"/>
  <c r="B6" s="1"/>
  <c r="C6" s="1"/>
  <c r="B10" a="1"/>
  <c r="B10" s="1"/>
  <c r="C10" s="1"/>
  <c r="B7" i="3" l="1" a="1"/>
  <c r="B7" s="1"/>
  <c r="C7" s="1"/>
  <c r="B9" a="1"/>
  <c r="B9" s="1"/>
  <c r="C9" s="1"/>
  <c r="B11" a="1"/>
  <c r="B11" s="1"/>
  <c r="C11" s="1"/>
  <c r="B8" a="1"/>
  <c r="B8" s="1"/>
  <c r="C8" s="1"/>
  <c r="B10" a="1"/>
  <c r="B10" s="1"/>
  <c r="C10" s="1"/>
  <c r="A7" a="1"/>
  <c r="A7" s="1"/>
  <c r="A9" a="1"/>
  <c r="A9" s="1"/>
  <c r="A11" a="1"/>
  <c r="A11" s="1"/>
  <c r="B6" a="1"/>
  <c r="B6" s="1"/>
  <c r="C6" s="1"/>
  <c r="A8" a="1"/>
  <c r="A8" s="1"/>
  <c r="A10" a="1"/>
  <c r="A10" s="1"/>
  <c r="A6" a="1"/>
  <c r="A6" s="1"/>
</calcChain>
</file>

<file path=xl/sharedStrings.xml><?xml version="1.0" encoding="utf-8"?>
<sst xmlns="http://schemas.openxmlformats.org/spreadsheetml/2006/main" count="45" uniqueCount="30">
  <si>
    <t>date</t>
  </si>
  <si>
    <t>nom</t>
  </si>
  <si>
    <t>chèque</t>
  </si>
  <si>
    <t>espèces</t>
  </si>
  <si>
    <t>montant</t>
  </si>
  <si>
    <t>CB</t>
  </si>
  <si>
    <t>mois</t>
  </si>
  <si>
    <t>tt</t>
  </si>
  <si>
    <t>aa</t>
  </si>
  <si>
    <t>cc</t>
  </si>
  <si>
    <t>bb</t>
  </si>
  <si>
    <t>ee</t>
  </si>
  <si>
    <t>rr</t>
  </si>
  <si>
    <t>yy</t>
  </si>
  <si>
    <t>Chèque</t>
  </si>
  <si>
    <t>choix (cb…..</t>
  </si>
  <si>
    <t xml:space="preserve">voir dans gestionnaire  pour les noms utilisés </t>
  </si>
  <si>
    <t xml:space="preserve">du facile  </t>
  </si>
  <si>
    <t xml:space="preserve">1 choix du mois </t>
  </si>
  <si>
    <t xml:space="preserve">2) choix du mode de paiement </t>
  </si>
  <si>
    <t xml:space="preserve">tout est dynamique et automatisé </t>
  </si>
  <si>
    <t>plancher</t>
  </si>
  <si>
    <t>plafond</t>
  </si>
  <si>
    <t>index si mois (feuil jounal cB)</t>
  </si>
  <si>
    <t>report des val saisies en journal 2</t>
  </si>
  <si>
    <t>rappel du montant sorti  a la periode</t>
  </si>
  <si>
    <t xml:space="preserve">ici c'est INDEX 2  qui pilote tout </t>
  </si>
  <si>
    <r>
      <rPr>
        <b/>
        <sz val="11"/>
        <color rgb="FFFF0000"/>
        <rFont val="Calibri"/>
        <family val="2"/>
        <scheme val="minor"/>
      </rPr>
      <t>index2</t>
    </r>
    <r>
      <rPr>
        <sz val="11"/>
        <color theme="1"/>
        <rFont val="Calibri"/>
        <family val="2"/>
        <scheme val="minor"/>
      </rPr>
      <t xml:space="preserve"> si plancher/plafond (feuil journal 2)</t>
    </r>
  </si>
  <si>
    <t xml:space="preserve">pas touche </t>
  </si>
  <si>
    <t xml:space="preserve">les colonnes F g h i  peuvent etre masquées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</si>
</sst>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&quot;€&quot;;#,##0.00\ &quot;€&quot;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theme="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1" xfId="0" applyFont="1" applyBorder="1" applyAlignment="1">
      <alignment horizontal="center"/>
    </xf>
    <xf numFmtId="14" fontId="0" fillId="0" borderId="1" xfId="0" applyNumberFormat="1" applyBorder="1"/>
    <xf numFmtId="0" fontId="0" fillId="0" borderId="0" xfId="0" quotePrefix="1"/>
    <xf numFmtId="0" fontId="0" fillId="2" borderId="0" xfId="0" applyNumberFormat="1" applyFill="1"/>
    <xf numFmtId="165" fontId="0" fillId="0" borderId="1" xfId="0" applyNumberFormat="1" applyBorder="1"/>
    <xf numFmtId="0" fontId="0" fillId="3" borderId="0" xfId="0" applyFill="1"/>
    <xf numFmtId="0" fontId="0" fillId="4" borderId="0" xfId="0" applyFill="1"/>
    <xf numFmtId="14" fontId="0" fillId="4" borderId="0" xfId="0" applyNumberFormat="1" applyFill="1"/>
    <xf numFmtId="0" fontId="0" fillId="5" borderId="0" xfId="0" applyFill="1"/>
    <xf numFmtId="14" fontId="0" fillId="5" borderId="0" xfId="0" applyNumberFormat="1" applyFill="1"/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Font="1" applyBorder="1"/>
    <xf numFmtId="0" fontId="2" fillId="7" borderId="1" xfId="0" applyFont="1" applyFill="1" applyBorder="1"/>
    <xf numFmtId="0" fontId="2" fillId="6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5</xdr:row>
      <xdr:rowOff>82550</xdr:rowOff>
    </xdr:from>
    <xdr:to>
      <xdr:col>3</xdr:col>
      <xdr:colOff>679450</xdr:colOff>
      <xdr:row>5</xdr:row>
      <xdr:rowOff>107950</xdr:rowOff>
    </xdr:to>
    <xdr:cxnSp macro="">
      <xdr:nvCxnSpPr>
        <xdr:cNvPr id="3" name="Connecteur droit avec flèche 2"/>
        <xdr:cNvCxnSpPr/>
      </xdr:nvCxnSpPr>
      <xdr:spPr>
        <a:xfrm rot="10800000" flipV="1">
          <a:off x="2400300" y="1003300"/>
          <a:ext cx="56515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0"/>
  <sheetViews>
    <sheetView workbookViewId="0">
      <selection activeCell="G13" sqref="G13"/>
    </sheetView>
  </sheetViews>
  <sheetFormatPr baseColWidth="10" defaultRowHeight="14.5"/>
  <cols>
    <col min="6" max="6" width="30.54296875" style="13" customWidth="1"/>
    <col min="7" max="7" width="43.26953125" style="13" customWidth="1"/>
  </cols>
  <sheetData>
    <row r="1" spans="1:10">
      <c r="A1" s="17" t="s">
        <v>0</v>
      </c>
      <c r="B1" s="16" t="s">
        <v>1</v>
      </c>
      <c r="C1" s="16" t="s">
        <v>5</v>
      </c>
      <c r="D1" s="16" t="s">
        <v>2</v>
      </c>
      <c r="E1" s="16" t="s">
        <v>3</v>
      </c>
      <c r="F1" s="13" t="s">
        <v>23</v>
      </c>
      <c r="G1" s="13" t="s">
        <v>27</v>
      </c>
      <c r="H1" s="10">
        <f>journal2!C2</f>
        <v>42036</v>
      </c>
      <c r="I1" s="12">
        <f>journal2!C3</f>
        <v>42051</v>
      </c>
      <c r="J1" t="str">
        <f>journal2!D2</f>
        <v>espèces</v>
      </c>
    </row>
    <row r="2" spans="1:10">
      <c r="A2" s="15">
        <v>42036</v>
      </c>
      <c r="B2" s="14" t="s">
        <v>7</v>
      </c>
      <c r="C2" s="14">
        <v>10</v>
      </c>
      <c r="D2" s="14"/>
      <c r="E2" s="14">
        <v>1</v>
      </c>
      <c r="F2" s="13">
        <f>SUMPRODUCT((MONTH($A2)='Journal CB'!C$2)*($C$1:$E$1='Journal CB'!D$2)*(BDD!$C2:$E2&gt;0))</f>
        <v>0</v>
      </c>
      <c r="G2" s="13">
        <f>SUMPRODUCT((A2&gt;=H$1)*(A2&lt;=I$1)*(quoi=J$1)*(BDD!$C2:$E2&gt;0))</f>
        <v>1</v>
      </c>
    </row>
    <row r="3" spans="1:10">
      <c r="A3" s="15">
        <v>42037</v>
      </c>
      <c r="B3" s="14" t="s">
        <v>8</v>
      </c>
      <c r="C3" s="14"/>
      <c r="D3" s="14">
        <v>50</v>
      </c>
      <c r="E3" s="14"/>
      <c r="F3" s="13">
        <f>SUMPRODUCT((MONTH(A3)='Journal CB'!C$2)*(C$1:E$1='Journal CB'!D$2)*(BDD!C3:E3&gt;0))</f>
        <v>0</v>
      </c>
      <c r="G3" s="13">
        <f>SUMPRODUCT((A3&gt;=H$1)*(A3&lt;=I$1)*(quoi=J$1)*(BDD!$C3:$E3&gt;0))</f>
        <v>0</v>
      </c>
      <c r="I3" t="s">
        <v>24</v>
      </c>
    </row>
    <row r="4" spans="1:10">
      <c r="A4" s="15">
        <v>42045</v>
      </c>
      <c r="B4" s="14" t="s">
        <v>9</v>
      </c>
      <c r="C4" s="14">
        <v>20</v>
      </c>
      <c r="D4" s="14"/>
      <c r="E4" s="14"/>
      <c r="F4" s="13">
        <f>SUMPRODUCT((MONTH(A4)='Journal CB'!C$2)*(C$1:E$1='Journal CB'!D$2)*(BDD!C4:E4&gt;0))</f>
        <v>0</v>
      </c>
      <c r="G4" s="13">
        <f>SUMPRODUCT((A4&gt;=H$1)*(A4&lt;=I$1)*(quoi=J$1)*(BDD!$C4:$E4&gt;0))</f>
        <v>0</v>
      </c>
      <c r="I4" t="s">
        <v>28</v>
      </c>
    </row>
    <row r="5" spans="1:10">
      <c r="A5" s="15">
        <v>42050</v>
      </c>
      <c r="B5" s="14" t="s">
        <v>10</v>
      </c>
      <c r="C5" s="14"/>
      <c r="D5" s="14"/>
      <c r="E5" s="14">
        <v>40</v>
      </c>
      <c r="F5" s="13">
        <f>SUMPRODUCT((MONTH(A5)='Journal CB'!C$2)*(C$1:E$1='Journal CB'!D$2)*(BDD!C5:E5&gt;0))</f>
        <v>0</v>
      </c>
      <c r="G5" s="13">
        <f>SUMPRODUCT((A5&gt;=H$1)*(A5&lt;=I$1)*(quoi=J$1)*(BDD!$C5:$E5&gt;0))</f>
        <v>1</v>
      </c>
    </row>
    <row r="6" spans="1:10">
      <c r="A6" s="15">
        <v>42060</v>
      </c>
      <c r="B6" s="14" t="s">
        <v>8</v>
      </c>
      <c r="C6" s="14">
        <v>30</v>
      </c>
      <c r="D6" s="14"/>
      <c r="E6" s="14"/>
      <c r="F6" s="13">
        <f>SUMPRODUCT((MONTH(A6)='Journal CB'!C$2)*(C$1:E$1='Journal CB'!D$2)*(BDD!C6:E6&gt;0))</f>
        <v>0</v>
      </c>
      <c r="G6" s="13">
        <f>SUMPRODUCT((A6&gt;=H$1)*(A6&lt;=I$1)*(quoi=J$1)*(BDD!$C6:$E6&gt;0))</f>
        <v>0</v>
      </c>
      <c r="I6" t="s">
        <v>29</v>
      </c>
    </row>
    <row r="7" spans="1:10">
      <c r="A7" s="15">
        <v>42066</v>
      </c>
      <c r="B7" s="14" t="s">
        <v>11</v>
      </c>
      <c r="C7" s="14"/>
      <c r="D7" s="14">
        <v>10</v>
      </c>
      <c r="E7" s="14"/>
      <c r="F7" s="13">
        <f>SUMPRODUCT((MONTH(A7)='Journal CB'!C$2)*(C$1:E$1='Journal CB'!D$2)*(BDD!C7:E7&gt;0))</f>
        <v>1</v>
      </c>
      <c r="G7" s="13">
        <f>SUMPRODUCT((A7&gt;=H$1)*(A7&lt;=I$1)*(quoi=J$1)*(BDD!$C7:$E7&gt;0))</f>
        <v>0</v>
      </c>
    </row>
    <row r="8" spans="1:10">
      <c r="A8" s="15">
        <v>42095</v>
      </c>
      <c r="B8" s="14" t="s">
        <v>12</v>
      </c>
      <c r="C8" s="14">
        <v>20</v>
      </c>
      <c r="D8" s="14"/>
      <c r="E8" s="14"/>
      <c r="F8" s="13">
        <f>SUMPRODUCT((MONTH(A8)='Journal CB'!C$2)*(C$1:E$1='Journal CB'!D$2)*(BDD!C8:E8&gt;0))</f>
        <v>0</v>
      </c>
      <c r="G8" s="13">
        <f>SUMPRODUCT((A8&gt;=H$1)*(A8&lt;=I$1)*(quoi=J$1)*(BDD!$C8:$E8&gt;0))</f>
        <v>0</v>
      </c>
    </row>
    <row r="9" spans="1:10">
      <c r="A9" s="15">
        <v>42096</v>
      </c>
      <c r="B9" s="14" t="s">
        <v>7</v>
      </c>
      <c r="C9" s="14"/>
      <c r="D9" s="14">
        <v>20</v>
      </c>
      <c r="E9" s="14"/>
      <c r="F9" s="13">
        <f>SUMPRODUCT((MONTH(A9)='Journal CB'!C$2)*(C$1:E$1='Journal CB'!D$2)*(BDD!C9:E9&gt;0))</f>
        <v>0</v>
      </c>
      <c r="G9" s="13">
        <f>SUMPRODUCT((A9&gt;=H$1)*(A9&lt;=I$1)*(quoi=J$1)*(BDD!$C9:$E9&gt;0))</f>
        <v>0</v>
      </c>
    </row>
    <row r="10" spans="1:10">
      <c r="A10" s="15">
        <v>42097</v>
      </c>
      <c r="B10" s="14" t="s">
        <v>13</v>
      </c>
      <c r="C10" s="14"/>
      <c r="D10" s="14"/>
      <c r="E10" s="14">
        <v>30</v>
      </c>
      <c r="F10" s="13">
        <f>SUMPRODUCT((MONTH(A10)='Journal CB'!C$2)*(C$1:E$1='Journal CB'!D$2)*(BDD!C10:E10&gt;0))</f>
        <v>0</v>
      </c>
      <c r="G10" s="13">
        <f>SUMPRODUCT((A10&gt;=H$1)*(A10&lt;=I$1)*(quoi=J$1)*(BDD!$C10:$E10&gt;0))</f>
        <v>0</v>
      </c>
    </row>
    <row r="11" spans="1:10">
      <c r="A11" s="15">
        <v>42098</v>
      </c>
      <c r="B11" s="14" t="s">
        <v>8</v>
      </c>
      <c r="C11" s="14">
        <v>10</v>
      </c>
      <c r="D11" s="14"/>
      <c r="E11" s="14"/>
      <c r="F11" s="13">
        <f>SUMPRODUCT((MONTH(A11)='Journal CB'!C$2)*(C$1:E$1='Journal CB'!D$2)*(BDD!C11:E11&gt;0))</f>
        <v>0</v>
      </c>
      <c r="G11" s="13">
        <f>SUMPRODUCT((A11&gt;=H$1)*(A11&lt;=I$1)*(quoi=J$1)*(BDD!$C11:$E11&gt;0))</f>
        <v>0</v>
      </c>
    </row>
    <row r="12" spans="1:10">
      <c r="A12" s="14"/>
      <c r="B12" s="14"/>
      <c r="C12" s="14"/>
      <c r="D12" s="14"/>
      <c r="E12" s="14"/>
      <c r="F12" s="13">
        <f>SUMPRODUCT((MONTH(A12)='Journal CB'!C$2)*(C$1:E$1='Journal CB'!D$2)*(BDD!C12:E12&gt;0))</f>
        <v>0</v>
      </c>
      <c r="G12" s="13">
        <f>SUMPRODUCT((A12&gt;=H$1)*(A12&lt;=I$1)*(quoi=J$1)*(BDD!$C12:$E12&gt;0))</f>
        <v>0</v>
      </c>
    </row>
    <row r="13" spans="1:10">
      <c r="A13" s="14"/>
      <c r="B13" s="14"/>
      <c r="C13" s="14"/>
      <c r="D13" s="14"/>
      <c r="E13" s="14"/>
      <c r="F13" s="13">
        <f>SUMPRODUCT((MONTH(A13)='Journal CB'!C$2)*(C$1:E$1='Journal CB'!D$2)*(BDD!C13:E13&gt;0))</f>
        <v>0</v>
      </c>
      <c r="G13" s="13">
        <f>SUMPRODUCT((A13&gt;=H$1)*(A13&lt;=I$1)*(quoi=J$1)*(BDD!$C13:$E13&gt;0))</f>
        <v>0</v>
      </c>
    </row>
    <row r="14" spans="1:10">
      <c r="A14" s="14"/>
      <c r="B14" s="14"/>
      <c r="C14" s="14"/>
      <c r="D14" s="14"/>
      <c r="E14" s="14"/>
      <c r="F14" s="13">
        <f>SUMPRODUCT((MONTH(A14)='Journal CB'!C$2)*(C$1:E$1='Journal CB'!D$2)*(BDD!C14:E14&gt;0))</f>
        <v>0</v>
      </c>
      <c r="G14" s="13">
        <f>SUMPRODUCT((A14&gt;=H$1)*(A14&lt;=I$1)*(quoi=J$1)*(BDD!$C14:$E14&gt;0))</f>
        <v>0</v>
      </c>
    </row>
    <row r="15" spans="1:10">
      <c r="A15" s="14"/>
      <c r="B15" s="14"/>
      <c r="C15" s="14"/>
      <c r="D15" s="14"/>
      <c r="E15" s="14"/>
      <c r="F15" s="13">
        <f>SUMPRODUCT((MONTH(A15)='Journal CB'!C$2)*(C$1:E$1='Journal CB'!D$2)*(BDD!C15:E15&gt;0))</f>
        <v>0</v>
      </c>
      <c r="G15" s="13">
        <f>SUMPRODUCT((A15&gt;=H$1)*(A15&lt;=I$1)*(quoi=J$1)*(BDD!$C15:$E15&gt;0))</f>
        <v>0</v>
      </c>
    </row>
    <row r="16" spans="1:10">
      <c r="A16" s="14"/>
      <c r="B16" s="14"/>
      <c r="C16" s="14"/>
      <c r="D16" s="14"/>
      <c r="E16" s="14"/>
      <c r="F16" s="13">
        <f>SUMPRODUCT((MONTH(A16)='Journal CB'!C$2)*(C$1:E$1='Journal CB'!D$2)*(BDD!C16:E16&gt;0))</f>
        <v>0</v>
      </c>
      <c r="G16" s="13">
        <f>SUMPRODUCT((A16&gt;=H$1)*(A16&lt;=I$1)*(quoi=J$1)*(BDD!$C16:$E16&gt;0))</f>
        <v>0</v>
      </c>
    </row>
    <row r="17" spans="1:7">
      <c r="A17" s="14"/>
      <c r="B17" s="14"/>
      <c r="C17" s="14"/>
      <c r="D17" s="14"/>
      <c r="E17" s="14"/>
      <c r="F17" s="13">
        <f>SUMPRODUCT((MONTH(A17)='Journal CB'!C$2)*(C$1:E$1='Journal CB'!D$2)*(BDD!C17:E17&gt;0))</f>
        <v>0</v>
      </c>
      <c r="G17" s="13">
        <f>SUMPRODUCT((A17&gt;=H$1)*(A17&lt;=I$1)*(quoi=J$1)*(BDD!$C17:$E17&gt;0))</f>
        <v>0</v>
      </c>
    </row>
    <row r="18" spans="1:7">
      <c r="A18" s="14"/>
      <c r="B18" s="14"/>
      <c r="C18" s="14"/>
      <c r="D18" s="14"/>
      <c r="E18" s="14"/>
      <c r="F18" s="13">
        <f>SUMPRODUCT((MONTH(A18)='Journal CB'!C$2)*(C$1:E$1='Journal CB'!D$2)*(BDD!C18:E18&gt;0))</f>
        <v>0</v>
      </c>
      <c r="G18" s="13">
        <f>SUMPRODUCT((A18&gt;=H$1)*(A18&lt;=I$1)*(quoi=J$1)*(BDD!$C18:$E18&gt;0))</f>
        <v>0</v>
      </c>
    </row>
    <row r="19" spans="1:7">
      <c r="A19" s="14"/>
      <c r="B19" s="14"/>
      <c r="C19" s="14"/>
      <c r="D19" s="14"/>
      <c r="E19" s="14"/>
      <c r="F19" s="13">
        <f>SUMPRODUCT((MONTH(A19)='Journal CB'!C$2)*(C$1:E$1='Journal CB'!D$2)*(BDD!C19:E19&gt;0))</f>
        <v>0</v>
      </c>
      <c r="G19" s="13">
        <f>SUMPRODUCT((A19&gt;=H$1)*(A19&lt;=I$1)*(quoi=J$1)*(BDD!$C19:$E19&gt;0))</f>
        <v>0</v>
      </c>
    </row>
    <row r="20" spans="1:7">
      <c r="A20" s="14"/>
      <c r="B20" s="14"/>
      <c r="C20" s="14"/>
      <c r="D20" s="14"/>
      <c r="E20" s="14"/>
      <c r="F20" s="13">
        <f>SUMPRODUCT((MONTH(A20)='Journal CB'!C$2)*(C$1:E$1='Journal CB'!D$2)*(BDD!C20:E20&gt;0))</f>
        <v>0</v>
      </c>
      <c r="G20" s="13">
        <f>SUMPRODUCT((A20&gt;=H$1)*(A20&lt;=I$1)*(quoi=J$1)*(BDD!$C20:$E20&gt;0))</f>
        <v>0</v>
      </c>
    </row>
    <row r="21" spans="1:7">
      <c r="A21" s="14"/>
      <c r="B21" s="14"/>
      <c r="C21" s="14"/>
      <c r="D21" s="14"/>
      <c r="E21" s="14"/>
      <c r="F21" s="13">
        <f>SUMPRODUCT((MONTH(A21)='Journal CB'!C$2)*(C$1:E$1='Journal CB'!D$2)*(BDD!C21:E21&gt;0))</f>
        <v>0</v>
      </c>
      <c r="G21" s="13">
        <f>SUMPRODUCT((A21&gt;=H$1)*(A21&lt;=I$1)*(quoi=J$1)*(BDD!$C21:$E21&gt;0))</f>
        <v>0</v>
      </c>
    </row>
    <row r="22" spans="1:7">
      <c r="A22" s="14"/>
      <c r="B22" s="14"/>
      <c r="C22" s="14"/>
      <c r="D22" s="14"/>
      <c r="E22" s="14"/>
      <c r="F22" s="13">
        <f>SUMPRODUCT((MONTH(A22)='Journal CB'!C$2)*(C$1:E$1='Journal CB'!D$2)*(BDD!C22:E22&gt;0))</f>
        <v>0</v>
      </c>
      <c r="G22" s="13">
        <f>SUMPRODUCT((A22&gt;=H$1)*(A22&lt;=I$1)*(quoi=J$1)*(BDD!$C22:$E22&gt;0))</f>
        <v>0</v>
      </c>
    </row>
    <row r="23" spans="1:7">
      <c r="A23" s="14"/>
      <c r="B23" s="14"/>
      <c r="C23" s="14"/>
      <c r="D23" s="14"/>
      <c r="E23" s="14"/>
      <c r="F23" s="13">
        <f>SUMPRODUCT((MONTH(A23)='Journal CB'!C$2)*(C$1:E$1='Journal CB'!D$2)*(BDD!C23:E23&gt;0))</f>
        <v>0</v>
      </c>
      <c r="G23" s="13">
        <f>SUMPRODUCT((A23&gt;=H$1)*(A23&lt;=I$1)*(quoi=J$1)*(BDD!$C23:$E23&gt;0))</f>
        <v>0</v>
      </c>
    </row>
    <row r="24" spans="1:7">
      <c r="A24" s="14"/>
      <c r="B24" s="14"/>
      <c r="C24" s="14"/>
      <c r="D24" s="14"/>
      <c r="E24" s="14"/>
      <c r="F24" s="13">
        <f>SUMPRODUCT((MONTH(A24)='Journal CB'!C$2)*(C$1:E$1='Journal CB'!D$2)*(BDD!C24:E24&gt;0))</f>
        <v>0</v>
      </c>
      <c r="G24" s="13">
        <f>SUMPRODUCT((A24&gt;=H$1)*(A24&lt;=I$1)*(quoi=J$1)*(BDD!$C24:$E24&gt;0))</f>
        <v>0</v>
      </c>
    </row>
    <row r="25" spans="1:7">
      <c r="A25" s="14"/>
      <c r="B25" s="14"/>
      <c r="C25" s="14"/>
      <c r="D25" s="14"/>
      <c r="E25" s="14"/>
      <c r="F25" s="13">
        <f>SUMPRODUCT((MONTH(A25)='Journal CB'!C$2)*(C$1:E$1='Journal CB'!D$2)*(BDD!C25:E25&gt;0))</f>
        <v>0</v>
      </c>
      <c r="G25" s="13">
        <f>SUMPRODUCT((A25&gt;=H$1)*(A25&lt;=I$1)*(quoi=J$1)*(BDD!$C25:$E25&gt;0))</f>
        <v>0</v>
      </c>
    </row>
    <row r="26" spans="1:7">
      <c r="A26" s="14"/>
      <c r="B26" s="14"/>
      <c r="C26" s="14"/>
      <c r="D26" s="14"/>
      <c r="E26" s="14"/>
      <c r="F26" s="13">
        <f>SUMPRODUCT((MONTH(A26)='Journal CB'!C$2)*(C$1:E$1='Journal CB'!D$2)*(BDD!C26:E26&gt;0))</f>
        <v>0</v>
      </c>
      <c r="G26" s="13">
        <f>SUMPRODUCT((A26&gt;=H$1)*(A26&lt;=I$1)*(quoi=J$1)*(BDD!$C26:$E26&gt;0))</f>
        <v>0</v>
      </c>
    </row>
    <row r="27" spans="1:7">
      <c r="A27" s="14"/>
      <c r="B27" s="14"/>
      <c r="C27" s="14"/>
      <c r="D27" s="14"/>
      <c r="E27" s="14"/>
      <c r="F27" s="13">
        <f>SUMPRODUCT((MONTH(A27)='Journal CB'!C$2)*(C$1:E$1='Journal CB'!D$2)*(BDD!C27:E27&gt;0))</f>
        <v>0</v>
      </c>
      <c r="G27" s="13">
        <f>SUMPRODUCT((A27&gt;=H$1)*(A27&lt;=I$1)*(quoi=J$1)*(BDD!$C27:$E27&gt;0))</f>
        <v>0</v>
      </c>
    </row>
    <row r="28" spans="1:7">
      <c r="A28" s="14"/>
      <c r="B28" s="14"/>
      <c r="C28" s="14"/>
      <c r="D28" s="14"/>
      <c r="E28" s="14"/>
      <c r="F28" s="13">
        <f>SUMPRODUCT((MONTH(A28)='Journal CB'!C$2)*(C$1:E$1='Journal CB'!D$2)*(BDD!C28:E28&gt;0))</f>
        <v>0</v>
      </c>
      <c r="G28" s="13">
        <f>SUMPRODUCT((A28&gt;=H$1)*(A28&lt;=I$1)*(quoi=J$1)*(BDD!$C28:$E28&gt;0))</f>
        <v>0</v>
      </c>
    </row>
    <row r="29" spans="1:7">
      <c r="A29" s="14"/>
      <c r="B29" s="14"/>
      <c r="C29" s="14"/>
      <c r="D29" s="14"/>
      <c r="E29" s="14"/>
      <c r="F29" s="13">
        <f>SUMPRODUCT((MONTH(A29)='Journal CB'!C$2)*(C$1:E$1='Journal CB'!D$2)*(BDD!C29:E29&gt;0))</f>
        <v>0</v>
      </c>
      <c r="G29" s="13">
        <f>SUMPRODUCT((A29&gt;=H$1)*(A29&lt;=I$1)*(quoi=J$1)*(BDD!$C29:$E29&gt;0))</f>
        <v>0</v>
      </c>
    </row>
    <row r="30" spans="1:7">
      <c r="A30" s="14"/>
      <c r="B30" s="14"/>
      <c r="C30" s="14"/>
      <c r="D30" s="14"/>
      <c r="E30" s="14"/>
      <c r="F30" s="13">
        <f>SUMPRODUCT((MONTH(A30)='Journal CB'!C$2)*(C$1:E$1='Journal CB'!D$2)*(BDD!C30:E30&gt;0))</f>
        <v>0</v>
      </c>
      <c r="G30" s="13">
        <f>SUMPRODUCT((A30&gt;=H$1)*(A30&lt;=I$1)*(quoi=J$1)*(BDD!$C30:$E30&gt;0))</f>
        <v>0</v>
      </c>
    </row>
    <row r="31" spans="1:7">
      <c r="A31" s="14"/>
      <c r="B31" s="14"/>
      <c r="C31" s="14"/>
      <c r="D31" s="14"/>
      <c r="E31" s="14"/>
      <c r="F31" s="13">
        <f>SUMPRODUCT((MONTH(A31)='Journal CB'!C$2)*(C$1:E$1='Journal CB'!D$2)*(BDD!C31:E31&gt;0))</f>
        <v>0</v>
      </c>
      <c r="G31" s="13">
        <f>SUMPRODUCT((A31&gt;=H$1)*(A31&lt;=I$1)*(quoi=J$1)*(BDD!$C31:$E31&gt;0))</f>
        <v>0</v>
      </c>
    </row>
    <row r="32" spans="1:7">
      <c r="A32" s="14"/>
      <c r="B32" s="14"/>
      <c r="C32" s="14"/>
      <c r="D32" s="14"/>
      <c r="E32" s="14"/>
      <c r="F32" s="13">
        <f>SUMPRODUCT((MONTH(A32)='Journal CB'!C$2)*(C$1:E$1='Journal CB'!D$2)*(BDD!C32:E32&gt;0))</f>
        <v>0</v>
      </c>
      <c r="G32" s="13">
        <f>SUMPRODUCT((A32&gt;=H$1)*(A32&lt;=I$1)*(quoi=J$1)*(BDD!$C32:$E32&gt;0))</f>
        <v>0</v>
      </c>
    </row>
    <row r="33" spans="1:7">
      <c r="A33" s="14"/>
      <c r="B33" s="14"/>
      <c r="C33" s="14"/>
      <c r="D33" s="14"/>
      <c r="E33" s="14"/>
      <c r="F33" s="13">
        <f>SUMPRODUCT((MONTH(A33)='Journal CB'!C$2)*(C$1:E$1='Journal CB'!D$2)*(BDD!C33:E33&gt;0))</f>
        <v>0</v>
      </c>
      <c r="G33" s="13">
        <f>SUMPRODUCT((A33&gt;=H$1)*(A33&lt;=I$1)*(quoi=J$1)*(BDD!$C33:$E33&gt;0))</f>
        <v>0</v>
      </c>
    </row>
    <row r="34" spans="1:7">
      <c r="A34" s="14"/>
      <c r="B34" s="14"/>
      <c r="C34" s="14"/>
      <c r="D34" s="14"/>
      <c r="E34" s="14"/>
      <c r="F34" s="13">
        <f>SUMPRODUCT((MONTH(A34)='Journal CB'!C$2)*(C$1:E$1='Journal CB'!D$2)*(BDD!C34:E34&gt;0))</f>
        <v>0</v>
      </c>
      <c r="G34" s="13">
        <f>SUMPRODUCT((A34&gt;=H$1)*(A34&lt;=I$1)*(quoi=J$1)*(BDD!$C34:$E34&gt;0))</f>
        <v>0</v>
      </c>
    </row>
    <row r="35" spans="1:7">
      <c r="A35" s="14"/>
      <c r="B35" s="14"/>
      <c r="C35" s="14"/>
      <c r="D35" s="14"/>
      <c r="E35" s="14"/>
      <c r="F35" s="13">
        <f>SUMPRODUCT((MONTH(A35)='Journal CB'!C$2)*(C$1:E$1='Journal CB'!D$2)*(BDD!C35:E35&gt;0))</f>
        <v>0</v>
      </c>
      <c r="G35" s="13">
        <f>SUMPRODUCT((A35&gt;=H$1)*(A35&lt;=I$1)*(quoi=J$1)*(BDD!$C35:$E35&gt;0))</f>
        <v>0</v>
      </c>
    </row>
    <row r="36" spans="1:7">
      <c r="A36" s="14"/>
      <c r="B36" s="14"/>
      <c r="C36" s="14"/>
      <c r="D36" s="14"/>
      <c r="E36" s="14"/>
      <c r="F36" s="13">
        <f>SUMPRODUCT((MONTH(A36)='Journal CB'!C$2)*(C$1:E$1='Journal CB'!D$2)*(BDD!C36:E36&gt;0))</f>
        <v>0</v>
      </c>
      <c r="G36" s="13">
        <f>SUMPRODUCT((A36&gt;=H$1)*(A36&lt;=I$1)*(quoi=J$1)*(BDD!$C36:$E36&gt;0))</f>
        <v>0</v>
      </c>
    </row>
    <row r="37" spans="1:7">
      <c r="A37" s="14"/>
      <c r="B37" s="14"/>
      <c r="C37" s="14"/>
      <c r="D37" s="14"/>
      <c r="E37" s="14"/>
      <c r="F37" s="13">
        <f>SUMPRODUCT((MONTH(A37)='Journal CB'!C$2)*(C$1:E$1='Journal CB'!D$2)*(BDD!C37:E37&gt;0))</f>
        <v>0</v>
      </c>
      <c r="G37" s="13">
        <f>SUMPRODUCT((A37&gt;=H$1)*(A37&lt;=I$1)*(quoi=J$1)*(BDD!$C37:$E37&gt;0))</f>
        <v>0</v>
      </c>
    </row>
    <row r="38" spans="1:7">
      <c r="A38" s="14"/>
      <c r="B38" s="14"/>
      <c r="C38" s="14"/>
      <c r="D38" s="14"/>
      <c r="E38" s="14"/>
      <c r="F38" s="13">
        <f>SUMPRODUCT((MONTH(A38)='Journal CB'!C$2)*(C$1:E$1='Journal CB'!D$2)*(BDD!C38:E38&gt;0))</f>
        <v>0</v>
      </c>
      <c r="G38" s="13">
        <f>SUMPRODUCT((A38&gt;=H$1)*(A38&lt;=I$1)*(quoi=J$1)*(BDD!$C38:$E38&gt;0))</f>
        <v>0</v>
      </c>
    </row>
    <row r="39" spans="1:7">
      <c r="A39" s="14"/>
      <c r="B39" s="14"/>
      <c r="C39" s="14"/>
      <c r="D39" s="14"/>
      <c r="E39" s="14"/>
      <c r="F39" s="13">
        <f>SUMPRODUCT((MONTH(A39)='Journal CB'!C$2)*(C$1:E$1='Journal CB'!D$2)*(BDD!C39:E39&gt;0))</f>
        <v>0</v>
      </c>
      <c r="G39" s="13">
        <f>SUMPRODUCT((A39&gt;=H$1)*(A39&lt;=I$1)*(quoi=J$1)*(BDD!$C39:$E39&gt;0))</f>
        <v>0</v>
      </c>
    </row>
    <row r="40" spans="1:7">
      <c r="A40" s="14"/>
      <c r="B40" s="14"/>
      <c r="C40" s="14"/>
      <c r="D40" s="14"/>
      <c r="E40" s="14"/>
      <c r="F40" s="13">
        <f>SUMPRODUCT((MONTH(A40)='Journal CB'!C$2)*(C$1:E$1='Journal CB'!D$2)*(BDD!C40:E40&gt;0))</f>
        <v>0</v>
      </c>
      <c r="G40" s="13">
        <f>SUMPRODUCT((A40&gt;=H$1)*(A40&lt;=I$1)*(quoi=J$1)*(BDD!$C40:$E40&gt;0))</f>
        <v>0</v>
      </c>
    </row>
    <row r="41" spans="1:7">
      <c r="A41" s="14"/>
      <c r="B41" s="14"/>
      <c r="C41" s="14"/>
      <c r="D41" s="14"/>
      <c r="E41" s="14"/>
      <c r="F41" s="13">
        <f>SUMPRODUCT((MONTH(A41)='Journal CB'!C$2)*(C$1:E$1='Journal CB'!D$2)*(BDD!C41:E41&gt;0))</f>
        <v>0</v>
      </c>
      <c r="G41" s="13">
        <f>SUMPRODUCT((A41&gt;=H$1)*(A41&lt;=I$1)*(quoi=J$1)*(BDD!$C41:$E41&gt;0))</f>
        <v>0</v>
      </c>
    </row>
    <row r="42" spans="1:7">
      <c r="A42" s="14"/>
      <c r="B42" s="14"/>
      <c r="C42" s="14"/>
      <c r="D42" s="14"/>
      <c r="E42" s="14"/>
      <c r="F42" s="13">
        <f>SUMPRODUCT((MONTH(A42)='Journal CB'!C$2)*(C$1:E$1='Journal CB'!D$2)*(BDD!C42:E42&gt;0))</f>
        <v>0</v>
      </c>
      <c r="G42" s="13">
        <f>SUMPRODUCT((A42&gt;=H$1)*(A42&lt;=I$1)*(quoi=J$1)*(BDD!$C42:$E42&gt;0))</f>
        <v>0</v>
      </c>
    </row>
    <row r="43" spans="1:7">
      <c r="A43" s="14"/>
      <c r="B43" s="14"/>
      <c r="C43" s="14"/>
      <c r="D43" s="14"/>
      <c r="E43" s="14"/>
      <c r="F43" s="13">
        <f>SUMPRODUCT((MONTH(A43)='Journal CB'!C$2)*(C$1:E$1='Journal CB'!D$2)*(BDD!C43:E43&gt;0))</f>
        <v>0</v>
      </c>
      <c r="G43" s="13">
        <f>SUMPRODUCT((A43&gt;=H$1)*(A43&lt;=I$1)*(quoi=J$1)*(BDD!$C43:$E43&gt;0))</f>
        <v>0</v>
      </c>
    </row>
    <row r="44" spans="1:7">
      <c r="A44" s="14"/>
      <c r="B44" s="14"/>
      <c r="C44" s="14"/>
      <c r="D44" s="14"/>
      <c r="E44" s="14"/>
      <c r="F44" s="13">
        <f>SUMPRODUCT((MONTH(A44)='Journal CB'!C$2)*(C$1:E$1='Journal CB'!D$2)*(BDD!C44:E44&gt;0))</f>
        <v>0</v>
      </c>
      <c r="G44" s="13">
        <f>SUMPRODUCT((A44&gt;=H$1)*(A44&lt;=I$1)*(quoi=J$1)*(BDD!$C44:$E44&gt;0))</f>
        <v>0</v>
      </c>
    </row>
    <row r="45" spans="1:7">
      <c r="A45" s="14"/>
      <c r="B45" s="14"/>
      <c r="C45" s="14"/>
      <c r="D45" s="14"/>
      <c r="E45" s="14"/>
      <c r="F45" s="13">
        <f>SUMPRODUCT((MONTH(A45)='Journal CB'!C$2)*(C$1:E$1='Journal CB'!D$2)*(BDD!C45:E45&gt;0))</f>
        <v>0</v>
      </c>
      <c r="G45" s="13">
        <f>SUMPRODUCT((A45&gt;=H$1)*(A45&lt;=I$1)*(quoi=J$1)*(BDD!$C45:$E45&gt;0))</f>
        <v>0</v>
      </c>
    </row>
    <row r="46" spans="1:7">
      <c r="A46" s="14"/>
      <c r="B46" s="14"/>
      <c r="C46" s="14"/>
      <c r="D46" s="14"/>
      <c r="E46" s="14"/>
      <c r="F46" s="13">
        <f>SUMPRODUCT((MONTH(A46)='Journal CB'!C$2)*(C$1:E$1='Journal CB'!D$2)*(BDD!C46:E46&gt;0))</f>
        <v>0</v>
      </c>
      <c r="G46" s="13">
        <f>SUMPRODUCT((A46&gt;=H$1)*(A46&lt;=I$1)*(quoi=J$1)*(BDD!$C46:$E46&gt;0))</f>
        <v>0</v>
      </c>
    </row>
    <row r="47" spans="1:7">
      <c r="A47" s="14"/>
      <c r="B47" s="14"/>
      <c r="C47" s="14"/>
      <c r="D47" s="14"/>
      <c r="E47" s="14"/>
      <c r="F47" s="13">
        <f>SUMPRODUCT((MONTH(A47)='Journal CB'!C$2)*(C$1:E$1='Journal CB'!D$2)*(BDD!C47:E47&gt;0))</f>
        <v>0</v>
      </c>
      <c r="G47" s="13">
        <f>SUMPRODUCT((A47&gt;=H$1)*(A47&lt;=I$1)*(quoi=J$1)*(BDD!$C47:$E47&gt;0))</f>
        <v>0</v>
      </c>
    </row>
    <row r="48" spans="1:7">
      <c r="A48" s="14"/>
      <c r="B48" s="14"/>
      <c r="C48" s="14"/>
      <c r="D48" s="14"/>
      <c r="E48" s="14"/>
      <c r="F48" s="13">
        <f>SUMPRODUCT((MONTH(A48)='Journal CB'!C$2)*(C$1:E$1='Journal CB'!D$2)*(BDD!C48:E48&gt;0))</f>
        <v>0</v>
      </c>
      <c r="G48" s="13">
        <f>SUMPRODUCT((A48&gt;=H$1)*(A48&lt;=I$1)*(quoi=J$1)*(BDD!$C48:$E48&gt;0))</f>
        <v>0</v>
      </c>
    </row>
    <row r="49" spans="1:7">
      <c r="A49" s="14"/>
      <c r="B49" s="14"/>
      <c r="C49" s="14"/>
      <c r="D49" s="14"/>
      <c r="E49" s="14"/>
      <c r="F49" s="13">
        <f>SUMPRODUCT((MONTH(A49)='Journal CB'!C$2)*(C$1:E$1='Journal CB'!D$2)*(BDD!C49:E49&gt;0))</f>
        <v>0</v>
      </c>
      <c r="G49" s="13">
        <f>SUMPRODUCT((A49&gt;=H$1)*(A49&lt;=I$1)*(quoi=J$1)*(BDD!$C49:$E49&gt;0))</f>
        <v>0</v>
      </c>
    </row>
    <row r="50" spans="1:7">
      <c r="A50" s="14"/>
      <c r="B50" s="14"/>
      <c r="C50" s="14"/>
      <c r="D50" s="14"/>
      <c r="E50" s="14"/>
      <c r="F50" s="13">
        <f>SUMPRODUCT((MONTH(A50)='Journal CB'!C$2)*(C$1:E$1='Journal CB'!D$2)*(BDD!C50:E50&gt;0))</f>
        <v>0</v>
      </c>
      <c r="G50" s="13">
        <f>SUMPRODUCT((A50&gt;=H$1)*(A50&lt;=I$1)*(quoi=J$1)*(BDD!$C50:$E50&gt;0))</f>
        <v>0</v>
      </c>
    </row>
    <row r="51" spans="1:7">
      <c r="A51" s="14"/>
      <c r="B51" s="14"/>
      <c r="C51" s="14"/>
      <c r="D51" s="14"/>
      <c r="E51" s="14"/>
      <c r="F51" s="13">
        <f>SUMPRODUCT((MONTH(A51)='Journal CB'!C$2)*(C$1:E$1='Journal CB'!D$2)*(BDD!C51:E51&gt;0))</f>
        <v>0</v>
      </c>
      <c r="G51" s="13">
        <f>SUMPRODUCT((A51&gt;=H$1)*(A51&lt;=I$1)*(quoi=J$1)*(BDD!$C51:$E51&gt;0))</f>
        <v>0</v>
      </c>
    </row>
    <row r="52" spans="1:7">
      <c r="A52" s="14"/>
      <c r="B52" s="14"/>
      <c r="C52" s="14"/>
      <c r="D52" s="14"/>
      <c r="E52" s="14"/>
      <c r="F52" s="13">
        <f>SUMPRODUCT((MONTH(A52)='Journal CB'!C$2)*(C$1:E$1='Journal CB'!D$2)*(BDD!C52:E52&gt;0))</f>
        <v>0</v>
      </c>
      <c r="G52" s="13">
        <f>SUMPRODUCT((A52&gt;=H$1)*(A52&lt;=I$1)*(quoi=J$1)*(BDD!$C52:$E52&gt;0))</f>
        <v>0</v>
      </c>
    </row>
    <row r="53" spans="1:7">
      <c r="A53" s="14"/>
      <c r="B53" s="14"/>
      <c r="C53" s="14"/>
      <c r="D53" s="14"/>
      <c r="E53" s="14"/>
      <c r="F53" s="13">
        <f>SUMPRODUCT((MONTH(A53)='Journal CB'!C$2)*(C$1:E$1='Journal CB'!D$2)*(BDD!C53:E53&gt;0))</f>
        <v>0</v>
      </c>
      <c r="G53" s="13">
        <f>SUMPRODUCT((A53&gt;=H$1)*(A53&lt;=I$1)*(quoi=J$1)*(BDD!$C53:$E53&gt;0))</f>
        <v>0</v>
      </c>
    </row>
    <row r="54" spans="1:7">
      <c r="A54" s="14"/>
      <c r="B54" s="14"/>
      <c r="C54" s="14"/>
      <c r="D54" s="14"/>
      <c r="E54" s="14"/>
      <c r="F54" s="13">
        <f>SUMPRODUCT((MONTH(A54)='Journal CB'!C$2)*(C$1:E$1='Journal CB'!D$2)*(BDD!C54:E54&gt;0))</f>
        <v>0</v>
      </c>
      <c r="G54" s="13">
        <f>SUMPRODUCT((A54&gt;=H$1)*(A54&lt;=I$1)*(quoi=J$1)*(BDD!$C54:$E54&gt;0))</f>
        <v>0</v>
      </c>
    </row>
    <row r="55" spans="1:7">
      <c r="A55" s="14"/>
      <c r="B55" s="14"/>
      <c r="C55" s="14"/>
      <c r="D55" s="14"/>
      <c r="E55" s="14"/>
      <c r="F55" s="13">
        <f>SUMPRODUCT((MONTH(A55)='Journal CB'!C$2)*(C$1:E$1='Journal CB'!D$2)*(BDD!C55:E55&gt;0))</f>
        <v>0</v>
      </c>
      <c r="G55" s="13">
        <f>SUMPRODUCT((A55&gt;=H$1)*(A55&lt;=I$1)*(quoi=J$1)*(BDD!$C55:$E55&gt;0))</f>
        <v>0</v>
      </c>
    </row>
    <row r="56" spans="1:7">
      <c r="A56" s="14"/>
      <c r="B56" s="14"/>
      <c r="C56" s="14"/>
      <c r="D56" s="14"/>
      <c r="E56" s="14"/>
      <c r="F56" s="13">
        <f>SUMPRODUCT((MONTH(A56)='Journal CB'!C$2)*(C$1:E$1='Journal CB'!D$2)*(BDD!C56:E56&gt;0))</f>
        <v>0</v>
      </c>
      <c r="G56" s="13">
        <f>SUMPRODUCT((A56&gt;=H$1)*(A56&lt;=I$1)*(quoi=J$1)*(BDD!$C56:$E56&gt;0))</f>
        <v>0</v>
      </c>
    </row>
    <row r="57" spans="1:7">
      <c r="A57" s="14"/>
      <c r="B57" s="14"/>
      <c r="C57" s="14"/>
      <c r="D57" s="14"/>
      <c r="E57" s="14"/>
      <c r="F57" s="13">
        <f>SUMPRODUCT((MONTH(A57)='Journal CB'!C$2)*(C$1:E$1='Journal CB'!D$2)*(BDD!C57:E57&gt;0))</f>
        <v>0</v>
      </c>
      <c r="G57" s="13">
        <f>SUMPRODUCT((A57&gt;=H$1)*(A57&lt;=I$1)*(quoi=J$1)*(BDD!$C57:$E57&gt;0))</f>
        <v>0</v>
      </c>
    </row>
    <row r="58" spans="1:7">
      <c r="A58" s="14"/>
      <c r="B58" s="14"/>
      <c r="C58" s="14"/>
      <c r="D58" s="14"/>
      <c r="E58" s="14"/>
      <c r="F58" s="13">
        <f>SUMPRODUCT((MONTH(A58)='Journal CB'!C$2)*(C$1:E$1='Journal CB'!D$2)*(BDD!C58:E58&gt;0))</f>
        <v>0</v>
      </c>
      <c r="G58" s="13">
        <f>SUMPRODUCT((A58&gt;=H$1)*(A58&lt;=I$1)*(quoi=J$1)*(BDD!$C58:$E58&gt;0))</f>
        <v>0</v>
      </c>
    </row>
    <row r="59" spans="1:7">
      <c r="A59" s="14"/>
      <c r="B59" s="14"/>
      <c r="C59" s="14"/>
      <c r="D59" s="14"/>
      <c r="E59" s="14"/>
      <c r="F59" s="13">
        <f>SUMPRODUCT((MONTH(A59)='Journal CB'!C$2)*(C$1:E$1='Journal CB'!D$2)*(BDD!C59:E59&gt;0))</f>
        <v>0</v>
      </c>
      <c r="G59" s="13">
        <f>SUMPRODUCT((A59&gt;=H$1)*(A59&lt;=I$1)*(quoi=J$1)*(BDD!$C59:$E59&gt;0))</f>
        <v>0</v>
      </c>
    </row>
    <row r="60" spans="1:7">
      <c r="A60" s="14"/>
      <c r="B60" s="14"/>
      <c r="C60" s="14"/>
      <c r="D60" s="14"/>
      <c r="E60" s="14"/>
      <c r="F60" s="13">
        <f>SUMPRODUCT((MONTH(A60)='Journal CB'!C$2)*(C$1:E$1='Journal CB'!D$2)*(BDD!C60:E60&gt;0))</f>
        <v>0</v>
      </c>
      <c r="G60" s="13">
        <f>SUMPRODUCT((A60&gt;=H$1)*(A60&lt;=I$1)*(quoi=J$1)*(BDD!$C60:$E60&gt;0))</f>
        <v>0</v>
      </c>
    </row>
    <row r="61" spans="1:7">
      <c r="A61" s="14"/>
      <c r="B61" s="14"/>
      <c r="C61" s="14"/>
      <c r="D61" s="14"/>
      <c r="E61" s="14"/>
      <c r="F61" s="13">
        <f>SUMPRODUCT((MONTH(A61)='Journal CB'!C$2)*(C$1:E$1='Journal CB'!D$2)*(BDD!C61:E61&gt;0))</f>
        <v>0</v>
      </c>
      <c r="G61" s="13">
        <f>SUMPRODUCT((A61&gt;=H$1)*(A61&lt;=I$1)*(quoi=J$1)*(BDD!$C61:$E61&gt;0))</f>
        <v>0</v>
      </c>
    </row>
    <row r="62" spans="1:7">
      <c r="A62" s="14"/>
      <c r="B62" s="14"/>
      <c r="C62" s="14"/>
      <c r="D62" s="14"/>
      <c r="E62" s="14"/>
      <c r="F62" s="13">
        <f>SUMPRODUCT((MONTH(A62)='Journal CB'!C$2)*(C$1:E$1='Journal CB'!D$2)*(BDD!C62:E62&gt;0))</f>
        <v>0</v>
      </c>
      <c r="G62" s="13">
        <f>SUMPRODUCT((A62&gt;=H$1)*(A62&lt;=I$1)*(quoi=J$1)*(BDD!$C62:$E62&gt;0))</f>
        <v>0</v>
      </c>
    </row>
    <row r="63" spans="1:7">
      <c r="A63" s="14"/>
      <c r="B63" s="14"/>
      <c r="C63" s="14"/>
      <c r="D63" s="14"/>
      <c r="E63" s="14"/>
      <c r="F63" s="13">
        <f>SUMPRODUCT((MONTH(A63)='Journal CB'!C$2)*(C$1:E$1='Journal CB'!D$2)*(BDD!C63:E63&gt;0))</f>
        <v>0</v>
      </c>
      <c r="G63" s="13">
        <f>SUMPRODUCT((A63&gt;=H$1)*(A63&lt;=I$1)*(quoi=J$1)*(BDD!$C63:$E63&gt;0))</f>
        <v>0</v>
      </c>
    </row>
    <row r="64" spans="1:7">
      <c r="A64" s="14"/>
      <c r="B64" s="14"/>
      <c r="C64" s="14"/>
      <c r="D64" s="14"/>
      <c r="E64" s="14"/>
      <c r="F64" s="13">
        <f>SUMPRODUCT((MONTH(A64)='Journal CB'!C$2)*(C$1:E$1='Journal CB'!D$2)*(BDD!C64:E64&gt;0))</f>
        <v>0</v>
      </c>
      <c r="G64" s="13">
        <f>SUMPRODUCT((A64&gt;=H$1)*(A64&lt;=I$1)*(quoi=J$1)*(BDD!$C64:$E64&gt;0))</f>
        <v>0</v>
      </c>
    </row>
    <row r="65" spans="1:7">
      <c r="A65" s="14"/>
      <c r="B65" s="14"/>
      <c r="C65" s="14"/>
      <c r="D65" s="14"/>
      <c r="E65" s="14"/>
      <c r="F65" s="13">
        <f>SUMPRODUCT((MONTH(A65)='Journal CB'!C$2)*(C$1:E$1='Journal CB'!D$2)*(BDD!C65:E65&gt;0))</f>
        <v>0</v>
      </c>
      <c r="G65" s="13">
        <f>SUMPRODUCT((A65&gt;=H$1)*(A65&lt;=I$1)*(quoi=J$1)*(BDD!$C65:$E65&gt;0))</f>
        <v>0</v>
      </c>
    </row>
    <row r="66" spans="1:7">
      <c r="A66" s="14"/>
      <c r="B66" s="14"/>
      <c r="C66" s="14"/>
      <c r="D66" s="14"/>
      <c r="E66" s="14"/>
      <c r="F66" s="13">
        <f>SUMPRODUCT((MONTH(A66)='Journal CB'!C$2)*(C$1:E$1='Journal CB'!D$2)*(BDD!C66:E66&gt;0))</f>
        <v>0</v>
      </c>
      <c r="G66" s="13">
        <f>SUMPRODUCT((A66&gt;=H$1)*(A66&lt;=I$1)*(quoi=J$1)*(BDD!$C66:$E66&gt;0))</f>
        <v>0</v>
      </c>
    </row>
    <row r="67" spans="1:7">
      <c r="A67" s="14"/>
      <c r="B67" s="14"/>
      <c r="C67" s="14"/>
      <c r="D67" s="14"/>
      <c r="E67" s="14"/>
      <c r="F67" s="13">
        <f>SUMPRODUCT((MONTH(A67)='Journal CB'!C$2)*(C$1:E$1='Journal CB'!D$2)*(BDD!C67:E67&gt;0))</f>
        <v>0</v>
      </c>
      <c r="G67" s="13">
        <f>SUMPRODUCT((A67&gt;=H$1)*(A67&lt;=I$1)*(quoi=J$1)*(BDD!$C67:$E67&gt;0))</f>
        <v>0</v>
      </c>
    </row>
    <row r="68" spans="1:7">
      <c r="A68" s="14"/>
      <c r="B68" s="14"/>
      <c r="C68" s="14"/>
      <c r="D68" s="14"/>
      <c r="E68" s="14"/>
      <c r="F68" s="13">
        <f>SUMPRODUCT((MONTH(A68)='Journal CB'!C$2)*(C$1:E$1='Journal CB'!D$2)*(BDD!C68:E68&gt;0))</f>
        <v>0</v>
      </c>
      <c r="G68" s="13">
        <f>SUMPRODUCT((A68&gt;=H$1)*(A68&lt;=I$1)*(quoi=J$1)*(BDD!$C68:$E68&gt;0))</f>
        <v>0</v>
      </c>
    </row>
    <row r="69" spans="1:7">
      <c r="A69" s="14"/>
      <c r="B69" s="14"/>
      <c r="C69" s="14"/>
      <c r="D69" s="14"/>
      <c r="E69" s="14"/>
      <c r="F69" s="13">
        <f>SUMPRODUCT((MONTH(A69)='Journal CB'!C$2)*(C$1:E$1='Journal CB'!D$2)*(BDD!C69:E69&gt;0))</f>
        <v>0</v>
      </c>
      <c r="G69" s="13">
        <f>SUMPRODUCT((A69&gt;=H$1)*(A69&lt;=I$1)*(quoi=J$1)*(BDD!$C69:$E69&gt;0))</f>
        <v>0</v>
      </c>
    </row>
    <row r="70" spans="1:7">
      <c r="A70" s="14"/>
      <c r="B70" s="14"/>
      <c r="C70" s="14"/>
      <c r="D70" s="14"/>
      <c r="E70" s="14"/>
      <c r="F70" s="13">
        <f>SUMPRODUCT((MONTH(A70)='Journal CB'!C$2)*(C$1:E$1='Journal CB'!D$2)*(BDD!C70:E70&gt;0))</f>
        <v>0</v>
      </c>
      <c r="G70" s="13">
        <f>SUMPRODUCT((A70&gt;=H$1)*(A70&lt;=I$1)*(quoi=J$1)*(BDD!$C70:$E70&gt;0))</f>
        <v>0</v>
      </c>
    </row>
    <row r="71" spans="1:7">
      <c r="A71" s="14"/>
      <c r="B71" s="14"/>
      <c r="C71" s="14"/>
      <c r="D71" s="14"/>
      <c r="E71" s="14"/>
      <c r="F71" s="13">
        <f>SUMPRODUCT((MONTH(A71)='Journal CB'!C$2)*(C$1:E$1='Journal CB'!D$2)*(BDD!C71:E71&gt;0))</f>
        <v>0</v>
      </c>
      <c r="G71" s="13">
        <f>SUMPRODUCT((A71&gt;=H$1)*(A71&lt;=I$1)*(quoi=J$1)*(BDD!$C71:$E71&gt;0))</f>
        <v>0</v>
      </c>
    </row>
    <row r="72" spans="1:7">
      <c r="A72" s="14"/>
      <c r="B72" s="14"/>
      <c r="C72" s="14"/>
      <c r="D72" s="14"/>
      <c r="E72" s="14"/>
      <c r="F72" s="13">
        <f>SUMPRODUCT((MONTH(A72)='Journal CB'!C$2)*(C$1:E$1='Journal CB'!D$2)*(BDD!C72:E72&gt;0))</f>
        <v>0</v>
      </c>
      <c r="G72" s="13">
        <f>SUMPRODUCT((A72&gt;=H$1)*(A72&lt;=I$1)*(quoi=J$1)*(BDD!$C72:$E72&gt;0))</f>
        <v>0</v>
      </c>
    </row>
    <row r="73" spans="1:7">
      <c r="A73" s="14"/>
      <c r="B73" s="14"/>
      <c r="C73" s="14"/>
      <c r="D73" s="14"/>
      <c r="E73" s="14"/>
      <c r="F73" s="13">
        <f>SUMPRODUCT((MONTH(A73)='Journal CB'!C$2)*(C$1:E$1='Journal CB'!D$2)*(BDD!C73:E73&gt;0))</f>
        <v>0</v>
      </c>
      <c r="G73" s="13">
        <f>SUMPRODUCT((A73&gt;=H$1)*(A73&lt;=I$1)*(quoi=J$1)*(BDD!$C73:$E73&gt;0))</f>
        <v>0</v>
      </c>
    </row>
    <row r="74" spans="1:7">
      <c r="A74" s="14"/>
      <c r="B74" s="14"/>
      <c r="C74" s="14"/>
      <c r="D74" s="14"/>
      <c r="E74" s="14"/>
      <c r="F74" s="13">
        <f>SUMPRODUCT((MONTH(A74)='Journal CB'!C$2)*(C$1:E$1='Journal CB'!D$2)*(BDD!C74:E74&gt;0))</f>
        <v>0</v>
      </c>
      <c r="G74" s="13">
        <f>SUMPRODUCT((A74&gt;=H$1)*(A74&lt;=I$1)*(quoi=J$1)*(BDD!$C74:$E74&gt;0))</f>
        <v>0</v>
      </c>
    </row>
    <row r="75" spans="1:7">
      <c r="A75" s="14"/>
      <c r="B75" s="14"/>
      <c r="C75" s="14"/>
      <c r="D75" s="14"/>
      <c r="E75" s="14"/>
      <c r="F75" s="13">
        <f>SUMPRODUCT((MONTH(A75)='Journal CB'!C$2)*(C$1:E$1='Journal CB'!D$2)*(BDD!C75:E75&gt;0))</f>
        <v>0</v>
      </c>
      <c r="G75" s="13">
        <f>SUMPRODUCT((A75&gt;=H$1)*(A75&lt;=I$1)*(quoi=J$1)*(BDD!$C75:$E75&gt;0))</f>
        <v>0</v>
      </c>
    </row>
    <row r="76" spans="1:7">
      <c r="A76" s="14"/>
      <c r="B76" s="14"/>
      <c r="C76" s="14"/>
      <c r="D76" s="14"/>
      <c r="E76" s="14"/>
      <c r="F76" s="13">
        <f>SUMPRODUCT((MONTH(A76)='Journal CB'!C$2)*(C$1:E$1='Journal CB'!D$2)*(BDD!C76:E76&gt;0))</f>
        <v>0</v>
      </c>
      <c r="G76" s="13">
        <f>SUMPRODUCT((A76&gt;=H$1)*(A76&lt;=I$1)*(quoi=J$1)*(BDD!$C76:$E76&gt;0))</f>
        <v>0</v>
      </c>
    </row>
    <row r="77" spans="1:7">
      <c r="A77" s="14"/>
      <c r="B77" s="14"/>
      <c r="C77" s="14"/>
      <c r="D77" s="14"/>
      <c r="E77" s="14"/>
      <c r="F77" s="13">
        <f>SUMPRODUCT((MONTH(A77)='Journal CB'!C$2)*(C$1:E$1='Journal CB'!D$2)*(BDD!C77:E77&gt;0))</f>
        <v>0</v>
      </c>
      <c r="G77" s="13">
        <f>SUMPRODUCT((A77&gt;=H$1)*(A77&lt;=I$1)*(quoi=J$1)*(BDD!$C77:$E77&gt;0))</f>
        <v>0</v>
      </c>
    </row>
    <row r="78" spans="1:7">
      <c r="A78" s="14"/>
      <c r="B78" s="14"/>
      <c r="C78" s="14"/>
      <c r="D78" s="14"/>
      <c r="E78" s="14"/>
      <c r="F78" s="13">
        <f>SUMPRODUCT((MONTH(A78)='Journal CB'!C$2)*(C$1:E$1='Journal CB'!D$2)*(BDD!C78:E78&gt;0))</f>
        <v>0</v>
      </c>
      <c r="G78" s="13">
        <f>SUMPRODUCT((A78&gt;=H$1)*(A78&lt;=I$1)*(quoi=J$1)*(BDD!$C78:$E78&gt;0))</f>
        <v>0</v>
      </c>
    </row>
    <row r="79" spans="1:7">
      <c r="A79" s="14"/>
      <c r="B79" s="14"/>
      <c r="C79" s="14"/>
      <c r="D79" s="14"/>
      <c r="E79" s="14"/>
      <c r="F79" s="13">
        <f>SUMPRODUCT((MONTH(A79)='Journal CB'!C$2)*(C$1:E$1='Journal CB'!D$2)*(BDD!C79:E79&gt;0))</f>
        <v>0</v>
      </c>
      <c r="G79" s="13">
        <f>SUMPRODUCT((A79&gt;=H$1)*(A79&lt;=I$1)*(quoi=J$1)*(BDD!$C79:$E79&gt;0))</f>
        <v>0</v>
      </c>
    </row>
    <row r="80" spans="1:7">
      <c r="A80" s="14"/>
      <c r="B80" s="14"/>
      <c r="C80" s="14"/>
      <c r="D80" s="14"/>
      <c r="E80" s="14"/>
      <c r="F80" s="13">
        <f>SUMPRODUCT((MONTH(A80)='Journal CB'!C$2)*(C$1:E$1='Journal CB'!D$2)*(BDD!C80:E80&gt;0))</f>
        <v>0</v>
      </c>
      <c r="G80" s="13">
        <f>SUMPRODUCT((A80&gt;=H$1)*(A80&lt;=I$1)*(quoi=J$1)*(BDD!$C80:$E80&gt;0))</f>
        <v>0</v>
      </c>
    </row>
    <row r="81" spans="1:7">
      <c r="A81" s="14"/>
      <c r="B81" s="14"/>
      <c r="C81" s="14"/>
      <c r="D81" s="14"/>
      <c r="E81" s="14"/>
      <c r="F81" s="13">
        <f>SUMPRODUCT((MONTH(A81)='Journal CB'!C$2)*(C$1:E$1='Journal CB'!D$2)*(BDD!C81:E81&gt;0))</f>
        <v>0</v>
      </c>
      <c r="G81" s="13">
        <f>SUMPRODUCT((A81&gt;=H$1)*(A81&lt;=I$1)*(quoi=J$1)*(BDD!$C81:$E81&gt;0))</f>
        <v>0</v>
      </c>
    </row>
    <row r="82" spans="1:7">
      <c r="A82" s="14"/>
      <c r="B82" s="14"/>
      <c r="C82" s="14"/>
      <c r="D82" s="14"/>
      <c r="E82" s="14"/>
      <c r="F82" s="13">
        <f>SUMPRODUCT((MONTH(A82)='Journal CB'!C$2)*(C$1:E$1='Journal CB'!D$2)*(BDD!C82:E82&gt;0))</f>
        <v>0</v>
      </c>
      <c r="G82" s="13">
        <f>SUMPRODUCT((A82&gt;=H$1)*(A82&lt;=I$1)*(quoi=J$1)*(BDD!$C82:$E82&gt;0))</f>
        <v>0</v>
      </c>
    </row>
    <row r="83" spans="1:7">
      <c r="A83" s="14"/>
      <c r="B83" s="14"/>
      <c r="C83" s="14"/>
      <c r="D83" s="14"/>
      <c r="E83" s="14"/>
      <c r="F83" s="13">
        <f>SUMPRODUCT((MONTH(A83)='Journal CB'!C$2)*(C$1:E$1='Journal CB'!D$2)*(BDD!C83:E83&gt;0))</f>
        <v>0</v>
      </c>
      <c r="G83" s="13">
        <f>SUMPRODUCT((A83&gt;=H$1)*(A83&lt;=I$1)*(quoi=J$1)*(BDD!$C83:$E83&gt;0))</f>
        <v>0</v>
      </c>
    </row>
    <row r="84" spans="1:7">
      <c r="A84" s="14"/>
      <c r="B84" s="14"/>
      <c r="C84" s="14"/>
      <c r="D84" s="14"/>
      <c r="E84" s="14"/>
      <c r="F84" s="13">
        <f>SUMPRODUCT((MONTH(A84)='Journal CB'!C$2)*(C$1:E$1='Journal CB'!D$2)*(BDD!C84:E84&gt;0))</f>
        <v>0</v>
      </c>
      <c r="G84" s="13">
        <f>SUMPRODUCT((A84&gt;=H$1)*(A84&lt;=I$1)*(quoi=J$1)*(BDD!$C84:$E84&gt;0))</f>
        <v>0</v>
      </c>
    </row>
    <row r="85" spans="1:7">
      <c r="A85" s="14"/>
      <c r="B85" s="14"/>
      <c r="C85" s="14"/>
      <c r="D85" s="14"/>
      <c r="E85" s="14"/>
      <c r="F85" s="13">
        <f>SUMPRODUCT((MONTH(A85)='Journal CB'!C$2)*(C$1:E$1='Journal CB'!D$2)*(BDD!C85:E85&gt;0))</f>
        <v>0</v>
      </c>
      <c r="G85" s="13">
        <f>SUMPRODUCT((A85&gt;=H$1)*(A85&lt;=I$1)*(quoi=J$1)*(BDD!$C85:$E85&gt;0))</f>
        <v>0</v>
      </c>
    </row>
    <row r="86" spans="1:7">
      <c r="A86" s="14"/>
      <c r="B86" s="14"/>
      <c r="C86" s="14"/>
      <c r="D86" s="14"/>
      <c r="E86" s="14"/>
      <c r="F86" s="13">
        <f>SUMPRODUCT((MONTH(A86)='Journal CB'!C$2)*(C$1:E$1='Journal CB'!D$2)*(BDD!C86:E86&gt;0))</f>
        <v>0</v>
      </c>
      <c r="G86" s="13">
        <f>SUMPRODUCT((A86&gt;=H$1)*(A86&lt;=I$1)*(quoi=J$1)*(BDD!$C86:$E86&gt;0))</f>
        <v>0</v>
      </c>
    </row>
    <row r="87" spans="1:7">
      <c r="A87" s="14"/>
      <c r="B87" s="14"/>
      <c r="C87" s="14"/>
      <c r="D87" s="14"/>
      <c r="E87" s="14"/>
      <c r="F87" s="13">
        <f>SUMPRODUCT((MONTH(A87)='Journal CB'!C$2)*(C$1:E$1='Journal CB'!D$2)*(BDD!C87:E87&gt;0))</f>
        <v>0</v>
      </c>
      <c r="G87" s="13">
        <f>SUMPRODUCT((A87&gt;=H$1)*(A87&lt;=I$1)*(quoi=J$1)*(BDD!$C87:$E87&gt;0))</f>
        <v>0</v>
      </c>
    </row>
    <row r="88" spans="1:7">
      <c r="A88" s="14"/>
      <c r="B88" s="14"/>
      <c r="C88" s="14"/>
      <c r="D88" s="14"/>
      <c r="E88" s="14"/>
      <c r="F88" s="13">
        <f>SUMPRODUCT((MONTH(A88)='Journal CB'!C$2)*(C$1:E$1='Journal CB'!D$2)*(BDD!C88:E88&gt;0))</f>
        <v>0</v>
      </c>
      <c r="G88" s="13">
        <f>SUMPRODUCT((A88&gt;=H$1)*(A88&lt;=I$1)*(quoi=J$1)*(BDD!$C88:$E88&gt;0))</f>
        <v>0</v>
      </c>
    </row>
    <row r="89" spans="1:7">
      <c r="A89" s="14"/>
      <c r="B89" s="14"/>
      <c r="C89" s="14"/>
      <c r="D89" s="14"/>
      <c r="E89" s="14"/>
      <c r="F89" s="13">
        <f>SUMPRODUCT((MONTH(A89)='Journal CB'!C$2)*(C$1:E$1='Journal CB'!D$2)*(BDD!C89:E89&gt;0))</f>
        <v>0</v>
      </c>
      <c r="G89" s="13">
        <f>SUMPRODUCT((A89&gt;=H$1)*(A89&lt;=I$1)*(quoi=J$1)*(BDD!$C89:$E89&gt;0))</f>
        <v>0</v>
      </c>
    </row>
    <row r="90" spans="1:7">
      <c r="A90" s="14"/>
      <c r="B90" s="14"/>
      <c r="C90" s="14"/>
      <c r="D90" s="14"/>
      <c r="E90" s="14"/>
      <c r="F90" s="13">
        <f>SUMPRODUCT((MONTH(A90)='Journal CB'!C$2)*(C$1:E$1='Journal CB'!D$2)*(BDD!C90:E90&gt;0))</f>
        <v>0</v>
      </c>
      <c r="G90" s="13">
        <f>SUMPRODUCT((A90&gt;=H$1)*(A90&lt;=I$1)*(quoi=J$1)*(BDD!$C90:$E90&gt;0))</f>
        <v>0</v>
      </c>
    </row>
    <row r="91" spans="1:7">
      <c r="A91" s="14"/>
      <c r="B91" s="14"/>
      <c r="C91" s="14"/>
      <c r="D91" s="14"/>
      <c r="E91" s="14"/>
      <c r="F91" s="13">
        <f>SUMPRODUCT((MONTH(A91)='Journal CB'!C$2)*(C$1:E$1='Journal CB'!D$2)*(BDD!C91:E91&gt;0))</f>
        <v>0</v>
      </c>
      <c r="G91" s="13">
        <f>SUMPRODUCT((A91&gt;=H$1)*(A91&lt;=I$1)*(quoi=J$1)*(BDD!$C91:$E91&gt;0))</f>
        <v>0</v>
      </c>
    </row>
    <row r="92" spans="1:7">
      <c r="A92" s="14"/>
      <c r="B92" s="14"/>
      <c r="C92" s="14"/>
      <c r="D92" s="14"/>
      <c r="E92" s="14"/>
      <c r="F92" s="13">
        <f>SUMPRODUCT((MONTH(A92)='Journal CB'!C$2)*(C$1:E$1='Journal CB'!D$2)*(BDD!C92:E92&gt;0))</f>
        <v>0</v>
      </c>
      <c r="G92" s="13">
        <f>SUMPRODUCT((A92&gt;=H$1)*(A92&lt;=I$1)*(quoi=J$1)*(BDD!$C92:$E92&gt;0))</f>
        <v>0</v>
      </c>
    </row>
    <row r="93" spans="1:7">
      <c r="A93" s="14"/>
      <c r="B93" s="14"/>
      <c r="C93" s="14"/>
      <c r="D93" s="14"/>
      <c r="E93" s="14"/>
      <c r="F93" s="13">
        <f>SUMPRODUCT((MONTH(A93)='Journal CB'!C$2)*(C$1:E$1='Journal CB'!D$2)*(BDD!C93:E93&gt;0))</f>
        <v>0</v>
      </c>
      <c r="G93" s="13">
        <f>SUMPRODUCT((A93&gt;=H$1)*(A93&lt;=I$1)*(quoi=J$1)*(BDD!$C93:$E93&gt;0))</f>
        <v>0</v>
      </c>
    </row>
    <row r="94" spans="1:7">
      <c r="A94" s="14"/>
      <c r="B94" s="14"/>
      <c r="C94" s="14"/>
      <c r="D94" s="14"/>
      <c r="E94" s="14"/>
      <c r="F94" s="13">
        <f>SUMPRODUCT((MONTH(A94)='Journal CB'!C$2)*(C$1:E$1='Journal CB'!D$2)*(BDD!C94:E94&gt;0))</f>
        <v>0</v>
      </c>
      <c r="G94" s="13">
        <f>SUMPRODUCT((A94&gt;=H$1)*(A94&lt;=I$1)*(quoi=J$1)*(BDD!$C94:$E94&gt;0))</f>
        <v>0</v>
      </c>
    </row>
    <row r="95" spans="1:7">
      <c r="A95" s="14"/>
      <c r="B95" s="14"/>
      <c r="C95" s="14"/>
      <c r="D95" s="14"/>
      <c r="E95" s="14"/>
      <c r="F95" s="13">
        <f>SUMPRODUCT((MONTH(A95)='Journal CB'!C$2)*(C$1:E$1='Journal CB'!D$2)*(BDD!C95:E95&gt;0))</f>
        <v>0</v>
      </c>
      <c r="G95" s="13">
        <f>SUMPRODUCT((A95&gt;=H$1)*(A95&lt;=I$1)*(quoi=J$1)*(BDD!$C95:$E95&gt;0))</f>
        <v>0</v>
      </c>
    </row>
    <row r="96" spans="1:7">
      <c r="A96" s="14"/>
      <c r="B96" s="14"/>
      <c r="C96" s="14"/>
      <c r="D96" s="14"/>
      <c r="E96" s="14"/>
      <c r="F96" s="13">
        <f>SUMPRODUCT((MONTH(A96)='Journal CB'!C$2)*(C$1:E$1='Journal CB'!D$2)*(BDD!C96:E96&gt;0))</f>
        <v>0</v>
      </c>
      <c r="G96" s="13">
        <f>SUMPRODUCT((A96&gt;=H$1)*(A96&lt;=I$1)*(quoi=J$1)*(BDD!$C96:$E96&gt;0))</f>
        <v>0</v>
      </c>
    </row>
    <row r="97" spans="1:7">
      <c r="A97" s="14"/>
      <c r="B97" s="14"/>
      <c r="C97" s="14"/>
      <c r="D97" s="14"/>
      <c r="E97" s="14"/>
      <c r="F97" s="13">
        <f>SUMPRODUCT((MONTH(A97)='Journal CB'!C$2)*(C$1:E$1='Journal CB'!D$2)*(BDD!C97:E97&gt;0))</f>
        <v>0</v>
      </c>
      <c r="G97" s="13">
        <f>SUMPRODUCT((A97&gt;=H$1)*(A97&lt;=I$1)*(quoi=J$1)*(BDD!$C97:$E97&gt;0))</f>
        <v>0</v>
      </c>
    </row>
    <row r="98" spans="1:7">
      <c r="A98" s="14"/>
      <c r="B98" s="14"/>
      <c r="C98" s="14"/>
      <c r="D98" s="14"/>
      <c r="E98" s="14"/>
      <c r="F98" s="13">
        <f>SUMPRODUCT((MONTH(A98)='Journal CB'!C$2)*(C$1:E$1='Journal CB'!D$2)*(BDD!C98:E98&gt;0))</f>
        <v>0</v>
      </c>
      <c r="G98" s="13">
        <f>SUMPRODUCT((A98&gt;=H$1)*(A98&lt;=I$1)*(quoi=J$1)*(BDD!$C98:$E98&gt;0))</f>
        <v>0</v>
      </c>
    </row>
    <row r="99" spans="1:7">
      <c r="A99" s="14"/>
      <c r="B99" s="14"/>
      <c r="C99" s="14"/>
      <c r="D99" s="14"/>
      <c r="E99" s="14"/>
      <c r="F99" s="13">
        <f>SUMPRODUCT((MONTH(A99)='Journal CB'!C$2)*(C$1:E$1='Journal CB'!D$2)*(BDD!C99:E99&gt;0))</f>
        <v>0</v>
      </c>
      <c r="G99" s="13">
        <f>SUMPRODUCT((A99&gt;=H$1)*(A99&lt;=I$1)*(quoi=J$1)*(BDD!$C99:$E99&gt;0))</f>
        <v>0</v>
      </c>
    </row>
    <row r="100" spans="1:7">
      <c r="A100" s="14"/>
      <c r="B100" s="14"/>
      <c r="C100" s="14"/>
      <c r="D100" s="14"/>
      <c r="E100" s="14"/>
      <c r="F100" s="13">
        <f>SUMPRODUCT((MONTH(A100)='Journal CB'!C$2)*(C$1:E$1='Journal CB'!D$2)*(BDD!C100:E100&gt;0))</f>
        <v>0</v>
      </c>
      <c r="G100" s="13">
        <f>SUMPRODUCT((A100&gt;=H$1)*(A100&lt;=I$1)*(quoi=J$1)*(BDD!$C100:$E100&gt;0))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13"/>
  <sheetViews>
    <sheetView workbookViewId="0">
      <selection activeCell="C2" sqref="C2"/>
    </sheetView>
  </sheetViews>
  <sheetFormatPr baseColWidth="10" defaultRowHeight="14.5"/>
  <sheetData>
    <row r="1" spans="1:8">
      <c r="D1" t="s">
        <v>15</v>
      </c>
      <c r="F1" t="str">
        <f>"rappel du montant sorti  du mois      "&amp;TEXT("01/"&amp;C2,"mmmm")</f>
        <v>rappel du montant sorti  du mois      mars</v>
      </c>
    </row>
    <row r="2" spans="1:8">
      <c r="B2" t="s">
        <v>6</v>
      </c>
      <c r="C2" s="6">
        <v>3</v>
      </c>
      <c r="D2" s="8" t="s">
        <v>14</v>
      </c>
      <c r="F2" s="7">
        <f ca="1">SUMPRODUCT((MONTH(date)=C2)*(montant))</f>
        <v>10</v>
      </c>
    </row>
    <row r="3" spans="1:8">
      <c r="C3" s="1"/>
      <c r="E3" s="1"/>
    </row>
    <row r="4" spans="1:8">
      <c r="H4" t="s">
        <v>16</v>
      </c>
    </row>
    <row r="5" spans="1:8">
      <c r="A5" s="3" t="s">
        <v>0</v>
      </c>
      <c r="B5" s="3" t="s">
        <v>1</v>
      </c>
      <c r="C5" s="3" t="s">
        <v>4</v>
      </c>
    </row>
    <row r="6" spans="1:8">
      <c r="A6" s="4">
        <f t="array" aca="1" ref="A6" ca="1">IFERROR(INDEX(date,SMALL(IF((MONTH(date)=$C$2)*(index&gt;0),ROW(date)-1,""),ROW($A1))),"")</f>
        <v>42066</v>
      </c>
      <c r="B6" s="4" t="str">
        <f t="array" aca="1" ref="B6" ca="1">IFERROR(INDEX(nom,SMALL(IF((MONTH(date)=$C$2)*(index&gt;0),ROW(date)-1,""),ROW($A1))),"")</f>
        <v>ee</v>
      </c>
      <c r="C6" s="7">
        <f t="shared" ref="C6:C11" ca="1" si="0">SUMPRODUCT((MONTH(date)=$C$2)*(nom=$B6)*(quoi=$D$2)*(montant))</f>
        <v>10</v>
      </c>
      <c r="E6" s="5"/>
    </row>
    <row r="7" spans="1:8">
      <c r="A7" s="4" t="str">
        <f t="array" aca="1" ref="A7" ca="1">IFERROR(INDEX(date,SMALL(IF((MONTH(date)=$C$2)*(index&gt;0),ROW(date)-1,""),ROW($A2))),"")</f>
        <v/>
      </c>
      <c r="B7" s="4" t="str">
        <f t="array" aca="1" ref="B7" ca="1">IFERROR(INDEX(nom,SMALL(IF((MONTH(date)=$C$2)*(index&gt;0),ROW(date)-1,""),ROW($A2))),"")</f>
        <v/>
      </c>
      <c r="C7" s="7">
        <f t="shared" ca="1" si="0"/>
        <v>0</v>
      </c>
    </row>
    <row r="8" spans="1:8">
      <c r="A8" s="4" t="str">
        <f t="array" aca="1" ref="A8" ca="1">IFERROR(INDEX(date,SMALL(IF((MONTH(date)=$C$2)*(index&gt;0),ROW(date)-1,""),ROW($A3))),"")</f>
        <v/>
      </c>
      <c r="B8" s="4" t="str">
        <f t="array" aca="1" ref="B8" ca="1">IFERROR(INDEX(nom,SMALL(IF((MONTH(date)=$C$2)*(index&gt;0),ROW(date)-1,""),ROW($A3))),"")</f>
        <v/>
      </c>
      <c r="C8" s="7">
        <f t="shared" ca="1" si="0"/>
        <v>0</v>
      </c>
    </row>
    <row r="9" spans="1:8">
      <c r="A9" s="4" t="str">
        <f t="array" aca="1" ref="A9" ca="1">IFERROR(INDEX(date,SMALL(IF((MONTH(date)=$C$2)*(index&gt;0),ROW(date)-1,""),ROW($A4))),"")</f>
        <v/>
      </c>
      <c r="B9" s="4" t="str">
        <f t="array" aca="1" ref="B9" ca="1">IFERROR(INDEX(nom,SMALL(IF((MONTH(date)=$C$2)*(index&gt;0),ROW(date)-1,""),ROW($A4))),"")</f>
        <v/>
      </c>
      <c r="C9" s="7">
        <f t="shared" ca="1" si="0"/>
        <v>0</v>
      </c>
    </row>
    <row r="10" spans="1:8">
      <c r="A10" s="4" t="str">
        <f t="array" aca="1" ref="A10" ca="1">IFERROR(INDEX(date,SMALL(IF((MONTH(date)=$C$2)*(index&gt;0),ROW(date)-1,""),ROW($A5))),"")</f>
        <v/>
      </c>
      <c r="B10" s="4" t="str">
        <f t="array" aca="1" ref="B10" ca="1">IFERROR(INDEX(nom,SMALL(IF((MONTH(date)=$C$2)*(index&gt;0),ROW(date)-1,""),ROW($A5))),"")</f>
        <v/>
      </c>
      <c r="C10" s="7">
        <f t="shared" ca="1" si="0"/>
        <v>0</v>
      </c>
      <c r="F10" t="s">
        <v>17</v>
      </c>
      <c r="G10" t="s">
        <v>18</v>
      </c>
    </row>
    <row r="11" spans="1:8">
      <c r="A11" s="4" t="str">
        <f t="array" aca="1" ref="A11" ca="1">IFERROR(INDEX(date,SMALL(IF((MONTH(date)=$C$2)*(index&gt;0),ROW(date)-1,""),ROW($A6))),"")</f>
        <v/>
      </c>
      <c r="B11" s="4" t="str">
        <f t="array" aca="1" ref="B11" ca="1">IFERROR(INDEX(nom,SMALL(IF((MONTH(date)=$C$2)*(index&gt;0),ROW(date)-1,""),ROW($A6))),"")</f>
        <v/>
      </c>
      <c r="C11" s="7">
        <f t="shared" ca="1" si="0"/>
        <v>0</v>
      </c>
      <c r="G11" t="s">
        <v>19</v>
      </c>
    </row>
    <row r="12" spans="1:8">
      <c r="A12" s="1"/>
      <c r="C12" s="2"/>
    </row>
    <row r="13" spans="1:8">
      <c r="F13" t="s">
        <v>20</v>
      </c>
    </row>
  </sheetData>
  <dataValidations count="2">
    <dataValidation type="list" allowBlank="1" showInputMessage="1" showErrorMessage="1" sqref="D2">
      <formula1>"CB,Chèque,espèces"</formula1>
    </dataValidation>
    <dataValidation type="list" allowBlank="1" showInputMessage="1" showErrorMessage="1" sqref="C2">
      <formula1>"1,2,3,4,5,6,7,8,9,10,11,12"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13"/>
  <sheetViews>
    <sheetView tabSelected="1" workbookViewId="0">
      <selection activeCell="L12" sqref="L12"/>
    </sheetView>
  </sheetViews>
  <sheetFormatPr baseColWidth="10" defaultRowHeight="14.5"/>
  <sheetData>
    <row r="1" spans="1:8">
      <c r="D1" t="s">
        <v>15</v>
      </c>
      <c r="F1" t="s">
        <v>25</v>
      </c>
    </row>
    <row r="2" spans="1:8">
      <c r="B2" s="9" t="s">
        <v>21</v>
      </c>
      <c r="C2" s="10">
        <v>42036</v>
      </c>
      <c r="D2" s="8" t="s">
        <v>3</v>
      </c>
      <c r="F2" s="7">
        <f ca="1">SUMPRODUCT((date&gt;=C2)*(date&lt;=C3)*(montant))</f>
        <v>121</v>
      </c>
    </row>
    <row r="3" spans="1:8">
      <c r="B3" s="11" t="s">
        <v>22</v>
      </c>
      <c r="C3" s="12">
        <v>42051</v>
      </c>
      <c r="E3" s="1"/>
    </row>
    <row r="4" spans="1:8">
      <c r="H4" t="s">
        <v>16</v>
      </c>
    </row>
    <row r="5" spans="1:8">
      <c r="A5" s="3" t="s">
        <v>0</v>
      </c>
      <c r="B5" s="3" t="s">
        <v>1</v>
      </c>
      <c r="C5" s="3" t="s">
        <v>4</v>
      </c>
    </row>
    <row r="6" spans="1:8">
      <c r="A6" s="4">
        <f t="array" aca="1" ref="A6" ca="1">IFERROR(INDEX(date,SMALL(IF(index2&gt;0,ROW(date)-1,""),ROW($A1))),"")</f>
        <v>42036</v>
      </c>
      <c r="B6" s="4" t="str">
        <f t="array" aca="1" ref="B6" ca="1">IFERROR(INDEX(nom,SMALL(IF(index2&gt;0,ROW(date)-1,""),ROW($A1))),"")</f>
        <v>tt</v>
      </c>
      <c r="C6" s="7">
        <f ca="1">SUMPRODUCT((index2&gt;0)*(nom=$B6)*(quoi=$D$2)*(montant))</f>
        <v>1</v>
      </c>
      <c r="E6" t="s">
        <v>26</v>
      </c>
    </row>
    <row r="7" spans="1:8">
      <c r="A7" s="4">
        <f t="array" aca="1" ref="A7" ca="1">IFERROR(INDEX(date,SMALL(IF(index2&gt;0,ROW(date)-1,""),ROW($A2))),"")</f>
        <v>42050</v>
      </c>
      <c r="B7" s="4" t="str">
        <f t="array" aca="1" ref="B7" ca="1">IFERROR(INDEX(nom,SMALL(IF(index2&gt;0,ROW(date)-1,""),ROW($A2))),"")</f>
        <v>bb</v>
      </c>
      <c r="C7" s="7">
        <f ca="1">SUMPRODUCT((index2&gt;0)*(nom=$B7)*(quoi=$D$2)*(montant))</f>
        <v>40</v>
      </c>
    </row>
    <row r="8" spans="1:8">
      <c r="A8" s="4" t="str">
        <f t="array" aca="1" ref="A8" ca="1">IFERROR(INDEX(date,SMALL(IF(index2&gt;0,ROW(date)-1,""),ROW($A3))),"")</f>
        <v/>
      </c>
      <c r="B8" s="4" t="str">
        <f t="array" aca="1" ref="B8" ca="1">IFERROR(INDEX(nom,SMALL(IF(index2&gt;0,ROW(date)-1,""),ROW($A3))),"")</f>
        <v/>
      </c>
      <c r="C8" s="7">
        <f ca="1">SUMPRODUCT((index2&gt;0)*(nom=$B8)*(quoi=$D$2)*(montant))</f>
        <v>0</v>
      </c>
    </row>
    <row r="9" spans="1:8">
      <c r="A9" s="4" t="str">
        <f t="array" aca="1" ref="A9" ca="1">IFERROR(INDEX(date,SMALL(IF(index2&gt;0,ROW(date)-1,""),ROW($A4))),"")</f>
        <v/>
      </c>
      <c r="B9" s="4" t="str">
        <f t="array" aca="1" ref="B9" ca="1">IFERROR(INDEX(nom,SMALL(IF(index2&gt;0,ROW(date)-1,""),ROW($A4))),"")</f>
        <v/>
      </c>
      <c r="C9" s="7">
        <f ca="1">SUMPRODUCT((index2&gt;0)*(nom=$B9)*(quoi=$D$2)*(montant))</f>
        <v>0</v>
      </c>
    </row>
    <row r="10" spans="1:8">
      <c r="A10" s="4" t="str">
        <f t="array" aca="1" ref="A10" ca="1">IFERROR(INDEX(date,SMALL(IF(index2&gt;0,ROW(date)-1,""),ROW($A5))),"")</f>
        <v/>
      </c>
      <c r="B10" s="4" t="str">
        <f t="array" aca="1" ref="B10" ca="1">IFERROR(INDEX(nom,SMALL(IF(index2&gt;0,ROW(date)-1,""),ROW($A5))),"")</f>
        <v/>
      </c>
      <c r="C10" s="7">
        <f ca="1">SUMPRODUCT((index2&gt;0)*(nom=$B10)*(quoi=$D$2)*(montant))</f>
        <v>0</v>
      </c>
      <c r="F10" t="s">
        <v>17</v>
      </c>
      <c r="G10" t="s">
        <v>18</v>
      </c>
    </row>
    <row r="11" spans="1:8">
      <c r="A11" s="4" t="str">
        <f t="array" aca="1" ref="A11" ca="1">IFERROR(INDEX(date,SMALL(IF(index2&gt;0,ROW(date)-1,""),ROW($A6))),"")</f>
        <v/>
      </c>
      <c r="B11" s="4" t="str">
        <f t="array" aca="1" ref="B11" ca="1">IFERROR(INDEX(nom,SMALL(IF(index2&gt;0,ROW(date)-1,""),ROW($A6))),"")</f>
        <v/>
      </c>
      <c r="C11" s="7">
        <f ca="1">SUMPRODUCT((index2&gt;0)*(nom=$B11)*(quoi=$D$2)*(montant))</f>
        <v>0</v>
      </c>
      <c r="G11" t="s">
        <v>19</v>
      </c>
    </row>
    <row r="12" spans="1:8">
      <c r="A12" s="1"/>
      <c r="C12" s="2"/>
    </row>
    <row r="13" spans="1:8">
      <c r="F13" t="s">
        <v>20</v>
      </c>
    </row>
  </sheetData>
  <dataValidations count="1">
    <dataValidation type="list" allowBlank="1" showInputMessage="1" showErrorMessage="1" sqref="D2">
      <formula1>"CB,Chèque,espèces"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Journal CB</vt:lpstr>
      <vt:lpstr>journal2</vt:lpstr>
      <vt:lpstr>quoi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VV</dc:creator>
  <cp:lastModifiedBy>tulipe</cp:lastModifiedBy>
  <dcterms:created xsi:type="dcterms:W3CDTF">2016-01-05T19:17:52Z</dcterms:created>
  <dcterms:modified xsi:type="dcterms:W3CDTF">2016-01-06T14:59:25Z</dcterms:modified>
</cp:coreProperties>
</file>