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420" windowHeight="11020"/>
  </bookViews>
  <sheets>
    <sheet name="Feuil1" sheetId="1" r:id="rId1"/>
  </sheets>
  <externalReferences>
    <externalReference r:id="rId2"/>
  </externalReferenc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16" i="1" a="1"/>
  <c r="B16" s="1"/>
  <c r="B17" a="1"/>
  <c r="B17" s="1"/>
  <c r="BG3" a="1"/>
  <c r="BG3" s="1"/>
  <c r="BG2" a="1"/>
  <c r="BG2" s="1"/>
  <c r="E7"/>
  <c r="E8"/>
  <c r="E9"/>
  <c r="E10"/>
  <c r="E2"/>
  <c r="E3"/>
  <c r="E4"/>
  <c r="E5"/>
  <c r="E6"/>
  <c r="D9" l="1"/>
  <c r="C14" l="1"/>
  <c r="B14"/>
  <c r="D10"/>
  <c r="D8"/>
  <c r="D7"/>
  <c r="C5"/>
  <c r="D5" s="1"/>
  <c r="C3"/>
  <c r="C2"/>
  <c r="D2" s="1"/>
  <c r="B15" l="1"/>
  <c r="C15"/>
  <c r="D3"/>
  <c r="C16" s="1"/>
  <c r="D4"/>
  <c r="D6"/>
</calcChain>
</file>

<file path=xl/sharedStrings.xml><?xml version="1.0" encoding="utf-8"?>
<sst xmlns="http://schemas.openxmlformats.org/spreadsheetml/2006/main" count="18" uniqueCount="18">
  <si>
    <t>Nombre de parties</t>
  </si>
  <si>
    <t>Victoire</t>
  </si>
  <si>
    <t>Pourcentage de victoires</t>
  </si>
  <si>
    <t>Pillards de la mer du Nord</t>
  </si>
  <si>
    <t>Great Western</t>
  </si>
  <si>
    <t>Zombie Kidz Evolution</t>
  </si>
  <si>
    <t>The Mind</t>
  </si>
  <si>
    <t>Azul</t>
  </si>
  <si>
    <t>Just one</t>
  </si>
  <si>
    <t>Black Angel</t>
  </si>
  <si>
    <t>Wingspan</t>
  </si>
  <si>
    <t>Meilleur pourcentage de victoire</t>
  </si>
  <si>
    <t>Nom du jeu</t>
  </si>
  <si>
    <t>Plus grand nombre de victoires</t>
  </si>
  <si>
    <t>Plus grand nombre de partie</t>
  </si>
  <si>
    <t>Happy pigs</t>
  </si>
  <si>
    <t xml:space="preserve">la colonne E  c'est le pourcentage + le nb de victoire divisé par 1000  ainsi on crée des micro differences </t>
  </si>
  <si>
    <t xml:space="preserve">on pourrait très bien noyer ce calcul dans la formule en vert  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</si>
</sst>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omic Sans MS"/>
      <family val="4"/>
    </font>
    <font>
      <sz val="11"/>
      <color theme="1"/>
      <name val="Comic Sans MS"/>
      <family val="4"/>
    </font>
    <font>
      <sz val="10"/>
      <color theme="1"/>
      <name val="Comic Sans MS"/>
      <family val="4"/>
    </font>
    <font>
      <b/>
      <i/>
      <sz val="11"/>
      <color theme="1"/>
      <name val="Calibri"/>
      <family val="2"/>
      <scheme val="minor"/>
    </font>
    <font>
      <sz val="14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9" fontId="2" fillId="0" borderId="2" xfId="1" applyFont="1" applyBorder="1" applyAlignment="1">
      <alignment horizontal="center" vertical="center"/>
    </xf>
    <xf numFmtId="9" fontId="2" fillId="0" borderId="3" xfId="1" applyFont="1" applyBorder="1" applyAlignment="1">
      <alignment horizontal="center" vertical="center"/>
    </xf>
    <xf numFmtId="9" fontId="2" fillId="0" borderId="5" xfId="1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9" fontId="2" fillId="0" borderId="0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9" fontId="0" fillId="0" borderId="2" xfId="0" applyNumberFormat="1" applyBorder="1" applyAlignment="1">
      <alignment horizontal="center" vertical="center"/>
    </xf>
    <xf numFmtId="9" fontId="0" fillId="0" borderId="8" xfId="0" applyNumberFormat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 wrapText="1"/>
    </xf>
    <xf numFmtId="10" fontId="0" fillId="0" borderId="0" xfId="0" applyNumberFormat="1"/>
    <xf numFmtId="0" fontId="0" fillId="0" borderId="0" xfId="0" applyNumberFormat="1"/>
    <xf numFmtId="0" fontId="6" fillId="0" borderId="0" xfId="0" applyFont="1"/>
  </cellXfs>
  <cellStyles count="2">
    <cellStyle name="Normal" xfId="0" builtinId="0"/>
    <cellStyle name="Pourcentage" xfId="1" builtinId="5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ulipe/AppData/Local/Microsoft/Windows/INetCache/IE/LR1ZA9ZD/Stats%20jeux%202020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arties"/>
      <sheetName val="Jeux"/>
      <sheetName val="Joueurs"/>
      <sheetName val="Fréquence"/>
    </sheetNames>
    <sheetDataSet>
      <sheetData sheetId="0">
        <row r="2">
          <cell r="A2" t="str">
            <v>1er janvier</v>
          </cell>
        </row>
        <row r="3">
          <cell r="A3" t="str">
            <v>Jeux</v>
          </cell>
          <cell r="C3" t="str">
            <v>Victoires</v>
          </cell>
        </row>
        <row r="4">
          <cell r="A4" t="str">
            <v>Azul</v>
          </cell>
          <cell r="C4">
            <v>2</v>
          </cell>
        </row>
        <row r="5">
          <cell r="A5" t="str">
            <v>TOTAL</v>
          </cell>
          <cell r="C5">
            <v>2</v>
          </cell>
        </row>
        <row r="7">
          <cell r="A7" t="str">
            <v>4 janvier</v>
          </cell>
        </row>
        <row r="8">
          <cell r="A8" t="str">
            <v>Jeux</v>
          </cell>
          <cell r="C8" t="str">
            <v>Victoires</v>
          </cell>
        </row>
        <row r="9">
          <cell r="A9" t="str">
            <v>Pillards de la mer du Nord</v>
          </cell>
          <cell r="C9">
            <v>1</v>
          </cell>
        </row>
        <row r="10">
          <cell r="A10" t="str">
            <v>Great Western</v>
          </cell>
          <cell r="C10">
            <v>1</v>
          </cell>
        </row>
        <row r="11">
          <cell r="A11" t="str">
            <v>Zombie Kidz Evolution</v>
          </cell>
          <cell r="C11">
            <v>1</v>
          </cell>
        </row>
        <row r="12">
          <cell r="A12" t="str">
            <v>The Mind</v>
          </cell>
          <cell r="C12">
            <v>0</v>
          </cell>
        </row>
        <row r="13">
          <cell r="A13" t="str">
            <v>TOTAL</v>
          </cell>
          <cell r="C13">
            <v>3</v>
          </cell>
        </row>
        <row r="15">
          <cell r="A15" t="str">
            <v>7 janvier</v>
          </cell>
        </row>
        <row r="16">
          <cell r="A16" t="str">
            <v>Jeux</v>
          </cell>
          <cell r="C16" t="str">
            <v>Victoires</v>
          </cell>
        </row>
        <row r="17">
          <cell r="A17" t="str">
            <v>Pillards de la mer du Nord</v>
          </cell>
          <cell r="C17">
            <v>1</v>
          </cell>
        </row>
        <row r="18">
          <cell r="A18" t="str">
            <v>Just one</v>
          </cell>
          <cell r="C18">
            <v>1</v>
          </cell>
        </row>
        <row r="19">
          <cell r="A19" t="str">
            <v>Great Western</v>
          </cell>
          <cell r="C19">
            <v>1</v>
          </cell>
        </row>
        <row r="20">
          <cell r="A20" t="str">
            <v>TOTAL</v>
          </cell>
          <cell r="C20">
            <v>3</v>
          </cell>
        </row>
        <row r="22">
          <cell r="A22" t="str">
            <v>12 janvier</v>
          </cell>
          <cell r="C22" t="str">
            <v>Victoires</v>
          </cell>
        </row>
        <row r="23">
          <cell r="A23" t="str">
            <v>Pillards de la mer du Nord</v>
          </cell>
          <cell r="C23">
            <v>0</v>
          </cell>
        </row>
        <row r="24">
          <cell r="A24" t="str">
            <v>Black angel</v>
          </cell>
          <cell r="C24">
            <v>0</v>
          </cell>
        </row>
        <row r="25">
          <cell r="A25" t="str">
            <v>TOTAL</v>
          </cell>
          <cell r="C25">
            <v>0</v>
          </cell>
        </row>
        <row r="27">
          <cell r="A27" t="str">
            <v>14 janvier</v>
          </cell>
          <cell r="C27" t="str">
            <v>Victoires</v>
          </cell>
        </row>
        <row r="28">
          <cell r="A28" t="str">
            <v>Wingspan</v>
          </cell>
          <cell r="C28">
            <v>0</v>
          </cell>
        </row>
        <row r="29">
          <cell r="A29" t="str">
            <v>Love letter</v>
          </cell>
          <cell r="C29">
            <v>1</v>
          </cell>
        </row>
        <row r="30">
          <cell r="A30" t="str">
            <v>Great Western</v>
          </cell>
          <cell r="C30">
            <v>1</v>
          </cell>
        </row>
        <row r="31">
          <cell r="A31" t="str">
            <v>TOTAL</v>
          </cell>
          <cell r="C31">
            <v>2</v>
          </cell>
        </row>
        <row r="33">
          <cell r="A33" t="str">
            <v>15 janvier</v>
          </cell>
          <cell r="C33" t="str">
            <v>Victoires</v>
          </cell>
        </row>
        <row r="34">
          <cell r="A34" t="str">
            <v>Dream home</v>
          </cell>
          <cell r="C34">
            <v>0</v>
          </cell>
        </row>
        <row r="35">
          <cell r="A35" t="str">
            <v>TOTAL</v>
          </cell>
          <cell r="C35">
            <v>0</v>
          </cell>
        </row>
        <row r="37">
          <cell r="A37" t="str">
            <v>16 janvier</v>
          </cell>
          <cell r="C37" t="str">
            <v>Victoires</v>
          </cell>
        </row>
        <row r="38">
          <cell r="A38" t="str">
            <v>Meeple circus</v>
          </cell>
          <cell r="C38">
            <v>1</v>
          </cell>
        </row>
        <row r="39">
          <cell r="A39" t="str">
            <v>King of Tokyo</v>
          </cell>
          <cell r="C39">
            <v>1</v>
          </cell>
        </row>
        <row r="40">
          <cell r="A40" t="str">
            <v>TOTAL</v>
          </cell>
          <cell r="C40">
            <v>2</v>
          </cell>
        </row>
        <row r="42">
          <cell r="A42" t="str">
            <v>18 janvier</v>
          </cell>
          <cell r="C42" t="str">
            <v>Victoires</v>
          </cell>
        </row>
        <row r="43">
          <cell r="A43" t="str">
            <v>Meeple circus</v>
          </cell>
          <cell r="C43">
            <v>1</v>
          </cell>
        </row>
        <row r="44">
          <cell r="A44" t="str">
            <v>Azul</v>
          </cell>
          <cell r="C44">
            <v>1</v>
          </cell>
        </row>
        <row r="45">
          <cell r="A45" t="str">
            <v>Célestia</v>
          </cell>
          <cell r="C45">
            <v>1</v>
          </cell>
        </row>
        <row r="46">
          <cell r="A46" t="str">
            <v>TOTAL</v>
          </cell>
          <cell r="C46">
            <v>3</v>
          </cell>
        </row>
        <row r="48">
          <cell r="A48" t="str">
            <v>21 janvier</v>
          </cell>
          <cell r="C48" t="str">
            <v>Victoires</v>
          </cell>
        </row>
        <row r="49">
          <cell r="A49" t="str">
            <v>Wingspan</v>
          </cell>
          <cell r="C49">
            <v>1</v>
          </cell>
        </row>
        <row r="50">
          <cell r="A50" t="str">
            <v>Cerbère</v>
          </cell>
          <cell r="C50">
            <v>1</v>
          </cell>
        </row>
        <row r="51">
          <cell r="A51" t="str">
            <v>TOTAL</v>
          </cell>
          <cell r="C51">
            <v>2</v>
          </cell>
        </row>
        <row r="53">
          <cell r="A53" t="str">
            <v>22 janvier</v>
          </cell>
          <cell r="C53" t="str">
            <v>Victoires</v>
          </cell>
        </row>
        <row r="54">
          <cell r="A54" t="str">
            <v>Wingspan</v>
          </cell>
          <cell r="C54">
            <v>1</v>
          </cell>
        </row>
        <row r="55">
          <cell r="A55" t="str">
            <v>TOTAL</v>
          </cell>
          <cell r="C55">
            <v>1</v>
          </cell>
        </row>
        <row r="57">
          <cell r="A57" t="str">
            <v>28 janvier</v>
          </cell>
          <cell r="C57" t="str">
            <v>Victoires</v>
          </cell>
        </row>
        <row r="58">
          <cell r="A58" t="str">
            <v>Pit</v>
          </cell>
          <cell r="C58">
            <v>0</v>
          </cell>
        </row>
        <row r="59">
          <cell r="A59" t="str">
            <v>Wingspan</v>
          </cell>
          <cell r="C59">
            <v>0</v>
          </cell>
        </row>
        <row r="60">
          <cell r="A60" t="str">
            <v>Century</v>
          </cell>
          <cell r="C60">
            <v>0</v>
          </cell>
        </row>
        <row r="61">
          <cell r="A61" t="str">
            <v>TOTAL</v>
          </cell>
          <cell r="C61">
            <v>0</v>
          </cell>
        </row>
        <row r="63">
          <cell r="A63" t="str">
            <v>31 janvier</v>
          </cell>
          <cell r="C63" t="str">
            <v>Victoires</v>
          </cell>
        </row>
        <row r="64">
          <cell r="A64" t="str">
            <v>King of Tokyo</v>
          </cell>
          <cell r="C64">
            <v>1</v>
          </cell>
        </row>
        <row r="65">
          <cell r="A65" t="str">
            <v>Identik</v>
          </cell>
          <cell r="C65">
            <v>0</v>
          </cell>
        </row>
        <row r="66">
          <cell r="A66" t="str">
            <v>TOTAL</v>
          </cell>
          <cell r="C66">
            <v>1</v>
          </cell>
        </row>
        <row r="68">
          <cell r="A68" t="str">
            <v>TOTAL GÉNÉRAL</v>
          </cell>
          <cell r="C68">
            <v>19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G17"/>
  <sheetViews>
    <sheetView tabSelected="1" zoomScale="70" zoomScaleNormal="70" workbookViewId="0">
      <selection activeCell="M16" sqref="M16"/>
    </sheetView>
  </sheetViews>
  <sheetFormatPr baseColWidth="10" defaultRowHeight="14.5"/>
  <cols>
    <col min="1" max="1" width="32" customWidth="1"/>
    <col min="2" max="2" width="25.54296875" customWidth="1"/>
    <col min="4" max="4" width="20.81640625" customWidth="1"/>
  </cols>
  <sheetData>
    <row r="1" spans="1:59" ht="36">
      <c r="A1" s="1" t="s">
        <v>12</v>
      </c>
      <c r="B1" s="1" t="s">
        <v>0</v>
      </c>
      <c r="C1" s="1" t="s">
        <v>1</v>
      </c>
      <c r="D1" s="2" t="s">
        <v>2</v>
      </c>
    </row>
    <row r="2" spans="1:59" ht="25.5" customHeight="1">
      <c r="A2" s="2" t="s">
        <v>3</v>
      </c>
      <c r="B2" s="1">
        <v>4</v>
      </c>
      <c r="C2" s="1">
        <f>SUMIFS([1]Parties!C:C,[1]Parties!A:A,A2)</f>
        <v>2</v>
      </c>
      <c r="D2" s="3">
        <f>C2/B2</f>
        <v>0.5</v>
      </c>
      <c r="E2">
        <f t="shared" ref="E2:E5" si="0">D2+(C2*0.001)</f>
        <v>0.502</v>
      </c>
      <c r="H2" s="19" t="s">
        <v>16</v>
      </c>
      <c r="M2" s="17"/>
      <c r="BG2">
        <f t="array" ref="BG2">LARGE(IF(MATCH(E$2:E$10,E$2:E$10,0)=ROW(E$2:E$10)-1,E$2:E$10,""),ROW(A1))</f>
        <v>1.0049999999999999</v>
      </c>
    </row>
    <row r="3" spans="1:59" ht="18">
      <c r="A3" s="1" t="s">
        <v>4</v>
      </c>
      <c r="B3" s="1">
        <v>3</v>
      </c>
      <c r="C3" s="1">
        <f>SUMIFS([1]Parties!C:C,[1]Parties!A:A,A3)</f>
        <v>3</v>
      </c>
      <c r="D3" s="4">
        <f t="shared" ref="D3:D10" si="1">C3/B3</f>
        <v>1</v>
      </c>
      <c r="E3">
        <f t="shared" si="0"/>
        <v>1.0029999999999999</v>
      </c>
      <c r="M3" s="17"/>
      <c r="BG3">
        <f t="array" ref="BG3">LARGE(IF(MATCH(E$2:E$10,E$2:E$10,0)=ROW(E$2:E$10)-1,E$2:E$10,""),ROW(A2))</f>
        <v>1.0029999999999999</v>
      </c>
    </row>
    <row r="4" spans="1:59" ht="18">
      <c r="A4" s="1" t="s">
        <v>5</v>
      </c>
      <c r="B4" s="1">
        <v>6</v>
      </c>
      <c r="C4" s="1">
        <v>5</v>
      </c>
      <c r="D4" s="5">
        <f t="shared" si="1"/>
        <v>0.83333333333333337</v>
      </c>
      <c r="E4">
        <f t="shared" si="0"/>
        <v>0.83833333333333337</v>
      </c>
      <c r="H4" t="s">
        <v>17</v>
      </c>
      <c r="M4" s="17"/>
    </row>
    <row r="5" spans="1:59" ht="18">
      <c r="A5" s="1" t="s">
        <v>6</v>
      </c>
      <c r="B5" s="1">
        <v>5</v>
      </c>
      <c r="C5" s="1">
        <f>SUMIFS([1]Parties!C:C,[1]Parties!A:A,A5)</f>
        <v>0</v>
      </c>
      <c r="D5" s="4">
        <f t="shared" si="1"/>
        <v>0</v>
      </c>
      <c r="E5">
        <f t="shared" si="0"/>
        <v>0</v>
      </c>
      <c r="M5" s="17"/>
      <c r="N5" s="18"/>
    </row>
    <row r="6" spans="1:59" ht="18">
      <c r="A6" s="1" t="s">
        <v>7</v>
      </c>
      <c r="B6" s="1">
        <v>5</v>
      </c>
      <c r="C6" s="1">
        <v>5</v>
      </c>
      <c r="D6" s="5">
        <f t="shared" si="1"/>
        <v>1</v>
      </c>
      <c r="E6">
        <f>D6+(C6*0.001)</f>
        <v>1.0049999999999999</v>
      </c>
    </row>
    <row r="7" spans="1:59" ht="18">
      <c r="A7" s="1" t="s">
        <v>8</v>
      </c>
      <c r="B7" s="1">
        <v>8</v>
      </c>
      <c r="C7" s="1">
        <v>7</v>
      </c>
      <c r="D7" s="4">
        <f t="shared" si="1"/>
        <v>0.875</v>
      </c>
      <c r="E7">
        <f t="shared" ref="E7:E10" si="2">D7+(C7*0.001)</f>
        <v>0.88200000000000001</v>
      </c>
    </row>
    <row r="8" spans="1:59" ht="18">
      <c r="A8" s="1" t="s">
        <v>9</v>
      </c>
      <c r="B8" s="1">
        <v>2</v>
      </c>
      <c r="C8" s="1">
        <v>2</v>
      </c>
      <c r="D8" s="4">
        <f t="shared" si="1"/>
        <v>1</v>
      </c>
      <c r="E8">
        <f t="shared" si="2"/>
        <v>1.002</v>
      </c>
    </row>
    <row r="9" spans="1:59" ht="18">
      <c r="A9" s="1" t="s">
        <v>15</v>
      </c>
      <c r="B9" s="1">
        <v>5</v>
      </c>
      <c r="C9" s="1">
        <v>5</v>
      </c>
      <c r="D9" s="4">
        <f t="shared" si="1"/>
        <v>1</v>
      </c>
      <c r="E9">
        <f t="shared" si="2"/>
        <v>1.0049999999999999</v>
      </c>
    </row>
    <row r="10" spans="1:59" ht="18">
      <c r="A10" s="1" t="s">
        <v>10</v>
      </c>
      <c r="B10" s="1">
        <v>10</v>
      </c>
      <c r="C10" s="1">
        <v>6</v>
      </c>
      <c r="D10" s="4">
        <f t="shared" si="1"/>
        <v>0.6</v>
      </c>
      <c r="E10">
        <f t="shared" si="2"/>
        <v>0.60599999999999998</v>
      </c>
    </row>
    <row r="11" spans="1:59" ht="18">
      <c r="A11" s="7"/>
      <c r="B11" s="7"/>
      <c r="C11" s="7"/>
      <c r="D11" s="8"/>
    </row>
    <row r="12" spans="1:59" ht="18">
      <c r="A12" s="7"/>
      <c r="B12" s="7"/>
      <c r="C12" s="7"/>
      <c r="D12" s="8"/>
    </row>
    <row r="13" spans="1:59" ht="18">
      <c r="A13" s="7"/>
      <c r="B13" s="7"/>
      <c r="C13" s="7"/>
      <c r="D13" s="8"/>
    </row>
    <row r="14" spans="1:59">
      <c r="A14" s="9" t="s">
        <v>14</v>
      </c>
      <c r="B14" s="10" t="str">
        <f>INDEX(A3:A10,MATCH(LARGE(B3:B10,1),B3:B10,0))</f>
        <v>Wingspan</v>
      </c>
      <c r="C14" s="11">
        <f>MAX(B2:B10)</f>
        <v>10</v>
      </c>
    </row>
    <row r="15" spans="1:59" ht="16.5">
      <c r="A15" s="6" t="s">
        <v>13</v>
      </c>
      <c r="B15" s="10" t="str">
        <f>INDEX(A2:A10,MATCH(LARGE(C2:C10,1),C2:C10,0))</f>
        <v>Just one</v>
      </c>
      <c r="C15" s="11">
        <f>MAX(C2:C10)</f>
        <v>7</v>
      </c>
    </row>
    <row r="16" spans="1:59" ht="37" customHeight="1">
      <c r="A16" s="12" t="s">
        <v>11</v>
      </c>
      <c r="B16" s="16" t="str">
        <f t="array" ref="B16">INDEX(A$2:A$10,SMALL(IF(E$2:E$10=LARGE(E$2:E$10,ROW(A1)),ROW(E$2:E$10)-1,""),ROW(A1)))</f>
        <v>Azul</v>
      </c>
      <c r="C16" s="14">
        <f>MAX(D2:D10)</f>
        <v>1</v>
      </c>
    </row>
    <row r="17" spans="1:3" ht="34" customHeight="1">
      <c r="A17" s="13"/>
      <c r="B17" s="16" t="str">
        <f t="array" ref="B17">INDEX(A$2:A$10,SMALL(IF(E$2:E$10=LARGE(E$2:E$10,ROW(A2)),ROW(E$2:E$10)-1,""),ROW(A2)))</f>
        <v>Happy pigs</v>
      </c>
      <c r="C17" s="15"/>
    </row>
  </sheetData>
  <mergeCells count="2">
    <mergeCell ref="A16:A17"/>
    <mergeCell ref="C16:C17"/>
  </mergeCells>
  <conditionalFormatting sqref="A1:D13 A15:A16">
    <cfRule type="expression" dxfId="0" priority="1">
      <formula>ISNA(A1)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Spartakus_51@hotmail.com</dc:creator>
  <cp:lastModifiedBy>tulipe</cp:lastModifiedBy>
  <dcterms:created xsi:type="dcterms:W3CDTF">2020-01-31T23:44:14Z</dcterms:created>
  <dcterms:modified xsi:type="dcterms:W3CDTF">2020-02-01T18:06:09Z</dcterms:modified>
</cp:coreProperties>
</file>