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3050" yWindow="360" windowWidth="18500" windowHeight="11020" activeTab="1"/>
  </bookViews>
  <sheets>
    <sheet name="Inventaire" sheetId="1" r:id="rId1"/>
    <sheet name="Lise idée" sheetId="11" r:id="rId2"/>
    <sheet name="Base de données" sheetId="2" r:id="rId3"/>
  </sheets>
  <definedNames>
    <definedName name="_xlnm._FilterDatabase" localSheetId="0" hidden="1">Inventaire!$C$88:$C$158</definedName>
    <definedName name="femme">'Base de données'!$B$3:$B$72</definedName>
  </definedNames>
  <calcPr calcId="124519"/>
</workbook>
</file>

<file path=xl/calcChain.xml><?xml version="1.0" encoding="utf-8"?>
<calcChain xmlns="http://schemas.openxmlformats.org/spreadsheetml/2006/main">
  <c r="R4" i="11"/>
  <c r="K50" i="2" a="1"/>
  <c r="K50" s="1"/>
  <c r="K51" a="1"/>
  <c r="K51" s="1"/>
  <c r="K52" a="1"/>
  <c r="K52" s="1"/>
  <c r="K53" a="1"/>
  <c r="K53" s="1"/>
  <c r="K54" a="1"/>
  <c r="K54" s="1"/>
  <c r="K55" a="1"/>
  <c r="K55" s="1"/>
  <c r="K56" a="1"/>
  <c r="K56" s="1"/>
  <c r="K57" a="1"/>
  <c r="K57" s="1"/>
  <c r="K58" a="1"/>
  <c r="K58" s="1"/>
  <c r="K59" a="1"/>
  <c r="K59" s="1"/>
  <c r="K60" a="1"/>
  <c r="K60" s="1"/>
  <c r="K61" a="1"/>
  <c r="K61" s="1"/>
  <c r="K62" a="1"/>
  <c r="K62" s="1"/>
  <c r="K63" a="1"/>
  <c r="K63" s="1"/>
  <c r="K64" a="1"/>
  <c r="K64" s="1"/>
  <c r="K65" a="1"/>
  <c r="K65" s="1"/>
  <c r="K66" a="1"/>
  <c r="K66" s="1"/>
  <c r="K67" a="1"/>
  <c r="K67" s="1"/>
  <c r="K68" a="1"/>
  <c r="K68" s="1"/>
  <c r="K69" a="1"/>
  <c r="K69" s="1"/>
  <c r="K70" a="1"/>
  <c r="K70" s="1"/>
  <c r="K71" a="1"/>
  <c r="K71" s="1"/>
  <c r="K72" a="1"/>
  <c r="K72" s="1"/>
  <c r="K49" a="1"/>
  <c r="K49" s="1"/>
  <c r="J50" a="1"/>
  <c r="J50"/>
  <c r="J51" a="1"/>
  <c r="J51"/>
  <c r="J52" a="1"/>
  <c r="J52"/>
  <c r="J53" a="1"/>
  <c r="J53"/>
  <c r="J54" a="1"/>
  <c r="J54"/>
  <c r="J55" a="1"/>
  <c r="J55"/>
  <c r="J56" a="1"/>
  <c r="J56"/>
  <c r="J57" a="1"/>
  <c r="J57"/>
  <c r="J58" a="1"/>
  <c r="J58"/>
  <c r="J59" a="1"/>
  <c r="J59"/>
  <c r="J60" a="1"/>
  <c r="J60"/>
  <c r="J61" a="1"/>
  <c r="J61"/>
  <c r="J62" a="1"/>
  <c r="J62"/>
  <c r="J63" a="1"/>
  <c r="J63"/>
  <c r="J64" a="1"/>
  <c r="J64"/>
  <c r="J65" a="1"/>
  <c r="J65"/>
  <c r="J66" a="1"/>
  <c r="J66"/>
  <c r="J67" a="1"/>
  <c r="J67"/>
  <c r="J68" a="1"/>
  <c r="J68"/>
  <c r="J69" a="1"/>
  <c r="J69"/>
  <c r="J70" a="1"/>
  <c r="J70"/>
  <c r="J71" a="1"/>
  <c r="J71"/>
  <c r="J72" a="1"/>
  <c r="J72"/>
  <c r="J49" a="1"/>
  <c r="J49" s="1"/>
  <c r="I50" a="1"/>
  <c r="I50" s="1"/>
  <c r="I51" a="1"/>
  <c r="I51" s="1"/>
  <c r="I52" a="1"/>
  <c r="I52" s="1"/>
  <c r="I53" a="1"/>
  <c r="I53" s="1"/>
  <c r="I54" a="1"/>
  <c r="I54" s="1"/>
  <c r="I55" a="1"/>
  <c r="I55" s="1"/>
  <c r="I56" a="1"/>
  <c r="I56" s="1"/>
  <c r="I57" a="1"/>
  <c r="I57" s="1"/>
  <c r="I58" a="1"/>
  <c r="I58" s="1"/>
  <c r="I59" a="1"/>
  <c r="I59" s="1"/>
  <c r="I60" a="1"/>
  <c r="I60" s="1"/>
  <c r="I61" a="1"/>
  <c r="I61" s="1"/>
  <c r="I62" a="1"/>
  <c r="I62" s="1"/>
  <c r="I63" a="1"/>
  <c r="I63" s="1"/>
  <c r="I64" a="1"/>
  <c r="I64" s="1"/>
  <c r="I65" a="1"/>
  <c r="I65" s="1"/>
  <c r="I66" a="1"/>
  <c r="I66" s="1"/>
  <c r="I67" a="1"/>
  <c r="I67" s="1"/>
  <c r="I68" a="1"/>
  <c r="I68" s="1"/>
  <c r="I69" a="1"/>
  <c r="I69" s="1"/>
  <c r="I70" a="1"/>
  <c r="I70" s="1"/>
  <c r="I71" a="1"/>
  <c r="I71" s="1"/>
  <c r="I72" a="1"/>
  <c r="I72" s="1"/>
  <c r="I49" a="1"/>
  <c r="I49" s="1"/>
  <c r="K4" a="1"/>
  <c r="K4" s="1"/>
  <c r="K5" a="1"/>
  <c r="K5" s="1"/>
  <c r="K6" a="1"/>
  <c r="K6" s="1"/>
  <c r="K7" a="1"/>
  <c r="K7" s="1"/>
  <c r="K8" a="1"/>
  <c r="K8" s="1"/>
  <c r="K9" a="1"/>
  <c r="K9" s="1"/>
  <c r="K10" a="1"/>
  <c r="K10" s="1"/>
  <c r="K11" a="1"/>
  <c r="K11" s="1"/>
  <c r="K12" a="1"/>
  <c r="K12" s="1"/>
  <c r="K13" a="1"/>
  <c r="K13" s="1"/>
  <c r="K14" a="1"/>
  <c r="K14" s="1"/>
  <c r="K15" a="1"/>
  <c r="K15" s="1"/>
  <c r="K16" a="1"/>
  <c r="K16" s="1"/>
  <c r="K17" a="1"/>
  <c r="K17" s="1"/>
  <c r="K18" a="1"/>
  <c r="K18" s="1"/>
  <c r="K19" a="1"/>
  <c r="K19" s="1"/>
  <c r="K20" a="1"/>
  <c r="K20" s="1"/>
  <c r="K21" a="1"/>
  <c r="K21" s="1"/>
  <c r="K22" a="1"/>
  <c r="K22" s="1"/>
  <c r="K23" a="1"/>
  <c r="K23" s="1"/>
  <c r="K24" a="1"/>
  <c r="K24" s="1"/>
  <c r="K25" a="1"/>
  <c r="K25" s="1"/>
  <c r="K26" a="1"/>
  <c r="K26" s="1"/>
  <c r="K27" a="1"/>
  <c r="K27" s="1"/>
  <c r="K28" a="1"/>
  <c r="K28" s="1"/>
  <c r="K29" a="1"/>
  <c r="K29" s="1"/>
  <c r="K30" a="1"/>
  <c r="K30" s="1"/>
  <c r="K31" a="1"/>
  <c r="K31" s="1"/>
  <c r="K32" a="1"/>
  <c r="K32" s="1"/>
  <c r="K33" a="1"/>
  <c r="K33" s="1"/>
  <c r="K34" a="1"/>
  <c r="K34" s="1"/>
  <c r="K35" a="1"/>
  <c r="K35" s="1"/>
  <c r="K36" a="1"/>
  <c r="K36" s="1"/>
  <c r="K37" a="1"/>
  <c r="K37" s="1"/>
  <c r="K38" a="1"/>
  <c r="K38" s="1"/>
  <c r="K39" a="1"/>
  <c r="K39" s="1"/>
  <c r="K40" a="1"/>
  <c r="K40" s="1"/>
  <c r="K41" a="1"/>
  <c r="K41" s="1"/>
  <c r="K42" a="1"/>
  <c r="K42" s="1"/>
  <c r="K43" a="1"/>
  <c r="K43" s="1"/>
  <c r="K44" a="1"/>
  <c r="K44" s="1"/>
  <c r="K45" a="1"/>
  <c r="K45" s="1"/>
  <c r="K46" a="1"/>
  <c r="K46" s="1"/>
  <c r="K47" a="1"/>
  <c r="K47" s="1"/>
  <c r="K48" a="1"/>
  <c r="K48" s="1"/>
  <c r="K3" a="1"/>
  <c r="K3" s="1"/>
  <c r="J4" a="1"/>
  <c r="J4" s="1"/>
  <c r="J5" a="1"/>
  <c r="J5" s="1"/>
  <c r="J6" a="1"/>
  <c r="J6" s="1"/>
  <c r="J7" a="1"/>
  <c r="J7" s="1"/>
  <c r="J8" a="1"/>
  <c r="J8" s="1"/>
  <c r="J9" a="1"/>
  <c r="J9" s="1"/>
  <c r="J10" a="1"/>
  <c r="J10" s="1"/>
  <c r="J11" a="1"/>
  <c r="J11" s="1"/>
  <c r="J12" a="1"/>
  <c r="J12" s="1"/>
  <c r="J13" a="1"/>
  <c r="J13" s="1"/>
  <c r="J14" a="1"/>
  <c r="J14" s="1"/>
  <c r="J15" a="1"/>
  <c r="J15" s="1"/>
  <c r="J16" a="1"/>
  <c r="J16" s="1"/>
  <c r="J17" a="1"/>
  <c r="J17" s="1"/>
  <c r="J18" a="1"/>
  <c r="J18" s="1"/>
  <c r="J19" a="1"/>
  <c r="J19" s="1"/>
  <c r="J20" a="1"/>
  <c r="J20" s="1"/>
  <c r="J21" a="1"/>
  <c r="J21" s="1"/>
  <c r="J22" a="1"/>
  <c r="J22" s="1"/>
  <c r="J23" a="1"/>
  <c r="J23" s="1"/>
  <c r="J24" a="1"/>
  <c r="J24" s="1"/>
  <c r="J25" a="1"/>
  <c r="J25" s="1"/>
  <c r="J26" a="1"/>
  <c r="J26" s="1"/>
  <c r="J27" a="1"/>
  <c r="J27" s="1"/>
  <c r="J28" a="1"/>
  <c r="J28" s="1"/>
  <c r="J29" a="1"/>
  <c r="J29" s="1"/>
  <c r="J30" a="1"/>
  <c r="J30" s="1"/>
  <c r="J31" a="1"/>
  <c r="J31" s="1"/>
  <c r="J32" a="1"/>
  <c r="J32" s="1"/>
  <c r="J33" a="1"/>
  <c r="J33" s="1"/>
  <c r="J34" a="1"/>
  <c r="J34" s="1"/>
  <c r="J35" a="1"/>
  <c r="J35" s="1"/>
  <c r="J36" a="1"/>
  <c r="J36" s="1"/>
  <c r="J37" a="1"/>
  <c r="J37" s="1"/>
  <c r="J38" a="1"/>
  <c r="J38" s="1"/>
  <c r="J39" a="1"/>
  <c r="J39" s="1"/>
  <c r="J40" a="1"/>
  <c r="J40" s="1"/>
  <c r="J41" a="1"/>
  <c r="J41" s="1"/>
  <c r="J42" a="1"/>
  <c r="J42" s="1"/>
  <c r="J43" a="1"/>
  <c r="J43" s="1"/>
  <c r="J44" a="1"/>
  <c r="J44" s="1"/>
  <c r="J45" a="1"/>
  <c r="J45" s="1"/>
  <c r="J46" a="1"/>
  <c r="J46" s="1"/>
  <c r="J47" a="1"/>
  <c r="J47" s="1"/>
  <c r="J48" a="1"/>
  <c r="J48" s="1"/>
  <c r="J3" a="1"/>
  <c r="J3" s="1"/>
  <c r="I3" a="1"/>
  <c r="I3" s="1"/>
  <c r="E4" a="1"/>
  <c r="E4" s="1"/>
  <c r="E5" a="1"/>
  <c r="E5" s="1"/>
  <c r="E6" a="1"/>
  <c r="E6" s="1"/>
  <c r="E7" a="1"/>
  <c r="E7" s="1"/>
  <c r="E8" a="1"/>
  <c r="E8" s="1"/>
  <c r="E9" a="1"/>
  <c r="E9" s="1"/>
  <c r="E10" a="1"/>
  <c r="E10" s="1"/>
  <c r="E11" a="1"/>
  <c r="E11" s="1"/>
  <c r="E12" a="1"/>
  <c r="E12" s="1"/>
  <c r="E13" a="1"/>
  <c r="E13" s="1"/>
  <c r="E14" a="1"/>
  <c r="E14" s="1"/>
  <c r="E15" a="1"/>
  <c r="E15" s="1"/>
  <c r="E16" a="1"/>
  <c r="E16" s="1"/>
  <c r="E17" a="1"/>
  <c r="E17" s="1"/>
  <c r="E18" a="1"/>
  <c r="E18" s="1"/>
  <c r="E19" a="1"/>
  <c r="E19" s="1"/>
  <c r="E20" a="1"/>
  <c r="E20" s="1"/>
  <c r="E21" a="1"/>
  <c r="E21" s="1"/>
  <c r="E22" a="1"/>
  <c r="E22" s="1"/>
  <c r="E23" a="1"/>
  <c r="E23" s="1"/>
  <c r="E24" a="1"/>
  <c r="E24" s="1"/>
  <c r="E25" a="1"/>
  <c r="E25" s="1"/>
  <c r="E26" a="1"/>
  <c r="E26" s="1"/>
  <c r="E27" a="1"/>
  <c r="E27" s="1"/>
  <c r="E28" a="1"/>
  <c r="E28" s="1"/>
  <c r="E29" a="1"/>
  <c r="E29" s="1"/>
  <c r="E30" a="1"/>
  <c r="E30" s="1"/>
  <c r="E31" a="1"/>
  <c r="E31" s="1"/>
  <c r="E32" a="1"/>
  <c r="E32" s="1"/>
  <c r="E33" a="1"/>
  <c r="E33" s="1"/>
  <c r="E34" a="1"/>
  <c r="E34" s="1"/>
  <c r="E35" a="1"/>
  <c r="E35" s="1"/>
  <c r="E36" a="1"/>
  <c r="E36" s="1"/>
  <c r="E37" a="1"/>
  <c r="E37" s="1"/>
  <c r="E38" a="1"/>
  <c r="E38" s="1"/>
  <c r="E39" a="1"/>
  <c r="E39" s="1"/>
  <c r="E40" a="1"/>
  <c r="E40" s="1"/>
  <c r="E41" a="1"/>
  <c r="E41" s="1"/>
  <c r="E42" a="1"/>
  <c r="E42" s="1"/>
  <c r="E43" a="1"/>
  <c r="E43" s="1"/>
  <c r="E44" a="1"/>
  <c r="E44" s="1"/>
  <c r="E45" a="1"/>
  <c r="E45" s="1"/>
  <c r="E46" a="1"/>
  <c r="E46" s="1"/>
  <c r="E47" a="1"/>
  <c r="E47" s="1"/>
  <c r="E48" a="1"/>
  <c r="E48" s="1"/>
  <c r="E49" a="1"/>
  <c r="E49" s="1"/>
  <c r="E50" a="1"/>
  <c r="E50" s="1"/>
  <c r="E51" a="1"/>
  <c r="E51" s="1"/>
  <c r="E52" a="1"/>
  <c r="E52" s="1"/>
  <c r="E53" a="1"/>
  <c r="E53" s="1"/>
  <c r="E54" a="1"/>
  <c r="E54" s="1"/>
  <c r="E55" a="1"/>
  <c r="E55" s="1"/>
  <c r="E56" a="1"/>
  <c r="E56" s="1"/>
  <c r="E57" a="1"/>
  <c r="E57" s="1"/>
  <c r="E58" a="1"/>
  <c r="E58" s="1"/>
  <c r="E59" a="1"/>
  <c r="E59" s="1"/>
  <c r="E60" a="1"/>
  <c r="E60" s="1"/>
  <c r="E61" a="1"/>
  <c r="E61" s="1"/>
  <c r="E62" a="1"/>
  <c r="E62" s="1"/>
  <c r="E63" a="1"/>
  <c r="E63" s="1"/>
  <c r="E64" a="1"/>
  <c r="E64" s="1"/>
  <c r="E65" a="1"/>
  <c r="E65" s="1"/>
  <c r="E66" a="1"/>
  <c r="E66" s="1"/>
  <c r="E67" a="1"/>
  <c r="E67" s="1"/>
  <c r="E68" a="1"/>
  <c r="E68" s="1"/>
  <c r="E69" a="1"/>
  <c r="E69" s="1"/>
  <c r="E70" a="1"/>
  <c r="E70" s="1"/>
  <c r="E71" a="1"/>
  <c r="E71" s="1"/>
  <c r="E72" a="1"/>
  <c r="E72" s="1"/>
  <c r="E73" a="1"/>
  <c r="E73" s="1"/>
  <c r="E74" a="1"/>
  <c r="E74" s="1"/>
  <c r="E75" a="1"/>
  <c r="E75" s="1"/>
  <c r="E76" a="1"/>
  <c r="E76" s="1"/>
  <c r="E77" a="1"/>
  <c r="E77" s="1"/>
  <c r="E78" a="1"/>
  <c r="E78" s="1"/>
  <c r="E79" a="1"/>
  <c r="E79" s="1"/>
  <c r="E80" a="1"/>
  <c r="E80" s="1"/>
  <c r="E81" a="1"/>
  <c r="E81" s="1"/>
  <c r="E82" a="1"/>
  <c r="E82" s="1"/>
  <c r="E83" a="1"/>
  <c r="E83" s="1"/>
  <c r="E84" a="1"/>
  <c r="E84" s="1"/>
  <c r="E85" a="1"/>
  <c r="E85" s="1"/>
  <c r="E86" a="1"/>
  <c r="E86" s="1"/>
  <c r="E87" a="1"/>
  <c r="E87" s="1"/>
  <c r="E88" a="1"/>
  <c r="E88" s="1"/>
  <c r="E3" a="1"/>
  <c r="E3" s="1"/>
  <c r="D87" a="1"/>
  <c r="D87" s="1"/>
  <c r="D88" a="1"/>
  <c r="D88" s="1"/>
  <c r="D89" a="1"/>
  <c r="D89" s="1"/>
  <c r="D86" a="1"/>
  <c r="D86" s="1"/>
  <c r="D57" a="1"/>
  <c r="D57" s="1"/>
  <c r="D58" a="1"/>
  <c r="D58" s="1"/>
  <c r="D59" a="1"/>
  <c r="D59" s="1"/>
  <c r="D60" a="1"/>
  <c r="D60" s="1"/>
  <c r="D61" a="1"/>
  <c r="D61" s="1"/>
  <c r="D62" a="1"/>
  <c r="D62" s="1"/>
  <c r="D63" a="1"/>
  <c r="D63" s="1"/>
  <c r="D64" a="1"/>
  <c r="D64" s="1"/>
  <c r="D65" a="1"/>
  <c r="D65" s="1"/>
  <c r="D66" a="1"/>
  <c r="D66" s="1"/>
  <c r="D67" a="1"/>
  <c r="D67" s="1"/>
  <c r="D68" a="1"/>
  <c r="D68" s="1"/>
  <c r="D69" a="1"/>
  <c r="D69" s="1"/>
  <c r="D70" a="1"/>
  <c r="D70" s="1"/>
  <c r="D71" a="1"/>
  <c r="D71" s="1"/>
  <c r="D72" a="1"/>
  <c r="D72" s="1"/>
  <c r="D73" a="1"/>
  <c r="D73" s="1"/>
  <c r="D74" a="1"/>
  <c r="D74" s="1"/>
  <c r="D75" a="1"/>
  <c r="D75" s="1"/>
  <c r="D76" a="1"/>
  <c r="D76" s="1"/>
  <c r="D77" a="1"/>
  <c r="D77" s="1"/>
  <c r="D78" a="1"/>
  <c r="D78" s="1"/>
  <c r="D79" a="1"/>
  <c r="D79" s="1"/>
  <c r="D80" a="1"/>
  <c r="D80" s="1"/>
  <c r="D81" a="1"/>
  <c r="D81" s="1"/>
  <c r="D82" a="1"/>
  <c r="D82" s="1"/>
  <c r="D83" a="1"/>
  <c r="D83" s="1"/>
  <c r="D84" a="1"/>
  <c r="D84" s="1"/>
  <c r="D85" a="1"/>
  <c r="D85" s="1"/>
  <c r="D4" a="1"/>
  <c r="D4" s="1"/>
  <c r="D5" a="1"/>
  <c r="D5" s="1"/>
  <c r="D6" a="1"/>
  <c r="D6" s="1"/>
  <c r="D7" a="1"/>
  <c r="D7" s="1"/>
  <c r="D8" a="1"/>
  <c r="D8" s="1"/>
  <c r="D9" a="1"/>
  <c r="D9" s="1"/>
  <c r="D10" a="1"/>
  <c r="D10" s="1"/>
  <c r="D11" a="1"/>
  <c r="D11" s="1"/>
  <c r="D12" a="1"/>
  <c r="D12" s="1"/>
  <c r="D13" a="1"/>
  <c r="D13" s="1"/>
  <c r="D14" a="1"/>
  <c r="D14" s="1"/>
  <c r="D15" a="1"/>
  <c r="D15" s="1"/>
  <c r="D16" a="1"/>
  <c r="D16" s="1"/>
  <c r="D17" a="1"/>
  <c r="D17" s="1"/>
  <c r="D18" a="1"/>
  <c r="D18" s="1"/>
  <c r="D19" a="1"/>
  <c r="D19" s="1"/>
  <c r="D20" a="1"/>
  <c r="D20" s="1"/>
  <c r="D21" a="1"/>
  <c r="D21" s="1"/>
  <c r="D22" a="1"/>
  <c r="D22" s="1"/>
  <c r="D23" a="1"/>
  <c r="D23" s="1"/>
  <c r="D24" a="1"/>
  <c r="D24" s="1"/>
  <c r="D25" a="1"/>
  <c r="D25" s="1"/>
  <c r="D26" a="1"/>
  <c r="D26" s="1"/>
  <c r="D27" a="1"/>
  <c r="D27" s="1"/>
  <c r="D28" a="1"/>
  <c r="D28" s="1"/>
  <c r="D29" a="1"/>
  <c r="D29" s="1"/>
  <c r="D30" a="1"/>
  <c r="D30" s="1"/>
  <c r="D31" a="1"/>
  <c r="D31" s="1"/>
  <c r="D32" a="1"/>
  <c r="D32" s="1"/>
  <c r="D33" a="1"/>
  <c r="D33" s="1"/>
  <c r="D34" a="1"/>
  <c r="D34" s="1"/>
  <c r="D35" a="1"/>
  <c r="D35" s="1"/>
  <c r="D36" a="1"/>
  <c r="D36" s="1"/>
  <c r="D37" a="1"/>
  <c r="D37" s="1"/>
  <c r="D38" a="1"/>
  <c r="D38" s="1"/>
  <c r="D39" a="1"/>
  <c r="D39" s="1"/>
  <c r="D40" a="1"/>
  <c r="D40" s="1"/>
  <c r="D41" a="1"/>
  <c r="D41" s="1"/>
  <c r="D42" a="1"/>
  <c r="D42" s="1"/>
  <c r="D43" a="1"/>
  <c r="D43" s="1"/>
  <c r="D44" a="1"/>
  <c r="D44" s="1"/>
  <c r="D45" a="1"/>
  <c r="D45" s="1"/>
  <c r="D46" a="1"/>
  <c r="D46" s="1"/>
  <c r="D47" a="1"/>
  <c r="D47" s="1"/>
  <c r="D48" a="1"/>
  <c r="D48" s="1"/>
  <c r="D49" a="1"/>
  <c r="D49" s="1"/>
  <c r="D50" a="1"/>
  <c r="D50" s="1"/>
  <c r="D51" a="1"/>
  <c r="D51" s="1"/>
  <c r="D52" a="1"/>
  <c r="D52" s="1"/>
  <c r="D53" a="1"/>
  <c r="D53" s="1"/>
  <c r="D54" a="1"/>
  <c r="D54" s="1"/>
  <c r="D55" a="1"/>
  <c r="D55" s="1"/>
  <c r="D56" a="1"/>
  <c r="D56" s="1"/>
  <c r="D3" a="1"/>
  <c r="D3" s="1"/>
  <c r="C3" a="1"/>
  <c r="C3" s="1"/>
  <c r="C4" a="1"/>
  <c r="C4" s="1"/>
  <c r="C5" a="1"/>
  <c r="C5" s="1"/>
  <c r="C6" a="1"/>
  <c r="C6" s="1"/>
  <c r="C7" a="1"/>
  <c r="C7" s="1"/>
  <c r="C8" a="1"/>
  <c r="C8" s="1"/>
  <c r="C9" a="1"/>
  <c r="C9" s="1"/>
  <c r="C10" a="1"/>
  <c r="C10" s="1"/>
  <c r="C11" a="1"/>
  <c r="C11" s="1"/>
  <c r="C12" a="1"/>
  <c r="C12" s="1"/>
  <c r="C13" a="1"/>
  <c r="C13" s="1"/>
  <c r="C14" a="1"/>
  <c r="C14" s="1"/>
  <c r="C15" a="1"/>
  <c r="C15" s="1"/>
  <c r="C16" a="1"/>
  <c r="C16" s="1"/>
  <c r="C17" a="1"/>
  <c r="C17" s="1"/>
  <c r="C18" a="1"/>
  <c r="C18" s="1"/>
  <c r="C19" a="1"/>
  <c r="C19" s="1"/>
  <c r="C20" a="1"/>
  <c r="C20" s="1"/>
  <c r="C21" a="1"/>
  <c r="C21" s="1"/>
  <c r="C22" a="1"/>
  <c r="C22" s="1"/>
  <c r="C23" a="1"/>
  <c r="C23" s="1"/>
  <c r="C24" a="1"/>
  <c r="C24" s="1"/>
  <c r="C25" a="1"/>
  <c r="C25" s="1"/>
  <c r="C26" a="1"/>
  <c r="C26" s="1"/>
  <c r="C27" a="1"/>
  <c r="C27" s="1"/>
  <c r="C28" a="1"/>
  <c r="C28" s="1"/>
  <c r="C29" a="1"/>
  <c r="C29" s="1"/>
  <c r="C30" a="1"/>
  <c r="C30" s="1"/>
  <c r="C31" a="1"/>
  <c r="C31" s="1"/>
  <c r="C32" a="1"/>
  <c r="C32" s="1"/>
  <c r="C33" a="1"/>
  <c r="C33" s="1"/>
  <c r="C34" a="1"/>
  <c r="C34" s="1"/>
  <c r="C35" a="1"/>
  <c r="C35" s="1"/>
  <c r="C36" a="1"/>
  <c r="C36" s="1"/>
  <c r="C37" a="1"/>
  <c r="C37" s="1"/>
  <c r="C38" a="1"/>
  <c r="C38" s="1"/>
  <c r="C39" a="1"/>
  <c r="C39" s="1"/>
  <c r="C40" a="1"/>
  <c r="C40" s="1"/>
  <c r="C41" a="1"/>
  <c r="C41" s="1"/>
  <c r="C42" a="1"/>
  <c r="C42" s="1"/>
  <c r="C43" a="1"/>
  <c r="C43" s="1"/>
  <c r="C44" a="1"/>
  <c r="C44" s="1"/>
  <c r="C45" a="1"/>
  <c r="C45" s="1"/>
  <c r="C46" a="1"/>
  <c r="C46" s="1"/>
  <c r="C47" a="1"/>
  <c r="C47" s="1"/>
  <c r="C48" a="1"/>
  <c r="C48" s="1"/>
  <c r="C49" a="1"/>
  <c r="C49" s="1"/>
  <c r="C50" a="1"/>
  <c r="C50" s="1"/>
  <c r="C51" a="1"/>
  <c r="C51" s="1"/>
  <c r="C52" a="1"/>
  <c r="C52" s="1"/>
  <c r="C53" a="1"/>
  <c r="C53" s="1"/>
  <c r="C54" a="1"/>
  <c r="C54" s="1"/>
  <c r="C55" a="1"/>
  <c r="C55" s="1"/>
  <c r="C56" a="1"/>
  <c r="C56" s="1"/>
  <c r="C57" a="1"/>
  <c r="C57" s="1"/>
  <c r="C58" a="1"/>
  <c r="C58" s="1"/>
  <c r="C59" a="1"/>
  <c r="C59" s="1"/>
  <c r="C60" a="1"/>
  <c r="C60" s="1"/>
  <c r="C61" a="1"/>
  <c r="C61" s="1"/>
  <c r="C62" a="1"/>
  <c r="C62" s="1"/>
  <c r="C63" a="1"/>
  <c r="C63" s="1"/>
  <c r="C64" a="1"/>
  <c r="C64" s="1"/>
  <c r="C65" a="1"/>
  <c r="C65" s="1"/>
  <c r="C66" a="1"/>
  <c r="C66" s="1"/>
  <c r="C67" a="1"/>
  <c r="C67" s="1"/>
  <c r="C68" a="1"/>
  <c r="C68" s="1"/>
  <c r="C69" a="1"/>
  <c r="C69" s="1"/>
  <c r="C70" a="1"/>
  <c r="C70" s="1"/>
  <c r="C71" a="1"/>
  <c r="C71" s="1"/>
  <c r="C72" a="1"/>
  <c r="C72" s="1"/>
  <c r="C73" a="1"/>
  <c r="C73" s="1"/>
  <c r="C74" a="1"/>
  <c r="C74" s="1"/>
  <c r="C75" a="1"/>
  <c r="C75" s="1"/>
  <c r="C76" a="1"/>
  <c r="C76" s="1"/>
  <c r="C77" a="1"/>
  <c r="C77" s="1"/>
  <c r="C78" a="1"/>
  <c r="C78" s="1"/>
  <c r="C79" a="1"/>
  <c r="C79" s="1"/>
  <c r="C80" a="1"/>
  <c r="C80" s="1"/>
  <c r="C81" a="1"/>
  <c r="C81" s="1"/>
  <c r="C82" a="1"/>
  <c r="C82" s="1"/>
  <c r="C83" a="1"/>
  <c r="C83" s="1"/>
  <c r="C84" a="1"/>
  <c r="C84" s="1"/>
  <c r="C85" a="1"/>
  <c r="C85" s="1"/>
  <c r="C86" a="1"/>
  <c r="C86" s="1"/>
  <c r="C87" a="1"/>
  <c r="C87" s="1"/>
  <c r="C88" a="1"/>
  <c r="C88" s="1"/>
  <c r="C89" a="1"/>
  <c r="C89" s="1"/>
  <c r="C90" a="1"/>
  <c r="C90" s="1"/>
  <c r="C93" a="1"/>
  <c r="C93" s="1"/>
  <c r="C94" a="1"/>
  <c r="C94" s="1"/>
  <c r="C95" a="1"/>
  <c r="C95" s="1"/>
  <c r="C96" a="1"/>
  <c r="C96" s="1"/>
  <c r="C97" a="1"/>
  <c r="C97" s="1"/>
  <c r="C98" a="1"/>
  <c r="C98" s="1"/>
  <c r="C99" a="1"/>
  <c r="C99" s="1"/>
  <c r="C100" a="1"/>
  <c r="C100" s="1"/>
  <c r="C101" a="1"/>
  <c r="C101" s="1"/>
  <c r="C102" a="1"/>
  <c r="C102" s="1"/>
  <c r="C103" a="1"/>
  <c r="C103" s="1"/>
  <c r="C104" a="1"/>
  <c r="C104" s="1"/>
  <c r="C105" a="1"/>
  <c r="C105" s="1"/>
  <c r="C106" a="1"/>
  <c r="C106" s="1"/>
  <c r="C107" a="1"/>
  <c r="C107" s="1"/>
  <c r="C108" a="1"/>
  <c r="C108" s="1"/>
  <c r="C109" a="1"/>
  <c r="C109" s="1"/>
  <c r="C110" a="1"/>
  <c r="C110" s="1"/>
  <c r="C111" a="1"/>
  <c r="C111" s="1"/>
  <c r="C112" a="1"/>
  <c r="C112" s="1"/>
  <c r="C113" a="1"/>
  <c r="C113" s="1"/>
  <c r="C114" a="1"/>
  <c r="C114" s="1"/>
  <c r="C115" a="1"/>
  <c r="C115" s="1"/>
  <c r="C116" a="1"/>
  <c r="C116" s="1"/>
  <c r="C117" a="1"/>
  <c r="C117" s="1"/>
  <c r="C118" a="1"/>
  <c r="C118" s="1"/>
  <c r="C119" a="1"/>
  <c r="C119" s="1"/>
  <c r="C120" a="1"/>
  <c r="C120" s="1"/>
  <c r="C121" a="1"/>
  <c r="C121" s="1"/>
  <c r="C122" a="1"/>
  <c r="C122" s="1"/>
  <c r="C123" a="1"/>
  <c r="C123" s="1"/>
  <c r="C124" a="1"/>
  <c r="C124" s="1"/>
  <c r="C125" a="1"/>
  <c r="C125" s="1"/>
  <c r="C126" a="1"/>
  <c r="C126" s="1"/>
  <c r="C127" a="1"/>
  <c r="C127" s="1"/>
  <c r="C128" a="1"/>
  <c r="C128" s="1"/>
  <c r="C129" a="1"/>
  <c r="C129" s="1"/>
  <c r="C130" a="1"/>
  <c r="C130" s="1"/>
  <c r="C131" a="1"/>
  <c r="C131" s="1"/>
  <c r="C132" a="1"/>
  <c r="C132" s="1"/>
  <c r="C133" a="1"/>
  <c r="C133" s="1"/>
  <c r="C134" a="1"/>
  <c r="C134" s="1"/>
  <c r="C135" a="1"/>
  <c r="C135" s="1"/>
  <c r="C136" a="1"/>
  <c r="C136" s="1"/>
  <c r="C137" a="1"/>
  <c r="C137" s="1"/>
  <c r="C138" a="1"/>
  <c r="C138" s="1"/>
  <c r="C139" a="1"/>
  <c r="C139" s="1"/>
  <c r="C140" a="1"/>
  <c r="C140" s="1"/>
  <c r="C141" a="1"/>
  <c r="C141" s="1"/>
  <c r="C142" a="1"/>
  <c r="C142" s="1"/>
  <c r="C143" a="1"/>
  <c r="C143" s="1"/>
  <c r="C144" a="1"/>
  <c r="C144" s="1"/>
  <c r="C145" a="1"/>
  <c r="C145" s="1"/>
  <c r="C146" a="1"/>
  <c r="C146" s="1"/>
  <c r="C147" a="1"/>
  <c r="C147" s="1"/>
  <c r="C148" a="1"/>
  <c r="C148" s="1"/>
  <c r="C149" a="1"/>
  <c r="C149" s="1"/>
  <c r="C150" a="1"/>
  <c r="C150" s="1"/>
  <c r="C151" a="1"/>
  <c r="C151" s="1"/>
  <c r="C152" a="1"/>
  <c r="C152" s="1"/>
  <c r="C153" a="1"/>
  <c r="C153" s="1"/>
  <c r="C154" a="1"/>
  <c r="C154" s="1"/>
  <c r="C155" a="1"/>
  <c r="C155" s="1"/>
  <c r="C156" a="1"/>
  <c r="C156" s="1"/>
  <c r="C157" a="1"/>
  <c r="C157" s="1"/>
  <c r="C158" a="1"/>
  <c r="C158" s="1"/>
  <c r="C159" a="1"/>
  <c r="C159" s="1"/>
  <c r="C160" a="1"/>
  <c r="C160" s="1"/>
  <c r="C161" a="1"/>
  <c r="C161" s="1"/>
  <c r="C162" a="1"/>
  <c r="C162" s="1"/>
  <c r="C163" a="1"/>
  <c r="C163" s="1"/>
  <c r="C164" a="1"/>
  <c r="C164" s="1"/>
  <c r="C165" a="1"/>
  <c r="C165" s="1"/>
  <c r="C166" a="1"/>
  <c r="C166" s="1"/>
  <c r="C167" a="1"/>
  <c r="C167" s="1"/>
  <c r="C168" a="1"/>
  <c r="C168" s="1"/>
  <c r="C169" a="1"/>
  <c r="C169" s="1"/>
  <c r="C170" a="1"/>
  <c r="C170" s="1"/>
  <c r="C171" a="1"/>
  <c r="C171" s="1"/>
  <c r="C172" a="1"/>
  <c r="C172" s="1"/>
  <c r="C173" a="1"/>
  <c r="C173" s="1"/>
  <c r="C174" a="1"/>
  <c r="C174" s="1"/>
  <c r="C175" a="1"/>
  <c r="C175" s="1"/>
  <c r="C176" a="1"/>
  <c r="C176" s="1"/>
  <c r="C177" a="1"/>
  <c r="C177" s="1"/>
  <c r="C178" a="1"/>
  <c r="C178" s="1"/>
  <c r="C179" a="1"/>
  <c r="C179" s="1"/>
  <c r="C180" a="1"/>
  <c r="C180" s="1"/>
  <c r="C181" a="1"/>
  <c r="C181" s="1"/>
  <c r="C182" a="1"/>
  <c r="C182" s="1"/>
  <c r="C183" a="1"/>
  <c r="C183" s="1"/>
  <c r="C184" a="1"/>
  <c r="C184" s="1"/>
  <c r="C185" a="1"/>
  <c r="C185" s="1"/>
  <c r="C186" a="1"/>
  <c r="C186" s="1"/>
  <c r="C187" a="1"/>
  <c r="C187" s="1"/>
  <c r="C188" a="1"/>
  <c r="C188" s="1"/>
  <c r="C189" a="1"/>
  <c r="C189" s="1"/>
  <c r="C190" a="1"/>
  <c r="C190" s="1"/>
  <c r="C191" a="1"/>
  <c r="C191" s="1"/>
  <c r="C192" a="1"/>
  <c r="C192" s="1"/>
  <c r="C193" a="1"/>
  <c r="C193" s="1"/>
  <c r="C194" a="1"/>
  <c r="C194" s="1"/>
  <c r="C195" a="1"/>
  <c r="C195" s="1"/>
  <c r="C196" a="1"/>
  <c r="C196" s="1"/>
  <c r="C197" a="1"/>
  <c r="C197" s="1"/>
  <c r="C198" a="1"/>
  <c r="C198" s="1"/>
  <c r="C199" a="1"/>
  <c r="C199" s="1"/>
  <c r="C200" a="1"/>
  <c r="C200" s="1"/>
  <c r="C201" a="1"/>
  <c r="C201" s="1"/>
  <c r="C202" a="1"/>
  <c r="C202" s="1"/>
  <c r="C203" a="1"/>
  <c r="C203" s="1"/>
  <c r="C204" a="1"/>
  <c r="C204" s="1"/>
  <c r="C205" a="1"/>
  <c r="C205" s="1"/>
  <c r="C206" a="1"/>
  <c r="C206" s="1"/>
  <c r="C207" a="1"/>
  <c r="C207" s="1"/>
  <c r="C208" a="1"/>
  <c r="C208" s="1"/>
  <c r="C209" a="1"/>
  <c r="C209" s="1"/>
  <c r="C210" a="1"/>
  <c r="C210" s="1"/>
  <c r="C211" a="1"/>
  <c r="C211" s="1"/>
  <c r="C212" a="1"/>
  <c r="C212" s="1"/>
  <c r="C213" a="1"/>
  <c r="C213" s="1"/>
  <c r="C214" a="1"/>
  <c r="C214" s="1"/>
  <c r="C215" a="1"/>
  <c r="C215" s="1"/>
  <c r="C216" a="1"/>
  <c r="C216" s="1"/>
  <c r="C217" a="1"/>
  <c r="C217" s="1"/>
  <c r="C218" a="1"/>
  <c r="C218" s="1"/>
  <c r="C219" a="1"/>
  <c r="C219" s="1"/>
  <c r="C220" a="1"/>
  <c r="C220" s="1"/>
  <c r="C221" a="1"/>
  <c r="C221" s="1"/>
  <c r="C222" a="1"/>
  <c r="C222" s="1"/>
  <c r="C223" a="1"/>
  <c r="C223" s="1"/>
  <c r="C224" a="1"/>
  <c r="C224" s="1"/>
  <c r="C225" a="1"/>
  <c r="C225" s="1"/>
  <c r="C226" a="1"/>
  <c r="C226" s="1"/>
  <c r="C227" a="1"/>
  <c r="C227" s="1"/>
  <c r="C228" a="1"/>
  <c r="C228" s="1"/>
  <c r="C229" a="1"/>
  <c r="C229" s="1"/>
  <c r="C230" a="1"/>
  <c r="C230" s="1"/>
  <c r="C231" a="1"/>
  <c r="C231" s="1"/>
  <c r="C232" a="1"/>
  <c r="C232" s="1"/>
  <c r="C233" a="1"/>
  <c r="C233" s="1"/>
  <c r="C234" a="1"/>
  <c r="C234" s="1"/>
  <c r="C235" a="1"/>
  <c r="C235" s="1"/>
  <c r="C236" a="1"/>
  <c r="C236" s="1"/>
  <c r="C237" a="1"/>
  <c r="C237" s="1"/>
  <c r="C238" a="1"/>
  <c r="C238" s="1"/>
  <c r="C239" a="1"/>
  <c r="C239" s="1"/>
  <c r="C240" a="1"/>
  <c r="C240" s="1"/>
  <c r="C241" a="1"/>
  <c r="C241" s="1"/>
  <c r="C242" a="1"/>
  <c r="C242" s="1"/>
  <c r="C243" a="1"/>
  <c r="C243" s="1"/>
  <c r="C244" a="1"/>
  <c r="C244" s="1"/>
  <c r="C245" a="1"/>
  <c r="C245" s="1"/>
  <c r="C246" a="1"/>
  <c r="C246" s="1"/>
  <c r="C247" a="1"/>
  <c r="C247" s="1"/>
  <c r="C248" a="1"/>
  <c r="C248" s="1"/>
  <c r="C249" a="1"/>
  <c r="C249" s="1"/>
  <c r="C250" a="1"/>
  <c r="C250" s="1"/>
  <c r="C251" a="1"/>
  <c r="C251" s="1"/>
  <c r="C252" a="1"/>
  <c r="C252" s="1"/>
  <c r="C253" a="1"/>
  <c r="C253" s="1"/>
  <c r="C254" a="1"/>
  <c r="C254" s="1"/>
  <c r="C255" a="1"/>
  <c r="C255" s="1"/>
  <c r="C256" a="1"/>
  <c r="C256" s="1"/>
  <c r="C257" a="1"/>
  <c r="C257" s="1"/>
  <c r="C258" a="1"/>
  <c r="C258" s="1"/>
  <c r="C259" a="1"/>
  <c r="C259" s="1"/>
  <c r="C260" a="1"/>
  <c r="C260" s="1"/>
  <c r="C261" a="1"/>
  <c r="C261" s="1"/>
  <c r="C262" a="1"/>
  <c r="C262" s="1"/>
  <c r="C263" a="1"/>
  <c r="C263" s="1"/>
  <c r="C264" a="1"/>
  <c r="C264" s="1"/>
  <c r="C265" a="1"/>
  <c r="C265" s="1"/>
  <c r="C266" a="1"/>
  <c r="C266" s="1"/>
  <c r="C267" a="1"/>
  <c r="C267" s="1"/>
  <c r="C268" a="1"/>
  <c r="C268" s="1"/>
  <c r="C269" a="1"/>
  <c r="C269" s="1"/>
  <c r="C270" a="1"/>
  <c r="C270" s="1"/>
  <c r="C271" a="1"/>
  <c r="C271" s="1"/>
  <c r="C272" a="1"/>
  <c r="C272" s="1"/>
  <c r="C273" a="1"/>
  <c r="C273" s="1"/>
  <c r="C274" a="1"/>
  <c r="C274" s="1"/>
  <c r="C275" a="1"/>
  <c r="C275" s="1"/>
  <c r="C276" a="1"/>
  <c r="C276" s="1"/>
  <c r="C277" a="1"/>
  <c r="C277" s="1"/>
  <c r="C278" a="1"/>
  <c r="C278" s="1"/>
  <c r="C279" a="1"/>
  <c r="C279" s="1"/>
  <c r="C280" a="1"/>
  <c r="C280" s="1"/>
  <c r="C281" a="1"/>
  <c r="C281" s="1"/>
  <c r="C282" a="1"/>
  <c r="C282" s="1"/>
  <c r="C283" a="1"/>
  <c r="C283" s="1"/>
  <c r="C284" a="1"/>
  <c r="C284" s="1"/>
  <c r="C285" a="1"/>
  <c r="C285" s="1"/>
  <c r="C286" a="1"/>
  <c r="C286" s="1"/>
  <c r="C287" a="1"/>
  <c r="C287" s="1"/>
  <c r="C288" a="1"/>
  <c r="C288" s="1"/>
  <c r="C289" a="1"/>
  <c r="C289" s="1"/>
  <c r="C290" a="1"/>
  <c r="C290" s="1"/>
  <c r="C291" a="1"/>
  <c r="C291" s="1"/>
  <c r="C292" a="1"/>
  <c r="C292" s="1"/>
  <c r="C293" a="1"/>
  <c r="C293" s="1"/>
  <c r="C294" a="1"/>
  <c r="C294" s="1"/>
  <c r="C295" a="1"/>
  <c r="C295" s="1"/>
  <c r="C296" a="1"/>
  <c r="C296" s="1"/>
  <c r="C297" a="1"/>
  <c r="C297" s="1"/>
  <c r="C298" a="1"/>
  <c r="C298" s="1"/>
  <c r="C299" a="1"/>
  <c r="C299" s="1"/>
  <c r="C300" a="1"/>
  <c r="C300" s="1"/>
  <c r="C301" a="1"/>
  <c r="C301" s="1"/>
  <c r="C302" a="1"/>
  <c r="C302" s="1"/>
  <c r="C303" a="1"/>
  <c r="C303" s="1"/>
  <c r="I22" a="1"/>
  <c r="I22" s="1"/>
  <c r="I23" a="1"/>
  <c r="I23" s="1"/>
  <c r="I24" a="1"/>
  <c r="I24" s="1"/>
  <c r="I25" a="1"/>
  <c r="I25" s="1"/>
  <c r="I26" a="1"/>
  <c r="I26" s="1"/>
  <c r="I27" a="1"/>
  <c r="I27" s="1"/>
  <c r="I28" a="1"/>
  <c r="I28" s="1"/>
  <c r="I29" a="1"/>
  <c r="I29" s="1"/>
  <c r="I30" a="1"/>
  <c r="I30" s="1"/>
  <c r="I31" a="1"/>
  <c r="I31" s="1"/>
  <c r="I32" a="1"/>
  <c r="I32" s="1"/>
  <c r="I33" a="1"/>
  <c r="I33" s="1"/>
  <c r="I34" a="1"/>
  <c r="I34" s="1"/>
  <c r="I35" a="1"/>
  <c r="I35" s="1"/>
  <c r="I36" a="1"/>
  <c r="I36" s="1"/>
  <c r="I37" a="1"/>
  <c r="I37" s="1"/>
  <c r="I38" a="1"/>
  <c r="I38" s="1"/>
  <c r="I39" a="1"/>
  <c r="I39" s="1"/>
  <c r="I40" a="1"/>
  <c r="I40" s="1"/>
  <c r="I41" a="1"/>
  <c r="I41" s="1"/>
  <c r="I42" a="1"/>
  <c r="I42" s="1"/>
  <c r="I43" a="1"/>
  <c r="I43" s="1"/>
  <c r="I44" a="1"/>
  <c r="I44" s="1"/>
  <c r="I45" a="1"/>
  <c r="I45" s="1"/>
  <c r="I46" a="1"/>
  <c r="I46" s="1"/>
  <c r="I47" a="1"/>
  <c r="I47" s="1"/>
  <c r="I48" a="1"/>
  <c r="I48" s="1"/>
  <c r="I4" a="1"/>
  <c r="I4" s="1"/>
  <c r="I5" a="1"/>
  <c r="I5" s="1"/>
  <c r="I6" a="1"/>
  <c r="I6" s="1"/>
  <c r="I7" a="1"/>
  <c r="I7" s="1"/>
  <c r="I8" a="1"/>
  <c r="I8" s="1"/>
  <c r="I9" a="1"/>
  <c r="I9" s="1"/>
  <c r="I10" a="1"/>
  <c r="I10" s="1"/>
  <c r="I11" a="1"/>
  <c r="I11" s="1"/>
  <c r="I12" a="1"/>
  <c r="I12" s="1"/>
  <c r="I13" a="1"/>
  <c r="I13" s="1"/>
  <c r="I14" a="1"/>
  <c r="I14" s="1"/>
  <c r="I15" a="1"/>
  <c r="I15" s="1"/>
  <c r="I16" a="1"/>
  <c r="I16" s="1"/>
  <c r="I17" a="1"/>
  <c r="I17" s="1"/>
  <c r="I18" a="1"/>
  <c r="I18" s="1"/>
  <c r="I19" a="1"/>
  <c r="I19" s="1"/>
  <c r="I20" a="1"/>
  <c r="I20" s="1"/>
  <c r="I21" a="1"/>
  <c r="I21" s="1"/>
  <c r="D1" i="1"/>
  <c r="K6" i="11" l="1" a="1"/>
  <c r="K6" s="1"/>
  <c r="Q6" a="1"/>
  <c r="Q6" s="1"/>
  <c r="Q4" a="1"/>
  <c r="Q4" s="1"/>
  <c r="Q53" a="1"/>
  <c r="Q53" s="1"/>
  <c r="Q51" a="1"/>
  <c r="Q51" s="1"/>
  <c r="Q49" a="1"/>
  <c r="Q49" s="1"/>
  <c r="Q47" a="1"/>
  <c r="Q47" s="1"/>
  <c r="Q45" a="1"/>
  <c r="Q45" s="1"/>
  <c r="Q43" a="1"/>
  <c r="Q43" s="1"/>
  <c r="Q41" a="1"/>
  <c r="Q41" s="1"/>
  <c r="Q39" a="1"/>
  <c r="Q39" s="1"/>
  <c r="Q37" a="1"/>
  <c r="Q37" s="1"/>
  <c r="Q35" a="1"/>
  <c r="Q35" s="1"/>
  <c r="Q33" a="1"/>
  <c r="Q33" s="1"/>
  <c r="Q31" a="1"/>
  <c r="Q31" s="1"/>
  <c r="Q29" a="1"/>
  <c r="Q29" s="1"/>
  <c r="Q27" a="1"/>
  <c r="Q27" s="1"/>
  <c r="Q25" a="1"/>
  <c r="Q25" s="1"/>
  <c r="Q23" a="1"/>
  <c r="Q23" s="1"/>
  <c r="Q21" a="1"/>
  <c r="Q21" s="1"/>
  <c r="Q19" a="1"/>
  <c r="Q19" s="1"/>
  <c r="Q17" a="1"/>
  <c r="Q17" s="1"/>
  <c r="Q15" a="1"/>
  <c r="Q15" s="1"/>
  <c r="Q13" a="1"/>
  <c r="Q13" s="1"/>
  <c r="Q11" a="1"/>
  <c r="Q11" s="1"/>
  <c r="Q9" a="1"/>
  <c r="Q9" s="1"/>
  <c r="Q7" a="1"/>
  <c r="Q7" s="1"/>
  <c r="Q5" a="1"/>
  <c r="Q5" s="1"/>
  <c r="Q54" a="1"/>
  <c r="Q54" s="1"/>
  <c r="Q52" a="1"/>
  <c r="Q52" s="1"/>
  <c r="Q50" a="1"/>
  <c r="Q50" s="1"/>
  <c r="Q48" a="1"/>
  <c r="Q48" s="1"/>
  <c r="Q46" a="1"/>
  <c r="Q46" s="1"/>
  <c r="Q44" a="1"/>
  <c r="Q44" s="1"/>
  <c r="Q42" a="1"/>
  <c r="Q42" s="1"/>
  <c r="Q40" a="1"/>
  <c r="Q40" s="1"/>
  <c r="Q38" a="1"/>
  <c r="Q38" s="1"/>
  <c r="Q36" a="1"/>
  <c r="Q36" s="1"/>
  <c r="Q34" a="1"/>
  <c r="Q34" s="1"/>
  <c r="Q32" a="1"/>
  <c r="Q32" s="1"/>
  <c r="Q30" a="1"/>
  <c r="Q30" s="1"/>
  <c r="Q28" a="1"/>
  <c r="Q28" s="1"/>
  <c r="Q26" a="1"/>
  <c r="Q26" s="1"/>
  <c r="Q24" a="1"/>
  <c r="Q24" s="1"/>
  <c r="Q22" a="1"/>
  <c r="Q22" s="1"/>
  <c r="Q20" a="1"/>
  <c r="Q20" s="1"/>
  <c r="Q18" a="1"/>
  <c r="Q18" s="1"/>
  <c r="Q16" a="1"/>
  <c r="Q16" s="1"/>
  <c r="Q14" a="1"/>
  <c r="Q14" s="1"/>
  <c r="Q12" a="1"/>
  <c r="Q12" s="1"/>
  <c r="Q10" a="1"/>
  <c r="Q10" s="1"/>
  <c r="Q8" a="1"/>
  <c r="Q8" s="1"/>
  <c r="K4" a="1"/>
  <c r="K4" s="1"/>
  <c r="K85" a="1"/>
  <c r="K85" s="1"/>
  <c r="K83" a="1"/>
  <c r="K83" s="1"/>
  <c r="K81" a="1"/>
  <c r="K81" s="1"/>
  <c r="K79" a="1"/>
  <c r="K79" s="1"/>
  <c r="K77" a="1"/>
  <c r="K77" s="1"/>
  <c r="K75" a="1"/>
  <c r="K75" s="1"/>
  <c r="K73" a="1"/>
  <c r="K73" s="1"/>
  <c r="K71" a="1"/>
  <c r="K71" s="1"/>
  <c r="K69" a="1"/>
  <c r="K69" s="1"/>
  <c r="K67" a="1"/>
  <c r="K67" s="1"/>
  <c r="K65" a="1"/>
  <c r="K65" s="1"/>
  <c r="K63" a="1"/>
  <c r="K63" s="1"/>
  <c r="K61" a="1"/>
  <c r="K61" s="1"/>
  <c r="K59" a="1"/>
  <c r="K59" s="1"/>
  <c r="K57" a="1"/>
  <c r="K57" s="1"/>
  <c r="K55" a="1"/>
  <c r="K55" s="1"/>
  <c r="K53" a="1"/>
  <c r="K53" s="1"/>
  <c r="K51" a="1"/>
  <c r="K51" s="1"/>
  <c r="K49" a="1"/>
  <c r="K49" s="1"/>
  <c r="K47" a="1"/>
  <c r="K47" s="1"/>
  <c r="K45" a="1"/>
  <c r="K45" s="1"/>
  <c r="K43" a="1"/>
  <c r="K43" s="1"/>
  <c r="K41" a="1"/>
  <c r="K41" s="1"/>
  <c r="K39" a="1"/>
  <c r="K39" s="1"/>
  <c r="K37" a="1"/>
  <c r="K37" s="1"/>
  <c r="K35" a="1"/>
  <c r="K35" s="1"/>
  <c r="K33" a="1"/>
  <c r="K33" s="1"/>
  <c r="K31" a="1"/>
  <c r="K31" s="1"/>
  <c r="K29" a="1"/>
  <c r="K29" s="1"/>
  <c r="K27" a="1"/>
  <c r="K27" s="1"/>
  <c r="K25" a="1"/>
  <c r="K25" s="1"/>
  <c r="K23" a="1"/>
  <c r="K23" s="1"/>
  <c r="K21" a="1"/>
  <c r="K21" s="1"/>
  <c r="K19" a="1"/>
  <c r="K19" s="1"/>
  <c r="K17" a="1"/>
  <c r="K17" s="1"/>
  <c r="K15" a="1"/>
  <c r="K15" s="1"/>
  <c r="K13" a="1"/>
  <c r="K13" s="1"/>
  <c r="K11" a="1"/>
  <c r="K11" s="1"/>
  <c r="K9" a="1"/>
  <c r="K9" s="1"/>
  <c r="K7" a="1"/>
  <c r="K7" s="1"/>
  <c r="K5" a="1"/>
  <c r="K5" s="1"/>
  <c r="K86" a="1"/>
  <c r="K86" s="1"/>
  <c r="K84" a="1"/>
  <c r="K84" s="1"/>
  <c r="K82" a="1"/>
  <c r="K82" s="1"/>
  <c r="K80" a="1"/>
  <c r="K80" s="1"/>
  <c r="K78" a="1"/>
  <c r="K78" s="1"/>
  <c r="K76" a="1"/>
  <c r="K76" s="1"/>
  <c r="K74" a="1"/>
  <c r="K74" s="1"/>
  <c r="K72" a="1"/>
  <c r="K72" s="1"/>
  <c r="K70" a="1"/>
  <c r="K70" s="1"/>
  <c r="K68" a="1"/>
  <c r="K68" s="1"/>
  <c r="K66" a="1"/>
  <c r="K66" s="1"/>
  <c r="K64" a="1"/>
  <c r="K64" s="1"/>
  <c r="K62" a="1"/>
  <c r="K62" s="1"/>
  <c r="K60" a="1"/>
  <c r="K60" s="1"/>
  <c r="K58" a="1"/>
  <c r="K58" s="1"/>
  <c r="K56" a="1"/>
  <c r="K56" s="1"/>
  <c r="K54" a="1"/>
  <c r="K54" s="1"/>
  <c r="K52" a="1"/>
  <c r="K52" s="1"/>
  <c r="K50" a="1"/>
  <c r="K50" s="1"/>
  <c r="K48" a="1"/>
  <c r="K48" s="1"/>
  <c r="K46" a="1"/>
  <c r="K46" s="1"/>
  <c r="K44" a="1"/>
  <c r="K44" s="1"/>
  <c r="K42" a="1"/>
  <c r="K42" s="1"/>
  <c r="K40" a="1"/>
  <c r="K40" s="1"/>
  <c r="K38" a="1"/>
  <c r="K38" s="1"/>
  <c r="K36" a="1"/>
  <c r="K36" s="1"/>
  <c r="K34" a="1"/>
  <c r="K34" s="1"/>
  <c r="K32" a="1"/>
  <c r="K32" s="1"/>
  <c r="K30" a="1"/>
  <c r="K30" s="1"/>
  <c r="K28" a="1"/>
  <c r="K28" s="1"/>
  <c r="K26" a="1"/>
  <c r="K26" s="1"/>
  <c r="K24" a="1"/>
  <c r="K24" s="1"/>
  <c r="K22" a="1"/>
  <c r="K22" s="1"/>
  <c r="K20" a="1"/>
  <c r="K20" s="1"/>
  <c r="K18" a="1"/>
  <c r="K18" s="1"/>
  <c r="K16" a="1"/>
  <c r="K16" s="1"/>
  <c r="K14" a="1"/>
  <c r="K14" s="1"/>
  <c r="K12" a="1"/>
  <c r="K12" s="1"/>
  <c r="K10" a="1"/>
  <c r="K10" s="1"/>
  <c r="K8" a="1"/>
  <c r="K8" s="1"/>
  <c r="E6" a="1"/>
  <c r="E6" s="1"/>
  <c r="F6" s="1"/>
  <c r="L8"/>
  <c r="R5"/>
  <c r="E4" a="1"/>
  <c r="E4" s="1"/>
  <c r="F4" s="1"/>
  <c r="E41" a="1"/>
  <c r="E41" s="1"/>
  <c r="F41" s="1"/>
  <c r="E39" a="1"/>
  <c r="E39" s="1"/>
  <c r="F39" s="1"/>
  <c r="E37" a="1"/>
  <c r="E37" s="1"/>
  <c r="E35" a="1"/>
  <c r="E35" s="1"/>
  <c r="F35" s="1"/>
  <c r="E33" a="1"/>
  <c r="E33" s="1"/>
  <c r="F33" s="1"/>
  <c r="E31" a="1"/>
  <c r="E31" s="1"/>
  <c r="E29" a="1"/>
  <c r="E29" s="1"/>
  <c r="F29" s="1"/>
  <c r="E27" a="1"/>
  <c r="E27" s="1"/>
  <c r="F27" s="1"/>
  <c r="E25" a="1"/>
  <c r="E25" s="1"/>
  <c r="E23" a="1"/>
  <c r="E23" s="1"/>
  <c r="F23" s="1"/>
  <c r="E21" a="1"/>
  <c r="E21" s="1"/>
  <c r="F21" s="1"/>
  <c r="E19" a="1"/>
  <c r="E19" s="1"/>
  <c r="E17" a="1"/>
  <c r="E17" s="1"/>
  <c r="F17" s="1"/>
  <c r="E15" a="1"/>
  <c r="E15" s="1"/>
  <c r="F15" s="1"/>
  <c r="E13" a="1"/>
  <c r="E13" s="1"/>
  <c r="E11" a="1"/>
  <c r="E11" s="1"/>
  <c r="F11" s="1"/>
  <c r="E9" a="1"/>
  <c r="E9" s="1"/>
  <c r="F9" s="1"/>
  <c r="E7" a="1"/>
  <c r="E7" s="1"/>
  <c r="E5" a="1"/>
  <c r="E5" s="1"/>
  <c r="F5" s="1"/>
  <c r="L6"/>
  <c r="R54"/>
  <c r="R52"/>
  <c r="R50"/>
  <c r="R48"/>
  <c r="R46"/>
  <c r="R44"/>
  <c r="R42"/>
  <c r="R40"/>
  <c r="R38"/>
  <c r="R36"/>
  <c r="R34"/>
  <c r="R32"/>
  <c r="R30"/>
  <c r="R28"/>
  <c r="R26"/>
  <c r="R24"/>
  <c r="R22"/>
  <c r="R20"/>
  <c r="R18"/>
  <c r="R16"/>
  <c r="R14"/>
  <c r="R12"/>
  <c r="R10"/>
  <c r="R8"/>
  <c r="R6"/>
  <c r="L7"/>
  <c r="L85"/>
  <c r="L83"/>
  <c r="L81"/>
  <c r="L79"/>
  <c r="L77"/>
  <c r="L75"/>
  <c r="L73"/>
  <c r="L71"/>
  <c r="L69"/>
  <c r="L67"/>
  <c r="L65"/>
  <c r="L63"/>
  <c r="L61"/>
  <c r="L59"/>
  <c r="L57"/>
  <c r="L55"/>
  <c r="L53"/>
  <c r="L51"/>
  <c r="L49"/>
  <c r="L47"/>
  <c r="L45"/>
  <c r="L43"/>
  <c r="L41"/>
  <c r="L39"/>
  <c r="L37"/>
  <c r="L35"/>
  <c r="L33"/>
  <c r="L31"/>
  <c r="L29"/>
  <c r="L27"/>
  <c r="L25"/>
  <c r="L23"/>
  <c r="L21"/>
  <c r="L19"/>
  <c r="L17"/>
  <c r="L15"/>
  <c r="L13"/>
  <c r="L11"/>
  <c r="L9"/>
  <c r="E42" a="1"/>
  <c r="E42" s="1"/>
  <c r="F42" s="1"/>
  <c r="E40" a="1"/>
  <c r="E40" s="1"/>
  <c r="E38" a="1"/>
  <c r="E38" s="1"/>
  <c r="F38" s="1"/>
  <c r="E36" a="1"/>
  <c r="E36" s="1"/>
  <c r="F36" s="1"/>
  <c r="E34" a="1"/>
  <c r="E34" s="1"/>
  <c r="E32" a="1"/>
  <c r="E32" s="1"/>
  <c r="F32" s="1"/>
  <c r="E30" a="1"/>
  <c r="E30" s="1"/>
  <c r="F30" s="1"/>
  <c r="E28" a="1"/>
  <c r="E28" s="1"/>
  <c r="E26" a="1"/>
  <c r="E26" s="1"/>
  <c r="F26" s="1"/>
  <c r="E24" a="1"/>
  <c r="E24" s="1"/>
  <c r="F24" s="1"/>
  <c r="E22" a="1"/>
  <c r="E22" s="1"/>
  <c r="E20" a="1"/>
  <c r="E20" s="1"/>
  <c r="F20" s="1"/>
  <c r="E18" a="1"/>
  <c r="E18" s="1"/>
  <c r="F18" s="1"/>
  <c r="E16" a="1"/>
  <c r="E16" s="1"/>
  <c r="E14" a="1"/>
  <c r="E14" s="1"/>
  <c r="F14" s="1"/>
  <c r="E12" a="1"/>
  <c r="E12" s="1"/>
  <c r="F12" s="1"/>
  <c r="E10" a="1"/>
  <c r="E10" s="1"/>
  <c r="E8" a="1"/>
  <c r="E8" s="1"/>
  <c r="F8" s="1"/>
  <c r="L4"/>
  <c r="L5"/>
  <c r="R53"/>
  <c r="R51"/>
  <c r="R49"/>
  <c r="R47"/>
  <c r="R45"/>
  <c r="R43"/>
  <c r="R41"/>
  <c r="R39"/>
  <c r="R37"/>
  <c r="R35"/>
  <c r="R33"/>
  <c r="R31"/>
  <c r="R29"/>
  <c r="R27"/>
  <c r="R25"/>
  <c r="R23"/>
  <c r="R21"/>
  <c r="R19"/>
  <c r="R17"/>
  <c r="R15"/>
  <c r="R13"/>
  <c r="R11"/>
  <c r="R9"/>
  <c r="R7"/>
  <c r="L86"/>
  <c r="L84"/>
  <c r="L82"/>
  <c r="L80"/>
  <c r="L78"/>
  <c r="L76"/>
  <c r="L74"/>
  <c r="L72"/>
  <c r="L70"/>
  <c r="L68"/>
  <c r="L66"/>
  <c r="L64"/>
  <c r="L62"/>
  <c r="L60"/>
  <c r="L58"/>
  <c r="L56"/>
  <c r="L54"/>
  <c r="L52"/>
  <c r="L50"/>
  <c r="L48"/>
  <c r="L46"/>
  <c r="L44"/>
  <c r="L42"/>
  <c r="L40"/>
  <c r="L38"/>
  <c r="L36"/>
  <c r="L34"/>
  <c r="L32"/>
  <c r="L30"/>
  <c r="L28"/>
  <c r="L26"/>
  <c r="L24"/>
  <c r="L22"/>
  <c r="L20"/>
  <c r="L18"/>
  <c r="L16"/>
  <c r="L14"/>
  <c r="L12"/>
  <c r="L10"/>
  <c r="N5" a="1"/>
  <c r="N5" s="1"/>
  <c r="O5" s="1"/>
  <c r="H4" a="1"/>
  <c r="H4" s="1"/>
  <c r="F37"/>
  <c r="F31"/>
  <c r="F25"/>
  <c r="F19"/>
  <c r="F13"/>
  <c r="F7"/>
  <c r="H42" a="1"/>
  <c r="H42" s="1"/>
  <c r="I42" s="1"/>
  <c r="H40" a="1"/>
  <c r="H40" s="1"/>
  <c r="I40" s="1"/>
  <c r="H38" a="1"/>
  <c r="H38" s="1"/>
  <c r="I38" s="1"/>
  <c r="H36" a="1"/>
  <c r="H36" s="1"/>
  <c r="I36" s="1"/>
  <c r="H34" a="1"/>
  <c r="H34" s="1"/>
  <c r="I34" s="1"/>
  <c r="H32" a="1"/>
  <c r="H32" s="1"/>
  <c r="I32" s="1"/>
  <c r="H30" a="1"/>
  <c r="H30" s="1"/>
  <c r="I30" s="1"/>
  <c r="H28" a="1"/>
  <c r="H28" s="1"/>
  <c r="I28" s="1"/>
  <c r="H26" a="1"/>
  <c r="H26" s="1"/>
  <c r="I26" s="1"/>
  <c r="H24" a="1"/>
  <c r="H24" s="1"/>
  <c r="I24" s="1"/>
  <c r="H22" a="1"/>
  <c r="H22" s="1"/>
  <c r="I22" s="1"/>
  <c r="H20" a="1"/>
  <c r="H20" s="1"/>
  <c r="I20" s="1"/>
  <c r="H18" a="1"/>
  <c r="H18" s="1"/>
  <c r="I18" s="1"/>
  <c r="H16" a="1"/>
  <c r="H16" s="1"/>
  <c r="I16" s="1"/>
  <c r="H14" a="1"/>
  <c r="H14" s="1"/>
  <c r="I14" s="1"/>
  <c r="H12" a="1"/>
  <c r="H12" s="1"/>
  <c r="I12" s="1"/>
  <c r="H10" a="1"/>
  <c r="H10" s="1"/>
  <c r="I10" s="1"/>
  <c r="H8" a="1"/>
  <c r="H8" s="1"/>
  <c r="I8" s="1"/>
  <c r="H6" a="1"/>
  <c r="H6" s="1"/>
  <c r="I6" s="1"/>
  <c r="H43" a="1"/>
  <c r="H43" s="1"/>
  <c r="I43" s="1"/>
  <c r="H48" a="1"/>
  <c r="H48" s="1"/>
  <c r="I48" s="1"/>
  <c r="H46" a="1"/>
  <c r="H46" s="1"/>
  <c r="I46" s="1"/>
  <c r="H44" a="1"/>
  <c r="H44" s="1"/>
  <c r="I44" s="1"/>
  <c r="H55" a="1"/>
  <c r="H55" s="1"/>
  <c r="I55" s="1"/>
  <c r="H53" a="1"/>
  <c r="H53" s="1"/>
  <c r="I53" s="1"/>
  <c r="H51" a="1"/>
  <c r="H51" s="1"/>
  <c r="I51" s="1"/>
  <c r="H66" a="1"/>
  <c r="H66" s="1"/>
  <c r="I66" s="1"/>
  <c r="H64" a="1"/>
  <c r="H64" s="1"/>
  <c r="I64" s="1"/>
  <c r="H62" a="1"/>
  <c r="H62" s="1"/>
  <c r="I62" s="1"/>
  <c r="H60" a="1"/>
  <c r="H60" s="1"/>
  <c r="I60" s="1"/>
  <c r="H58" a="1"/>
  <c r="H58" s="1"/>
  <c r="I58" s="1"/>
  <c r="H75" a="1"/>
  <c r="H75" s="1"/>
  <c r="I75" s="1"/>
  <c r="H73" a="1"/>
  <c r="H73" s="1"/>
  <c r="I73" s="1"/>
  <c r="H71" a="1"/>
  <c r="H71" s="1"/>
  <c r="I71" s="1"/>
  <c r="H69" a="1"/>
  <c r="H69" s="1"/>
  <c r="I69" s="1"/>
  <c r="H67" a="1"/>
  <c r="H67" s="1"/>
  <c r="I67" s="1"/>
  <c r="H96" a="1"/>
  <c r="H96" s="1"/>
  <c r="I96" s="1"/>
  <c r="H94" a="1"/>
  <c r="H94" s="1"/>
  <c r="I94" s="1"/>
  <c r="H92" a="1"/>
  <c r="H92" s="1"/>
  <c r="I92" s="1"/>
  <c r="H90" a="1"/>
  <c r="H90" s="1"/>
  <c r="I90" s="1"/>
  <c r="H88" a="1"/>
  <c r="H88" s="1"/>
  <c r="I88" s="1"/>
  <c r="H86" a="1"/>
  <c r="H86" s="1"/>
  <c r="I86" s="1"/>
  <c r="H84" a="1"/>
  <c r="H84" s="1"/>
  <c r="I84" s="1"/>
  <c r="H82" a="1"/>
  <c r="H82" s="1"/>
  <c r="I82" s="1"/>
  <c r="H80" a="1"/>
  <c r="H80" s="1"/>
  <c r="I80" s="1"/>
  <c r="H78" a="1"/>
  <c r="H78" s="1"/>
  <c r="I78" s="1"/>
  <c r="H76" a="1"/>
  <c r="H76" s="1"/>
  <c r="I76" s="1"/>
  <c r="N42" a="1"/>
  <c r="N42" s="1"/>
  <c r="O42" s="1"/>
  <c r="N40" a="1"/>
  <c r="N40" s="1"/>
  <c r="O40" s="1"/>
  <c r="N38" a="1"/>
  <c r="N38" s="1"/>
  <c r="O38" s="1"/>
  <c r="N36" a="1"/>
  <c r="N36" s="1"/>
  <c r="O36" s="1"/>
  <c r="N34" a="1"/>
  <c r="N34" s="1"/>
  <c r="O34" s="1"/>
  <c r="N32" a="1"/>
  <c r="N32" s="1"/>
  <c r="O32" s="1"/>
  <c r="N30" a="1"/>
  <c r="N30" s="1"/>
  <c r="O30" s="1"/>
  <c r="N28" a="1"/>
  <c r="N28" s="1"/>
  <c r="O28" s="1"/>
  <c r="N26" a="1"/>
  <c r="N26" s="1"/>
  <c r="O26" s="1"/>
  <c r="N24" a="1"/>
  <c r="N24" s="1"/>
  <c r="O24" s="1"/>
  <c r="N22" a="1"/>
  <c r="N22" s="1"/>
  <c r="O22" s="1"/>
  <c r="N20" a="1"/>
  <c r="N20" s="1"/>
  <c r="O20" s="1"/>
  <c r="N18" a="1"/>
  <c r="N18" s="1"/>
  <c r="O18" s="1"/>
  <c r="N16" a="1"/>
  <c r="N16" s="1"/>
  <c r="O16" s="1"/>
  <c r="N14" a="1"/>
  <c r="N14" s="1"/>
  <c r="O14" s="1"/>
  <c r="N12" a="1"/>
  <c r="N12" s="1"/>
  <c r="O12" s="1"/>
  <c r="N10" a="1"/>
  <c r="N10" s="1"/>
  <c r="O10" s="1"/>
  <c r="N8" a="1"/>
  <c r="N8" s="1"/>
  <c r="O8" s="1"/>
  <c r="N6" a="1"/>
  <c r="N6" s="1"/>
  <c r="O6" s="1"/>
  <c r="N4" a="1"/>
  <c r="N4" s="1"/>
  <c r="O4" s="1"/>
  <c r="F40"/>
  <c r="F34"/>
  <c r="F28"/>
  <c r="F22"/>
  <c r="F16"/>
  <c r="F10"/>
  <c r="H41" a="1"/>
  <c r="H41" s="1"/>
  <c r="I41" s="1"/>
  <c r="H39" a="1"/>
  <c r="H39" s="1"/>
  <c r="I39" s="1"/>
  <c r="H37" a="1"/>
  <c r="H37" s="1"/>
  <c r="I37" s="1"/>
  <c r="H35" a="1"/>
  <c r="H35" s="1"/>
  <c r="I35" s="1"/>
  <c r="H33" a="1"/>
  <c r="H33" s="1"/>
  <c r="I33" s="1"/>
  <c r="H31" a="1"/>
  <c r="H31" s="1"/>
  <c r="I31" s="1"/>
  <c r="H29" a="1"/>
  <c r="H29" s="1"/>
  <c r="I29" s="1"/>
  <c r="H27" a="1"/>
  <c r="H27" s="1"/>
  <c r="I27" s="1"/>
  <c r="H25" a="1"/>
  <c r="H25" s="1"/>
  <c r="I25" s="1"/>
  <c r="H23" a="1"/>
  <c r="H23" s="1"/>
  <c r="I23" s="1"/>
  <c r="H21" a="1"/>
  <c r="H21" s="1"/>
  <c r="I21" s="1"/>
  <c r="H19" a="1"/>
  <c r="H19" s="1"/>
  <c r="I19" s="1"/>
  <c r="H17" a="1"/>
  <c r="H17" s="1"/>
  <c r="I17" s="1"/>
  <c r="H15" a="1"/>
  <c r="H15" s="1"/>
  <c r="I15" s="1"/>
  <c r="H13" a="1"/>
  <c r="H13" s="1"/>
  <c r="I13" s="1"/>
  <c r="H11" a="1"/>
  <c r="H11" s="1"/>
  <c r="I11" s="1"/>
  <c r="H9" a="1"/>
  <c r="H9" s="1"/>
  <c r="I9" s="1"/>
  <c r="H7" a="1"/>
  <c r="H7" s="1"/>
  <c r="I7" s="1"/>
  <c r="H5" a="1"/>
  <c r="H5" s="1"/>
  <c r="I5" s="1"/>
  <c r="H49" a="1"/>
  <c r="H49" s="1"/>
  <c r="I49" s="1"/>
  <c r="H47" a="1"/>
  <c r="H47" s="1"/>
  <c r="I47" s="1"/>
  <c r="H45" a="1"/>
  <c r="H45" s="1"/>
  <c r="I45" s="1"/>
  <c r="H56" a="1"/>
  <c r="H56" s="1"/>
  <c r="I56" s="1"/>
  <c r="H54" a="1"/>
  <c r="H54" s="1"/>
  <c r="I54" s="1"/>
  <c r="H52" a="1"/>
  <c r="H52" s="1"/>
  <c r="I52" s="1"/>
  <c r="H50" a="1"/>
  <c r="H50" s="1"/>
  <c r="I50" s="1"/>
  <c r="H65" a="1"/>
  <c r="H65" s="1"/>
  <c r="I65" s="1"/>
  <c r="H63" a="1"/>
  <c r="H63" s="1"/>
  <c r="I63" s="1"/>
  <c r="H61" a="1"/>
  <c r="H61" s="1"/>
  <c r="I61" s="1"/>
  <c r="H59" a="1"/>
  <c r="H59" s="1"/>
  <c r="I59" s="1"/>
  <c r="H57" a="1"/>
  <c r="H57" s="1"/>
  <c r="I57" s="1"/>
  <c r="H74" a="1"/>
  <c r="H74" s="1"/>
  <c r="I74" s="1"/>
  <c r="H72" a="1"/>
  <c r="H72" s="1"/>
  <c r="I72" s="1"/>
  <c r="H70" a="1"/>
  <c r="H70" s="1"/>
  <c r="I70" s="1"/>
  <c r="H68" a="1"/>
  <c r="H68" s="1"/>
  <c r="I68" s="1"/>
  <c r="H97" a="1"/>
  <c r="H97" s="1"/>
  <c r="I97" s="1"/>
  <c r="H95" a="1"/>
  <c r="H95" s="1"/>
  <c r="I95" s="1"/>
  <c r="H93" a="1"/>
  <c r="H93" s="1"/>
  <c r="I93" s="1"/>
  <c r="H91" a="1"/>
  <c r="H91" s="1"/>
  <c r="I91" s="1"/>
  <c r="H89" a="1"/>
  <c r="H89" s="1"/>
  <c r="I89" s="1"/>
  <c r="H87" a="1"/>
  <c r="H87" s="1"/>
  <c r="I87" s="1"/>
  <c r="H85" a="1"/>
  <c r="H85" s="1"/>
  <c r="I85" s="1"/>
  <c r="H83" a="1"/>
  <c r="H83" s="1"/>
  <c r="I83" s="1"/>
  <c r="H81" a="1"/>
  <c r="H81" s="1"/>
  <c r="I81" s="1"/>
  <c r="H79" a="1"/>
  <c r="H79" s="1"/>
  <c r="I79" s="1"/>
  <c r="H77" a="1"/>
  <c r="H77" s="1"/>
  <c r="I77" s="1"/>
  <c r="N41" a="1"/>
  <c r="N41" s="1"/>
  <c r="O41" s="1"/>
  <c r="N39" a="1"/>
  <c r="N39" s="1"/>
  <c r="O39" s="1"/>
  <c r="N37" a="1"/>
  <c r="N37" s="1"/>
  <c r="O37" s="1"/>
  <c r="N35" a="1"/>
  <c r="N35" s="1"/>
  <c r="O35" s="1"/>
  <c r="N33" a="1"/>
  <c r="N33" s="1"/>
  <c r="O33" s="1"/>
  <c r="N31" a="1"/>
  <c r="N31" s="1"/>
  <c r="O31" s="1"/>
  <c r="N29" a="1"/>
  <c r="N29" s="1"/>
  <c r="O29" s="1"/>
  <c r="N27" a="1"/>
  <c r="N27" s="1"/>
  <c r="O27" s="1"/>
  <c r="N25" a="1"/>
  <c r="N25" s="1"/>
  <c r="O25" s="1"/>
  <c r="N23" a="1"/>
  <c r="N23" s="1"/>
  <c r="O23" s="1"/>
  <c r="N21" a="1"/>
  <c r="N21" s="1"/>
  <c r="O21" s="1"/>
  <c r="N19" a="1"/>
  <c r="N19" s="1"/>
  <c r="O19" s="1"/>
  <c r="N17" a="1"/>
  <c r="N17" s="1"/>
  <c r="O17" s="1"/>
  <c r="N15" a="1"/>
  <c r="N15" s="1"/>
  <c r="O15" s="1"/>
  <c r="N13" a="1"/>
  <c r="N13" s="1"/>
  <c r="O13" s="1"/>
  <c r="N11" a="1"/>
  <c r="N11" s="1"/>
  <c r="O11" s="1"/>
  <c r="N9" a="1"/>
  <c r="N9" s="1"/>
  <c r="O9" s="1"/>
  <c r="N7" a="1"/>
  <c r="N7" s="1"/>
  <c r="O7" s="1"/>
  <c r="B6" a="1"/>
  <c r="B6" s="1"/>
  <c r="C6" s="1"/>
  <c r="B4" a="1"/>
  <c r="B4" s="1"/>
  <c r="C4" s="1"/>
  <c r="B41" a="1"/>
  <c r="B41" s="1"/>
  <c r="C41" s="1"/>
  <c r="B39" a="1"/>
  <c r="B39" s="1"/>
  <c r="C39" s="1"/>
  <c r="B37" a="1"/>
  <c r="B37" s="1"/>
  <c r="C37" s="1"/>
  <c r="B35" a="1"/>
  <c r="B35" s="1"/>
  <c r="C35" s="1"/>
  <c r="B33" a="1"/>
  <c r="B33" s="1"/>
  <c r="C33" s="1"/>
  <c r="B31" a="1"/>
  <c r="B31" s="1"/>
  <c r="C31" s="1"/>
  <c r="B29" a="1"/>
  <c r="B29" s="1"/>
  <c r="C29" s="1"/>
  <c r="B27" a="1"/>
  <c r="B27" s="1"/>
  <c r="C27" s="1"/>
  <c r="B25" a="1"/>
  <c r="B25" s="1"/>
  <c r="C25" s="1"/>
  <c r="B23" a="1"/>
  <c r="B23" s="1"/>
  <c r="C23" s="1"/>
  <c r="B21" a="1"/>
  <c r="B21" s="1"/>
  <c r="C21" s="1"/>
  <c r="B19" a="1"/>
  <c r="B19" s="1"/>
  <c r="C19" s="1"/>
  <c r="B17" a="1"/>
  <c r="B17" s="1"/>
  <c r="C17" s="1"/>
  <c r="B15" a="1"/>
  <c r="B15" s="1"/>
  <c r="C15" s="1"/>
  <c r="B13" a="1"/>
  <c r="B13" s="1"/>
  <c r="C13" s="1"/>
  <c r="B11" a="1"/>
  <c r="B11" s="1"/>
  <c r="C11" s="1"/>
  <c r="B9" a="1"/>
  <c r="B9" s="1"/>
  <c r="C9" s="1"/>
  <c r="B7" a="1"/>
  <c r="B7" s="1"/>
  <c r="C7" s="1"/>
  <c r="B5" a="1"/>
  <c r="B5" s="1"/>
  <c r="C5" s="1"/>
  <c r="B42" a="1"/>
  <c r="B42" s="1"/>
  <c r="C42" s="1"/>
  <c r="B40" a="1"/>
  <c r="B40" s="1"/>
  <c r="C40" s="1"/>
  <c r="B38" a="1"/>
  <c r="B38" s="1"/>
  <c r="C38" s="1"/>
  <c r="B36" a="1"/>
  <c r="B36" s="1"/>
  <c r="C36" s="1"/>
  <c r="B34" a="1"/>
  <c r="B34" s="1"/>
  <c r="C34" s="1"/>
  <c r="B32" a="1"/>
  <c r="B32" s="1"/>
  <c r="C32" s="1"/>
  <c r="B30" a="1"/>
  <c r="B30" s="1"/>
  <c r="C30" s="1"/>
  <c r="B28" a="1"/>
  <c r="B28" s="1"/>
  <c r="C28" s="1"/>
  <c r="B26" a="1"/>
  <c r="B26" s="1"/>
  <c r="C26" s="1"/>
  <c r="B24" a="1"/>
  <c r="B24" s="1"/>
  <c r="C24" s="1"/>
  <c r="B22" a="1"/>
  <c r="B22" s="1"/>
  <c r="C22" s="1"/>
  <c r="B20" a="1"/>
  <c r="B20" s="1"/>
  <c r="C20" s="1"/>
  <c r="B18" a="1"/>
  <c r="B18" s="1"/>
  <c r="C18" s="1"/>
  <c r="B16" a="1"/>
  <c r="B16" s="1"/>
  <c r="C16" s="1"/>
  <c r="B14" a="1"/>
  <c r="B14" s="1"/>
  <c r="C14" s="1"/>
  <c r="B12" a="1"/>
  <c r="B12" s="1"/>
  <c r="C12" s="1"/>
  <c r="B10" a="1"/>
  <c r="B10" s="1"/>
  <c r="C10" s="1"/>
  <c r="B8" a="1"/>
  <c r="B8" s="1"/>
  <c r="C8" s="1"/>
  <c r="I4"/>
</calcChain>
</file>

<file path=xl/sharedStrings.xml><?xml version="1.0" encoding="utf-8"?>
<sst xmlns="http://schemas.openxmlformats.org/spreadsheetml/2006/main" count="309" uniqueCount="140">
  <si>
    <t>Femme</t>
  </si>
  <si>
    <t>Parfum</t>
  </si>
  <si>
    <t>Stock</t>
  </si>
  <si>
    <t>Armani mania</t>
  </si>
  <si>
    <t>Boss Femme</t>
  </si>
  <si>
    <t>Boss intense</t>
  </si>
  <si>
    <t>Boss Jour</t>
  </si>
  <si>
    <t>Gucci Flora</t>
  </si>
  <si>
    <t>Homme</t>
  </si>
  <si>
    <t>Armani diamonds</t>
  </si>
  <si>
    <t>Boss in motion</t>
  </si>
  <si>
    <t>Chanel Allure</t>
  </si>
  <si>
    <t>Calvin Klein Euphoria</t>
  </si>
  <si>
    <t>Vendu</t>
  </si>
  <si>
    <t>N°</t>
  </si>
  <si>
    <t xml:space="preserve">    </t>
  </si>
  <si>
    <r>
      <t>Dgéodey Parfum       **       1=12€        5=55€</t>
    </r>
    <r>
      <rPr>
        <b/>
        <sz val="10"/>
        <color rgb="FF3F3F3F"/>
        <rFont val="Calibri"/>
        <family val="2"/>
        <scheme val="minor"/>
      </rPr>
      <t>(11€)</t>
    </r>
    <r>
      <rPr>
        <b/>
        <sz val="12"/>
        <color rgb="FF3F3F3F"/>
        <rFont val="Calibri"/>
        <family val="2"/>
        <scheme val="minor"/>
      </rPr>
      <t xml:space="preserve"> </t>
    </r>
    <r>
      <rPr>
        <b/>
        <sz val="18"/>
        <color rgb="FF3F3F3F"/>
        <rFont val="Calibri"/>
        <family val="2"/>
        <scheme val="minor"/>
      </rPr>
      <t xml:space="preserve">       10=100€</t>
    </r>
    <r>
      <rPr>
        <b/>
        <sz val="11"/>
        <color rgb="FF3F3F3F"/>
        <rFont val="Calibri"/>
        <family val="2"/>
        <scheme val="minor"/>
      </rPr>
      <t>(10])</t>
    </r>
  </si>
  <si>
    <t>Aqua di gio</t>
  </si>
  <si>
    <t>Armani code</t>
  </si>
  <si>
    <t>Aqua di gioa</t>
  </si>
  <si>
    <t>Armani sensi</t>
  </si>
  <si>
    <t>Armani Elle</t>
  </si>
  <si>
    <t>Armani Si</t>
  </si>
  <si>
    <t>Armani Si intense</t>
  </si>
  <si>
    <t>Boss xx</t>
  </si>
  <si>
    <t>Boss Women</t>
  </si>
  <si>
    <t>Boss nuit</t>
  </si>
  <si>
    <t>Boss deep red</t>
  </si>
  <si>
    <t>Boss Ma vie</t>
  </si>
  <si>
    <t>Carolina Herrera 212 vip Women</t>
  </si>
  <si>
    <t>Carolina Herrera 212 sexy</t>
  </si>
  <si>
    <t>Carolina Herrera 212 vip rose</t>
  </si>
  <si>
    <t>Chloe</t>
  </si>
  <si>
    <t>Chloe Love Story</t>
  </si>
  <si>
    <t>Cacharel Amor amor</t>
  </si>
  <si>
    <t>Cacharel Noa</t>
  </si>
  <si>
    <t>Cartier La panthere</t>
  </si>
  <si>
    <t>Chanel  Coco mlle</t>
  </si>
  <si>
    <t>Chanel N5</t>
  </si>
  <si>
    <t>Chanel Chance</t>
  </si>
  <si>
    <t>Chanel Chance eau fraiche</t>
  </si>
  <si>
    <t>Chanel Coco Noir</t>
  </si>
  <si>
    <t>Calvin Klein Euphoria Forbidden</t>
  </si>
  <si>
    <t>Calvin Klein Euphoria Blossom</t>
  </si>
  <si>
    <t>Calvin Klein Eternity</t>
  </si>
  <si>
    <t>Davidoff Cool water</t>
  </si>
  <si>
    <t>Dior J adore</t>
  </si>
  <si>
    <t>Dior Addict</t>
  </si>
  <si>
    <t>Dior Addict 2</t>
  </si>
  <si>
    <t>Dior Miss Cherie</t>
  </si>
  <si>
    <t>Dior Hypnotic poison</t>
  </si>
  <si>
    <t>Dior Midnight poison</t>
  </si>
  <si>
    <t>Dior Dune</t>
  </si>
  <si>
    <t>Dior Dolce vita</t>
  </si>
  <si>
    <t>D&amp;G The one</t>
  </si>
  <si>
    <t>D&amp;G The one rose</t>
  </si>
  <si>
    <t>D&amp;G Light blue</t>
  </si>
  <si>
    <t>D&amp;G pour femme</t>
  </si>
  <si>
    <t>D&amp;G Dolce</t>
  </si>
  <si>
    <t>D&amp;G L imperatrice</t>
  </si>
  <si>
    <t>D&amp;G The one Desire</t>
  </si>
  <si>
    <t>DknY Be delicious</t>
  </si>
  <si>
    <t>DknY Be delicious fresh blossom</t>
  </si>
  <si>
    <t>DknY Be delicious red</t>
  </si>
  <si>
    <t>DknY Woman</t>
  </si>
  <si>
    <t>DknY MY NY</t>
  </si>
  <si>
    <t>Gucci Envi Me</t>
  </si>
  <si>
    <t>Gucci Rush</t>
  </si>
  <si>
    <t>Gucci Rush 2</t>
  </si>
  <si>
    <t>Gucci Guilty</t>
  </si>
  <si>
    <t>Gucci Eau de parfumll</t>
  </si>
  <si>
    <t>Jean-paul Gaultier Classique</t>
  </si>
  <si>
    <t>Kenzo Jungle</t>
  </si>
  <si>
    <t>Kenzo Flower</t>
  </si>
  <si>
    <t>Lancome Hypnose</t>
  </si>
  <si>
    <t>Lancome Tresor</t>
  </si>
  <si>
    <t>Lancome Tresor in love</t>
  </si>
  <si>
    <t>Lancome La vie est belle</t>
  </si>
  <si>
    <t>Lancome Miracle</t>
  </si>
  <si>
    <t>Moschino I love love</t>
  </si>
  <si>
    <t>Nina Ricci Nina</t>
  </si>
  <si>
    <t>PacoRabanne Black Xs</t>
  </si>
  <si>
    <t>PacoRabanne Lady million</t>
  </si>
  <si>
    <t>PacoRabanne Olympea</t>
  </si>
  <si>
    <t>Thierry mugler Angel</t>
  </si>
  <si>
    <t xml:space="preserve">Thierry mugler Alien </t>
  </si>
  <si>
    <t>Victor&amp;Rolph Flower bomb</t>
  </si>
  <si>
    <t>Versace Bright christal</t>
  </si>
  <si>
    <t>Versace Chrystal noir</t>
  </si>
  <si>
    <t>Versace Yellowdiamonds</t>
  </si>
  <si>
    <t>Versace Versense</t>
  </si>
  <si>
    <t>Yves S-l Black opium</t>
  </si>
  <si>
    <t>Yves S-l Elle</t>
  </si>
  <si>
    <t>Armani code sport</t>
  </si>
  <si>
    <t>Azzaro Chrome</t>
  </si>
  <si>
    <t>Boss</t>
  </si>
  <si>
    <t>Boss bottled night</t>
  </si>
  <si>
    <t>Boss bottled sport</t>
  </si>
  <si>
    <t>Boss orange</t>
  </si>
  <si>
    <t>Boss Hugo Men</t>
  </si>
  <si>
    <t>Boss Unlimited</t>
  </si>
  <si>
    <t>Carolina Herrera 212</t>
  </si>
  <si>
    <t>Carolina Herrera 212 vip</t>
  </si>
  <si>
    <t>Chanel Platiniumegoiste</t>
  </si>
  <si>
    <t>Chanel Bleu de chanel</t>
  </si>
  <si>
    <t>Chanel Allure sport</t>
  </si>
  <si>
    <t>Davidoff Champion</t>
  </si>
  <si>
    <t>Dior Farhrenheit</t>
  </si>
  <si>
    <t>Dior Hommes</t>
  </si>
  <si>
    <t>Dior Fahreinheit 32</t>
  </si>
  <si>
    <t>D&amp;G The one gentlemen</t>
  </si>
  <si>
    <t>D&amp;G The one sport</t>
  </si>
  <si>
    <t>D&amp;G pour homme</t>
  </si>
  <si>
    <t>Diesel Only the brave</t>
  </si>
  <si>
    <t>Gucci guilty</t>
  </si>
  <si>
    <t>Gucci Bygucci</t>
  </si>
  <si>
    <t>Hermeas Terre d'hermes</t>
  </si>
  <si>
    <t>Jean-paul Gaultier Le male</t>
  </si>
  <si>
    <t>Kenzo L'eau par kenzo</t>
  </si>
  <si>
    <t>Lacoste L.12.12 Blanc</t>
  </si>
  <si>
    <t>Lacoste Live</t>
  </si>
  <si>
    <t>Lacoste L.12.12  Bleu</t>
  </si>
  <si>
    <t>Lacoste L.12.12 vert</t>
  </si>
  <si>
    <t>PacoRabanne One million</t>
  </si>
  <si>
    <t>PacoRabanne Ultraviolet</t>
  </si>
  <si>
    <t>PacoRabanne Invictus</t>
  </si>
  <si>
    <t>Ralph lauren Polo black</t>
  </si>
  <si>
    <t>Ralph lauren Polo blue</t>
  </si>
  <si>
    <t>Versace Fraiche men</t>
  </si>
  <si>
    <t>Yves S-l La nuit de l Homme</t>
  </si>
  <si>
    <t xml:space="preserve">   </t>
  </si>
  <si>
    <t>Aqua di gio Homme</t>
  </si>
  <si>
    <t>AC</t>
  </si>
  <si>
    <t>AC total :</t>
  </si>
  <si>
    <t>Aqua di gio homme</t>
  </si>
  <si>
    <t>Parfum Femme</t>
  </si>
  <si>
    <t>Parfum Homme</t>
  </si>
  <si>
    <t>ac</t>
  </si>
  <si>
    <t>stk</t>
  </si>
  <si>
    <t>vendu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</si>
</sst>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color rgb="FF3F3F3F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0"/>
      <color rgb="FF3F3F3F"/>
      <name val="Calibri"/>
      <family val="2"/>
      <scheme val="minor"/>
    </font>
    <font>
      <sz val="11"/>
      <name val="Calibri"/>
      <family val="2"/>
      <scheme val="minor"/>
    </font>
    <font>
      <i/>
      <sz val="10"/>
      <color rgb="FF000000"/>
      <name val="Calibri"/>
      <family val="2"/>
      <scheme val="minor"/>
    </font>
    <font>
      <i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2" fillId="2" borderId="1" applyNumberFormat="0" applyAlignment="0" applyProtection="0"/>
    <xf numFmtId="0" fontId="1" fillId="3" borderId="0" applyNumberFormat="0" applyBorder="0" applyAlignment="0" applyProtection="0"/>
    <xf numFmtId="0" fontId="4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4" fillId="7" borderId="0" applyNumberFormat="0" applyBorder="0" applyAlignment="0" applyProtection="0"/>
    <xf numFmtId="0" fontId="1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</cellStyleXfs>
  <cellXfs count="139">
    <xf numFmtId="0" fontId="0" fillId="0" borderId="0" xfId="0"/>
    <xf numFmtId="0" fontId="0" fillId="8" borderId="0" xfId="0" applyFill="1" applyBorder="1"/>
    <xf numFmtId="0" fontId="0" fillId="8" borderId="0" xfId="0" applyFill="1"/>
    <xf numFmtId="0" fontId="7" fillId="0" borderId="0" xfId="0" applyFont="1"/>
    <xf numFmtId="0" fontId="7" fillId="0" borderId="0" xfId="0" applyFont="1" applyBorder="1"/>
    <xf numFmtId="0" fontId="7" fillId="0" borderId="0" xfId="0" applyFont="1" applyBorder="1" applyAlignment="1">
      <alignment horizontal="left"/>
    </xf>
    <xf numFmtId="0" fontId="0" fillId="0" borderId="0" xfId="0" applyBorder="1"/>
    <xf numFmtId="0" fontId="11" fillId="0" borderId="0" xfId="0" applyFont="1"/>
    <xf numFmtId="0" fontId="12" fillId="0" borderId="0" xfId="0" applyFont="1"/>
    <xf numFmtId="0" fontId="10" fillId="8" borderId="0" xfId="5" applyFont="1" applyFill="1" applyBorder="1" applyAlignment="1">
      <alignment horizontal="center"/>
    </xf>
    <xf numFmtId="0" fontId="1" fillId="8" borderId="0" xfId="4" applyFill="1" applyBorder="1" applyAlignment="1">
      <alignment horizontal="center"/>
    </xf>
    <xf numFmtId="0" fontId="1" fillId="8" borderId="0" xfId="7" applyFill="1" applyBorder="1" applyAlignment="1">
      <alignment horizontal="center"/>
    </xf>
    <xf numFmtId="0" fontId="1" fillId="8" borderId="0" xfId="2" applyFill="1" applyBorder="1" applyAlignment="1">
      <alignment horizontal="center"/>
    </xf>
    <xf numFmtId="0" fontId="7" fillId="8" borderId="0" xfId="0" applyFont="1" applyFill="1" applyBorder="1"/>
    <xf numFmtId="0" fontId="5" fillId="8" borderId="0" xfId="6" applyFont="1" applyFill="1" applyBorder="1" applyAlignment="1">
      <alignment vertical="center"/>
    </xf>
    <xf numFmtId="0" fontId="0" fillId="8" borderId="0" xfId="4" applyFont="1" applyFill="1" applyBorder="1" applyAlignment="1"/>
    <xf numFmtId="0" fontId="10" fillId="8" borderId="0" xfId="5" applyFont="1" applyFill="1" applyBorder="1" applyAlignment="1"/>
    <xf numFmtId="0" fontId="1" fillId="8" borderId="0" xfId="4" applyFill="1" applyBorder="1" applyAlignment="1"/>
    <xf numFmtId="0" fontId="7" fillId="8" borderId="0" xfId="0" applyFont="1" applyFill="1" applyBorder="1" applyAlignment="1">
      <alignment horizontal="left"/>
    </xf>
    <xf numFmtId="0" fontId="1" fillId="8" borderId="0" xfId="7" applyFill="1" applyBorder="1" applyAlignment="1">
      <alignment horizontal="center"/>
    </xf>
    <xf numFmtId="0" fontId="1" fillId="6" borderId="0" xfId="5" applyBorder="1"/>
    <xf numFmtId="0" fontId="1" fillId="6" borderId="8" xfId="5" applyBorder="1"/>
    <xf numFmtId="0" fontId="1" fillId="5" borderId="3" xfId="4" applyBorder="1"/>
    <xf numFmtId="0" fontId="1" fillId="5" borderId="0" xfId="4" applyBorder="1"/>
    <xf numFmtId="0" fontId="1" fillId="3" borderId="0" xfId="2" applyBorder="1"/>
    <xf numFmtId="0" fontId="1" fillId="3" borderId="6" xfId="2" applyBorder="1"/>
    <xf numFmtId="0" fontId="1" fillId="5" borderId="4" xfId="4" applyBorder="1"/>
    <xf numFmtId="0" fontId="1" fillId="5" borderId="8" xfId="4" applyBorder="1"/>
    <xf numFmtId="0" fontId="1" fillId="5" borderId="7" xfId="4" applyBorder="1"/>
    <xf numFmtId="0" fontId="1" fillId="3" borderId="3" xfId="2" applyBorder="1"/>
    <xf numFmtId="0" fontId="1" fillId="3" borderId="4" xfId="2" applyBorder="1"/>
    <xf numFmtId="0" fontId="1" fillId="9" borderId="0" xfId="7" applyBorder="1"/>
    <xf numFmtId="0" fontId="1" fillId="9" borderId="8" xfId="7" applyBorder="1"/>
    <xf numFmtId="0" fontId="1" fillId="3" borderId="8" xfId="2" applyBorder="1"/>
    <xf numFmtId="0" fontId="1" fillId="3" borderId="7" xfId="2" applyBorder="1"/>
    <xf numFmtId="0" fontId="5" fillId="7" borderId="14" xfId="6" applyFont="1" applyBorder="1" applyAlignment="1">
      <alignment horizontal="center"/>
    </xf>
    <xf numFmtId="0" fontId="5" fillId="7" borderId="13" xfId="6" applyFont="1" applyBorder="1" applyAlignment="1">
      <alignment horizontal="center"/>
    </xf>
    <xf numFmtId="0" fontId="5" fillId="4" borderId="15" xfId="3" applyFont="1" applyBorder="1" applyAlignment="1">
      <alignment horizontal="center"/>
    </xf>
    <xf numFmtId="0" fontId="5" fillId="4" borderId="14" xfId="3" applyFont="1" applyBorder="1" applyAlignment="1">
      <alignment horizontal="center"/>
    </xf>
    <xf numFmtId="0" fontId="5" fillId="4" borderId="13" xfId="3" applyFont="1" applyBorder="1" applyAlignment="1">
      <alignment horizontal="center"/>
    </xf>
    <xf numFmtId="0" fontId="3" fillId="8" borderId="0" xfId="5" applyFont="1" applyFill="1" applyBorder="1" applyAlignment="1">
      <alignment horizontal="center"/>
    </xf>
    <xf numFmtId="0" fontId="3" fillId="6" borderId="12" xfId="5" applyFont="1" applyBorder="1" applyAlignment="1">
      <alignment horizontal="center"/>
    </xf>
    <xf numFmtId="0" fontId="5" fillId="7" borderId="8" xfId="6" applyFont="1" applyBorder="1" applyAlignment="1">
      <alignment horizontal="center"/>
    </xf>
    <xf numFmtId="0" fontId="5" fillId="4" borderId="8" xfId="3" applyFont="1" applyBorder="1" applyAlignment="1">
      <alignment horizontal="center"/>
    </xf>
    <xf numFmtId="0" fontId="5" fillId="4" borderId="4" xfId="3" applyFont="1" applyBorder="1" applyAlignment="1">
      <alignment horizontal="center"/>
    </xf>
    <xf numFmtId="0" fontId="5" fillId="4" borderId="7" xfId="3" applyFont="1" applyBorder="1" applyAlignment="1">
      <alignment horizontal="center"/>
    </xf>
    <xf numFmtId="0" fontId="5" fillId="7" borderId="7" xfId="6" applyFont="1" applyBorder="1" applyAlignment="1">
      <alignment horizontal="center"/>
    </xf>
    <xf numFmtId="0" fontId="10" fillId="5" borderId="0" xfId="4" applyFont="1" applyBorder="1"/>
    <xf numFmtId="0" fontId="13" fillId="5" borderId="3" xfId="4" applyFont="1" applyBorder="1"/>
    <xf numFmtId="0" fontId="13" fillId="6" borderId="0" xfId="5" applyFont="1" applyBorder="1"/>
    <xf numFmtId="0" fontId="13" fillId="5" borderId="0" xfId="4" applyFont="1" applyBorder="1"/>
    <xf numFmtId="0" fontId="13" fillId="5" borderId="6" xfId="4" applyFont="1" applyBorder="1"/>
    <xf numFmtId="0" fontId="0" fillId="9" borderId="0" xfId="7" applyFont="1" applyBorder="1"/>
    <xf numFmtId="0" fontId="0" fillId="3" borderId="3" xfId="2" applyFont="1" applyBorder="1"/>
    <xf numFmtId="0" fontId="10" fillId="8" borderId="0" xfId="5" applyFont="1" applyFill="1" applyBorder="1" applyAlignment="1">
      <alignment horizontal="center"/>
    </xf>
    <xf numFmtId="0" fontId="1" fillId="8" borderId="0" xfId="4" applyFill="1" applyBorder="1" applyAlignment="1">
      <alignment horizontal="center"/>
    </xf>
    <xf numFmtId="0" fontId="14" fillId="6" borderId="12" xfId="5" applyFont="1" applyBorder="1" applyAlignment="1">
      <alignment horizontal="center" vertical="center"/>
    </xf>
    <xf numFmtId="0" fontId="15" fillId="4" borderId="13" xfId="3" applyFont="1" applyBorder="1" applyAlignment="1">
      <alignment horizontal="center"/>
    </xf>
    <xf numFmtId="0" fontId="15" fillId="4" borderId="12" xfId="3" applyFont="1" applyBorder="1" applyAlignment="1">
      <alignment horizontal="center"/>
    </xf>
    <xf numFmtId="0" fontId="6" fillId="2" borderId="0" xfId="1" applyFont="1" applyBorder="1" applyAlignment="1">
      <alignment vertical="center"/>
    </xf>
    <xf numFmtId="0" fontId="16" fillId="5" borderId="21" xfId="4" applyFont="1" applyBorder="1" applyAlignment="1">
      <alignment horizontal="center"/>
    </xf>
    <xf numFmtId="0" fontId="16" fillId="5" borderId="16" xfId="4" applyFont="1" applyBorder="1" applyAlignment="1">
      <alignment horizontal="center"/>
    </xf>
    <xf numFmtId="0" fontId="16" fillId="6" borderId="21" xfId="5" applyFont="1" applyBorder="1" applyAlignment="1">
      <alignment horizontal="center"/>
    </xf>
    <xf numFmtId="0" fontId="16" fillId="6" borderId="16" xfId="5" applyFont="1" applyBorder="1" applyAlignment="1">
      <alignment horizontal="center"/>
    </xf>
    <xf numFmtId="0" fontId="16" fillId="5" borderId="22" xfId="4" applyFont="1" applyBorder="1" applyAlignment="1">
      <alignment horizontal="center"/>
    </xf>
    <xf numFmtId="0" fontId="16" fillId="5" borderId="17" xfId="4" applyFont="1" applyBorder="1" applyAlignment="1">
      <alignment horizontal="center"/>
    </xf>
    <xf numFmtId="0" fontId="16" fillId="3" borderId="23" xfId="2" applyFont="1" applyBorder="1" applyAlignment="1">
      <alignment horizontal="center"/>
    </xf>
    <xf numFmtId="0" fontId="16" fillId="3" borderId="20" xfId="2" applyFont="1" applyBorder="1" applyAlignment="1">
      <alignment horizontal="center"/>
    </xf>
    <xf numFmtId="0" fontId="16" fillId="3" borderId="18" xfId="2" applyFont="1" applyBorder="1" applyAlignment="1">
      <alignment horizontal="center"/>
    </xf>
    <xf numFmtId="0" fontId="16" fillId="9" borderId="24" xfId="7" applyFont="1" applyBorder="1" applyAlignment="1">
      <alignment horizontal="center"/>
    </xf>
    <xf numFmtId="0" fontId="16" fillId="9" borderId="16" xfId="7" applyFont="1" applyBorder="1" applyAlignment="1">
      <alignment horizontal="center"/>
    </xf>
    <xf numFmtId="0" fontId="16" fillId="3" borderId="24" xfId="2" applyFont="1" applyBorder="1" applyAlignment="1">
      <alignment horizontal="center"/>
    </xf>
    <xf numFmtId="0" fontId="16" fillId="3" borderId="16" xfId="2" applyFont="1" applyBorder="1" applyAlignment="1">
      <alignment horizontal="center"/>
    </xf>
    <xf numFmtId="0" fontId="16" fillId="3" borderId="25" xfId="2" applyFont="1" applyBorder="1" applyAlignment="1">
      <alignment horizontal="center"/>
    </xf>
    <xf numFmtId="0" fontId="16" fillId="3" borderId="22" xfId="2" applyFont="1" applyBorder="1" applyAlignment="1">
      <alignment horizontal="center"/>
    </xf>
    <xf numFmtId="0" fontId="16" fillId="3" borderId="17" xfId="2" applyFont="1" applyBorder="1" applyAlignment="1">
      <alignment horizontal="center"/>
    </xf>
    <xf numFmtId="0" fontId="0" fillId="8" borderId="2" xfId="0" applyFill="1" applyBorder="1" applyAlignment="1"/>
    <xf numFmtId="0" fontId="0" fillId="8" borderId="3" xfId="0" applyFill="1" applyBorder="1" applyAlignment="1"/>
    <xf numFmtId="0" fontId="0" fillId="8" borderId="4" xfId="0" applyFill="1" applyBorder="1" applyAlignment="1"/>
    <xf numFmtId="0" fontId="0" fillId="8" borderId="5" xfId="0" applyFill="1" applyBorder="1" applyAlignment="1"/>
    <xf numFmtId="0" fontId="0" fillId="8" borderId="6" xfId="0" applyFill="1" applyBorder="1" applyAlignment="1"/>
    <xf numFmtId="0" fontId="0" fillId="8" borderId="7" xfId="0" applyFill="1" applyBorder="1" applyAlignment="1"/>
    <xf numFmtId="0" fontId="0" fillId="8" borderId="2" xfId="0" applyFill="1" applyBorder="1"/>
    <xf numFmtId="0" fontId="13" fillId="5" borderId="2" xfId="4" applyFont="1" applyBorder="1" applyAlignment="1">
      <alignment horizontal="left"/>
    </xf>
    <xf numFmtId="0" fontId="13" fillId="5" borderId="4" xfId="4" applyFont="1" applyBorder="1" applyAlignment="1">
      <alignment horizontal="left"/>
    </xf>
    <xf numFmtId="0" fontId="13" fillId="6" borderId="9" xfId="5" applyFont="1" applyBorder="1" applyAlignment="1">
      <alignment horizontal="left"/>
    </xf>
    <xf numFmtId="0" fontId="13" fillId="6" borderId="8" xfId="5" applyFont="1" applyBorder="1" applyAlignment="1">
      <alignment horizontal="left"/>
    </xf>
    <xf numFmtId="0" fontId="13" fillId="5" borderId="9" xfId="4" applyFont="1" applyBorder="1" applyAlignment="1">
      <alignment horizontal="left"/>
    </xf>
    <xf numFmtId="0" fontId="13" fillId="5" borderId="8" xfId="4" applyFont="1" applyBorder="1" applyAlignment="1">
      <alignment horizontal="left"/>
    </xf>
    <xf numFmtId="0" fontId="13" fillId="5" borderId="5" xfId="4" applyFont="1" applyBorder="1" applyAlignment="1">
      <alignment horizontal="left"/>
    </xf>
    <xf numFmtId="0" fontId="13" fillId="5" borderId="7" xfId="4" applyFont="1" applyBorder="1" applyAlignment="1">
      <alignment horizontal="left"/>
    </xf>
    <xf numFmtId="0" fontId="12" fillId="12" borderId="0" xfId="0" applyFont="1" applyFill="1"/>
    <xf numFmtId="164" fontId="10" fillId="7" borderId="26" xfId="6" applyNumberFormat="1" applyFont="1" applyBorder="1" applyAlignment="1">
      <alignment horizontal="center"/>
    </xf>
    <xf numFmtId="164" fontId="10" fillId="7" borderId="26" xfId="6" applyNumberFormat="1" applyFont="1" applyBorder="1"/>
    <xf numFmtId="164" fontId="10" fillId="4" borderId="26" xfId="3" applyNumberFormat="1" applyFont="1" applyBorder="1" applyAlignment="1">
      <alignment horizontal="center"/>
    </xf>
    <xf numFmtId="164" fontId="10" fillId="4" borderId="26" xfId="3" applyNumberFormat="1" applyFont="1" applyBorder="1"/>
    <xf numFmtId="0" fontId="0" fillId="5" borderId="6" xfId="4" applyFont="1" applyBorder="1"/>
    <xf numFmtId="0" fontId="0" fillId="6" borderId="0" xfId="5" applyFont="1" applyBorder="1"/>
    <xf numFmtId="0" fontId="7" fillId="0" borderId="0" xfId="0" applyFont="1" applyAlignment="1">
      <alignment horizontal="center" vertical="center"/>
    </xf>
    <xf numFmtId="0" fontId="5" fillId="10" borderId="2" xfId="8" applyFont="1" applyBorder="1" applyAlignment="1">
      <alignment horizontal="center" vertical="center"/>
    </xf>
    <xf numFmtId="0" fontId="5" fillId="10" borderId="3" xfId="8" applyFont="1" applyBorder="1" applyAlignment="1">
      <alignment horizontal="center" vertical="center"/>
    </xf>
    <xf numFmtId="0" fontId="5" fillId="10" borderId="4" xfId="8" applyFont="1" applyBorder="1" applyAlignment="1">
      <alignment horizontal="center" vertical="center"/>
    </xf>
    <xf numFmtId="0" fontId="5" fillId="10" borderId="5" xfId="8" applyFont="1" applyBorder="1" applyAlignment="1">
      <alignment horizontal="center" vertical="center"/>
    </xf>
    <xf numFmtId="0" fontId="5" fillId="10" borderId="6" xfId="8" applyFont="1" applyBorder="1" applyAlignment="1">
      <alignment horizontal="center" vertical="center"/>
    </xf>
    <xf numFmtId="0" fontId="5" fillId="10" borderId="7" xfId="8" applyFont="1" applyBorder="1" applyAlignment="1">
      <alignment horizontal="center" vertical="center"/>
    </xf>
    <xf numFmtId="0" fontId="5" fillId="11" borderId="2" xfId="9" applyFont="1" applyBorder="1" applyAlignment="1">
      <alignment horizontal="center" vertical="center"/>
    </xf>
    <xf numFmtId="0" fontId="5" fillId="11" borderId="3" xfId="9" applyFont="1" applyBorder="1" applyAlignment="1">
      <alignment horizontal="center" vertical="center"/>
    </xf>
    <xf numFmtId="0" fontId="5" fillId="11" borderId="4" xfId="9" applyFont="1" applyBorder="1" applyAlignment="1">
      <alignment horizontal="center" vertical="center"/>
    </xf>
    <xf numFmtId="0" fontId="5" fillId="11" borderId="5" xfId="9" applyFont="1" applyBorder="1" applyAlignment="1">
      <alignment horizontal="center" vertical="center"/>
    </xf>
    <xf numFmtId="0" fontId="5" fillId="11" borderId="6" xfId="9" applyFont="1" applyBorder="1" applyAlignment="1">
      <alignment horizontal="center" vertical="center"/>
    </xf>
    <xf numFmtId="0" fontId="5" fillId="11" borderId="7" xfId="9" applyFont="1" applyBorder="1" applyAlignment="1">
      <alignment horizontal="center" vertical="center"/>
    </xf>
    <xf numFmtId="0" fontId="6" fillId="2" borderId="3" xfId="1" applyFont="1" applyBorder="1" applyAlignment="1">
      <alignment horizontal="center" vertical="center"/>
    </xf>
    <xf numFmtId="0" fontId="6" fillId="2" borderId="6" xfId="1" applyFont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0" fontId="5" fillId="4" borderId="5" xfId="3" applyFont="1" applyBorder="1" applyAlignment="1">
      <alignment horizontal="center"/>
    </xf>
    <xf numFmtId="0" fontId="5" fillId="4" borderId="7" xfId="3" applyFont="1" applyBorder="1" applyAlignment="1">
      <alignment horizontal="center"/>
    </xf>
    <xf numFmtId="0" fontId="3" fillId="6" borderId="10" xfId="5" applyFont="1" applyBorder="1" applyAlignment="1">
      <alignment horizontal="center"/>
    </xf>
    <xf numFmtId="0" fontId="3" fillId="6" borderId="11" xfId="5" applyFont="1" applyBorder="1" applyAlignment="1">
      <alignment horizontal="center"/>
    </xf>
    <xf numFmtId="0" fontId="1" fillId="8" borderId="0" xfId="7" applyFill="1" applyBorder="1" applyAlignment="1">
      <alignment horizontal="center"/>
    </xf>
    <xf numFmtId="0" fontId="1" fillId="8" borderId="0" xfId="2" applyFill="1" applyBorder="1" applyAlignment="1">
      <alignment horizontal="center"/>
    </xf>
    <xf numFmtId="0" fontId="0" fillId="8" borderId="0" xfId="2" applyFont="1" applyFill="1" applyBorder="1" applyAlignment="1">
      <alignment horizontal="center"/>
    </xf>
    <xf numFmtId="0" fontId="1" fillId="8" borderId="0" xfId="7" applyFill="1" applyBorder="1" applyAlignment="1">
      <alignment horizontal="left"/>
    </xf>
    <xf numFmtId="0" fontId="1" fillId="8" borderId="0" xfId="2" applyFill="1" applyBorder="1" applyAlignment="1">
      <alignment horizontal="left"/>
    </xf>
    <xf numFmtId="0" fontId="1" fillId="8" borderId="0" xfId="4" applyFill="1" applyBorder="1" applyAlignment="1">
      <alignment horizontal="left"/>
    </xf>
    <xf numFmtId="0" fontId="10" fillId="8" borderId="0" xfId="5" applyFont="1" applyFill="1" applyBorder="1" applyAlignment="1">
      <alignment horizontal="center"/>
    </xf>
    <xf numFmtId="0" fontId="0" fillId="8" borderId="0" xfId="4" applyFont="1" applyFill="1" applyBorder="1" applyAlignment="1">
      <alignment horizontal="center"/>
    </xf>
    <xf numFmtId="0" fontId="1" fillId="8" borderId="0" xfId="4" applyFill="1" applyBorder="1" applyAlignment="1">
      <alignment horizontal="center"/>
    </xf>
    <xf numFmtId="0" fontId="10" fillId="8" borderId="0" xfId="5" applyFont="1" applyFill="1" applyBorder="1" applyAlignment="1">
      <alignment horizontal="left"/>
    </xf>
    <xf numFmtId="0" fontId="3" fillId="6" borderId="19" xfId="5" applyFont="1" applyBorder="1" applyAlignment="1">
      <alignment horizontal="center"/>
    </xf>
    <xf numFmtId="0" fontId="3" fillId="6" borderId="2" xfId="5" applyFont="1" applyBorder="1" applyAlignment="1">
      <alignment horizontal="center"/>
    </xf>
    <xf numFmtId="0" fontId="3" fillId="6" borderId="4" xfId="5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1" xfId="0" applyBorder="1" applyAlignment="1">
      <alignment horizontal="center"/>
    </xf>
    <xf numFmtId="164" fontId="5" fillId="7" borderId="27" xfId="6" applyNumberFormat="1" applyFont="1" applyBorder="1" applyAlignment="1">
      <alignment horizontal="center"/>
    </xf>
    <xf numFmtId="164" fontId="5" fillId="7" borderId="28" xfId="6" applyNumberFormat="1" applyFont="1" applyBorder="1" applyAlignment="1">
      <alignment horizontal="center"/>
    </xf>
    <xf numFmtId="164" fontId="5" fillId="4" borderId="27" xfId="3" applyNumberFormat="1" applyFont="1" applyBorder="1" applyAlignment="1">
      <alignment horizontal="center"/>
    </xf>
    <xf numFmtId="164" fontId="5" fillId="4" borderId="28" xfId="3" applyNumberFormat="1" applyFont="1" applyBorder="1" applyAlignment="1">
      <alignment horizontal="center"/>
    </xf>
  </cellXfs>
  <cellStyles count="10">
    <cellStyle name="20 % - Accent1" xfId="2" builtinId="30"/>
    <cellStyle name="20 % - Accent2" xfId="4" builtinId="34"/>
    <cellStyle name="40 % - Accent1" xfId="7" builtinId="31"/>
    <cellStyle name="40 % - Accent2" xfId="5" builtinId="35"/>
    <cellStyle name="60 % - Accent1" xfId="3" builtinId="32"/>
    <cellStyle name="60 % - Accent2" xfId="6" builtinId="36"/>
    <cellStyle name="Accent1" xfId="8" builtinId="29"/>
    <cellStyle name="Accent2" xfId="9" builtinId="33"/>
    <cellStyle name="Normal" xfId="0" builtinId="0"/>
    <cellStyle name="Sortie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L233"/>
  <sheetViews>
    <sheetView topLeftCell="N1" workbookViewId="0">
      <selection activeCell="Z14" sqref="Z14"/>
    </sheetView>
  </sheetViews>
  <sheetFormatPr baseColWidth="10" defaultColWidth="10.7265625" defaultRowHeight="14.5"/>
  <cols>
    <col min="1" max="1" width="2.453125" customWidth="1"/>
    <col min="2" max="2" width="4.7265625" customWidth="1"/>
    <col min="3" max="4" width="14.7265625" customWidth="1"/>
    <col min="5" max="7" width="5.7265625" customWidth="1"/>
    <col min="8" max="8" width="4.7265625" customWidth="1"/>
    <col min="9" max="10" width="14.7265625" customWidth="1"/>
    <col min="11" max="13" width="5.7265625" customWidth="1"/>
    <col min="14" max="14" width="4.7265625" customWidth="1"/>
    <col min="15" max="16" width="14.7265625" customWidth="1"/>
    <col min="17" max="19" width="5.7265625" customWidth="1"/>
    <col min="20" max="20" width="7" customWidth="1"/>
    <col min="21" max="21" width="4.7265625" customWidth="1"/>
    <col min="22" max="23" width="14.7265625" customWidth="1"/>
    <col min="24" max="26" width="5.7265625" customWidth="1"/>
    <col min="27" max="27" width="4.7265625" customWidth="1"/>
    <col min="28" max="29" width="14.7265625" customWidth="1"/>
    <col min="30" max="32" width="5.7265625" customWidth="1"/>
  </cols>
  <sheetData>
    <row r="1" spans="1:38" ht="15" customHeight="1">
      <c r="A1" s="2"/>
      <c r="B1" s="82"/>
      <c r="C1" s="113" t="s">
        <v>133</v>
      </c>
      <c r="D1" s="113">
        <f>SUM(E6:E40)+SUM(K6:K40)+SUM(Q6:Q40)+SUM(X6:X40)+SUM(AD6:AD40)</f>
        <v>34</v>
      </c>
      <c r="E1" s="77"/>
      <c r="F1" s="77"/>
      <c r="G1" s="77"/>
      <c r="H1" s="77"/>
      <c r="I1" s="77"/>
      <c r="J1" s="78"/>
      <c r="K1" s="111" t="s">
        <v>16</v>
      </c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76"/>
      <c r="X1" s="77"/>
      <c r="Y1" s="77"/>
      <c r="Z1" s="77"/>
      <c r="AA1" s="77"/>
      <c r="AB1" s="77"/>
      <c r="AC1" s="77"/>
      <c r="AD1" s="77"/>
      <c r="AE1" s="77"/>
      <c r="AF1" s="78"/>
      <c r="AG1" s="59"/>
      <c r="AH1" s="59"/>
      <c r="AI1" s="59"/>
      <c r="AJ1" s="2"/>
      <c r="AK1" s="2"/>
      <c r="AL1" s="2"/>
    </row>
    <row r="2" spans="1:38" ht="15.75" customHeight="1" thickBot="1">
      <c r="A2" s="2"/>
      <c r="B2" s="79"/>
      <c r="C2" s="114"/>
      <c r="D2" s="114"/>
      <c r="E2" s="80"/>
      <c r="F2" s="80"/>
      <c r="G2" s="80"/>
      <c r="H2" s="80"/>
      <c r="I2" s="80"/>
      <c r="J2" s="81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79"/>
      <c r="X2" s="80"/>
      <c r="Y2" s="80"/>
      <c r="Z2" s="80"/>
      <c r="AA2" s="80"/>
      <c r="AB2" s="80"/>
      <c r="AC2" s="80"/>
      <c r="AD2" s="80"/>
      <c r="AE2" s="80"/>
      <c r="AF2" s="81"/>
      <c r="AG2" s="59"/>
      <c r="AH2" s="59"/>
      <c r="AI2" s="59"/>
      <c r="AJ2" s="2"/>
      <c r="AK2" s="2"/>
      <c r="AL2" s="2"/>
    </row>
    <row r="3" spans="1:38">
      <c r="A3" s="2"/>
      <c r="B3" s="105" t="s">
        <v>0</v>
      </c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7"/>
      <c r="T3" s="14"/>
      <c r="U3" s="99" t="s">
        <v>8</v>
      </c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1"/>
      <c r="AG3" s="14"/>
      <c r="AH3" s="14"/>
      <c r="AI3" s="14"/>
      <c r="AJ3" s="2"/>
      <c r="AK3" s="2"/>
      <c r="AL3" s="2"/>
    </row>
    <row r="4" spans="1:38" ht="15" thickBot="1">
      <c r="A4" s="2"/>
      <c r="B4" s="108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10"/>
      <c r="T4" s="14"/>
      <c r="U4" s="102"/>
      <c r="V4" s="103"/>
      <c r="W4" s="103"/>
      <c r="X4" s="103"/>
      <c r="Y4" s="103"/>
      <c r="Z4" s="103"/>
      <c r="AA4" s="103"/>
      <c r="AB4" s="103"/>
      <c r="AC4" s="103"/>
      <c r="AD4" s="103"/>
      <c r="AE4" s="103"/>
      <c r="AF4" s="104"/>
      <c r="AG4" s="14"/>
      <c r="AH4" s="14"/>
      <c r="AI4" s="14"/>
      <c r="AJ4" s="2"/>
      <c r="AK4" s="2"/>
      <c r="AL4" s="2"/>
    </row>
    <row r="5" spans="1:38" ht="15" thickBot="1">
      <c r="A5" s="2"/>
      <c r="B5" s="41" t="s">
        <v>14</v>
      </c>
      <c r="C5" s="130" t="s">
        <v>1</v>
      </c>
      <c r="D5" s="131"/>
      <c r="E5" s="56" t="s">
        <v>132</v>
      </c>
      <c r="F5" s="56" t="s">
        <v>2</v>
      </c>
      <c r="G5" s="56" t="s">
        <v>13</v>
      </c>
      <c r="H5" s="41" t="s">
        <v>14</v>
      </c>
      <c r="I5" s="117" t="s">
        <v>1</v>
      </c>
      <c r="J5" s="118"/>
      <c r="K5" s="56" t="s">
        <v>132</v>
      </c>
      <c r="L5" s="56" t="s">
        <v>2</v>
      </c>
      <c r="M5" s="56" t="s">
        <v>13</v>
      </c>
      <c r="N5" s="41" t="s">
        <v>14</v>
      </c>
      <c r="O5" s="117" t="s">
        <v>1</v>
      </c>
      <c r="P5" s="129"/>
      <c r="Q5" s="56" t="s">
        <v>132</v>
      </c>
      <c r="R5" s="56" t="s">
        <v>2</v>
      </c>
      <c r="S5" s="56" t="s">
        <v>13</v>
      </c>
      <c r="T5" s="14"/>
      <c r="U5" s="39" t="s">
        <v>14</v>
      </c>
      <c r="V5" s="115" t="s">
        <v>1</v>
      </c>
      <c r="W5" s="116"/>
      <c r="X5" s="57" t="s">
        <v>132</v>
      </c>
      <c r="Y5" s="57" t="s">
        <v>2</v>
      </c>
      <c r="Z5" s="58" t="s">
        <v>13</v>
      </c>
      <c r="AA5" s="39" t="s">
        <v>14</v>
      </c>
      <c r="AB5" s="115" t="s">
        <v>1</v>
      </c>
      <c r="AC5" s="116"/>
      <c r="AD5" s="57" t="s">
        <v>132</v>
      </c>
      <c r="AE5" s="57" t="s">
        <v>2</v>
      </c>
      <c r="AF5" s="58" t="s">
        <v>13</v>
      </c>
      <c r="AG5" s="14"/>
      <c r="AH5" s="40"/>
      <c r="AI5" s="40"/>
      <c r="AJ5" s="2"/>
      <c r="AK5" s="2"/>
      <c r="AL5" s="2"/>
    </row>
    <row r="6" spans="1:38" ht="15" thickBot="1">
      <c r="A6" s="2"/>
      <c r="B6" s="35">
        <v>1</v>
      </c>
      <c r="C6" s="83" t="s">
        <v>17</v>
      </c>
      <c r="D6" s="84"/>
      <c r="E6" s="60"/>
      <c r="F6" s="61">
        <v>10</v>
      </c>
      <c r="G6" s="61">
        <v>3</v>
      </c>
      <c r="H6" s="42">
        <v>36</v>
      </c>
      <c r="I6" s="48" t="s">
        <v>46</v>
      </c>
      <c r="J6" s="48"/>
      <c r="K6" s="60"/>
      <c r="L6" s="61">
        <v>12</v>
      </c>
      <c r="M6" s="61">
        <v>2</v>
      </c>
      <c r="N6" s="35">
        <v>71</v>
      </c>
      <c r="O6" s="22" t="s">
        <v>80</v>
      </c>
      <c r="P6" s="26"/>
      <c r="Q6" s="60"/>
      <c r="R6" s="61">
        <v>14</v>
      </c>
      <c r="S6" s="61">
        <v>3</v>
      </c>
      <c r="T6" s="14"/>
      <c r="U6" s="37">
        <v>1</v>
      </c>
      <c r="V6" s="53" t="s">
        <v>131</v>
      </c>
      <c r="W6" s="29"/>
      <c r="X6" s="66">
        <v>1</v>
      </c>
      <c r="Y6" s="67">
        <v>25</v>
      </c>
      <c r="Z6" s="68">
        <v>5</v>
      </c>
      <c r="AA6" s="44">
        <v>36</v>
      </c>
      <c r="AB6" s="29" t="s">
        <v>118</v>
      </c>
      <c r="AC6" s="30"/>
      <c r="AD6" s="66"/>
      <c r="AE6" s="67"/>
      <c r="AF6" s="68">
        <v>5</v>
      </c>
      <c r="AG6" s="14"/>
      <c r="AH6" s="15"/>
      <c r="AI6" s="15"/>
      <c r="AJ6" s="2"/>
      <c r="AK6" s="2"/>
      <c r="AL6" s="2"/>
    </row>
    <row r="7" spans="1:38" ht="15" thickBot="1">
      <c r="A7" s="2"/>
      <c r="B7" s="35">
        <v>2</v>
      </c>
      <c r="C7" s="85" t="s">
        <v>18</v>
      </c>
      <c r="D7" s="86"/>
      <c r="E7" s="62"/>
      <c r="F7" s="61">
        <v>10</v>
      </c>
      <c r="G7" s="63"/>
      <c r="H7" s="42">
        <v>37</v>
      </c>
      <c r="I7" s="49" t="s">
        <v>47</v>
      </c>
      <c r="J7" s="49"/>
      <c r="K7" s="62"/>
      <c r="L7" s="61">
        <v>12</v>
      </c>
      <c r="M7" s="61">
        <v>2</v>
      </c>
      <c r="N7" s="35">
        <v>72</v>
      </c>
      <c r="O7" s="20" t="s">
        <v>81</v>
      </c>
      <c r="P7" s="21"/>
      <c r="Q7" s="62">
        <v>1</v>
      </c>
      <c r="R7" s="61">
        <v>14</v>
      </c>
      <c r="S7" s="63">
        <v>8</v>
      </c>
      <c r="T7" s="14"/>
      <c r="U7" s="38">
        <v>2</v>
      </c>
      <c r="V7" s="31" t="s">
        <v>18</v>
      </c>
      <c r="W7" s="31"/>
      <c r="X7" s="69"/>
      <c r="Y7" s="67"/>
      <c r="Z7" s="70">
        <v>22</v>
      </c>
      <c r="AA7" s="43">
        <v>37</v>
      </c>
      <c r="AB7" s="31" t="s">
        <v>119</v>
      </c>
      <c r="AC7" s="32"/>
      <c r="AD7" s="69"/>
      <c r="AE7" s="67"/>
      <c r="AF7" s="70">
        <v>7</v>
      </c>
      <c r="AG7" s="14"/>
      <c r="AH7" s="16"/>
      <c r="AI7" s="16"/>
      <c r="AJ7" s="2"/>
      <c r="AK7" s="2"/>
      <c r="AL7" s="2"/>
    </row>
    <row r="8" spans="1:38" ht="15" thickBot="1">
      <c r="A8" s="2"/>
      <c r="B8" s="35">
        <v>3</v>
      </c>
      <c r="C8" s="87" t="s">
        <v>19</v>
      </c>
      <c r="D8" s="88"/>
      <c r="E8" s="60"/>
      <c r="F8" s="61">
        <v>10</v>
      </c>
      <c r="G8" s="61">
        <v>3</v>
      </c>
      <c r="H8" s="42">
        <v>38</v>
      </c>
      <c r="I8" s="50" t="s">
        <v>48</v>
      </c>
      <c r="J8" s="50"/>
      <c r="K8" s="60"/>
      <c r="L8" s="61">
        <v>12</v>
      </c>
      <c r="M8" s="61">
        <v>2</v>
      </c>
      <c r="N8" s="35">
        <v>73</v>
      </c>
      <c r="O8" s="23" t="s">
        <v>82</v>
      </c>
      <c r="P8" s="27"/>
      <c r="Q8" s="60">
        <v>2</v>
      </c>
      <c r="R8" s="61">
        <v>14</v>
      </c>
      <c r="S8" s="61">
        <v>8</v>
      </c>
      <c r="T8" s="14"/>
      <c r="U8" s="38">
        <v>3</v>
      </c>
      <c r="V8" s="24" t="s">
        <v>93</v>
      </c>
      <c r="W8" s="24"/>
      <c r="X8" s="71"/>
      <c r="Y8" s="67"/>
      <c r="Z8" s="72">
        <v>5</v>
      </c>
      <c r="AA8" s="43">
        <v>38</v>
      </c>
      <c r="AB8" s="24" t="s">
        <v>120</v>
      </c>
      <c r="AC8" s="33"/>
      <c r="AD8" s="71"/>
      <c r="AE8" s="67"/>
      <c r="AF8" s="72">
        <v>24</v>
      </c>
      <c r="AG8" s="14"/>
      <c r="AH8" s="17"/>
      <c r="AI8" s="17"/>
      <c r="AJ8" s="2"/>
      <c r="AK8" s="2"/>
      <c r="AL8" s="2"/>
    </row>
    <row r="9" spans="1:38" ht="15" thickBot="1">
      <c r="A9" s="2"/>
      <c r="B9" s="35">
        <v>4</v>
      </c>
      <c r="C9" s="85" t="s">
        <v>3</v>
      </c>
      <c r="D9" s="86"/>
      <c r="E9" s="62"/>
      <c r="F9" s="61">
        <v>10</v>
      </c>
      <c r="G9" s="63"/>
      <c r="H9" s="42">
        <v>39</v>
      </c>
      <c r="I9" s="49" t="s">
        <v>49</v>
      </c>
      <c r="J9" s="49"/>
      <c r="K9" s="62">
        <v>1</v>
      </c>
      <c r="L9" s="61">
        <v>12</v>
      </c>
      <c r="M9" s="61">
        <v>2</v>
      </c>
      <c r="N9" s="35">
        <v>74</v>
      </c>
      <c r="O9" s="20" t="s">
        <v>83</v>
      </c>
      <c r="P9" s="21"/>
      <c r="Q9" s="62">
        <v>1</v>
      </c>
      <c r="R9" s="61">
        <v>14</v>
      </c>
      <c r="S9" s="63">
        <v>8</v>
      </c>
      <c r="T9" s="14"/>
      <c r="U9" s="38">
        <v>4</v>
      </c>
      <c r="V9" s="31" t="s">
        <v>9</v>
      </c>
      <c r="W9" s="31"/>
      <c r="X9" s="69">
        <v>1</v>
      </c>
      <c r="Y9" s="67"/>
      <c r="Z9" s="70"/>
      <c r="AA9" s="43">
        <v>39</v>
      </c>
      <c r="AB9" s="31" t="s">
        <v>121</v>
      </c>
      <c r="AC9" s="32"/>
      <c r="AD9" s="69"/>
      <c r="AE9" s="67"/>
      <c r="AF9" s="70">
        <v>8</v>
      </c>
      <c r="AG9" s="14"/>
      <c r="AH9" s="16"/>
      <c r="AI9" s="16"/>
      <c r="AJ9" s="2"/>
      <c r="AK9" s="2"/>
      <c r="AL9" s="2"/>
    </row>
    <row r="10" spans="1:38" ht="15" thickBot="1">
      <c r="A10" s="2"/>
      <c r="B10" s="35">
        <v>5</v>
      </c>
      <c r="C10" s="87" t="s">
        <v>20</v>
      </c>
      <c r="D10" s="88"/>
      <c r="E10" s="60"/>
      <c r="F10" s="61">
        <v>10</v>
      </c>
      <c r="G10" s="61"/>
      <c r="H10" s="42">
        <v>40</v>
      </c>
      <c r="I10" s="50" t="s">
        <v>50</v>
      </c>
      <c r="J10" s="50"/>
      <c r="K10" s="60">
        <v>1</v>
      </c>
      <c r="L10" s="61">
        <v>12</v>
      </c>
      <c r="M10" s="61">
        <v>2</v>
      </c>
      <c r="N10" s="35">
        <v>75</v>
      </c>
      <c r="O10" s="47" t="s">
        <v>84</v>
      </c>
      <c r="P10" s="27"/>
      <c r="Q10" s="60">
        <v>1</v>
      </c>
      <c r="R10" s="61">
        <v>14</v>
      </c>
      <c r="S10" s="61"/>
      <c r="T10" s="14"/>
      <c r="U10" s="38">
        <v>5</v>
      </c>
      <c r="V10" s="24" t="s">
        <v>3</v>
      </c>
      <c r="W10" s="24"/>
      <c r="X10" s="71"/>
      <c r="Y10" s="67"/>
      <c r="Z10" s="72">
        <v>5</v>
      </c>
      <c r="AA10" s="43">
        <v>40</v>
      </c>
      <c r="AB10" s="24" t="s">
        <v>122</v>
      </c>
      <c r="AC10" s="33"/>
      <c r="AD10" s="71"/>
      <c r="AE10" s="67"/>
      <c r="AF10" s="72">
        <v>2</v>
      </c>
      <c r="AG10" s="14"/>
      <c r="AH10" s="17"/>
      <c r="AI10" s="17"/>
      <c r="AJ10" s="2"/>
      <c r="AK10" s="2"/>
      <c r="AL10" s="2"/>
    </row>
    <row r="11" spans="1:38" ht="15" thickBot="1">
      <c r="A11" s="2"/>
      <c r="B11" s="35">
        <v>6</v>
      </c>
      <c r="C11" s="85" t="s">
        <v>21</v>
      </c>
      <c r="D11" s="86"/>
      <c r="E11" s="62"/>
      <c r="F11" s="61">
        <v>10</v>
      </c>
      <c r="G11" s="63">
        <v>3</v>
      </c>
      <c r="H11" s="42">
        <v>41</v>
      </c>
      <c r="I11" s="49" t="s">
        <v>51</v>
      </c>
      <c r="J11" s="49"/>
      <c r="K11" s="62">
        <v>1</v>
      </c>
      <c r="L11" s="61">
        <v>12</v>
      </c>
      <c r="M11" s="61">
        <v>2</v>
      </c>
      <c r="N11" s="35">
        <v>76</v>
      </c>
      <c r="O11" s="20" t="s">
        <v>85</v>
      </c>
      <c r="P11" s="21"/>
      <c r="Q11" s="62"/>
      <c r="R11" s="61">
        <v>14</v>
      </c>
      <c r="S11" s="63"/>
      <c r="T11" s="14"/>
      <c r="U11" s="38">
        <v>6</v>
      </c>
      <c r="V11" s="31" t="s">
        <v>94</v>
      </c>
      <c r="W11" s="31"/>
      <c r="X11" s="69"/>
      <c r="Y11" s="67"/>
      <c r="Z11" s="70"/>
      <c r="AA11" s="43">
        <v>41</v>
      </c>
      <c r="AB11" s="31" t="s">
        <v>123</v>
      </c>
      <c r="AC11" s="32"/>
      <c r="AD11" s="69">
        <v>3</v>
      </c>
      <c r="AE11" s="67"/>
      <c r="AF11" s="70">
        <v>4</v>
      </c>
      <c r="AG11" s="14"/>
      <c r="AH11" s="16"/>
      <c r="AI11" s="16"/>
      <c r="AJ11" s="2"/>
      <c r="AK11" s="2"/>
      <c r="AL11" s="2"/>
    </row>
    <row r="12" spans="1:38" ht="15" thickBot="1">
      <c r="A12" s="2"/>
      <c r="B12" s="35">
        <v>7</v>
      </c>
      <c r="C12" s="87" t="s">
        <v>22</v>
      </c>
      <c r="D12" s="88"/>
      <c r="E12" s="60"/>
      <c r="F12" s="61">
        <v>10</v>
      </c>
      <c r="G12" s="61"/>
      <c r="H12" s="42">
        <v>42</v>
      </c>
      <c r="I12" s="50" t="s">
        <v>52</v>
      </c>
      <c r="J12" s="50"/>
      <c r="K12" s="60"/>
      <c r="L12" s="61">
        <v>12</v>
      </c>
      <c r="M12" s="61">
        <v>2</v>
      </c>
      <c r="N12" s="35">
        <v>77</v>
      </c>
      <c r="O12" s="23" t="s">
        <v>86</v>
      </c>
      <c r="P12" s="27"/>
      <c r="Q12" s="60"/>
      <c r="R12" s="61">
        <v>14</v>
      </c>
      <c r="S12" s="61"/>
      <c r="T12" s="14"/>
      <c r="U12" s="38">
        <v>7</v>
      </c>
      <c r="V12" s="24" t="s">
        <v>95</v>
      </c>
      <c r="W12" s="24"/>
      <c r="X12" s="71">
        <v>1</v>
      </c>
      <c r="Y12" s="67"/>
      <c r="Z12" s="72">
        <v>5</v>
      </c>
      <c r="AA12" s="43">
        <v>42</v>
      </c>
      <c r="AB12" s="24" t="s">
        <v>124</v>
      </c>
      <c r="AC12" s="33"/>
      <c r="AD12" s="71"/>
      <c r="AE12" s="67"/>
      <c r="AF12" s="72">
        <v>1</v>
      </c>
      <c r="AG12" s="14"/>
      <c r="AH12" s="17"/>
      <c r="AI12" s="17"/>
      <c r="AJ12" s="2"/>
      <c r="AK12" s="2"/>
      <c r="AL12" s="2"/>
    </row>
    <row r="13" spans="1:38" ht="15" thickBot="1">
      <c r="A13" s="2"/>
      <c r="B13" s="35">
        <v>8</v>
      </c>
      <c r="C13" s="85" t="s">
        <v>23</v>
      </c>
      <c r="D13" s="86"/>
      <c r="E13" s="62"/>
      <c r="F13" s="61">
        <v>10</v>
      </c>
      <c r="G13" s="63">
        <v>1</v>
      </c>
      <c r="H13" s="42">
        <v>43</v>
      </c>
      <c r="I13" s="49" t="s">
        <v>53</v>
      </c>
      <c r="J13" s="49"/>
      <c r="K13" s="62"/>
      <c r="L13" s="61">
        <v>12</v>
      </c>
      <c r="M13" s="63">
        <v>4</v>
      </c>
      <c r="N13" s="35">
        <v>78</v>
      </c>
      <c r="O13" s="20" t="s">
        <v>87</v>
      </c>
      <c r="P13" s="21"/>
      <c r="Q13" s="62"/>
      <c r="R13" s="61">
        <v>14</v>
      </c>
      <c r="S13" s="63"/>
      <c r="T13" s="14"/>
      <c r="U13" s="38">
        <v>8</v>
      </c>
      <c r="V13" s="31" t="s">
        <v>96</v>
      </c>
      <c r="W13" s="31"/>
      <c r="X13" s="69"/>
      <c r="Y13" s="67"/>
      <c r="Z13" s="70"/>
      <c r="AA13" s="43">
        <v>43</v>
      </c>
      <c r="AB13" s="31" t="s">
        <v>125</v>
      </c>
      <c r="AC13" s="32"/>
      <c r="AD13" s="69">
        <v>2</v>
      </c>
      <c r="AE13" s="67"/>
      <c r="AF13" s="70">
        <v>3</v>
      </c>
      <c r="AG13" s="14"/>
      <c r="AH13" s="16"/>
      <c r="AI13" s="16"/>
      <c r="AJ13" s="2"/>
      <c r="AK13" s="2"/>
      <c r="AL13" s="2"/>
    </row>
    <row r="14" spans="1:38" ht="15" thickBot="1">
      <c r="A14" s="2"/>
      <c r="B14" s="35">
        <v>9</v>
      </c>
      <c r="C14" s="87" t="s">
        <v>24</v>
      </c>
      <c r="D14" s="88"/>
      <c r="E14" s="60"/>
      <c r="F14" s="61">
        <v>10</v>
      </c>
      <c r="G14" s="61"/>
      <c r="H14" s="42">
        <v>44</v>
      </c>
      <c r="I14" s="50" t="s">
        <v>54</v>
      </c>
      <c r="J14" s="50"/>
      <c r="K14" s="60"/>
      <c r="L14" s="61">
        <v>12</v>
      </c>
      <c r="M14" s="61">
        <v>8</v>
      </c>
      <c r="N14" s="35">
        <v>79</v>
      </c>
      <c r="O14" s="23" t="s">
        <v>88</v>
      </c>
      <c r="P14" s="27"/>
      <c r="Q14" s="60"/>
      <c r="R14" s="61">
        <v>14</v>
      </c>
      <c r="S14" s="61"/>
      <c r="T14" s="14"/>
      <c r="U14" s="38">
        <v>9</v>
      </c>
      <c r="V14" s="24" t="s">
        <v>10</v>
      </c>
      <c r="W14" s="24"/>
      <c r="X14" s="71"/>
      <c r="Y14" s="67">
        <v>40</v>
      </c>
      <c r="Z14" s="72">
        <v>30</v>
      </c>
      <c r="AA14" s="43">
        <v>44</v>
      </c>
      <c r="AB14" s="24" t="s">
        <v>126</v>
      </c>
      <c r="AC14" s="33"/>
      <c r="AD14" s="71"/>
      <c r="AE14" s="67"/>
      <c r="AF14" s="72">
        <v>7</v>
      </c>
      <c r="AG14" s="14"/>
      <c r="AH14" s="17"/>
      <c r="AI14" s="17"/>
      <c r="AJ14" s="2"/>
      <c r="AK14" s="2"/>
      <c r="AL14" s="2"/>
    </row>
    <row r="15" spans="1:38" ht="15" thickBot="1">
      <c r="A15" s="2"/>
      <c r="B15" s="35">
        <v>10</v>
      </c>
      <c r="C15" s="85" t="s">
        <v>25</v>
      </c>
      <c r="D15" s="86"/>
      <c r="E15" s="62"/>
      <c r="F15" s="61">
        <v>10</v>
      </c>
      <c r="G15" s="63">
        <v>5</v>
      </c>
      <c r="H15" s="42">
        <v>45</v>
      </c>
      <c r="I15" s="49" t="s">
        <v>55</v>
      </c>
      <c r="J15" s="49"/>
      <c r="K15" s="62"/>
      <c r="L15" s="61">
        <v>12</v>
      </c>
      <c r="M15" s="63"/>
      <c r="N15" s="35">
        <v>80</v>
      </c>
      <c r="O15" s="20" t="s">
        <v>89</v>
      </c>
      <c r="P15" s="21"/>
      <c r="Q15" s="62"/>
      <c r="R15" s="61">
        <v>14</v>
      </c>
      <c r="S15" s="63"/>
      <c r="T15" s="14"/>
      <c r="U15" s="38">
        <v>10</v>
      </c>
      <c r="V15" s="31" t="s">
        <v>97</v>
      </c>
      <c r="W15" s="31"/>
      <c r="X15" s="69"/>
      <c r="Y15" s="67"/>
      <c r="Z15" s="70"/>
      <c r="AA15" s="43">
        <v>45</v>
      </c>
      <c r="AB15" s="31" t="s">
        <v>127</v>
      </c>
      <c r="AC15" s="32"/>
      <c r="AD15" s="69">
        <v>1</v>
      </c>
      <c r="AE15" s="67"/>
      <c r="AF15" s="70">
        <v>9</v>
      </c>
      <c r="AG15" s="14"/>
      <c r="AH15" s="16"/>
      <c r="AI15" s="16"/>
      <c r="AJ15" s="2"/>
      <c r="AK15" s="2"/>
      <c r="AL15" s="2"/>
    </row>
    <row r="16" spans="1:38" ht="15" thickBot="1">
      <c r="A16" s="2"/>
      <c r="B16" s="35">
        <v>11</v>
      </c>
      <c r="C16" s="87" t="s">
        <v>4</v>
      </c>
      <c r="D16" s="88"/>
      <c r="E16" s="60"/>
      <c r="F16" s="61">
        <v>10</v>
      </c>
      <c r="G16" s="61"/>
      <c r="H16" s="42">
        <v>46</v>
      </c>
      <c r="I16" s="50" t="s">
        <v>56</v>
      </c>
      <c r="J16" s="50"/>
      <c r="K16" s="60"/>
      <c r="L16" s="61">
        <v>12</v>
      </c>
      <c r="M16" s="61"/>
      <c r="N16" s="35">
        <v>81</v>
      </c>
      <c r="O16" s="23" t="s">
        <v>90</v>
      </c>
      <c r="P16" s="27"/>
      <c r="Q16" s="60"/>
      <c r="R16" s="61">
        <v>14</v>
      </c>
      <c r="S16" s="61"/>
      <c r="T16" s="14"/>
      <c r="U16" s="38">
        <v>11</v>
      </c>
      <c r="V16" s="24" t="s">
        <v>98</v>
      </c>
      <c r="W16" s="24"/>
      <c r="X16" s="71"/>
      <c r="Y16" s="67"/>
      <c r="Z16" s="72">
        <v>5</v>
      </c>
      <c r="AA16" s="43">
        <v>46</v>
      </c>
      <c r="AB16" s="24" t="s">
        <v>128</v>
      </c>
      <c r="AC16" s="33"/>
      <c r="AD16" s="71">
        <v>1</v>
      </c>
      <c r="AE16" s="67"/>
      <c r="AF16" s="72">
        <v>1</v>
      </c>
      <c r="AG16" s="14"/>
      <c r="AH16" s="17"/>
      <c r="AI16" s="17"/>
      <c r="AJ16" s="2"/>
      <c r="AK16" s="2"/>
      <c r="AL16" s="2"/>
    </row>
    <row r="17" spans="1:38" ht="15" thickBot="1">
      <c r="A17" s="2"/>
      <c r="B17" s="35">
        <v>12</v>
      </c>
      <c r="C17" s="85" t="s">
        <v>26</v>
      </c>
      <c r="D17" s="86"/>
      <c r="E17" s="62"/>
      <c r="F17" s="61">
        <v>10</v>
      </c>
      <c r="G17" s="63">
        <v>6</v>
      </c>
      <c r="H17" s="42">
        <v>47</v>
      </c>
      <c r="I17" s="49" t="s">
        <v>57</v>
      </c>
      <c r="J17" s="49"/>
      <c r="K17" s="62"/>
      <c r="L17" s="61">
        <v>12</v>
      </c>
      <c r="M17" s="63"/>
      <c r="N17" s="35">
        <v>82</v>
      </c>
      <c r="O17" s="20" t="s">
        <v>91</v>
      </c>
      <c r="P17" s="21"/>
      <c r="Q17" s="62"/>
      <c r="R17" s="61">
        <v>14</v>
      </c>
      <c r="S17" s="63"/>
      <c r="T17" s="14"/>
      <c r="U17" s="38">
        <v>12</v>
      </c>
      <c r="V17" s="31" t="s">
        <v>99</v>
      </c>
      <c r="W17" s="31"/>
      <c r="X17" s="69"/>
      <c r="Y17" s="67"/>
      <c r="Z17" s="70">
        <v>9</v>
      </c>
      <c r="AA17" s="43">
        <v>47</v>
      </c>
      <c r="AB17" s="31" t="s">
        <v>129</v>
      </c>
      <c r="AC17" s="32"/>
      <c r="AD17" s="69"/>
      <c r="AE17" s="67"/>
      <c r="AF17" s="70"/>
      <c r="AG17" s="14"/>
      <c r="AH17" s="16"/>
      <c r="AI17" s="16"/>
      <c r="AJ17" s="2"/>
      <c r="AK17" s="2"/>
      <c r="AL17" s="2"/>
    </row>
    <row r="18" spans="1:38" ht="15" thickBot="1">
      <c r="A18" s="2"/>
      <c r="B18" s="35">
        <v>13</v>
      </c>
      <c r="C18" s="87" t="s">
        <v>5</v>
      </c>
      <c r="D18" s="88"/>
      <c r="E18" s="60"/>
      <c r="F18" s="61">
        <v>10</v>
      </c>
      <c r="G18" s="61">
        <v>6</v>
      </c>
      <c r="H18" s="42">
        <v>48</v>
      </c>
      <c r="I18" s="50" t="s">
        <v>58</v>
      </c>
      <c r="J18" s="50"/>
      <c r="K18" s="60"/>
      <c r="L18" s="61">
        <v>12</v>
      </c>
      <c r="M18" s="61"/>
      <c r="N18" s="35">
        <v>83</v>
      </c>
      <c r="O18" s="23" t="s">
        <v>92</v>
      </c>
      <c r="P18" s="27"/>
      <c r="Q18" s="60"/>
      <c r="R18" s="61">
        <v>14</v>
      </c>
      <c r="S18" s="61">
        <v>5</v>
      </c>
      <c r="T18" s="14"/>
      <c r="U18" s="38">
        <v>13</v>
      </c>
      <c r="V18" s="24" t="s">
        <v>100</v>
      </c>
      <c r="W18" s="24"/>
      <c r="X18" s="71"/>
      <c r="Y18" s="67"/>
      <c r="Z18" s="72">
        <v>9</v>
      </c>
      <c r="AA18" s="43">
        <v>48</v>
      </c>
      <c r="AB18" s="24"/>
      <c r="AC18" s="33"/>
      <c r="AD18" s="71"/>
      <c r="AE18" s="67"/>
      <c r="AF18" s="72"/>
      <c r="AG18" s="14"/>
      <c r="AH18" s="17"/>
      <c r="AI18" s="17"/>
      <c r="AJ18" s="2"/>
      <c r="AK18" s="2"/>
      <c r="AL18" s="2"/>
    </row>
    <row r="19" spans="1:38" ht="15" thickBot="1">
      <c r="A19" s="2"/>
      <c r="B19" s="35">
        <v>14</v>
      </c>
      <c r="C19" s="85" t="s">
        <v>27</v>
      </c>
      <c r="D19" s="86"/>
      <c r="E19" s="62"/>
      <c r="F19" s="61">
        <v>10</v>
      </c>
      <c r="G19" s="63">
        <v>4</v>
      </c>
      <c r="H19" s="42">
        <v>49</v>
      </c>
      <c r="I19" s="49" t="s">
        <v>59</v>
      </c>
      <c r="J19" s="49"/>
      <c r="K19" s="62"/>
      <c r="L19" s="61">
        <v>12</v>
      </c>
      <c r="M19" s="63"/>
      <c r="N19" s="35">
        <v>84</v>
      </c>
      <c r="O19" s="97"/>
      <c r="P19" s="21"/>
      <c r="Q19" s="62"/>
      <c r="R19" s="61">
        <v>14</v>
      </c>
      <c r="S19" s="63"/>
      <c r="T19" s="14"/>
      <c r="U19" s="38">
        <v>14</v>
      </c>
      <c r="V19" s="31" t="s">
        <v>101</v>
      </c>
      <c r="W19" s="31"/>
      <c r="X19" s="69"/>
      <c r="Y19" s="67"/>
      <c r="Z19" s="70">
        <v>9</v>
      </c>
      <c r="AA19" s="43">
        <v>49</v>
      </c>
      <c r="AB19" s="31"/>
      <c r="AC19" s="32"/>
      <c r="AD19" s="69"/>
      <c r="AE19" s="67"/>
      <c r="AF19" s="70"/>
      <c r="AG19" s="14"/>
      <c r="AH19" s="16"/>
      <c r="AI19" s="16"/>
      <c r="AJ19" s="2"/>
      <c r="AK19" s="2"/>
      <c r="AL19" s="2"/>
    </row>
    <row r="20" spans="1:38" ht="15" thickBot="1">
      <c r="A20" s="2"/>
      <c r="B20" s="35">
        <v>15</v>
      </c>
      <c r="C20" s="87" t="s">
        <v>6</v>
      </c>
      <c r="D20" s="88"/>
      <c r="E20" s="60"/>
      <c r="F20" s="61">
        <v>10</v>
      </c>
      <c r="G20" s="61">
        <v>8</v>
      </c>
      <c r="H20" s="42">
        <v>50</v>
      </c>
      <c r="I20" s="50" t="s">
        <v>60</v>
      </c>
      <c r="J20" s="50"/>
      <c r="K20" s="60"/>
      <c r="L20" s="61">
        <v>12</v>
      </c>
      <c r="M20" s="61"/>
      <c r="N20" s="35">
        <v>85</v>
      </c>
      <c r="O20" s="23"/>
      <c r="P20" s="27"/>
      <c r="Q20" s="60"/>
      <c r="R20" s="61">
        <v>14</v>
      </c>
      <c r="S20" s="61"/>
      <c r="T20" s="14"/>
      <c r="U20" s="38">
        <v>15</v>
      </c>
      <c r="V20" s="24" t="s">
        <v>102</v>
      </c>
      <c r="W20" s="24"/>
      <c r="X20" s="71"/>
      <c r="Y20" s="67"/>
      <c r="Z20" s="72">
        <v>12</v>
      </c>
      <c r="AA20" s="43">
        <v>50</v>
      </c>
      <c r="AB20" s="24"/>
      <c r="AC20" s="33"/>
      <c r="AD20" s="71"/>
      <c r="AE20" s="67"/>
      <c r="AF20" s="72"/>
      <c r="AG20" s="14"/>
      <c r="AH20" s="17"/>
      <c r="AI20" s="17"/>
      <c r="AJ20" s="2"/>
      <c r="AK20" s="2"/>
      <c r="AL20" s="2"/>
    </row>
    <row r="21" spans="1:38" ht="15" thickBot="1">
      <c r="A21" s="2"/>
      <c r="B21" s="35">
        <v>16</v>
      </c>
      <c r="C21" s="85" t="s">
        <v>28</v>
      </c>
      <c r="D21" s="86"/>
      <c r="E21" s="62"/>
      <c r="F21" s="61">
        <v>10</v>
      </c>
      <c r="G21" s="63">
        <v>2</v>
      </c>
      <c r="H21" s="42">
        <v>51</v>
      </c>
      <c r="I21" s="49" t="s">
        <v>61</v>
      </c>
      <c r="J21" s="49"/>
      <c r="K21" s="62">
        <v>2</v>
      </c>
      <c r="L21" s="61">
        <v>12</v>
      </c>
      <c r="M21" s="63"/>
      <c r="N21" s="35">
        <v>86</v>
      </c>
      <c r="O21" s="20"/>
      <c r="P21" s="21"/>
      <c r="Q21" s="62"/>
      <c r="R21" s="61">
        <v>14</v>
      </c>
      <c r="S21" s="63"/>
      <c r="T21" s="14"/>
      <c r="U21" s="38">
        <v>16</v>
      </c>
      <c r="V21" s="52" t="s">
        <v>30</v>
      </c>
      <c r="W21" s="31"/>
      <c r="X21" s="69"/>
      <c r="Y21" s="67"/>
      <c r="Z21" s="70">
        <v>1</v>
      </c>
      <c r="AA21" s="43">
        <v>51</v>
      </c>
      <c r="AB21" s="31"/>
      <c r="AC21" s="32"/>
      <c r="AD21" s="69"/>
      <c r="AE21" s="67"/>
      <c r="AF21" s="70"/>
      <c r="AG21" s="14"/>
      <c r="AH21" s="16"/>
      <c r="AI21" s="16"/>
      <c r="AJ21" s="2"/>
      <c r="AK21" s="2"/>
      <c r="AL21" s="2"/>
    </row>
    <row r="22" spans="1:38" ht="15" thickBot="1">
      <c r="A22" s="2"/>
      <c r="B22" s="35">
        <v>17</v>
      </c>
      <c r="C22" s="87" t="s">
        <v>29</v>
      </c>
      <c r="D22" s="88"/>
      <c r="E22" s="60"/>
      <c r="F22" s="61">
        <v>10</v>
      </c>
      <c r="G22" s="61"/>
      <c r="H22" s="42">
        <v>52</v>
      </c>
      <c r="I22" s="50" t="s">
        <v>62</v>
      </c>
      <c r="J22" s="50"/>
      <c r="K22" s="60"/>
      <c r="L22" s="61">
        <v>12</v>
      </c>
      <c r="M22" s="61"/>
      <c r="N22" s="35">
        <v>87</v>
      </c>
      <c r="O22" s="23"/>
      <c r="P22" s="27"/>
      <c r="Q22" s="60"/>
      <c r="R22" s="61">
        <v>14</v>
      </c>
      <c r="S22" s="61"/>
      <c r="T22" s="14"/>
      <c r="U22" s="38">
        <v>17</v>
      </c>
      <c r="V22" s="24" t="s">
        <v>103</v>
      </c>
      <c r="W22" s="24"/>
      <c r="X22" s="71"/>
      <c r="Y22" s="67"/>
      <c r="Z22" s="72">
        <v>3</v>
      </c>
      <c r="AA22" s="43">
        <v>52</v>
      </c>
      <c r="AB22" s="24"/>
      <c r="AC22" s="33"/>
      <c r="AD22" s="71"/>
      <c r="AE22" s="67"/>
      <c r="AF22" s="72"/>
      <c r="AG22" s="14"/>
      <c r="AH22" s="17"/>
      <c r="AI22" s="17"/>
      <c r="AJ22" s="2"/>
      <c r="AK22" s="2"/>
      <c r="AL22" s="2"/>
    </row>
    <row r="23" spans="1:38" ht="15" thickBot="1">
      <c r="A23" s="2"/>
      <c r="B23" s="35">
        <v>18</v>
      </c>
      <c r="C23" s="85" t="s">
        <v>30</v>
      </c>
      <c r="D23" s="86"/>
      <c r="E23" s="62"/>
      <c r="F23" s="61">
        <v>10</v>
      </c>
      <c r="G23" s="63"/>
      <c r="H23" s="42">
        <v>53</v>
      </c>
      <c r="I23" s="49" t="s">
        <v>63</v>
      </c>
      <c r="J23" s="49"/>
      <c r="K23" s="62"/>
      <c r="L23" s="61">
        <v>12</v>
      </c>
      <c r="M23" s="63"/>
      <c r="N23" s="35">
        <v>88</v>
      </c>
      <c r="O23" s="20"/>
      <c r="P23" s="21"/>
      <c r="Q23" s="62"/>
      <c r="R23" s="61">
        <v>14</v>
      </c>
      <c r="S23" s="63"/>
      <c r="T23" s="14"/>
      <c r="U23" s="38">
        <v>18</v>
      </c>
      <c r="V23" s="31" t="s">
        <v>104</v>
      </c>
      <c r="W23" s="31"/>
      <c r="X23" s="69"/>
      <c r="Y23" s="67"/>
      <c r="Z23" s="70"/>
      <c r="AA23" s="43">
        <v>53</v>
      </c>
      <c r="AB23" s="31"/>
      <c r="AC23" s="32"/>
      <c r="AD23" s="69"/>
      <c r="AE23" s="67"/>
      <c r="AF23" s="70"/>
      <c r="AG23" s="14"/>
      <c r="AH23" s="16"/>
      <c r="AI23" s="16"/>
      <c r="AJ23" s="2"/>
      <c r="AK23" s="2"/>
      <c r="AL23" s="2"/>
    </row>
    <row r="24" spans="1:38" ht="15" thickBot="1">
      <c r="A24" s="2"/>
      <c r="B24" s="35">
        <v>19</v>
      </c>
      <c r="C24" s="87" t="s">
        <v>31</v>
      </c>
      <c r="D24" s="88"/>
      <c r="E24" s="60"/>
      <c r="F24" s="61">
        <v>10</v>
      </c>
      <c r="G24" s="61"/>
      <c r="H24" s="42">
        <v>54</v>
      </c>
      <c r="I24" s="50" t="s">
        <v>64</v>
      </c>
      <c r="J24" s="50"/>
      <c r="K24" s="60"/>
      <c r="L24" s="61">
        <v>12</v>
      </c>
      <c r="M24" s="61"/>
      <c r="N24" s="35">
        <v>89</v>
      </c>
      <c r="O24" s="23"/>
      <c r="P24" s="27"/>
      <c r="Q24" s="60"/>
      <c r="R24" s="61">
        <v>14</v>
      </c>
      <c r="S24" s="61"/>
      <c r="T24" s="14"/>
      <c r="U24" s="38">
        <v>19</v>
      </c>
      <c r="V24" s="24" t="s">
        <v>11</v>
      </c>
      <c r="W24" s="24"/>
      <c r="X24" s="71"/>
      <c r="Y24" s="67"/>
      <c r="Z24" s="72"/>
      <c r="AA24" s="43">
        <v>54</v>
      </c>
      <c r="AB24" s="24"/>
      <c r="AC24" s="33"/>
      <c r="AD24" s="71"/>
      <c r="AE24" s="67"/>
      <c r="AF24" s="72"/>
      <c r="AG24" s="14"/>
      <c r="AH24" s="17"/>
      <c r="AI24" s="17"/>
      <c r="AJ24" s="2"/>
      <c r="AK24" s="2"/>
      <c r="AL24" s="2"/>
    </row>
    <row r="25" spans="1:38" ht="15" thickBot="1">
      <c r="A25" s="2"/>
      <c r="B25" s="35">
        <v>20</v>
      </c>
      <c r="C25" s="85" t="s">
        <v>32</v>
      </c>
      <c r="D25" s="86"/>
      <c r="E25" s="62"/>
      <c r="F25" s="61">
        <v>10</v>
      </c>
      <c r="G25" s="63"/>
      <c r="H25" s="42">
        <v>55</v>
      </c>
      <c r="I25" s="49" t="s">
        <v>65</v>
      </c>
      <c r="J25" s="49"/>
      <c r="K25" s="62"/>
      <c r="L25" s="61">
        <v>12</v>
      </c>
      <c r="M25" s="63"/>
      <c r="N25" s="35">
        <v>90</v>
      </c>
      <c r="O25" s="20"/>
      <c r="P25" s="21"/>
      <c r="Q25" s="62"/>
      <c r="R25" s="61">
        <v>14</v>
      </c>
      <c r="S25" s="63"/>
      <c r="T25" s="14"/>
      <c r="U25" s="38">
        <v>20</v>
      </c>
      <c r="V25" s="31" t="s">
        <v>105</v>
      </c>
      <c r="W25" s="31"/>
      <c r="X25" s="69"/>
      <c r="Y25" s="67"/>
      <c r="Z25" s="70"/>
      <c r="AA25" s="43">
        <v>55</v>
      </c>
      <c r="AB25" s="31"/>
      <c r="AC25" s="32"/>
      <c r="AD25" s="69"/>
      <c r="AE25" s="67"/>
      <c r="AF25" s="70"/>
      <c r="AG25" s="14"/>
      <c r="AH25" s="16"/>
      <c r="AI25" s="16"/>
      <c r="AJ25" s="2"/>
      <c r="AK25" s="2"/>
      <c r="AL25" s="2"/>
    </row>
    <row r="26" spans="1:38" ht="15" thickBot="1">
      <c r="A26" s="2"/>
      <c r="B26" s="35">
        <v>21</v>
      </c>
      <c r="C26" s="87" t="s">
        <v>33</v>
      </c>
      <c r="D26" s="88"/>
      <c r="E26" s="60"/>
      <c r="F26" s="61">
        <v>10</v>
      </c>
      <c r="G26" s="61"/>
      <c r="H26" s="42">
        <v>56</v>
      </c>
      <c r="I26" s="50" t="s">
        <v>66</v>
      </c>
      <c r="J26" s="50"/>
      <c r="K26" s="60"/>
      <c r="L26" s="61">
        <v>12</v>
      </c>
      <c r="M26" s="61"/>
      <c r="N26" s="35">
        <v>91</v>
      </c>
      <c r="O26" s="23"/>
      <c r="P26" s="27"/>
      <c r="Q26" s="60"/>
      <c r="R26" s="61">
        <v>14</v>
      </c>
      <c r="S26" s="61"/>
      <c r="T26" s="14"/>
      <c r="U26" s="38">
        <v>21</v>
      </c>
      <c r="V26" s="24" t="s">
        <v>12</v>
      </c>
      <c r="W26" s="24"/>
      <c r="X26" s="71"/>
      <c r="Y26" s="67"/>
      <c r="Z26" s="72"/>
      <c r="AA26" s="43">
        <v>56</v>
      </c>
      <c r="AB26" s="24"/>
      <c r="AC26" s="33"/>
      <c r="AD26" s="71"/>
      <c r="AE26" s="67"/>
      <c r="AF26" s="72"/>
      <c r="AG26" s="14"/>
      <c r="AH26" s="17"/>
      <c r="AI26" s="17"/>
      <c r="AJ26" s="2"/>
      <c r="AK26" s="2"/>
      <c r="AL26" s="2"/>
    </row>
    <row r="27" spans="1:38" ht="15" thickBot="1">
      <c r="A27" s="2"/>
      <c r="B27" s="35">
        <v>22</v>
      </c>
      <c r="C27" s="85" t="s">
        <v>34</v>
      </c>
      <c r="D27" s="86"/>
      <c r="E27" s="62">
        <v>1</v>
      </c>
      <c r="F27" s="61">
        <v>10</v>
      </c>
      <c r="G27" s="63"/>
      <c r="H27" s="42">
        <v>57</v>
      </c>
      <c r="I27" s="49" t="s">
        <v>67</v>
      </c>
      <c r="J27" s="49"/>
      <c r="K27" s="62"/>
      <c r="L27" s="61">
        <v>12</v>
      </c>
      <c r="M27" s="63"/>
      <c r="N27" s="35">
        <v>92</v>
      </c>
      <c r="O27" s="20"/>
      <c r="P27" s="21"/>
      <c r="Q27" s="62"/>
      <c r="R27" s="61">
        <v>14</v>
      </c>
      <c r="S27" s="63"/>
      <c r="T27" s="14"/>
      <c r="U27" s="38">
        <v>22</v>
      </c>
      <c r="V27" s="31" t="s">
        <v>106</v>
      </c>
      <c r="W27" s="31"/>
      <c r="X27" s="69"/>
      <c r="Y27" s="67"/>
      <c r="Z27" s="70"/>
      <c r="AA27" s="43">
        <v>57</v>
      </c>
      <c r="AB27" s="31"/>
      <c r="AC27" s="32"/>
      <c r="AD27" s="69"/>
      <c r="AE27" s="67"/>
      <c r="AF27" s="70"/>
      <c r="AG27" s="14"/>
      <c r="AH27" s="16"/>
      <c r="AI27" s="16"/>
      <c r="AJ27" s="2"/>
      <c r="AK27" s="2"/>
      <c r="AL27" s="2"/>
    </row>
    <row r="28" spans="1:38" ht="15" thickBot="1">
      <c r="A28" s="2"/>
      <c r="B28" s="35">
        <v>23</v>
      </c>
      <c r="C28" s="87" t="s">
        <v>35</v>
      </c>
      <c r="D28" s="88"/>
      <c r="E28" s="60"/>
      <c r="F28" s="61">
        <v>10</v>
      </c>
      <c r="G28" s="61"/>
      <c r="H28" s="42">
        <v>58</v>
      </c>
      <c r="I28" s="50" t="s">
        <v>68</v>
      </c>
      <c r="J28" s="50"/>
      <c r="K28" s="60"/>
      <c r="L28" s="61">
        <v>12</v>
      </c>
      <c r="M28" s="61"/>
      <c r="N28" s="35">
        <v>93</v>
      </c>
      <c r="O28" s="23"/>
      <c r="P28" s="27"/>
      <c r="Q28" s="60"/>
      <c r="R28" s="61">
        <v>14</v>
      </c>
      <c r="S28" s="61"/>
      <c r="T28" s="14"/>
      <c r="U28" s="38">
        <v>23</v>
      </c>
      <c r="V28" s="24" t="s">
        <v>45</v>
      </c>
      <c r="W28" s="24"/>
      <c r="X28" s="71"/>
      <c r="Y28" s="67"/>
      <c r="Z28" s="72"/>
      <c r="AA28" s="43">
        <v>58</v>
      </c>
      <c r="AB28" s="24"/>
      <c r="AC28" s="33"/>
      <c r="AD28" s="71"/>
      <c r="AE28" s="67"/>
      <c r="AF28" s="72"/>
      <c r="AG28" s="14"/>
      <c r="AH28" s="17"/>
      <c r="AI28" s="17"/>
      <c r="AJ28" s="2"/>
      <c r="AK28" s="2"/>
      <c r="AL28" s="2"/>
    </row>
    <row r="29" spans="1:38" ht="15" thickBot="1">
      <c r="A29" s="2"/>
      <c r="B29" s="35">
        <v>24</v>
      </c>
      <c r="C29" s="85" t="s">
        <v>36</v>
      </c>
      <c r="D29" s="86"/>
      <c r="E29" s="62"/>
      <c r="F29" s="61">
        <v>10</v>
      </c>
      <c r="G29" s="63"/>
      <c r="H29" s="42">
        <v>59</v>
      </c>
      <c r="I29" s="49" t="s">
        <v>69</v>
      </c>
      <c r="J29" s="49"/>
      <c r="K29" s="62"/>
      <c r="L29" s="61">
        <v>12</v>
      </c>
      <c r="M29" s="63"/>
      <c r="N29" s="35">
        <v>94</v>
      </c>
      <c r="O29" s="20"/>
      <c r="P29" s="21"/>
      <c r="Q29" s="62"/>
      <c r="R29" s="61">
        <v>14</v>
      </c>
      <c r="S29" s="63"/>
      <c r="T29" s="14"/>
      <c r="U29" s="38">
        <v>24</v>
      </c>
      <c r="V29" s="52" t="s">
        <v>107</v>
      </c>
      <c r="W29" s="31"/>
      <c r="X29" s="69"/>
      <c r="Y29" s="67"/>
      <c r="Z29" s="70"/>
      <c r="AA29" s="43">
        <v>59</v>
      </c>
      <c r="AB29" s="31"/>
      <c r="AC29" s="32"/>
      <c r="AD29" s="69"/>
      <c r="AE29" s="67"/>
      <c r="AF29" s="70"/>
      <c r="AG29" s="14"/>
      <c r="AH29" s="16"/>
      <c r="AI29" s="16"/>
      <c r="AJ29" s="2"/>
      <c r="AK29" s="2"/>
      <c r="AL29" s="2"/>
    </row>
    <row r="30" spans="1:38" ht="15" thickBot="1">
      <c r="A30" s="2"/>
      <c r="B30" s="35">
        <v>25</v>
      </c>
      <c r="C30" s="87" t="s">
        <v>37</v>
      </c>
      <c r="D30" s="88"/>
      <c r="E30" s="60">
        <v>2</v>
      </c>
      <c r="F30" s="61">
        <v>10</v>
      </c>
      <c r="G30" s="61"/>
      <c r="H30" s="42">
        <v>60</v>
      </c>
      <c r="I30" s="50" t="s">
        <v>7</v>
      </c>
      <c r="J30" s="50"/>
      <c r="K30" s="60"/>
      <c r="L30" s="61">
        <v>12</v>
      </c>
      <c r="M30" s="61"/>
      <c r="N30" s="35">
        <v>95</v>
      </c>
      <c r="O30" s="23"/>
      <c r="P30" s="27"/>
      <c r="Q30" s="60"/>
      <c r="R30" s="61">
        <v>14</v>
      </c>
      <c r="S30" s="61"/>
      <c r="T30" s="14"/>
      <c r="U30" s="38">
        <v>25</v>
      </c>
      <c r="V30" s="24" t="s">
        <v>108</v>
      </c>
      <c r="W30" s="24"/>
      <c r="X30" s="71"/>
      <c r="Y30" s="67"/>
      <c r="Z30" s="72"/>
      <c r="AA30" s="43">
        <v>60</v>
      </c>
      <c r="AB30" s="24"/>
      <c r="AC30" s="33"/>
      <c r="AD30" s="71"/>
      <c r="AE30" s="67"/>
      <c r="AF30" s="72"/>
      <c r="AG30" s="14"/>
      <c r="AH30" s="17"/>
      <c r="AI30" s="17"/>
      <c r="AJ30" s="2"/>
      <c r="AK30" s="2"/>
      <c r="AL30" s="2"/>
    </row>
    <row r="31" spans="1:38" ht="15" thickBot="1">
      <c r="A31" s="2"/>
      <c r="B31" s="35">
        <v>26</v>
      </c>
      <c r="C31" s="85" t="s">
        <v>38</v>
      </c>
      <c r="D31" s="86"/>
      <c r="E31" s="62">
        <v>1</v>
      </c>
      <c r="F31" s="61">
        <v>10</v>
      </c>
      <c r="G31" s="63"/>
      <c r="H31" s="42">
        <v>61</v>
      </c>
      <c r="I31" s="49" t="s">
        <v>70</v>
      </c>
      <c r="J31" s="49"/>
      <c r="K31" s="62"/>
      <c r="L31" s="61">
        <v>12</v>
      </c>
      <c r="M31" s="63"/>
      <c r="N31" s="35">
        <v>96</v>
      </c>
      <c r="O31" s="20"/>
      <c r="P31" s="21"/>
      <c r="Q31" s="62"/>
      <c r="R31" s="61">
        <v>14</v>
      </c>
      <c r="S31" s="63"/>
      <c r="T31" s="14"/>
      <c r="U31" s="38">
        <v>26</v>
      </c>
      <c r="V31" s="31" t="s">
        <v>109</v>
      </c>
      <c r="W31" s="31"/>
      <c r="X31" s="69"/>
      <c r="Y31" s="67"/>
      <c r="Z31" s="70"/>
      <c r="AA31" s="43">
        <v>61</v>
      </c>
      <c r="AB31" s="31"/>
      <c r="AC31" s="32"/>
      <c r="AD31" s="69"/>
      <c r="AE31" s="67"/>
      <c r="AF31" s="70"/>
      <c r="AG31" s="14"/>
      <c r="AH31" s="16"/>
      <c r="AI31" s="16"/>
      <c r="AJ31" s="2"/>
      <c r="AK31" s="2"/>
      <c r="AL31" s="2"/>
    </row>
    <row r="32" spans="1:38" ht="15" thickBot="1">
      <c r="A32" s="2"/>
      <c r="B32" s="35">
        <v>27</v>
      </c>
      <c r="C32" s="87" t="s">
        <v>39</v>
      </c>
      <c r="D32" s="88"/>
      <c r="E32" s="60"/>
      <c r="F32" s="61">
        <v>10</v>
      </c>
      <c r="G32" s="61"/>
      <c r="H32" s="42">
        <v>62</v>
      </c>
      <c r="I32" s="50" t="s">
        <v>71</v>
      </c>
      <c r="J32" s="50"/>
      <c r="K32" s="60"/>
      <c r="L32" s="61">
        <v>12</v>
      </c>
      <c r="M32" s="61"/>
      <c r="N32" s="35">
        <v>97</v>
      </c>
      <c r="O32" s="23"/>
      <c r="P32" s="27"/>
      <c r="Q32" s="60"/>
      <c r="R32" s="61">
        <v>14</v>
      </c>
      <c r="S32" s="61"/>
      <c r="T32" s="14"/>
      <c r="U32" s="38">
        <v>27</v>
      </c>
      <c r="V32" s="24" t="s">
        <v>110</v>
      </c>
      <c r="W32" s="24"/>
      <c r="X32" s="71">
        <v>1</v>
      </c>
      <c r="Y32" s="67"/>
      <c r="Z32" s="72"/>
      <c r="AA32" s="43">
        <v>62</v>
      </c>
      <c r="AB32" s="24"/>
      <c r="AC32" s="33"/>
      <c r="AD32" s="71"/>
      <c r="AE32" s="67"/>
      <c r="AF32" s="72"/>
      <c r="AG32" s="14"/>
      <c r="AH32" s="17"/>
      <c r="AI32" s="17"/>
      <c r="AJ32" s="2"/>
      <c r="AK32" s="2"/>
      <c r="AL32" s="2"/>
    </row>
    <row r="33" spans="1:38" ht="15" thickBot="1">
      <c r="A33" s="2"/>
      <c r="B33" s="35">
        <v>28</v>
      </c>
      <c r="C33" s="85" t="s">
        <v>40</v>
      </c>
      <c r="D33" s="86"/>
      <c r="E33" s="62"/>
      <c r="F33" s="61">
        <v>10</v>
      </c>
      <c r="G33" s="63"/>
      <c r="H33" s="42">
        <v>63</v>
      </c>
      <c r="I33" s="49" t="s">
        <v>72</v>
      </c>
      <c r="J33" s="49"/>
      <c r="K33" s="62"/>
      <c r="L33" s="61">
        <v>12</v>
      </c>
      <c r="M33" s="63"/>
      <c r="N33" s="35">
        <v>98</v>
      </c>
      <c r="O33" s="20"/>
      <c r="P33" s="21"/>
      <c r="Q33" s="62"/>
      <c r="R33" s="61">
        <v>14</v>
      </c>
      <c r="S33" s="63"/>
      <c r="T33" s="14"/>
      <c r="U33" s="38">
        <v>28</v>
      </c>
      <c r="V33" s="31" t="s">
        <v>111</v>
      </c>
      <c r="W33" s="31"/>
      <c r="X33" s="69"/>
      <c r="Y33" s="67"/>
      <c r="Z33" s="70"/>
      <c r="AA33" s="43">
        <v>63</v>
      </c>
      <c r="AB33" s="31"/>
      <c r="AC33" s="32"/>
      <c r="AD33" s="69"/>
      <c r="AE33" s="67"/>
      <c r="AF33" s="70"/>
      <c r="AG33" s="14"/>
      <c r="AH33" s="16"/>
      <c r="AI33" s="16"/>
      <c r="AJ33" s="2"/>
      <c r="AK33" s="2"/>
      <c r="AL33" s="2"/>
    </row>
    <row r="34" spans="1:38" ht="15" thickBot="1">
      <c r="A34" s="2"/>
      <c r="B34" s="35">
        <v>29</v>
      </c>
      <c r="C34" s="87" t="s">
        <v>11</v>
      </c>
      <c r="D34" s="88"/>
      <c r="E34" s="60"/>
      <c r="F34" s="61">
        <v>10</v>
      </c>
      <c r="G34" s="61"/>
      <c r="H34" s="42">
        <v>64</v>
      </c>
      <c r="I34" s="50" t="s">
        <v>73</v>
      </c>
      <c r="J34" s="50"/>
      <c r="K34" s="60">
        <v>2</v>
      </c>
      <c r="L34" s="61">
        <v>12</v>
      </c>
      <c r="M34" s="61"/>
      <c r="N34" s="35">
        <v>99</v>
      </c>
      <c r="O34" s="23"/>
      <c r="P34" s="27"/>
      <c r="Q34" s="60"/>
      <c r="R34" s="61">
        <v>14</v>
      </c>
      <c r="S34" s="61"/>
      <c r="T34" s="14"/>
      <c r="U34" s="38">
        <v>29</v>
      </c>
      <c r="V34" s="24" t="s">
        <v>56</v>
      </c>
      <c r="W34" s="24"/>
      <c r="X34" s="71"/>
      <c r="Y34" s="67"/>
      <c r="Z34" s="72"/>
      <c r="AA34" s="43">
        <v>64</v>
      </c>
      <c r="AB34" s="24"/>
      <c r="AC34" s="33"/>
      <c r="AD34" s="71"/>
      <c r="AE34" s="67"/>
      <c r="AF34" s="72"/>
      <c r="AG34" s="14"/>
      <c r="AH34" s="17"/>
      <c r="AI34" s="17"/>
      <c r="AJ34" s="2"/>
      <c r="AK34" s="2"/>
      <c r="AL34" s="2"/>
    </row>
    <row r="35" spans="1:38" ht="15" thickBot="1">
      <c r="A35" s="2"/>
      <c r="B35" s="35">
        <v>30</v>
      </c>
      <c r="C35" s="85" t="s">
        <v>41</v>
      </c>
      <c r="D35" s="86"/>
      <c r="E35" s="62">
        <v>1</v>
      </c>
      <c r="F35" s="61">
        <v>10</v>
      </c>
      <c r="G35" s="63"/>
      <c r="H35" s="42">
        <v>65</v>
      </c>
      <c r="I35" s="49" t="s">
        <v>74</v>
      </c>
      <c r="J35" s="49"/>
      <c r="K35" s="62">
        <v>1</v>
      </c>
      <c r="L35" s="61">
        <v>12</v>
      </c>
      <c r="M35" s="63"/>
      <c r="N35" s="35">
        <v>100</v>
      </c>
      <c r="O35" s="20"/>
      <c r="P35" s="21"/>
      <c r="Q35" s="62"/>
      <c r="R35" s="61">
        <v>14</v>
      </c>
      <c r="S35" s="63"/>
      <c r="T35" s="14"/>
      <c r="U35" s="38">
        <v>30</v>
      </c>
      <c r="V35" s="31" t="s">
        <v>112</v>
      </c>
      <c r="W35" s="31"/>
      <c r="X35" s="69">
        <v>2</v>
      </c>
      <c r="Y35" s="67"/>
      <c r="Z35" s="70"/>
      <c r="AA35" s="43">
        <v>65</v>
      </c>
      <c r="AB35" s="31"/>
      <c r="AC35" s="32"/>
      <c r="AD35" s="69"/>
      <c r="AE35" s="67"/>
      <c r="AF35" s="70"/>
      <c r="AG35" s="14"/>
      <c r="AH35" s="16"/>
      <c r="AI35" s="16"/>
      <c r="AJ35" s="2"/>
      <c r="AK35" s="2"/>
      <c r="AL35" s="2"/>
    </row>
    <row r="36" spans="1:38" ht="15" thickBot="1">
      <c r="A36" s="2"/>
      <c r="B36" s="35">
        <v>31</v>
      </c>
      <c r="C36" s="87" t="s">
        <v>12</v>
      </c>
      <c r="D36" s="88"/>
      <c r="E36" s="60"/>
      <c r="F36" s="61">
        <v>10</v>
      </c>
      <c r="G36" s="61"/>
      <c r="H36" s="42">
        <v>66</v>
      </c>
      <c r="I36" s="50" t="s">
        <v>75</v>
      </c>
      <c r="J36" s="50"/>
      <c r="K36" s="60"/>
      <c r="L36" s="61">
        <v>12</v>
      </c>
      <c r="M36" s="61"/>
      <c r="N36" s="35">
        <v>101</v>
      </c>
      <c r="O36" s="23"/>
      <c r="P36" s="27"/>
      <c r="Q36" s="60"/>
      <c r="R36" s="61">
        <v>14</v>
      </c>
      <c r="S36" s="61"/>
      <c r="T36" s="14"/>
      <c r="U36" s="38">
        <v>31</v>
      </c>
      <c r="V36" s="24" t="s">
        <v>113</v>
      </c>
      <c r="W36" s="24"/>
      <c r="X36" s="71"/>
      <c r="Y36" s="67"/>
      <c r="Z36" s="72"/>
      <c r="AA36" s="43">
        <v>66</v>
      </c>
      <c r="AB36" s="24"/>
      <c r="AC36" s="33"/>
      <c r="AD36" s="71"/>
      <c r="AE36" s="67"/>
      <c r="AF36" s="72"/>
      <c r="AG36" s="14"/>
      <c r="AH36" s="17"/>
      <c r="AI36" s="17"/>
      <c r="AJ36" s="2"/>
      <c r="AK36" s="2"/>
      <c r="AL36" s="2"/>
    </row>
    <row r="37" spans="1:38" ht="15" thickBot="1">
      <c r="A37" s="2"/>
      <c r="B37" s="35">
        <v>32</v>
      </c>
      <c r="C37" s="85" t="s">
        <v>42</v>
      </c>
      <c r="D37" s="86"/>
      <c r="E37" s="62"/>
      <c r="F37" s="61">
        <v>10</v>
      </c>
      <c r="G37" s="63"/>
      <c r="H37" s="42">
        <v>67</v>
      </c>
      <c r="I37" s="49" t="s">
        <v>76</v>
      </c>
      <c r="J37" s="49"/>
      <c r="K37" s="62"/>
      <c r="L37" s="61">
        <v>12</v>
      </c>
      <c r="M37" s="63"/>
      <c r="N37" s="35">
        <v>102</v>
      </c>
      <c r="O37" s="20"/>
      <c r="P37" s="21"/>
      <c r="Q37" s="62"/>
      <c r="R37" s="61">
        <v>14</v>
      </c>
      <c r="S37" s="63"/>
      <c r="T37" s="14"/>
      <c r="U37" s="38">
        <v>32</v>
      </c>
      <c r="V37" s="31" t="s">
        <v>114</v>
      </c>
      <c r="W37" s="31"/>
      <c r="X37" s="69">
        <v>1</v>
      </c>
      <c r="Y37" s="67"/>
      <c r="Z37" s="70"/>
      <c r="AA37" s="43">
        <v>67</v>
      </c>
      <c r="AB37" s="31"/>
      <c r="AC37" s="32"/>
      <c r="AD37" s="69"/>
      <c r="AE37" s="67"/>
      <c r="AF37" s="70"/>
      <c r="AG37" s="14"/>
      <c r="AH37" s="16"/>
      <c r="AI37" s="16"/>
      <c r="AJ37" s="2"/>
      <c r="AK37" s="2"/>
      <c r="AL37" s="2"/>
    </row>
    <row r="38" spans="1:38" ht="15" thickBot="1">
      <c r="A38" s="2"/>
      <c r="B38" s="35">
        <v>33</v>
      </c>
      <c r="C38" s="87" t="s">
        <v>43</v>
      </c>
      <c r="D38" s="88"/>
      <c r="E38" s="60"/>
      <c r="F38" s="61">
        <v>10</v>
      </c>
      <c r="G38" s="61"/>
      <c r="H38" s="42">
        <v>68</v>
      </c>
      <c r="I38" s="50" t="s">
        <v>77</v>
      </c>
      <c r="J38" s="50"/>
      <c r="K38" s="60">
        <v>1</v>
      </c>
      <c r="L38" s="61">
        <v>12</v>
      </c>
      <c r="M38" s="61"/>
      <c r="N38" s="35">
        <v>103</v>
      </c>
      <c r="O38" s="23"/>
      <c r="P38" s="27"/>
      <c r="Q38" s="60"/>
      <c r="R38" s="61">
        <v>14</v>
      </c>
      <c r="S38" s="61"/>
      <c r="T38" s="14"/>
      <c r="U38" s="38">
        <v>33</v>
      </c>
      <c r="V38" s="24" t="s">
        <v>115</v>
      </c>
      <c r="W38" s="24"/>
      <c r="X38" s="71"/>
      <c r="Y38" s="67"/>
      <c r="Z38" s="72"/>
      <c r="AA38" s="43">
        <v>68</v>
      </c>
      <c r="AB38" s="24"/>
      <c r="AC38" s="33"/>
      <c r="AD38" s="71"/>
      <c r="AE38" s="67"/>
      <c r="AF38" s="72"/>
      <c r="AG38" s="14"/>
      <c r="AH38" s="17"/>
      <c r="AI38" s="17"/>
      <c r="AJ38" s="2"/>
      <c r="AK38" s="2"/>
      <c r="AL38" s="2"/>
    </row>
    <row r="39" spans="1:38" ht="15" thickBot="1">
      <c r="A39" s="2"/>
      <c r="B39" s="35">
        <v>34</v>
      </c>
      <c r="C39" s="85" t="s">
        <v>44</v>
      </c>
      <c r="D39" s="86"/>
      <c r="E39" s="62"/>
      <c r="F39" s="61">
        <v>10</v>
      </c>
      <c r="G39" s="63"/>
      <c r="H39" s="42">
        <v>69</v>
      </c>
      <c r="I39" s="49" t="s">
        <v>78</v>
      </c>
      <c r="J39" s="49"/>
      <c r="K39" s="62"/>
      <c r="L39" s="61">
        <v>12</v>
      </c>
      <c r="M39" s="63"/>
      <c r="N39" s="35">
        <v>104</v>
      </c>
      <c r="O39" s="20"/>
      <c r="P39" s="21"/>
      <c r="Q39" s="62"/>
      <c r="R39" s="61">
        <v>14</v>
      </c>
      <c r="S39" s="63"/>
      <c r="T39" s="14"/>
      <c r="U39" s="38">
        <v>34</v>
      </c>
      <c r="V39" s="31" t="s">
        <v>116</v>
      </c>
      <c r="W39" s="31"/>
      <c r="X39" s="69">
        <v>1</v>
      </c>
      <c r="Y39" s="67"/>
      <c r="Z39" s="70"/>
      <c r="AA39" s="43">
        <v>69</v>
      </c>
      <c r="AB39" s="31"/>
      <c r="AC39" s="32"/>
      <c r="AD39" s="69"/>
      <c r="AE39" s="67"/>
      <c r="AF39" s="70"/>
      <c r="AG39" s="14"/>
      <c r="AH39" s="16"/>
      <c r="AI39" s="16"/>
      <c r="AJ39" s="2"/>
      <c r="AK39" s="2"/>
      <c r="AL39" s="2"/>
    </row>
    <row r="40" spans="1:38" ht="15" thickBot="1">
      <c r="A40" s="2"/>
      <c r="B40" s="36">
        <v>35</v>
      </c>
      <c r="C40" s="89" t="s">
        <v>45</v>
      </c>
      <c r="D40" s="90"/>
      <c r="E40" s="64"/>
      <c r="F40" s="61">
        <v>10</v>
      </c>
      <c r="G40" s="65"/>
      <c r="H40" s="46">
        <v>70</v>
      </c>
      <c r="I40" s="51" t="s">
        <v>79</v>
      </c>
      <c r="J40" s="51"/>
      <c r="K40" s="64"/>
      <c r="L40" s="61">
        <v>12</v>
      </c>
      <c r="M40" s="65"/>
      <c r="N40" s="36">
        <v>105</v>
      </c>
      <c r="O40" s="96"/>
      <c r="P40" s="28"/>
      <c r="Q40" s="64"/>
      <c r="R40" s="61">
        <v>14</v>
      </c>
      <c r="S40" s="65"/>
      <c r="T40" s="14"/>
      <c r="U40" s="39">
        <v>35</v>
      </c>
      <c r="V40" s="25" t="s">
        <v>117</v>
      </c>
      <c r="W40" s="25"/>
      <c r="X40" s="73"/>
      <c r="Y40" s="67"/>
      <c r="Z40" s="75"/>
      <c r="AA40" s="45">
        <v>70</v>
      </c>
      <c r="AB40" s="25"/>
      <c r="AC40" s="34"/>
      <c r="AD40" s="73"/>
      <c r="AE40" s="74"/>
      <c r="AF40" s="75"/>
      <c r="AG40" s="14"/>
      <c r="AH40" s="17"/>
      <c r="AI40" s="17"/>
      <c r="AJ40" s="2"/>
      <c r="AK40" s="2"/>
      <c r="AL40" s="2"/>
    </row>
    <row r="41" spans="1:38">
      <c r="A41" s="2"/>
      <c r="B41" s="10"/>
      <c r="C41" s="128"/>
      <c r="D41" s="128"/>
      <c r="E41" s="125"/>
      <c r="F41" s="125"/>
      <c r="G41" s="125"/>
      <c r="H41" s="125"/>
      <c r="I41" s="125"/>
      <c r="J41" s="125"/>
      <c r="K41" s="125"/>
      <c r="L41" s="125"/>
      <c r="M41" s="5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9"/>
      <c r="AD41" s="19"/>
      <c r="AE41" s="1"/>
      <c r="AF41" s="1"/>
      <c r="AG41" s="1"/>
      <c r="AH41" s="1"/>
      <c r="AI41" s="1"/>
      <c r="AJ41" s="2"/>
      <c r="AK41" s="2"/>
      <c r="AL41" s="2"/>
    </row>
    <row r="42" spans="1:38">
      <c r="A42" s="2"/>
      <c r="B42" s="10"/>
      <c r="C42" s="124"/>
      <c r="D42" s="124"/>
      <c r="E42" s="126"/>
      <c r="F42" s="127"/>
      <c r="G42" s="127"/>
      <c r="H42" s="127"/>
      <c r="I42" s="127"/>
      <c r="J42" s="127"/>
      <c r="K42" s="127"/>
      <c r="L42" s="127"/>
      <c r="M42" s="55"/>
      <c r="N42" s="10"/>
      <c r="O42" s="10"/>
      <c r="P42" s="1"/>
      <c r="Q42" s="12"/>
      <c r="R42" s="123"/>
      <c r="S42" s="123"/>
      <c r="T42" s="123"/>
      <c r="U42" s="120"/>
      <c r="V42" s="120"/>
      <c r="W42" s="120"/>
      <c r="X42" s="120"/>
      <c r="Y42" s="120"/>
      <c r="Z42" s="120"/>
      <c r="AA42" s="120"/>
      <c r="AB42" s="120"/>
      <c r="AC42" s="12"/>
      <c r="AD42" s="12"/>
      <c r="AE42" s="2"/>
      <c r="AF42" s="2"/>
      <c r="AJ42" s="2"/>
      <c r="AK42" s="2"/>
      <c r="AL42" s="2"/>
    </row>
    <row r="43" spans="1:38">
      <c r="A43" s="2"/>
      <c r="B43" s="10"/>
      <c r="C43" s="128"/>
      <c r="D43" s="128"/>
      <c r="E43" s="125"/>
      <c r="F43" s="125"/>
      <c r="G43" s="125"/>
      <c r="H43" s="125"/>
      <c r="I43" s="125"/>
      <c r="J43" s="125"/>
      <c r="K43" s="125"/>
      <c r="L43" s="125"/>
      <c r="M43" s="54"/>
      <c r="N43" s="9"/>
      <c r="O43" s="9"/>
      <c r="P43" s="1"/>
      <c r="Q43" s="12"/>
      <c r="R43" s="122"/>
      <c r="S43" s="122"/>
      <c r="T43" s="122"/>
      <c r="U43" s="119"/>
      <c r="V43" s="119"/>
      <c r="W43" s="119"/>
      <c r="X43" s="119"/>
      <c r="Y43" s="119"/>
      <c r="Z43" s="119"/>
      <c r="AA43" s="119"/>
      <c r="AB43" s="119"/>
      <c r="AC43" s="11"/>
      <c r="AD43" s="11"/>
      <c r="AE43" s="2"/>
      <c r="AF43" s="2"/>
      <c r="AJ43" s="2"/>
      <c r="AK43" s="2"/>
      <c r="AL43" s="2"/>
    </row>
    <row r="44" spans="1:38">
      <c r="B44" s="10"/>
      <c r="C44" s="124"/>
      <c r="D44" s="124"/>
      <c r="E44" s="127"/>
      <c r="F44" s="127"/>
      <c r="G44" s="127"/>
      <c r="H44" s="127"/>
      <c r="I44" s="127"/>
      <c r="J44" s="127"/>
      <c r="K44" s="127"/>
      <c r="L44" s="127"/>
      <c r="M44" s="55"/>
      <c r="N44" s="10"/>
      <c r="O44" s="10"/>
      <c r="P44" s="1"/>
      <c r="Q44" s="12"/>
      <c r="R44" s="123"/>
      <c r="S44" s="123"/>
      <c r="T44" s="123"/>
      <c r="U44" s="120"/>
      <c r="V44" s="120"/>
      <c r="W44" s="120"/>
      <c r="X44" s="120"/>
      <c r="Y44" s="120"/>
      <c r="Z44" s="120"/>
      <c r="AA44" s="120"/>
      <c r="AB44" s="120"/>
      <c r="AC44" s="12"/>
      <c r="AD44" s="12"/>
      <c r="AE44" s="2"/>
      <c r="AF44" s="2"/>
      <c r="AJ44" s="2"/>
      <c r="AK44" s="2"/>
      <c r="AL44" s="2"/>
    </row>
    <row r="45" spans="1:38">
      <c r="B45" s="10"/>
      <c r="C45" s="128"/>
      <c r="D45" s="128"/>
      <c r="E45" s="125"/>
      <c r="F45" s="125"/>
      <c r="G45" s="125"/>
      <c r="H45" s="125"/>
      <c r="I45" s="125"/>
      <c r="J45" s="125"/>
      <c r="K45" s="125"/>
      <c r="L45" s="125"/>
      <c r="M45" s="54"/>
      <c r="N45" s="9"/>
      <c r="O45" s="9"/>
      <c r="P45" s="1"/>
      <c r="Q45" s="12"/>
      <c r="R45" s="122"/>
      <c r="S45" s="122"/>
      <c r="T45" s="122"/>
      <c r="U45" s="119"/>
      <c r="V45" s="119"/>
      <c r="W45" s="119"/>
      <c r="X45" s="119"/>
      <c r="Y45" s="119"/>
      <c r="Z45" s="119"/>
      <c r="AA45" s="119"/>
      <c r="AB45" s="119"/>
      <c r="AC45" s="11"/>
      <c r="AD45" s="11"/>
      <c r="AJ45" s="2"/>
      <c r="AK45" s="2"/>
      <c r="AL45" s="2"/>
    </row>
    <row r="46" spans="1:38">
      <c r="B46" s="10"/>
      <c r="C46" s="124"/>
      <c r="D46" s="124"/>
      <c r="E46" s="127"/>
      <c r="F46" s="127"/>
      <c r="G46" s="127"/>
      <c r="H46" s="127"/>
      <c r="I46" s="127"/>
      <c r="J46" s="127"/>
      <c r="K46" s="127"/>
      <c r="L46" s="127"/>
      <c r="M46" s="55"/>
      <c r="N46" s="10"/>
      <c r="O46" s="10"/>
      <c r="P46" s="1"/>
      <c r="Q46" s="12"/>
      <c r="R46" s="123"/>
      <c r="S46" s="123"/>
      <c r="T46" s="123"/>
      <c r="U46" s="121"/>
      <c r="V46" s="120"/>
      <c r="W46" s="120"/>
      <c r="X46" s="120"/>
      <c r="Y46" s="120"/>
      <c r="Z46" s="120"/>
      <c r="AA46" s="120"/>
      <c r="AB46" s="120"/>
      <c r="AC46" s="12"/>
      <c r="AD46" s="12"/>
      <c r="AJ46" s="2"/>
      <c r="AK46" s="2"/>
      <c r="AL46" s="2"/>
    </row>
    <row r="47" spans="1:38">
      <c r="B47" s="10"/>
      <c r="C47" s="128"/>
      <c r="D47" s="128"/>
      <c r="E47" s="125"/>
      <c r="F47" s="125"/>
      <c r="G47" s="125"/>
      <c r="H47" s="125"/>
      <c r="I47" s="125"/>
      <c r="J47" s="125"/>
      <c r="K47" s="125"/>
      <c r="L47" s="125"/>
      <c r="M47" s="54"/>
      <c r="N47" s="9"/>
      <c r="O47" s="9"/>
      <c r="P47" s="1"/>
      <c r="Q47" s="12"/>
      <c r="R47" s="122"/>
      <c r="S47" s="122"/>
      <c r="T47" s="122"/>
      <c r="U47" s="119"/>
      <c r="V47" s="119"/>
      <c r="W47" s="119"/>
      <c r="X47" s="119"/>
      <c r="Y47" s="119"/>
      <c r="Z47" s="119"/>
      <c r="AA47" s="119"/>
      <c r="AB47" s="119"/>
      <c r="AC47" s="11"/>
      <c r="AD47" s="11"/>
      <c r="AJ47" s="2"/>
      <c r="AK47" s="2"/>
      <c r="AL47" s="2"/>
    </row>
    <row r="48" spans="1:38">
      <c r="A48" s="6"/>
      <c r="B48" s="10"/>
      <c r="C48" s="124"/>
      <c r="D48" s="124"/>
      <c r="E48" s="126"/>
      <c r="F48" s="127"/>
      <c r="G48" s="127"/>
      <c r="H48" s="127"/>
      <c r="I48" s="127"/>
      <c r="J48" s="127"/>
      <c r="K48" s="127"/>
      <c r="L48" s="127"/>
      <c r="M48" s="55"/>
      <c r="N48" s="10"/>
      <c r="O48" s="10"/>
      <c r="P48" s="1"/>
      <c r="Q48" s="12"/>
      <c r="R48" s="123"/>
      <c r="S48" s="123"/>
      <c r="T48" s="123"/>
      <c r="U48" s="121"/>
      <c r="V48" s="120"/>
      <c r="W48" s="120"/>
      <c r="X48" s="120"/>
      <c r="Y48" s="120"/>
      <c r="Z48" s="120"/>
      <c r="AA48" s="120"/>
      <c r="AB48" s="120"/>
      <c r="AC48" s="12"/>
      <c r="AD48" s="12"/>
      <c r="AJ48" s="2"/>
      <c r="AK48" s="2"/>
      <c r="AL48" s="2"/>
    </row>
    <row r="49" spans="1:38">
      <c r="A49" s="6"/>
      <c r="B49" s="10"/>
      <c r="C49" s="128"/>
      <c r="D49" s="128"/>
      <c r="E49" s="125"/>
      <c r="F49" s="125"/>
      <c r="G49" s="125"/>
      <c r="H49" s="125"/>
      <c r="I49" s="125"/>
      <c r="J49" s="125"/>
      <c r="K49" s="125"/>
      <c r="L49" s="125"/>
      <c r="M49" s="54"/>
      <c r="N49" s="9"/>
      <c r="O49" s="9"/>
      <c r="P49" s="13"/>
      <c r="Q49" s="12"/>
      <c r="R49" s="122"/>
      <c r="S49" s="122"/>
      <c r="T49" s="122"/>
      <c r="U49" s="119"/>
      <c r="V49" s="119"/>
      <c r="W49" s="119"/>
      <c r="X49" s="119"/>
      <c r="Y49" s="119"/>
      <c r="Z49" s="119"/>
      <c r="AA49" s="119"/>
      <c r="AB49" s="119"/>
      <c r="AC49" s="11"/>
      <c r="AD49" s="11"/>
      <c r="AJ49" s="2"/>
      <c r="AK49" s="2"/>
      <c r="AL49" s="2"/>
    </row>
    <row r="50" spans="1:38">
      <c r="A50" s="6"/>
      <c r="B50" s="10"/>
      <c r="C50" s="124"/>
      <c r="D50" s="124"/>
      <c r="E50" s="127"/>
      <c r="F50" s="127"/>
      <c r="G50" s="127"/>
      <c r="H50" s="127"/>
      <c r="I50" s="127"/>
      <c r="J50" s="127"/>
      <c r="K50" s="127"/>
      <c r="L50" s="127"/>
      <c r="M50" s="55"/>
      <c r="N50" s="10"/>
      <c r="O50" s="10"/>
      <c r="P50" s="13"/>
      <c r="Q50" s="12"/>
      <c r="R50" s="123"/>
      <c r="S50" s="123"/>
      <c r="T50" s="123"/>
      <c r="U50" s="120"/>
      <c r="V50" s="120"/>
      <c r="W50" s="120"/>
      <c r="X50" s="120"/>
      <c r="Y50" s="120"/>
      <c r="Z50" s="120"/>
      <c r="AA50" s="120"/>
      <c r="AB50" s="120"/>
      <c r="AC50" s="12"/>
      <c r="AD50" s="12"/>
      <c r="AJ50" s="2"/>
      <c r="AK50" s="2"/>
      <c r="AL50" s="2"/>
    </row>
    <row r="51" spans="1:38">
      <c r="A51" s="6"/>
      <c r="B51" s="10"/>
      <c r="C51" s="128"/>
      <c r="D51" s="128"/>
      <c r="E51" s="125"/>
      <c r="F51" s="125"/>
      <c r="G51" s="125"/>
      <c r="H51" s="125"/>
      <c r="I51" s="125"/>
      <c r="J51" s="125"/>
      <c r="K51" s="125"/>
      <c r="L51" s="125"/>
      <c r="M51" s="54"/>
      <c r="N51" s="9"/>
      <c r="O51" s="9"/>
      <c r="P51" s="13"/>
      <c r="Q51" s="12"/>
      <c r="R51" s="122"/>
      <c r="S51" s="122"/>
      <c r="T51" s="122"/>
      <c r="U51" s="119"/>
      <c r="V51" s="119"/>
      <c r="W51" s="119"/>
      <c r="X51" s="119"/>
      <c r="Y51" s="119"/>
      <c r="Z51" s="119"/>
      <c r="AA51" s="119"/>
      <c r="AB51" s="119"/>
      <c r="AC51" s="11"/>
      <c r="AD51" s="11"/>
      <c r="AJ51" s="2"/>
      <c r="AK51" s="2"/>
      <c r="AL51" s="2"/>
    </row>
    <row r="52" spans="1:38">
      <c r="A52" s="6"/>
      <c r="B52" s="10"/>
      <c r="C52" s="124"/>
      <c r="D52" s="124"/>
      <c r="E52" s="127"/>
      <c r="F52" s="127"/>
      <c r="G52" s="127"/>
      <c r="H52" s="127"/>
      <c r="I52" s="127"/>
      <c r="J52" s="127"/>
      <c r="K52" s="127"/>
      <c r="L52" s="127"/>
      <c r="M52" s="55"/>
      <c r="N52" s="10"/>
      <c r="O52" s="10"/>
      <c r="P52" s="13"/>
      <c r="Q52" s="12"/>
      <c r="R52" s="123"/>
      <c r="S52" s="123"/>
      <c r="T52" s="123"/>
      <c r="U52" s="120"/>
      <c r="V52" s="120"/>
      <c r="W52" s="120"/>
      <c r="X52" s="120"/>
      <c r="Y52" s="120"/>
      <c r="Z52" s="120"/>
      <c r="AA52" s="120"/>
      <c r="AB52" s="120"/>
      <c r="AC52" s="12"/>
      <c r="AD52" s="12"/>
      <c r="AJ52" s="2"/>
      <c r="AK52" s="2"/>
      <c r="AL52" s="2"/>
    </row>
    <row r="53" spans="1:38">
      <c r="A53" s="6"/>
      <c r="B53" s="10"/>
      <c r="C53" s="128"/>
      <c r="D53" s="128"/>
      <c r="E53" s="125"/>
      <c r="F53" s="125"/>
      <c r="G53" s="125"/>
      <c r="H53" s="125"/>
      <c r="I53" s="125"/>
      <c r="J53" s="125"/>
      <c r="K53" s="125"/>
      <c r="L53" s="125"/>
      <c r="M53" s="54"/>
      <c r="N53" s="9"/>
      <c r="O53" s="9"/>
      <c r="P53" s="13"/>
      <c r="Q53" s="12"/>
      <c r="R53" s="122"/>
      <c r="S53" s="122"/>
      <c r="T53" s="122"/>
      <c r="U53" s="119"/>
      <c r="V53" s="119"/>
      <c r="W53" s="119"/>
      <c r="X53" s="119"/>
      <c r="Y53" s="119"/>
      <c r="Z53" s="119"/>
      <c r="AA53" s="119"/>
      <c r="AB53" s="119"/>
      <c r="AC53" s="11"/>
      <c r="AD53" s="11"/>
      <c r="AJ53" s="2"/>
      <c r="AK53" s="2"/>
      <c r="AL53" s="2"/>
    </row>
    <row r="54" spans="1:38">
      <c r="A54" s="6"/>
      <c r="B54" s="10"/>
      <c r="C54" s="124"/>
      <c r="D54" s="124"/>
      <c r="E54" s="127"/>
      <c r="F54" s="127"/>
      <c r="G54" s="127"/>
      <c r="H54" s="127"/>
      <c r="I54" s="127"/>
      <c r="J54" s="127"/>
      <c r="K54" s="127"/>
      <c r="L54" s="127"/>
      <c r="M54" s="55"/>
      <c r="N54" s="10"/>
      <c r="O54" s="10"/>
      <c r="P54" s="13"/>
      <c r="Q54" s="12"/>
      <c r="R54" s="123"/>
      <c r="S54" s="123"/>
      <c r="T54" s="123"/>
      <c r="U54" s="120"/>
      <c r="V54" s="120"/>
      <c r="W54" s="120"/>
      <c r="X54" s="120"/>
      <c r="Y54" s="120"/>
      <c r="Z54" s="120"/>
      <c r="AA54" s="120"/>
      <c r="AB54" s="120"/>
      <c r="AC54" s="12"/>
      <c r="AD54" s="12"/>
      <c r="AJ54" s="2"/>
      <c r="AK54" s="2"/>
      <c r="AL54" s="2"/>
    </row>
    <row r="55" spans="1:38">
      <c r="A55" s="6"/>
      <c r="B55" s="10"/>
      <c r="C55" s="128"/>
      <c r="D55" s="128"/>
      <c r="E55" s="125"/>
      <c r="F55" s="125"/>
      <c r="G55" s="125"/>
      <c r="H55" s="125"/>
      <c r="I55" s="125"/>
      <c r="J55" s="125"/>
      <c r="K55" s="125"/>
      <c r="L55" s="125"/>
      <c r="M55" s="54"/>
      <c r="N55" s="9"/>
      <c r="O55" s="9"/>
      <c r="P55" s="13"/>
      <c r="Q55" s="12"/>
      <c r="R55" s="122"/>
      <c r="S55" s="122"/>
      <c r="T55" s="122"/>
      <c r="U55" s="119"/>
      <c r="V55" s="119"/>
      <c r="W55" s="119"/>
      <c r="X55" s="119"/>
      <c r="Y55" s="119"/>
      <c r="Z55" s="119"/>
      <c r="AA55" s="119"/>
      <c r="AB55" s="119"/>
      <c r="AC55" s="11"/>
      <c r="AD55" s="11"/>
      <c r="AJ55" s="2"/>
      <c r="AK55" s="2"/>
      <c r="AL55" s="2"/>
    </row>
    <row r="56" spans="1:38">
      <c r="A56" s="6"/>
      <c r="B56" s="10"/>
      <c r="C56" s="124"/>
      <c r="D56" s="124"/>
      <c r="E56" s="127"/>
      <c r="F56" s="127"/>
      <c r="G56" s="127"/>
      <c r="H56" s="127"/>
      <c r="I56" s="127"/>
      <c r="J56" s="127"/>
      <c r="K56" s="127"/>
      <c r="L56" s="127"/>
      <c r="M56" s="55"/>
      <c r="N56" s="10"/>
      <c r="O56" s="10"/>
      <c r="P56" s="13"/>
      <c r="Q56" s="12"/>
      <c r="R56" s="123"/>
      <c r="S56" s="123"/>
      <c r="T56" s="123"/>
      <c r="U56" s="120"/>
      <c r="V56" s="120"/>
      <c r="W56" s="120"/>
      <c r="X56" s="120"/>
      <c r="Y56" s="120"/>
      <c r="Z56" s="120"/>
      <c r="AA56" s="120"/>
      <c r="AB56" s="120"/>
      <c r="AC56" s="12"/>
      <c r="AD56" s="12"/>
      <c r="AJ56" s="2"/>
      <c r="AK56" s="2"/>
      <c r="AL56" s="2"/>
    </row>
    <row r="57" spans="1:38">
      <c r="A57" s="6"/>
      <c r="B57" s="10"/>
      <c r="C57" s="128"/>
      <c r="D57" s="128"/>
      <c r="E57" s="125"/>
      <c r="F57" s="125"/>
      <c r="G57" s="125"/>
      <c r="H57" s="125"/>
      <c r="I57" s="125"/>
      <c r="J57" s="125"/>
      <c r="K57" s="125"/>
      <c r="L57" s="125"/>
      <c r="M57" s="54"/>
      <c r="N57" s="9"/>
      <c r="O57" s="9"/>
      <c r="P57" s="13"/>
      <c r="Q57" s="12"/>
      <c r="R57" s="122"/>
      <c r="S57" s="122"/>
      <c r="T57" s="122"/>
      <c r="U57" s="119"/>
      <c r="V57" s="119"/>
      <c r="W57" s="119"/>
      <c r="X57" s="119"/>
      <c r="Y57" s="119"/>
      <c r="Z57" s="119"/>
      <c r="AA57" s="119"/>
      <c r="AB57" s="119"/>
      <c r="AC57" s="11"/>
      <c r="AD57" s="11"/>
      <c r="AJ57" s="2"/>
      <c r="AK57" s="2"/>
      <c r="AL57" s="2"/>
    </row>
    <row r="58" spans="1:38">
      <c r="A58" s="6"/>
      <c r="B58" s="10"/>
      <c r="C58" s="124"/>
      <c r="D58" s="124"/>
      <c r="E58" s="127"/>
      <c r="F58" s="127"/>
      <c r="G58" s="127"/>
      <c r="H58" s="127"/>
      <c r="I58" s="127"/>
      <c r="J58" s="127"/>
      <c r="K58" s="127"/>
      <c r="L58" s="127"/>
      <c r="M58" s="55"/>
      <c r="N58" s="10"/>
      <c r="O58" s="10"/>
      <c r="P58" s="13"/>
      <c r="Q58" s="12"/>
      <c r="R58" s="123"/>
      <c r="S58" s="123"/>
      <c r="T58" s="123"/>
      <c r="U58" s="120"/>
      <c r="V58" s="120"/>
      <c r="W58" s="120"/>
      <c r="X58" s="120"/>
      <c r="Y58" s="120"/>
      <c r="Z58" s="120"/>
      <c r="AA58" s="120"/>
      <c r="AB58" s="120"/>
      <c r="AC58" s="12"/>
      <c r="AD58" s="12"/>
      <c r="AJ58" s="2"/>
      <c r="AK58" s="2"/>
      <c r="AL58" s="2"/>
    </row>
    <row r="59" spans="1:38">
      <c r="A59" s="6"/>
      <c r="B59" s="10"/>
      <c r="C59" s="128"/>
      <c r="D59" s="128"/>
      <c r="E59" s="125"/>
      <c r="F59" s="125"/>
      <c r="G59" s="125"/>
      <c r="H59" s="125"/>
      <c r="I59" s="125"/>
      <c r="J59" s="125"/>
      <c r="K59" s="125"/>
      <c r="L59" s="125"/>
      <c r="M59" s="54"/>
      <c r="N59" s="9"/>
      <c r="O59" s="9"/>
      <c r="P59" s="13"/>
      <c r="Q59" s="12"/>
      <c r="R59" s="122"/>
      <c r="S59" s="122"/>
      <c r="T59" s="122"/>
      <c r="U59" s="119"/>
      <c r="V59" s="119"/>
      <c r="W59" s="119"/>
      <c r="X59" s="119"/>
      <c r="Y59" s="119"/>
      <c r="Z59" s="119"/>
      <c r="AA59" s="119"/>
      <c r="AB59" s="119"/>
      <c r="AC59" s="11"/>
      <c r="AD59" s="11"/>
      <c r="AJ59" s="2"/>
      <c r="AK59" s="2"/>
      <c r="AL59" s="2"/>
    </row>
    <row r="60" spans="1:38">
      <c r="A60" s="6"/>
      <c r="B60" s="10"/>
      <c r="C60" s="124"/>
      <c r="D60" s="124"/>
      <c r="E60" s="127"/>
      <c r="F60" s="127"/>
      <c r="G60" s="127"/>
      <c r="H60" s="127"/>
      <c r="I60" s="127"/>
      <c r="J60" s="127"/>
      <c r="K60" s="127"/>
      <c r="L60" s="127"/>
      <c r="M60" s="55"/>
      <c r="N60" s="10"/>
      <c r="O60" s="10"/>
      <c r="P60" s="13"/>
      <c r="Q60" s="12"/>
      <c r="R60" s="123"/>
      <c r="S60" s="123"/>
      <c r="T60" s="123"/>
      <c r="U60" s="120"/>
      <c r="V60" s="120"/>
      <c r="W60" s="120"/>
      <c r="X60" s="120"/>
      <c r="Y60" s="120"/>
      <c r="Z60" s="120"/>
      <c r="AA60" s="120"/>
      <c r="AB60" s="120"/>
      <c r="AC60" s="12"/>
      <c r="AD60" s="12"/>
      <c r="AJ60" s="2"/>
      <c r="AK60" s="2"/>
      <c r="AL60" s="2"/>
    </row>
    <row r="61" spans="1:38">
      <c r="A61" s="6"/>
      <c r="B61" s="10"/>
      <c r="C61" s="128"/>
      <c r="D61" s="128"/>
      <c r="E61" s="125"/>
      <c r="F61" s="125"/>
      <c r="G61" s="125"/>
      <c r="H61" s="125"/>
      <c r="I61" s="125"/>
      <c r="J61" s="125"/>
      <c r="K61" s="125"/>
      <c r="L61" s="125"/>
      <c r="M61" s="54"/>
      <c r="N61" s="9"/>
      <c r="O61" s="9"/>
      <c r="P61" s="13"/>
      <c r="Q61" s="12"/>
      <c r="R61" s="122"/>
      <c r="S61" s="122"/>
      <c r="T61" s="122"/>
      <c r="U61" s="119"/>
      <c r="V61" s="119"/>
      <c r="W61" s="119"/>
      <c r="X61" s="119"/>
      <c r="Y61" s="119"/>
      <c r="Z61" s="119"/>
      <c r="AA61" s="119"/>
      <c r="AB61" s="119"/>
      <c r="AC61" s="11"/>
      <c r="AD61" s="11"/>
      <c r="AJ61" s="2"/>
      <c r="AK61" s="2"/>
      <c r="AL61" s="2"/>
    </row>
    <row r="62" spans="1:38">
      <c r="A62" s="6"/>
      <c r="B62" s="10"/>
      <c r="C62" s="124"/>
      <c r="D62" s="124"/>
      <c r="E62" s="127"/>
      <c r="F62" s="127"/>
      <c r="G62" s="127"/>
      <c r="H62" s="127"/>
      <c r="I62" s="127"/>
      <c r="J62" s="127"/>
      <c r="K62" s="127"/>
      <c r="L62" s="127"/>
      <c r="M62" s="55"/>
      <c r="N62" s="10"/>
      <c r="O62" s="10"/>
      <c r="P62" s="13"/>
      <c r="Q62" s="12"/>
      <c r="R62" s="123"/>
      <c r="S62" s="123"/>
      <c r="T62" s="123"/>
      <c r="U62" s="120"/>
      <c r="V62" s="120"/>
      <c r="W62" s="120"/>
      <c r="X62" s="120"/>
      <c r="Y62" s="120"/>
      <c r="Z62" s="120"/>
      <c r="AA62" s="120"/>
      <c r="AB62" s="120"/>
      <c r="AC62" s="12"/>
      <c r="AD62" s="12"/>
      <c r="AJ62" s="2"/>
      <c r="AK62" s="2"/>
      <c r="AL62" s="2"/>
    </row>
    <row r="63" spans="1:38">
      <c r="A63" s="6"/>
      <c r="B63" s="10"/>
      <c r="C63" s="128"/>
      <c r="D63" s="128"/>
      <c r="E63" s="125"/>
      <c r="F63" s="125"/>
      <c r="G63" s="125"/>
      <c r="H63" s="125"/>
      <c r="I63" s="125"/>
      <c r="J63" s="125"/>
      <c r="K63" s="125"/>
      <c r="L63" s="125"/>
      <c r="M63" s="54"/>
      <c r="N63" s="9"/>
      <c r="O63" s="9"/>
      <c r="P63" s="13"/>
      <c r="Q63" s="12"/>
      <c r="R63" s="122"/>
      <c r="S63" s="122"/>
      <c r="T63" s="122"/>
      <c r="U63" s="119"/>
      <c r="V63" s="119"/>
      <c r="W63" s="119"/>
      <c r="X63" s="119"/>
      <c r="Y63" s="119"/>
      <c r="Z63" s="119"/>
      <c r="AA63" s="119"/>
      <c r="AB63" s="119"/>
      <c r="AC63" s="11"/>
      <c r="AD63" s="11"/>
      <c r="AJ63" s="2"/>
      <c r="AK63" s="2"/>
      <c r="AL63" s="2"/>
    </row>
    <row r="64" spans="1:38">
      <c r="A64" s="6"/>
      <c r="B64" s="10"/>
      <c r="C64" s="124"/>
      <c r="D64" s="124"/>
      <c r="E64" s="127"/>
      <c r="F64" s="127"/>
      <c r="G64" s="127"/>
      <c r="H64" s="127"/>
      <c r="I64" s="127"/>
      <c r="J64" s="127"/>
      <c r="K64" s="127"/>
      <c r="L64" s="127"/>
      <c r="M64" s="55"/>
      <c r="N64" s="10"/>
      <c r="O64" s="10"/>
      <c r="P64" s="13"/>
      <c r="Q64" s="12"/>
      <c r="R64" s="123"/>
      <c r="S64" s="123"/>
      <c r="T64" s="123"/>
      <c r="U64" s="120"/>
      <c r="V64" s="120"/>
      <c r="W64" s="120"/>
      <c r="X64" s="120"/>
      <c r="Y64" s="120"/>
      <c r="Z64" s="120"/>
      <c r="AA64" s="120"/>
      <c r="AB64" s="120"/>
      <c r="AC64" s="12"/>
      <c r="AD64" s="12"/>
      <c r="AJ64" s="2"/>
      <c r="AK64" s="2"/>
      <c r="AL64" s="2"/>
    </row>
    <row r="65" spans="1:38">
      <c r="A65" s="6"/>
      <c r="B65" s="10"/>
      <c r="C65" s="128"/>
      <c r="D65" s="128"/>
      <c r="E65" s="125"/>
      <c r="F65" s="125"/>
      <c r="G65" s="125"/>
      <c r="H65" s="125"/>
      <c r="I65" s="125"/>
      <c r="J65" s="125"/>
      <c r="K65" s="125"/>
      <c r="L65" s="125"/>
      <c r="M65" s="54"/>
      <c r="N65" s="9"/>
      <c r="O65" s="9"/>
      <c r="P65" s="13"/>
      <c r="Q65" s="12"/>
      <c r="R65" s="122"/>
      <c r="S65" s="122"/>
      <c r="T65" s="122"/>
      <c r="U65" s="119"/>
      <c r="V65" s="119"/>
      <c r="W65" s="119"/>
      <c r="X65" s="119"/>
      <c r="Y65" s="119"/>
      <c r="Z65" s="119"/>
      <c r="AA65" s="119"/>
      <c r="AB65" s="119"/>
      <c r="AC65" s="11"/>
      <c r="AD65" s="11"/>
      <c r="AJ65" s="2"/>
      <c r="AK65" s="2"/>
      <c r="AL65" s="2"/>
    </row>
    <row r="66" spans="1:38">
      <c r="A66" s="6"/>
      <c r="B66" s="10"/>
      <c r="C66" s="124"/>
      <c r="D66" s="124"/>
      <c r="E66" s="127"/>
      <c r="F66" s="127"/>
      <c r="G66" s="127"/>
      <c r="H66" s="127"/>
      <c r="I66" s="127"/>
      <c r="J66" s="127"/>
      <c r="K66" s="127"/>
      <c r="L66" s="127"/>
      <c r="M66" s="55"/>
      <c r="N66" s="10"/>
      <c r="O66" s="10"/>
      <c r="P66" s="13"/>
      <c r="Q66" s="12"/>
      <c r="R66" s="123"/>
      <c r="S66" s="123"/>
      <c r="T66" s="123"/>
      <c r="U66" s="120"/>
      <c r="V66" s="120"/>
      <c r="W66" s="120"/>
      <c r="X66" s="120"/>
      <c r="Y66" s="120"/>
      <c r="Z66" s="120"/>
      <c r="AA66" s="120"/>
      <c r="AB66" s="120"/>
      <c r="AC66" s="12"/>
      <c r="AD66" s="12"/>
      <c r="AJ66" s="2"/>
      <c r="AK66" s="2"/>
      <c r="AL66" s="2"/>
    </row>
    <row r="67" spans="1:38">
      <c r="A67" s="6"/>
      <c r="B67" s="10"/>
      <c r="C67" s="128"/>
      <c r="D67" s="128"/>
      <c r="E67" s="125"/>
      <c r="F67" s="125"/>
      <c r="G67" s="125"/>
      <c r="H67" s="125"/>
      <c r="I67" s="125"/>
      <c r="J67" s="125"/>
      <c r="K67" s="125"/>
      <c r="L67" s="125"/>
      <c r="M67" s="54"/>
      <c r="N67" s="9"/>
      <c r="O67" s="9"/>
      <c r="P67" s="13"/>
      <c r="Q67" s="12"/>
      <c r="R67" s="122"/>
      <c r="S67" s="122"/>
      <c r="T67" s="122"/>
      <c r="U67" s="119"/>
      <c r="V67" s="119"/>
      <c r="W67" s="119"/>
      <c r="X67" s="119"/>
      <c r="Y67" s="119"/>
      <c r="Z67" s="119"/>
      <c r="AA67" s="119"/>
      <c r="AB67" s="119"/>
      <c r="AC67" s="11"/>
      <c r="AD67" s="11"/>
      <c r="AJ67" s="2"/>
      <c r="AK67" s="2"/>
      <c r="AL67" s="2"/>
    </row>
    <row r="68" spans="1:38">
      <c r="A68" s="6"/>
      <c r="B68" s="10"/>
      <c r="C68" s="124"/>
      <c r="D68" s="124"/>
      <c r="E68" s="127"/>
      <c r="F68" s="127"/>
      <c r="G68" s="127"/>
      <c r="H68" s="127"/>
      <c r="I68" s="127"/>
      <c r="J68" s="127"/>
      <c r="K68" s="127"/>
      <c r="L68" s="127"/>
      <c r="M68" s="55"/>
      <c r="N68" s="10"/>
      <c r="O68" s="10"/>
      <c r="P68" s="13"/>
      <c r="Q68" s="12"/>
      <c r="R68" s="123"/>
      <c r="S68" s="123"/>
      <c r="T68" s="123"/>
      <c r="U68" s="120"/>
      <c r="V68" s="120"/>
      <c r="W68" s="120"/>
      <c r="X68" s="120"/>
      <c r="Y68" s="120"/>
      <c r="Z68" s="120"/>
      <c r="AA68" s="120"/>
      <c r="AB68" s="120"/>
      <c r="AC68" s="12"/>
      <c r="AD68" s="12"/>
      <c r="AJ68" s="2"/>
      <c r="AK68" s="2"/>
      <c r="AL68" s="2"/>
    </row>
    <row r="69" spans="1:38">
      <c r="A69" s="6"/>
      <c r="B69" s="10"/>
      <c r="C69" s="128"/>
      <c r="D69" s="128"/>
      <c r="E69" s="125"/>
      <c r="F69" s="125"/>
      <c r="G69" s="125"/>
      <c r="H69" s="125"/>
      <c r="I69" s="125"/>
      <c r="J69" s="125"/>
      <c r="K69" s="125"/>
      <c r="L69" s="125"/>
      <c r="M69" s="54"/>
      <c r="N69" s="9"/>
      <c r="O69" s="9"/>
      <c r="P69" s="13"/>
      <c r="Q69" s="12"/>
      <c r="R69" s="122"/>
      <c r="S69" s="122"/>
      <c r="T69" s="122"/>
      <c r="U69" s="119"/>
      <c r="V69" s="119"/>
      <c r="W69" s="119"/>
      <c r="X69" s="119"/>
      <c r="Y69" s="119"/>
      <c r="Z69" s="119"/>
      <c r="AA69" s="119"/>
      <c r="AB69" s="119"/>
      <c r="AC69" s="11"/>
      <c r="AD69" s="11"/>
      <c r="AJ69" s="2"/>
      <c r="AK69" s="2"/>
      <c r="AL69" s="2"/>
    </row>
    <row r="70" spans="1:38">
      <c r="A70" s="6"/>
      <c r="B70" s="10"/>
      <c r="C70" s="124"/>
      <c r="D70" s="124"/>
      <c r="E70" s="126"/>
      <c r="F70" s="127"/>
      <c r="G70" s="127"/>
      <c r="H70" s="127"/>
      <c r="I70" s="127"/>
      <c r="J70" s="127"/>
      <c r="K70" s="127"/>
      <c r="L70" s="127"/>
      <c r="M70" s="55"/>
      <c r="N70" s="10"/>
      <c r="O70" s="10"/>
      <c r="P70" s="13"/>
      <c r="Q70" s="12"/>
      <c r="R70" s="123"/>
      <c r="S70" s="123"/>
      <c r="T70" s="123"/>
      <c r="U70" s="120"/>
      <c r="V70" s="120"/>
      <c r="W70" s="120"/>
      <c r="X70" s="120"/>
      <c r="Y70" s="120"/>
      <c r="Z70" s="120"/>
      <c r="AA70" s="120"/>
      <c r="AB70" s="120"/>
      <c r="AC70" s="12"/>
      <c r="AD70" s="12"/>
      <c r="AJ70" s="2"/>
      <c r="AK70" s="2"/>
      <c r="AL70" s="2"/>
    </row>
    <row r="71" spans="1:38">
      <c r="A71" s="6"/>
      <c r="B71" s="10"/>
      <c r="C71" s="128"/>
      <c r="D71" s="128"/>
      <c r="E71" s="125"/>
      <c r="F71" s="125"/>
      <c r="G71" s="125"/>
      <c r="H71" s="125"/>
      <c r="I71" s="125"/>
      <c r="J71" s="125"/>
      <c r="K71" s="125"/>
      <c r="L71" s="125"/>
      <c r="M71" s="54"/>
      <c r="N71" s="9"/>
      <c r="O71" s="9"/>
      <c r="P71" s="13"/>
      <c r="Q71" s="12"/>
      <c r="R71" s="122"/>
      <c r="S71" s="122"/>
      <c r="T71" s="122"/>
      <c r="U71" s="119"/>
      <c r="V71" s="119"/>
      <c r="W71" s="119"/>
      <c r="X71" s="119"/>
      <c r="Y71" s="119"/>
      <c r="Z71" s="119"/>
      <c r="AA71" s="119"/>
      <c r="AB71" s="119"/>
      <c r="AC71" s="11"/>
      <c r="AD71" s="11"/>
      <c r="AJ71" s="2"/>
      <c r="AK71" s="2"/>
      <c r="AL71" s="2"/>
    </row>
    <row r="72" spans="1:38">
      <c r="A72" s="6"/>
      <c r="B72" s="10"/>
      <c r="C72" s="124"/>
      <c r="D72" s="124"/>
      <c r="E72" s="126"/>
      <c r="F72" s="127"/>
      <c r="G72" s="127"/>
      <c r="H72" s="127"/>
      <c r="I72" s="127"/>
      <c r="J72" s="127"/>
      <c r="K72" s="127"/>
      <c r="L72" s="127"/>
      <c r="M72" s="55"/>
      <c r="N72" s="10"/>
      <c r="O72" s="10"/>
      <c r="P72" s="13"/>
      <c r="Q72" s="12"/>
      <c r="R72" s="123"/>
      <c r="S72" s="123"/>
      <c r="T72" s="123"/>
      <c r="U72" s="120"/>
      <c r="V72" s="120"/>
      <c r="W72" s="120"/>
      <c r="X72" s="120"/>
      <c r="Y72" s="120"/>
      <c r="Z72" s="120"/>
      <c r="AA72" s="120"/>
      <c r="AB72" s="120"/>
      <c r="AC72" s="12"/>
      <c r="AD72" s="12"/>
      <c r="AJ72" s="2"/>
      <c r="AK72" s="2"/>
      <c r="AL72" s="2"/>
    </row>
    <row r="73" spans="1:38">
      <c r="A73" s="6"/>
      <c r="B73" s="10"/>
      <c r="C73" s="128"/>
      <c r="D73" s="128"/>
      <c r="E73" s="125"/>
      <c r="F73" s="125"/>
      <c r="G73" s="125"/>
      <c r="H73" s="125"/>
      <c r="I73" s="125"/>
      <c r="J73" s="125"/>
      <c r="K73" s="125"/>
      <c r="L73" s="125"/>
      <c r="M73" s="54"/>
      <c r="N73" s="9"/>
      <c r="O73" s="9"/>
      <c r="P73" s="13"/>
      <c r="Q73" s="12"/>
      <c r="R73" s="122"/>
      <c r="S73" s="122"/>
      <c r="T73" s="122"/>
      <c r="U73" s="119"/>
      <c r="V73" s="119"/>
      <c r="W73" s="119"/>
      <c r="X73" s="119"/>
      <c r="Y73" s="119"/>
      <c r="Z73" s="119"/>
      <c r="AA73" s="119"/>
      <c r="AB73" s="119"/>
      <c r="AC73" s="11"/>
      <c r="AD73" s="11"/>
      <c r="AJ73" s="2"/>
      <c r="AK73" s="2"/>
      <c r="AL73" s="2"/>
    </row>
    <row r="74" spans="1:38">
      <c r="A74" s="6"/>
      <c r="B74" s="10"/>
      <c r="C74" s="124"/>
      <c r="D74" s="124"/>
      <c r="E74" s="127"/>
      <c r="F74" s="127"/>
      <c r="G74" s="127"/>
      <c r="H74" s="127"/>
      <c r="I74" s="127"/>
      <c r="J74" s="127"/>
      <c r="K74" s="127"/>
      <c r="L74" s="127"/>
      <c r="M74" s="55"/>
      <c r="N74" s="10"/>
      <c r="O74" s="10"/>
      <c r="P74" s="13"/>
      <c r="Q74" s="12"/>
      <c r="R74" s="123"/>
      <c r="S74" s="123"/>
      <c r="T74" s="123"/>
      <c r="U74" s="120"/>
      <c r="V74" s="120"/>
      <c r="W74" s="120"/>
      <c r="X74" s="120"/>
      <c r="Y74" s="120"/>
      <c r="Z74" s="120"/>
      <c r="AA74" s="120"/>
      <c r="AB74" s="120"/>
      <c r="AC74" s="12"/>
      <c r="AD74" s="12"/>
      <c r="AJ74" s="2"/>
      <c r="AK74" s="2"/>
      <c r="AL74" s="2"/>
    </row>
    <row r="75" spans="1:38">
      <c r="A75" s="6"/>
      <c r="B75" s="10"/>
      <c r="C75" s="128"/>
      <c r="D75" s="128"/>
      <c r="E75" s="125"/>
      <c r="F75" s="125"/>
      <c r="G75" s="125"/>
      <c r="H75" s="125"/>
      <c r="I75" s="125"/>
      <c r="J75" s="125"/>
      <c r="K75" s="125"/>
      <c r="L75" s="125"/>
      <c r="M75" s="54"/>
      <c r="N75" s="9"/>
      <c r="O75" s="9"/>
      <c r="P75" s="13"/>
      <c r="Q75" s="12"/>
      <c r="R75" s="122"/>
      <c r="S75" s="122"/>
      <c r="T75" s="122"/>
      <c r="U75" s="119"/>
      <c r="V75" s="119"/>
      <c r="W75" s="119"/>
      <c r="X75" s="119"/>
      <c r="Y75" s="119"/>
      <c r="Z75" s="119"/>
      <c r="AA75" s="119"/>
      <c r="AB75" s="119"/>
      <c r="AC75" s="11"/>
      <c r="AD75" s="11"/>
      <c r="AJ75" s="2"/>
      <c r="AK75" s="2"/>
      <c r="AL75" s="2"/>
    </row>
    <row r="76" spans="1:38">
      <c r="A76" s="6"/>
      <c r="B76" s="10"/>
      <c r="C76" s="124"/>
      <c r="D76" s="124"/>
      <c r="E76" s="127"/>
      <c r="F76" s="127"/>
      <c r="G76" s="127"/>
      <c r="H76" s="127"/>
      <c r="I76" s="127"/>
      <c r="J76" s="127"/>
      <c r="K76" s="127"/>
      <c r="L76" s="127"/>
      <c r="M76" s="55"/>
      <c r="N76" s="10"/>
      <c r="O76" s="10"/>
      <c r="P76" s="13"/>
      <c r="Q76" s="12"/>
      <c r="R76" s="123"/>
      <c r="S76" s="123"/>
      <c r="T76" s="123"/>
      <c r="U76" s="120"/>
      <c r="V76" s="120"/>
      <c r="W76" s="120"/>
      <c r="X76" s="120"/>
      <c r="Y76" s="120"/>
      <c r="Z76" s="120"/>
      <c r="AA76" s="120"/>
      <c r="AB76" s="120"/>
      <c r="AC76" s="12"/>
      <c r="AD76" s="12"/>
      <c r="AJ76" s="2"/>
      <c r="AK76" s="2"/>
      <c r="AL76" s="2"/>
    </row>
    <row r="77" spans="1:38">
      <c r="A77" s="6"/>
      <c r="B77" s="10"/>
      <c r="C77" s="128"/>
      <c r="D77" s="128"/>
      <c r="E77" s="125"/>
      <c r="F77" s="125"/>
      <c r="G77" s="125"/>
      <c r="H77" s="125"/>
      <c r="I77" s="125"/>
      <c r="J77" s="125"/>
      <c r="K77" s="125"/>
      <c r="L77" s="125"/>
      <c r="M77" s="54"/>
      <c r="N77" s="9"/>
      <c r="O77" s="9"/>
      <c r="P77" s="13"/>
      <c r="Q77" s="12"/>
      <c r="R77" s="122"/>
      <c r="S77" s="122"/>
      <c r="T77" s="122"/>
      <c r="U77" s="119"/>
      <c r="V77" s="119"/>
      <c r="W77" s="119"/>
      <c r="X77" s="119"/>
      <c r="Y77" s="119"/>
      <c r="Z77" s="119"/>
      <c r="AA77" s="119"/>
      <c r="AB77" s="119"/>
      <c r="AC77" s="11"/>
      <c r="AD77" s="11"/>
      <c r="AJ77" s="2"/>
      <c r="AK77" s="2"/>
      <c r="AL77" s="2"/>
    </row>
    <row r="78" spans="1:38">
      <c r="A78" s="6"/>
      <c r="B78" s="10"/>
      <c r="C78" s="124"/>
      <c r="D78" s="124"/>
      <c r="E78" s="126"/>
      <c r="F78" s="127"/>
      <c r="G78" s="127"/>
      <c r="H78" s="127"/>
      <c r="I78" s="127"/>
      <c r="J78" s="127"/>
      <c r="K78" s="127"/>
      <c r="L78" s="127"/>
      <c r="M78" s="55"/>
      <c r="N78" s="10"/>
      <c r="O78" s="10"/>
      <c r="P78" s="13"/>
      <c r="Q78" s="12"/>
      <c r="R78" s="123"/>
      <c r="S78" s="123"/>
      <c r="T78" s="123"/>
      <c r="U78" s="120"/>
      <c r="V78" s="120"/>
      <c r="W78" s="120"/>
      <c r="X78" s="120"/>
      <c r="Y78" s="120"/>
      <c r="Z78" s="120"/>
      <c r="AA78" s="120"/>
      <c r="AB78" s="120"/>
      <c r="AC78" s="12"/>
      <c r="AD78" s="12"/>
      <c r="AJ78" s="2"/>
      <c r="AK78" s="2"/>
      <c r="AL78" s="2"/>
    </row>
    <row r="79" spans="1:38">
      <c r="A79" s="6"/>
      <c r="B79" s="10"/>
      <c r="C79" s="128"/>
      <c r="D79" s="128"/>
      <c r="E79" s="125"/>
      <c r="F79" s="125"/>
      <c r="G79" s="125"/>
      <c r="H79" s="125"/>
      <c r="I79" s="125"/>
      <c r="J79" s="125"/>
      <c r="K79" s="125"/>
      <c r="L79" s="125"/>
      <c r="M79" s="54"/>
      <c r="N79" s="9"/>
      <c r="O79" s="9"/>
      <c r="P79" s="13"/>
      <c r="Q79" s="12"/>
      <c r="R79" s="122"/>
      <c r="S79" s="122"/>
      <c r="T79" s="122"/>
      <c r="U79" s="119"/>
      <c r="V79" s="119"/>
      <c r="W79" s="119"/>
      <c r="X79" s="119"/>
      <c r="Y79" s="119"/>
      <c r="Z79" s="119"/>
      <c r="AA79" s="119"/>
      <c r="AB79" s="119"/>
      <c r="AC79" s="11"/>
      <c r="AD79" s="11"/>
      <c r="AJ79" s="2"/>
      <c r="AK79" s="2"/>
      <c r="AL79" s="2"/>
    </row>
    <row r="80" spans="1:38">
      <c r="A80" s="6"/>
      <c r="B80" s="10"/>
      <c r="C80" s="124"/>
      <c r="D80" s="124"/>
      <c r="E80" s="126"/>
      <c r="F80" s="127"/>
      <c r="G80" s="127"/>
      <c r="H80" s="127"/>
      <c r="I80" s="127"/>
      <c r="J80" s="127"/>
      <c r="K80" s="127"/>
      <c r="L80" s="127"/>
      <c r="M80" s="55"/>
      <c r="N80" s="10"/>
      <c r="O80" s="10"/>
      <c r="P80" s="13"/>
      <c r="Q80" s="12"/>
      <c r="R80" s="123"/>
      <c r="S80" s="123"/>
      <c r="T80" s="123"/>
      <c r="U80" s="120"/>
      <c r="V80" s="120"/>
      <c r="W80" s="120"/>
      <c r="X80" s="120"/>
      <c r="Y80" s="120"/>
      <c r="Z80" s="120"/>
      <c r="AA80" s="120"/>
      <c r="AB80" s="120"/>
      <c r="AC80" s="12"/>
      <c r="AD80" s="12"/>
      <c r="AJ80" s="2"/>
      <c r="AK80" s="2"/>
      <c r="AL80" s="2"/>
    </row>
    <row r="81" spans="1:38">
      <c r="A81" s="6"/>
      <c r="B81" s="10"/>
      <c r="C81" s="128"/>
      <c r="D81" s="128"/>
      <c r="E81" s="125"/>
      <c r="F81" s="125"/>
      <c r="G81" s="125"/>
      <c r="H81" s="125"/>
      <c r="I81" s="125"/>
      <c r="J81" s="125"/>
      <c r="K81" s="125"/>
      <c r="L81" s="125"/>
      <c r="M81" s="54"/>
      <c r="N81" s="9"/>
      <c r="O81" s="9"/>
      <c r="P81" s="13"/>
      <c r="Q81" s="12"/>
      <c r="R81" s="122"/>
      <c r="S81" s="122"/>
      <c r="T81" s="122"/>
      <c r="U81" s="119"/>
      <c r="V81" s="119"/>
      <c r="W81" s="119"/>
      <c r="X81" s="119"/>
      <c r="Y81" s="119"/>
      <c r="Z81" s="119"/>
      <c r="AA81" s="119"/>
      <c r="AB81" s="119"/>
      <c r="AC81" s="11"/>
      <c r="AD81" s="11"/>
      <c r="AJ81" s="2"/>
      <c r="AK81" s="2"/>
      <c r="AL81" s="2"/>
    </row>
    <row r="82" spans="1:38">
      <c r="A82" s="6"/>
      <c r="B82" s="10"/>
      <c r="C82" s="124"/>
      <c r="D82" s="124"/>
      <c r="E82" s="127"/>
      <c r="F82" s="127"/>
      <c r="G82" s="127"/>
      <c r="H82" s="127"/>
      <c r="I82" s="127"/>
      <c r="J82" s="127"/>
      <c r="K82" s="127"/>
      <c r="L82" s="127"/>
      <c r="M82" s="55"/>
      <c r="N82" s="10"/>
      <c r="O82" s="10"/>
      <c r="P82" s="13"/>
      <c r="Q82" s="12"/>
      <c r="R82" s="123"/>
      <c r="S82" s="123"/>
      <c r="T82" s="123"/>
      <c r="U82" s="120"/>
      <c r="V82" s="120"/>
      <c r="W82" s="120"/>
      <c r="X82" s="120"/>
      <c r="Y82" s="120"/>
      <c r="Z82" s="120"/>
      <c r="AA82" s="120"/>
      <c r="AB82" s="120"/>
      <c r="AC82" s="12"/>
      <c r="AD82" s="12"/>
      <c r="AJ82" s="2"/>
      <c r="AK82" s="2"/>
      <c r="AL82" s="2"/>
    </row>
    <row r="83" spans="1:38">
      <c r="A83" s="6"/>
      <c r="B83" s="10"/>
      <c r="C83" s="128"/>
      <c r="D83" s="128"/>
      <c r="E83" s="125"/>
      <c r="F83" s="125"/>
      <c r="G83" s="125"/>
      <c r="H83" s="125"/>
      <c r="I83" s="125"/>
      <c r="J83" s="125"/>
      <c r="K83" s="125"/>
      <c r="L83" s="125"/>
      <c r="M83" s="54"/>
      <c r="N83" s="9"/>
      <c r="O83" s="9"/>
      <c r="P83" s="13"/>
      <c r="Q83" s="12"/>
      <c r="R83" s="122"/>
      <c r="S83" s="122"/>
      <c r="T83" s="122"/>
      <c r="U83" s="119"/>
      <c r="V83" s="119"/>
      <c r="W83" s="119"/>
      <c r="X83" s="119"/>
      <c r="Y83" s="119"/>
      <c r="Z83" s="119"/>
      <c r="AA83" s="119"/>
      <c r="AB83" s="119"/>
      <c r="AC83" s="11"/>
      <c r="AD83" s="11"/>
      <c r="AJ83" s="2"/>
      <c r="AK83" s="2"/>
      <c r="AL83" s="2"/>
    </row>
    <row r="84" spans="1:38">
      <c r="A84" s="6"/>
      <c r="B84" s="10"/>
      <c r="C84" s="124"/>
      <c r="D84" s="124"/>
      <c r="E84" s="127"/>
      <c r="F84" s="127"/>
      <c r="G84" s="127"/>
      <c r="H84" s="127"/>
      <c r="I84" s="127"/>
      <c r="J84" s="127"/>
      <c r="K84" s="127"/>
      <c r="L84" s="127"/>
      <c r="M84" s="55"/>
      <c r="N84" s="10"/>
      <c r="O84" s="10"/>
      <c r="P84" s="13"/>
      <c r="Q84" s="12"/>
      <c r="R84" s="123"/>
      <c r="S84" s="123"/>
      <c r="T84" s="123"/>
      <c r="U84" s="120"/>
      <c r="V84" s="120"/>
      <c r="W84" s="120"/>
      <c r="X84" s="120"/>
      <c r="Y84" s="120"/>
      <c r="Z84" s="120"/>
      <c r="AA84" s="120"/>
      <c r="AB84" s="120"/>
      <c r="AC84" s="12"/>
      <c r="AD84" s="12"/>
      <c r="AJ84" s="2"/>
      <c r="AK84" s="2"/>
      <c r="AL84" s="2"/>
    </row>
    <row r="85" spans="1:38">
      <c r="A85" s="6"/>
      <c r="B85" s="10"/>
      <c r="C85" s="128"/>
      <c r="D85" s="128"/>
      <c r="E85" s="125"/>
      <c r="F85" s="125"/>
      <c r="G85" s="125"/>
      <c r="H85" s="125"/>
      <c r="I85" s="125"/>
      <c r="J85" s="125"/>
      <c r="K85" s="125"/>
      <c r="L85" s="125"/>
      <c r="M85" s="54"/>
      <c r="N85" s="9"/>
      <c r="O85" s="9"/>
      <c r="P85" s="13"/>
      <c r="Q85" s="12"/>
      <c r="R85" s="122"/>
      <c r="S85" s="122"/>
      <c r="T85" s="122"/>
      <c r="U85" s="119"/>
      <c r="V85" s="119"/>
      <c r="W85" s="119"/>
      <c r="X85" s="119"/>
      <c r="Y85" s="119"/>
      <c r="Z85" s="119"/>
      <c r="AA85" s="119"/>
      <c r="AB85" s="119"/>
      <c r="AC85" s="11"/>
      <c r="AD85" s="11"/>
      <c r="AJ85" s="2"/>
      <c r="AK85" s="2"/>
      <c r="AL85" s="2"/>
    </row>
    <row r="86" spans="1:38">
      <c r="A86" s="6"/>
      <c r="B86" s="10"/>
      <c r="C86" s="124"/>
      <c r="D86" s="124"/>
      <c r="E86" s="127"/>
      <c r="F86" s="127"/>
      <c r="G86" s="127"/>
      <c r="H86" s="127"/>
      <c r="I86" s="127"/>
      <c r="J86" s="127"/>
      <c r="K86" s="127"/>
      <c r="L86" s="127"/>
      <c r="M86" s="55"/>
      <c r="N86" s="10"/>
      <c r="O86" s="10"/>
      <c r="P86" s="13"/>
      <c r="Q86" s="12"/>
      <c r="R86" s="123"/>
      <c r="S86" s="123"/>
      <c r="T86" s="123"/>
      <c r="U86" s="120"/>
      <c r="V86" s="120"/>
      <c r="W86" s="120"/>
      <c r="X86" s="120"/>
      <c r="Y86" s="120"/>
      <c r="Z86" s="120"/>
      <c r="AA86" s="120"/>
      <c r="AB86" s="120"/>
      <c r="AC86" s="12"/>
      <c r="AD86" s="12"/>
      <c r="AJ86" s="2"/>
      <c r="AK86" s="2"/>
      <c r="AL86" s="2"/>
    </row>
    <row r="87" spans="1:38">
      <c r="A87" s="6"/>
      <c r="B87" s="10"/>
      <c r="C87" s="128"/>
      <c r="D87" s="128"/>
      <c r="E87" s="125"/>
      <c r="F87" s="125"/>
      <c r="G87" s="125"/>
      <c r="H87" s="125"/>
      <c r="I87" s="125"/>
      <c r="J87" s="125"/>
      <c r="K87" s="125"/>
      <c r="L87" s="125"/>
      <c r="M87" s="54"/>
      <c r="N87" s="9"/>
      <c r="O87" s="9"/>
      <c r="P87" s="1"/>
      <c r="Q87" s="12"/>
      <c r="R87" s="122"/>
      <c r="S87" s="122"/>
      <c r="T87" s="122"/>
      <c r="U87" s="119"/>
      <c r="V87" s="119"/>
      <c r="W87" s="119"/>
      <c r="X87" s="119"/>
      <c r="Y87" s="119"/>
      <c r="Z87" s="119"/>
      <c r="AA87" s="119"/>
      <c r="AB87" s="119"/>
      <c r="AC87" s="11"/>
      <c r="AD87" s="11"/>
      <c r="AJ87" s="2"/>
      <c r="AK87" s="2"/>
      <c r="AL87" s="2"/>
    </row>
    <row r="88" spans="1:38">
      <c r="A88" s="6"/>
      <c r="B88" s="10"/>
      <c r="C88" s="124"/>
      <c r="D88" s="124"/>
      <c r="E88" s="127"/>
      <c r="F88" s="127"/>
      <c r="G88" s="127"/>
      <c r="H88" s="127"/>
      <c r="I88" s="127"/>
      <c r="J88" s="127"/>
      <c r="K88" s="127"/>
      <c r="L88" s="127"/>
      <c r="M88" s="55"/>
      <c r="N88" s="10"/>
      <c r="O88" s="10"/>
      <c r="P88" s="1"/>
      <c r="Q88" s="12"/>
      <c r="R88" s="123"/>
      <c r="S88" s="123"/>
      <c r="T88" s="123"/>
      <c r="U88" s="120"/>
      <c r="V88" s="120"/>
      <c r="W88" s="120"/>
      <c r="X88" s="120"/>
      <c r="Y88" s="120"/>
      <c r="Z88" s="120"/>
      <c r="AA88" s="120"/>
      <c r="AB88" s="120"/>
      <c r="AC88" s="12"/>
      <c r="AD88" s="12"/>
      <c r="AJ88" s="2"/>
      <c r="AK88" s="2"/>
      <c r="AL88" s="2"/>
    </row>
    <row r="89" spans="1:38">
      <c r="A89" s="6"/>
      <c r="B89" s="10"/>
      <c r="C89" s="128"/>
      <c r="D89" s="128"/>
      <c r="E89" s="125"/>
      <c r="F89" s="125"/>
      <c r="G89" s="125"/>
      <c r="H89" s="125"/>
      <c r="I89" s="125"/>
      <c r="J89" s="125"/>
      <c r="K89" s="125"/>
      <c r="L89" s="125"/>
      <c r="M89" s="54"/>
      <c r="N89" s="9"/>
      <c r="O89" s="9"/>
      <c r="P89" s="1"/>
      <c r="Q89" s="12"/>
      <c r="R89" s="122"/>
      <c r="S89" s="122"/>
      <c r="T89" s="122"/>
      <c r="U89" s="119"/>
      <c r="V89" s="119"/>
      <c r="W89" s="119"/>
      <c r="X89" s="119"/>
      <c r="Y89" s="119"/>
      <c r="Z89" s="119"/>
      <c r="AA89" s="119"/>
      <c r="AB89" s="119"/>
      <c r="AC89" s="11"/>
      <c r="AD89" s="11"/>
      <c r="AJ89" s="2"/>
      <c r="AK89" s="2"/>
      <c r="AL89" s="2"/>
    </row>
    <row r="90" spans="1:38">
      <c r="A90" s="6"/>
      <c r="B90" s="10"/>
      <c r="C90" s="124"/>
      <c r="D90" s="124"/>
      <c r="E90" s="127"/>
      <c r="F90" s="127"/>
      <c r="G90" s="127"/>
      <c r="H90" s="127"/>
      <c r="I90" s="127"/>
      <c r="J90" s="127"/>
      <c r="K90" s="127"/>
      <c r="L90" s="127"/>
      <c r="M90" s="55"/>
      <c r="N90" s="10"/>
      <c r="O90" s="10"/>
      <c r="P90" s="1"/>
      <c r="Q90" s="12"/>
      <c r="R90" s="123"/>
      <c r="S90" s="123"/>
      <c r="T90" s="123"/>
      <c r="U90" s="120"/>
      <c r="V90" s="120"/>
      <c r="W90" s="120"/>
      <c r="X90" s="120"/>
      <c r="Y90" s="120"/>
      <c r="Z90" s="120"/>
      <c r="AA90" s="120"/>
      <c r="AB90" s="120"/>
      <c r="AC90" s="12"/>
      <c r="AD90" s="12"/>
      <c r="AJ90" s="2"/>
      <c r="AK90" s="2"/>
      <c r="AL90" s="2"/>
    </row>
    <row r="91" spans="1:38">
      <c r="A91" s="6"/>
      <c r="B91" s="10"/>
      <c r="C91" s="128"/>
      <c r="D91" s="128"/>
      <c r="E91" s="125"/>
      <c r="F91" s="125"/>
      <c r="G91" s="125"/>
      <c r="H91" s="125"/>
      <c r="I91" s="125"/>
      <c r="J91" s="125"/>
      <c r="K91" s="125"/>
      <c r="L91" s="125"/>
      <c r="M91" s="54"/>
      <c r="N91" s="9"/>
      <c r="O91" s="9"/>
      <c r="P91" s="1"/>
      <c r="Q91" s="12"/>
      <c r="R91" s="122"/>
      <c r="S91" s="122"/>
      <c r="T91" s="122"/>
      <c r="U91" s="119"/>
      <c r="V91" s="119"/>
      <c r="W91" s="119"/>
      <c r="X91" s="119"/>
      <c r="Y91" s="119"/>
      <c r="Z91" s="119"/>
      <c r="AA91" s="119"/>
      <c r="AB91" s="119"/>
      <c r="AC91" s="11"/>
      <c r="AD91" s="11"/>
      <c r="AJ91" s="2"/>
      <c r="AK91" s="2"/>
      <c r="AL91" s="2"/>
    </row>
    <row r="92" spans="1:38">
      <c r="A92" s="6"/>
      <c r="B92" s="10"/>
      <c r="C92" s="124"/>
      <c r="D92" s="124"/>
      <c r="E92" s="127"/>
      <c r="F92" s="127"/>
      <c r="G92" s="127"/>
      <c r="H92" s="127"/>
      <c r="I92" s="127"/>
      <c r="J92" s="127"/>
      <c r="K92" s="127"/>
      <c r="L92" s="127"/>
      <c r="M92" s="55"/>
      <c r="N92" s="10"/>
      <c r="O92" s="10"/>
      <c r="P92" s="1"/>
      <c r="Q92" s="12"/>
      <c r="R92" s="123"/>
      <c r="S92" s="123"/>
      <c r="T92" s="123"/>
      <c r="U92" s="120"/>
      <c r="V92" s="120"/>
      <c r="W92" s="120"/>
      <c r="X92" s="120"/>
      <c r="Y92" s="120"/>
      <c r="Z92" s="120"/>
      <c r="AA92" s="120"/>
      <c r="AB92" s="120"/>
      <c r="AC92" s="12"/>
      <c r="AD92" s="12"/>
      <c r="AJ92" s="2"/>
      <c r="AK92" s="2"/>
      <c r="AL92" s="2"/>
    </row>
    <row r="93" spans="1:38">
      <c r="A93" s="6"/>
      <c r="B93" s="10"/>
      <c r="C93" s="128"/>
      <c r="D93" s="128"/>
      <c r="E93" s="125"/>
      <c r="F93" s="125"/>
      <c r="G93" s="125"/>
      <c r="H93" s="125"/>
      <c r="I93" s="125"/>
      <c r="J93" s="125"/>
      <c r="K93" s="125"/>
      <c r="L93" s="125"/>
      <c r="M93" s="54"/>
      <c r="N93" s="9"/>
      <c r="O93" s="9"/>
      <c r="P93" s="1"/>
      <c r="Q93" s="12"/>
      <c r="R93" s="122"/>
      <c r="S93" s="122"/>
      <c r="T93" s="122"/>
      <c r="U93" s="119"/>
      <c r="V93" s="119"/>
      <c r="W93" s="119"/>
      <c r="X93" s="119"/>
      <c r="Y93" s="119"/>
      <c r="Z93" s="119"/>
      <c r="AA93" s="119"/>
      <c r="AB93" s="119"/>
      <c r="AC93" s="11"/>
      <c r="AD93" s="11"/>
      <c r="AJ93" s="2"/>
      <c r="AK93" s="2"/>
      <c r="AL93" s="2"/>
    </row>
    <row r="94" spans="1:38">
      <c r="A94" s="6"/>
      <c r="B94" s="10"/>
      <c r="C94" s="124"/>
      <c r="D94" s="124"/>
      <c r="E94" s="127"/>
      <c r="F94" s="127"/>
      <c r="G94" s="127"/>
      <c r="H94" s="127"/>
      <c r="I94" s="127"/>
      <c r="J94" s="127"/>
      <c r="K94" s="127"/>
      <c r="L94" s="127"/>
      <c r="M94" s="55"/>
      <c r="N94" s="10"/>
      <c r="O94" s="10"/>
      <c r="P94" s="1"/>
      <c r="Q94" s="12"/>
      <c r="R94" s="123"/>
      <c r="S94" s="123"/>
      <c r="T94" s="123"/>
      <c r="U94" s="120"/>
      <c r="V94" s="120"/>
      <c r="W94" s="120"/>
      <c r="X94" s="120"/>
      <c r="Y94" s="120"/>
      <c r="Z94" s="120"/>
      <c r="AA94" s="120"/>
      <c r="AB94" s="120"/>
      <c r="AC94" s="12"/>
      <c r="AD94" s="12"/>
      <c r="AJ94" s="2"/>
      <c r="AK94" s="2"/>
      <c r="AL94" s="2"/>
    </row>
    <row r="95" spans="1:38">
      <c r="A95" s="6"/>
      <c r="B95" s="10"/>
      <c r="C95" s="128"/>
      <c r="D95" s="128"/>
      <c r="E95" s="125"/>
      <c r="F95" s="125"/>
      <c r="G95" s="125"/>
      <c r="H95" s="125"/>
      <c r="I95" s="125"/>
      <c r="J95" s="125"/>
      <c r="K95" s="125"/>
      <c r="L95" s="125"/>
      <c r="M95" s="54"/>
      <c r="N95" s="9"/>
      <c r="O95" s="9"/>
      <c r="P95" s="1"/>
      <c r="Q95" s="12"/>
      <c r="R95" s="122"/>
      <c r="S95" s="122"/>
      <c r="T95" s="122"/>
      <c r="U95" s="119"/>
      <c r="V95" s="119"/>
      <c r="W95" s="119"/>
      <c r="X95" s="119"/>
      <c r="Y95" s="119"/>
      <c r="Z95" s="119"/>
      <c r="AA95" s="119"/>
      <c r="AB95" s="119"/>
      <c r="AC95" s="11"/>
      <c r="AD95" s="11"/>
      <c r="AJ95" s="2"/>
      <c r="AK95" s="2"/>
      <c r="AL95" s="2"/>
    </row>
    <row r="96" spans="1:38">
      <c r="A96" s="6"/>
      <c r="B96" s="10"/>
      <c r="C96" s="124"/>
      <c r="D96" s="124"/>
      <c r="E96" s="127"/>
      <c r="F96" s="127"/>
      <c r="G96" s="127"/>
      <c r="H96" s="127"/>
      <c r="I96" s="127"/>
      <c r="J96" s="127"/>
      <c r="K96" s="127"/>
      <c r="L96" s="127"/>
      <c r="M96" s="55"/>
      <c r="N96" s="10"/>
      <c r="O96" s="10"/>
      <c r="P96" s="1"/>
      <c r="Q96" s="12"/>
      <c r="R96" s="123"/>
      <c r="S96" s="123"/>
      <c r="T96" s="123"/>
      <c r="U96" s="120"/>
      <c r="V96" s="120"/>
      <c r="W96" s="120"/>
      <c r="X96" s="120"/>
      <c r="Y96" s="120"/>
      <c r="Z96" s="120"/>
      <c r="AA96" s="120"/>
      <c r="AB96" s="120"/>
      <c r="AC96" s="12"/>
      <c r="AD96" s="12"/>
      <c r="AJ96" s="2"/>
      <c r="AK96" s="2"/>
      <c r="AL96" s="2"/>
    </row>
    <row r="97" spans="1:38">
      <c r="A97" s="6"/>
      <c r="B97" s="10"/>
      <c r="C97" s="128"/>
      <c r="D97" s="128"/>
      <c r="E97" s="125"/>
      <c r="F97" s="125"/>
      <c r="G97" s="125"/>
      <c r="H97" s="125"/>
      <c r="I97" s="125"/>
      <c r="J97" s="125"/>
      <c r="K97" s="125"/>
      <c r="L97" s="125"/>
      <c r="M97" s="54"/>
      <c r="N97" s="9"/>
      <c r="O97" s="9"/>
      <c r="P97" s="1"/>
      <c r="Q97" s="12"/>
      <c r="R97" s="122"/>
      <c r="S97" s="122"/>
      <c r="T97" s="122"/>
      <c r="U97" s="119"/>
      <c r="V97" s="119"/>
      <c r="W97" s="119"/>
      <c r="X97" s="119"/>
      <c r="Y97" s="119"/>
      <c r="Z97" s="119"/>
      <c r="AA97" s="119"/>
      <c r="AB97" s="119"/>
      <c r="AC97" s="11"/>
      <c r="AD97" s="11"/>
      <c r="AJ97" s="2"/>
      <c r="AK97" s="2"/>
      <c r="AL97" s="2"/>
    </row>
    <row r="98" spans="1:38">
      <c r="A98" s="6"/>
      <c r="B98" s="10"/>
      <c r="C98" s="124"/>
      <c r="D98" s="124"/>
      <c r="E98" s="127"/>
      <c r="F98" s="127"/>
      <c r="G98" s="127"/>
      <c r="H98" s="127"/>
      <c r="I98" s="127"/>
      <c r="J98" s="127"/>
      <c r="K98" s="127"/>
      <c r="L98" s="127"/>
      <c r="M98" s="55"/>
      <c r="N98" s="10"/>
      <c r="O98" s="10"/>
      <c r="P98" s="1"/>
      <c r="Q98" s="12"/>
      <c r="R98" s="123"/>
      <c r="S98" s="123"/>
      <c r="T98" s="123"/>
      <c r="U98" s="120"/>
      <c r="V98" s="120"/>
      <c r="W98" s="120"/>
      <c r="X98" s="120"/>
      <c r="Y98" s="120"/>
      <c r="Z98" s="120"/>
      <c r="AA98" s="120"/>
      <c r="AB98" s="120"/>
      <c r="AC98" s="12"/>
      <c r="AD98" s="12"/>
      <c r="AJ98" s="2"/>
      <c r="AK98" s="2"/>
      <c r="AL98" s="2"/>
    </row>
    <row r="99" spans="1:38">
      <c r="A99" s="6"/>
      <c r="B99" s="10"/>
      <c r="C99" s="128"/>
      <c r="D99" s="128"/>
      <c r="E99" s="125"/>
      <c r="F99" s="125"/>
      <c r="G99" s="125"/>
      <c r="H99" s="125"/>
      <c r="I99" s="125"/>
      <c r="J99" s="125"/>
      <c r="K99" s="125"/>
      <c r="L99" s="125"/>
      <c r="M99" s="54"/>
      <c r="N99" s="9"/>
      <c r="O99" s="9"/>
      <c r="P99" s="1"/>
      <c r="Q99" s="12"/>
      <c r="R99" s="122"/>
      <c r="S99" s="122"/>
      <c r="T99" s="122"/>
      <c r="U99" s="119"/>
      <c r="V99" s="119"/>
      <c r="W99" s="119"/>
      <c r="X99" s="119"/>
      <c r="Y99" s="119"/>
      <c r="Z99" s="119"/>
      <c r="AA99" s="119"/>
      <c r="AB99" s="119"/>
      <c r="AC99" s="11"/>
      <c r="AD99" s="11"/>
      <c r="AJ99" s="2"/>
      <c r="AK99" s="2"/>
      <c r="AL99" s="2"/>
    </row>
    <row r="100" spans="1:38">
      <c r="A100" s="6"/>
      <c r="B100" s="10"/>
      <c r="C100" s="124"/>
      <c r="D100" s="124"/>
      <c r="E100" s="127"/>
      <c r="F100" s="127"/>
      <c r="G100" s="127"/>
      <c r="H100" s="127"/>
      <c r="I100" s="127"/>
      <c r="J100" s="127"/>
      <c r="K100" s="127"/>
      <c r="L100" s="127"/>
      <c r="M100" s="55"/>
      <c r="N100" s="10"/>
      <c r="O100" s="10"/>
      <c r="P100" s="1"/>
      <c r="Q100" s="12"/>
      <c r="R100" s="123"/>
      <c r="S100" s="123"/>
      <c r="T100" s="123"/>
      <c r="U100" s="120"/>
      <c r="V100" s="120"/>
      <c r="W100" s="120"/>
      <c r="X100" s="120"/>
      <c r="Y100" s="120"/>
      <c r="Z100" s="120"/>
      <c r="AA100" s="120"/>
      <c r="AB100" s="120"/>
      <c r="AC100" s="12"/>
      <c r="AD100" s="12"/>
      <c r="AJ100" s="2"/>
      <c r="AK100" s="2"/>
      <c r="AL100" s="2"/>
    </row>
    <row r="101" spans="1:38">
      <c r="A101" s="6"/>
      <c r="B101" s="10"/>
      <c r="C101" s="128"/>
      <c r="D101" s="128"/>
      <c r="E101" s="125"/>
      <c r="F101" s="125"/>
      <c r="G101" s="125"/>
      <c r="H101" s="125"/>
      <c r="I101" s="125"/>
      <c r="J101" s="125"/>
      <c r="K101" s="125"/>
      <c r="L101" s="125"/>
      <c r="M101" s="54"/>
      <c r="N101" s="9"/>
      <c r="O101" s="9"/>
      <c r="P101" s="1"/>
      <c r="Q101" s="12"/>
      <c r="R101" s="122"/>
      <c r="S101" s="122"/>
      <c r="T101" s="122"/>
      <c r="U101" s="119"/>
      <c r="V101" s="119"/>
      <c r="W101" s="119"/>
      <c r="X101" s="119"/>
      <c r="Y101" s="119"/>
      <c r="Z101" s="119"/>
      <c r="AA101" s="119"/>
      <c r="AB101" s="119"/>
      <c r="AC101" s="11"/>
      <c r="AD101" s="11"/>
      <c r="AJ101" s="2"/>
      <c r="AK101" s="2"/>
      <c r="AL101" s="2"/>
    </row>
    <row r="102" spans="1:38">
      <c r="A102" s="6"/>
      <c r="B102" s="10"/>
      <c r="C102" s="124"/>
      <c r="D102" s="124"/>
      <c r="E102" s="127"/>
      <c r="F102" s="127"/>
      <c r="G102" s="127"/>
      <c r="H102" s="127"/>
      <c r="I102" s="127"/>
      <c r="J102" s="127"/>
      <c r="K102" s="127"/>
      <c r="L102" s="127"/>
      <c r="M102" s="55"/>
      <c r="N102" s="10"/>
      <c r="O102" s="10"/>
      <c r="P102" s="1"/>
      <c r="Q102" s="12"/>
      <c r="R102" s="123"/>
      <c r="S102" s="123"/>
      <c r="T102" s="123"/>
      <c r="U102" s="120"/>
      <c r="V102" s="120"/>
      <c r="W102" s="120"/>
      <c r="X102" s="120"/>
      <c r="Y102" s="120"/>
      <c r="Z102" s="120"/>
      <c r="AA102" s="120"/>
      <c r="AB102" s="120"/>
      <c r="AC102" s="12"/>
      <c r="AD102" s="12"/>
      <c r="AJ102" s="2"/>
      <c r="AK102" s="2"/>
      <c r="AL102" s="2"/>
    </row>
    <row r="103" spans="1:38">
      <c r="A103" s="6"/>
      <c r="B103" s="10"/>
      <c r="C103" s="128"/>
      <c r="D103" s="128"/>
      <c r="E103" s="125"/>
      <c r="F103" s="125"/>
      <c r="G103" s="125"/>
      <c r="H103" s="125"/>
      <c r="I103" s="125"/>
      <c r="J103" s="125"/>
      <c r="K103" s="125"/>
      <c r="L103" s="125"/>
      <c r="M103" s="54"/>
      <c r="N103" s="9"/>
      <c r="O103" s="9"/>
      <c r="P103" s="1"/>
      <c r="Q103" s="12"/>
      <c r="R103" s="122"/>
      <c r="S103" s="122"/>
      <c r="T103" s="122"/>
      <c r="U103" s="119"/>
      <c r="V103" s="119"/>
      <c r="W103" s="119"/>
      <c r="X103" s="119"/>
      <c r="Y103" s="119"/>
      <c r="Z103" s="119"/>
      <c r="AA103" s="119"/>
      <c r="AB103" s="119"/>
      <c r="AC103" s="11"/>
      <c r="AD103" s="11"/>
      <c r="AJ103" s="2"/>
      <c r="AK103" s="2"/>
      <c r="AL103" s="2"/>
    </row>
    <row r="104" spans="1:38">
      <c r="A104" s="6"/>
      <c r="B104" s="5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J104" s="2"/>
      <c r="AK104" s="2"/>
      <c r="AL104" s="2"/>
    </row>
    <row r="105" spans="1:38">
      <c r="A105" s="6"/>
      <c r="B105" s="5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J105" s="2"/>
      <c r="AK105" s="2"/>
      <c r="AL105" s="2"/>
    </row>
    <row r="106" spans="1:38">
      <c r="A106" s="6"/>
      <c r="B106" s="5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J106" s="2"/>
      <c r="AK106" s="2"/>
      <c r="AL106" s="2"/>
    </row>
    <row r="107" spans="1:38">
      <c r="A107" s="6"/>
      <c r="B107" s="5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J107" s="2"/>
      <c r="AK107" s="2"/>
      <c r="AL107" s="2"/>
    </row>
    <row r="108" spans="1:38">
      <c r="A108" s="6"/>
      <c r="B108" s="5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J108" s="2"/>
      <c r="AK108" s="2"/>
      <c r="AL108" s="2"/>
    </row>
    <row r="109" spans="1:38">
      <c r="A109" s="6"/>
      <c r="B109" s="5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J109" s="2"/>
      <c r="AK109" s="2"/>
      <c r="AL109" s="2"/>
    </row>
    <row r="110" spans="1:38">
      <c r="A110" s="6"/>
      <c r="B110" s="5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J110" s="2"/>
      <c r="AK110" s="2"/>
      <c r="AL110" s="2"/>
    </row>
    <row r="111" spans="1:38">
      <c r="A111" s="6"/>
      <c r="B111" s="5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J111" s="2"/>
      <c r="AK111" s="2"/>
      <c r="AL111" s="2"/>
    </row>
    <row r="112" spans="1:38">
      <c r="A112" s="6"/>
      <c r="B112" s="5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J112" s="2"/>
      <c r="AK112" s="2"/>
      <c r="AL112" s="2"/>
    </row>
    <row r="113" spans="1:38">
      <c r="A113" s="6"/>
      <c r="B113" s="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J113" s="2"/>
      <c r="AK113" s="2"/>
      <c r="AL113" s="2"/>
    </row>
    <row r="114" spans="1:38">
      <c r="A114" s="6"/>
      <c r="B114" s="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J114" s="2"/>
      <c r="AK114" s="2"/>
      <c r="AL114" s="2"/>
    </row>
    <row r="115" spans="1:38">
      <c r="A115" s="6"/>
      <c r="B115" s="5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J115" s="2"/>
      <c r="AK115" s="2"/>
      <c r="AL115" s="2"/>
    </row>
    <row r="116" spans="1:38">
      <c r="A116" s="6"/>
      <c r="B116" s="5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J116" s="2"/>
      <c r="AK116" s="2"/>
      <c r="AL116" s="2"/>
    </row>
    <row r="117" spans="1:38">
      <c r="A117" s="6"/>
      <c r="B117" s="5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J117" s="2"/>
      <c r="AK117" s="2"/>
      <c r="AL117" s="2"/>
    </row>
    <row r="118" spans="1:38">
      <c r="A118" s="6"/>
      <c r="B118" s="5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J118" s="2"/>
      <c r="AK118" s="2"/>
      <c r="AL118" s="2"/>
    </row>
    <row r="119" spans="1:38">
      <c r="A119" s="6"/>
      <c r="B119" s="5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J119" s="2"/>
      <c r="AK119" s="2"/>
      <c r="AL119" s="2"/>
    </row>
    <row r="120" spans="1:38">
      <c r="A120" s="6"/>
      <c r="B120" s="5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J120" s="2"/>
      <c r="AK120" s="2"/>
      <c r="AL120" s="2"/>
    </row>
    <row r="121" spans="1:38">
      <c r="A121" s="6"/>
      <c r="B121" s="5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J121" s="2"/>
      <c r="AK121" s="2"/>
      <c r="AL121" s="2"/>
    </row>
    <row r="122" spans="1:38">
      <c r="A122" s="6"/>
      <c r="B122" s="5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J122" s="2"/>
      <c r="AK122" s="2"/>
      <c r="AL122" s="2"/>
    </row>
    <row r="123" spans="1:38">
      <c r="A123" s="6"/>
      <c r="B123" s="5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J123" s="2"/>
      <c r="AK123" s="2"/>
      <c r="AL123" s="2"/>
    </row>
    <row r="124" spans="1:38">
      <c r="A124" s="6"/>
      <c r="B124" s="5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J124" s="2"/>
      <c r="AK124" s="2"/>
      <c r="AL124" s="2"/>
    </row>
    <row r="125" spans="1:38">
      <c r="A125" s="6"/>
      <c r="B125" s="5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J125" s="2"/>
      <c r="AK125" s="2"/>
      <c r="AL125" s="2"/>
    </row>
    <row r="126" spans="1:38">
      <c r="A126" s="1"/>
      <c r="B126" s="18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2"/>
      <c r="AE126" s="2"/>
      <c r="AF126" s="2"/>
      <c r="AG126" s="2"/>
      <c r="AH126" s="2"/>
      <c r="AI126" s="2"/>
      <c r="AJ126" s="2"/>
      <c r="AK126" s="2"/>
      <c r="AL126" s="2"/>
    </row>
    <row r="127" spans="1:38">
      <c r="A127" s="1"/>
      <c r="B127" s="18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2"/>
      <c r="AE127" s="2"/>
      <c r="AF127" s="2"/>
      <c r="AG127" s="2"/>
      <c r="AH127" s="2"/>
      <c r="AI127" s="2"/>
      <c r="AJ127" s="2"/>
      <c r="AK127" s="2"/>
      <c r="AL127" s="2"/>
    </row>
    <row r="128" spans="1:38">
      <c r="A128" s="1"/>
      <c r="B128" s="18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2"/>
      <c r="AE128" s="2"/>
      <c r="AF128" s="2"/>
      <c r="AG128" s="2"/>
      <c r="AH128" s="2"/>
      <c r="AI128" s="2"/>
      <c r="AJ128" s="2"/>
      <c r="AK128" s="2"/>
      <c r="AL128" s="2"/>
    </row>
    <row r="129" spans="1:29">
      <c r="A129" s="6"/>
      <c r="B129" s="5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</row>
    <row r="130" spans="1:29">
      <c r="A130" s="6"/>
      <c r="B130" s="5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</row>
    <row r="131" spans="1:29">
      <c r="A131" s="6"/>
      <c r="B131" s="5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</row>
    <row r="132" spans="1:29">
      <c r="A132" s="6"/>
      <c r="B132" s="5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</row>
    <row r="133" spans="1:29">
      <c r="A133" s="6"/>
      <c r="B133" s="5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</row>
    <row r="134" spans="1:29">
      <c r="A134" s="6"/>
      <c r="B134" s="5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</row>
    <row r="135" spans="1:29">
      <c r="A135" s="6"/>
      <c r="B135" s="5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</row>
    <row r="136" spans="1:29">
      <c r="A136" s="6"/>
      <c r="B136" s="5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</row>
    <row r="137" spans="1:29">
      <c r="A137" s="6"/>
      <c r="B137" s="5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</row>
    <row r="138" spans="1:29">
      <c r="A138" s="6"/>
      <c r="B138" s="5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</row>
    <row r="139" spans="1:29">
      <c r="A139" s="6"/>
      <c r="B139" s="5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</row>
    <row r="140" spans="1:29">
      <c r="A140" s="6"/>
      <c r="B140" s="5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</row>
    <row r="141" spans="1:29">
      <c r="A141" s="6"/>
      <c r="B141" s="5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</row>
    <row r="142" spans="1:29">
      <c r="A142" s="6"/>
      <c r="B142" s="5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</row>
    <row r="143" spans="1:29">
      <c r="A143" s="6"/>
      <c r="B143" s="5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</row>
    <row r="144" spans="1:29">
      <c r="A144" s="6"/>
      <c r="B144" s="5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</row>
    <row r="145" spans="1:29">
      <c r="A145" s="6"/>
      <c r="B145" s="5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</row>
    <row r="146" spans="1:29">
      <c r="A146" s="6"/>
      <c r="B146" s="5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</row>
    <row r="147" spans="1:29">
      <c r="A147" s="6"/>
      <c r="B147" s="5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</row>
    <row r="148" spans="1:29">
      <c r="A148" s="6"/>
      <c r="B148" s="5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</row>
    <row r="149" spans="1:29">
      <c r="A149" s="6"/>
      <c r="B149" s="5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</row>
    <row r="150" spans="1:29">
      <c r="A150" s="6"/>
      <c r="B150" s="5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</row>
    <row r="151" spans="1:29">
      <c r="A151" s="6"/>
      <c r="B151" s="5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</row>
    <row r="152" spans="1:29">
      <c r="A152" s="6"/>
      <c r="B152" s="5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</row>
    <row r="153" spans="1:29">
      <c r="A153" s="6"/>
      <c r="B153" s="5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</row>
    <row r="154" spans="1:29">
      <c r="A154" s="6"/>
      <c r="B154" s="5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</row>
    <row r="155" spans="1:29">
      <c r="A155" s="6"/>
      <c r="B155" s="5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</row>
    <row r="156" spans="1:29">
      <c r="A156" s="6"/>
      <c r="B156" s="5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</row>
    <row r="157" spans="1:29">
      <c r="A157" s="6"/>
      <c r="B157" s="5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</row>
    <row r="158" spans="1:29">
      <c r="A158" s="6"/>
      <c r="B158" s="5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</row>
    <row r="159" spans="1:29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</row>
    <row r="160" spans="1:29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</row>
    <row r="161" spans="1:29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</row>
    <row r="162" spans="1:29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5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</row>
    <row r="163" spans="1:29">
      <c r="A163" s="6"/>
      <c r="B163" s="4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5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</row>
    <row r="164" spans="1:29">
      <c r="A164" s="6"/>
      <c r="B164" s="5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5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</row>
    <row r="165" spans="1:29">
      <c r="A165" s="6"/>
      <c r="B165" s="5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5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</row>
    <row r="166" spans="1:29">
      <c r="A166" s="6"/>
      <c r="B166" s="5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5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</row>
    <row r="167" spans="1:29">
      <c r="A167" s="6"/>
      <c r="B167" s="5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5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</row>
    <row r="168" spans="1:29">
      <c r="A168" s="6"/>
      <c r="B168" s="5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5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</row>
    <row r="169" spans="1:29">
      <c r="A169" s="6"/>
      <c r="B169" s="5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5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</row>
    <row r="170" spans="1:29">
      <c r="A170" s="6"/>
      <c r="B170" s="5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5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</row>
    <row r="171" spans="1:29">
      <c r="A171" s="6"/>
      <c r="B171" s="5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5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</row>
    <row r="172" spans="1:29">
      <c r="A172" s="6"/>
      <c r="B172" s="5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5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</row>
    <row r="173" spans="1:29">
      <c r="A173" s="6"/>
      <c r="B173" s="5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5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</row>
    <row r="174" spans="1:29">
      <c r="A174" s="6"/>
      <c r="B174" s="5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5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</row>
    <row r="175" spans="1:29">
      <c r="A175" s="6"/>
      <c r="B175" s="5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5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</row>
    <row r="176" spans="1:29">
      <c r="A176" s="6"/>
      <c r="B176" s="5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5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</row>
    <row r="177" spans="1:29">
      <c r="A177" s="6"/>
      <c r="B177" s="5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5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</row>
    <row r="178" spans="1:29">
      <c r="A178" s="6"/>
      <c r="B178" s="5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5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</row>
    <row r="179" spans="1:29">
      <c r="A179" s="6"/>
      <c r="B179" s="5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5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</row>
    <row r="180" spans="1:29">
      <c r="A180" s="6"/>
      <c r="B180" s="5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5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</row>
    <row r="181" spans="1:29">
      <c r="A181" s="6"/>
      <c r="B181" s="5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5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</row>
    <row r="182" spans="1:29">
      <c r="A182" s="6"/>
      <c r="B182" s="5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5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</row>
    <row r="183" spans="1:29">
      <c r="A183" s="6"/>
      <c r="B183" s="5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5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</row>
    <row r="184" spans="1:29">
      <c r="A184" s="6"/>
      <c r="B184" s="5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5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</row>
    <row r="185" spans="1:29">
      <c r="A185" s="6"/>
      <c r="B185" s="5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5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</row>
    <row r="186" spans="1:29">
      <c r="A186" s="6"/>
      <c r="B186" s="5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5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</row>
    <row r="187" spans="1:29">
      <c r="A187" s="6"/>
      <c r="B187" s="5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5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</row>
    <row r="188" spans="1:29">
      <c r="A188" s="6"/>
      <c r="B188" s="5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5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</row>
    <row r="189" spans="1:29">
      <c r="A189" s="6"/>
      <c r="B189" s="5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5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</row>
    <row r="190" spans="1:29">
      <c r="A190" s="6"/>
      <c r="B190" s="5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5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</row>
    <row r="191" spans="1:29">
      <c r="A191" s="6"/>
      <c r="B191" s="5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5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</row>
    <row r="192" spans="1:29">
      <c r="A192" s="6"/>
      <c r="B192" s="5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5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</row>
    <row r="193" spans="1:29">
      <c r="A193" s="6"/>
      <c r="B193" s="5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5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</row>
    <row r="194" spans="1:29">
      <c r="A194" s="6"/>
      <c r="B194" s="5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5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</row>
    <row r="195" spans="1:29">
      <c r="A195" s="6"/>
      <c r="B195" s="5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5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</row>
    <row r="196" spans="1:29">
      <c r="A196" s="6"/>
      <c r="B196" s="5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5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</row>
    <row r="197" spans="1:29">
      <c r="A197" s="6"/>
      <c r="B197" s="5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</row>
    <row r="198" spans="1:29">
      <c r="A198" s="6"/>
      <c r="B198" s="5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</row>
    <row r="199" spans="1:29">
      <c r="A199" s="6"/>
      <c r="B199" s="5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</row>
    <row r="200" spans="1:29">
      <c r="A200" s="6"/>
      <c r="B200" s="5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</row>
    <row r="201" spans="1:29">
      <c r="A201" s="6"/>
      <c r="B201" s="5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</row>
    <row r="202" spans="1:29">
      <c r="B202" s="5"/>
    </row>
    <row r="203" spans="1:29">
      <c r="B203" s="5"/>
    </row>
    <row r="204" spans="1:29">
      <c r="B204" s="5"/>
    </row>
    <row r="205" spans="1:29">
      <c r="B205" s="5"/>
    </row>
    <row r="206" spans="1:29">
      <c r="B206" s="5"/>
    </row>
    <row r="207" spans="1:29">
      <c r="B207" s="5"/>
    </row>
    <row r="208" spans="1:29">
      <c r="B208" s="5"/>
    </row>
    <row r="209" spans="2:2">
      <c r="B209" s="5"/>
    </row>
    <row r="210" spans="2:2">
      <c r="B210" s="5"/>
    </row>
    <row r="211" spans="2:2">
      <c r="B211" s="5"/>
    </row>
    <row r="212" spans="2:2">
      <c r="B212" s="5"/>
    </row>
    <row r="213" spans="2:2">
      <c r="B213" s="5"/>
    </row>
    <row r="214" spans="2:2">
      <c r="B214" s="5"/>
    </row>
    <row r="215" spans="2:2">
      <c r="B215" s="5"/>
    </row>
    <row r="216" spans="2:2">
      <c r="B216" s="5"/>
    </row>
    <row r="217" spans="2:2">
      <c r="B217" s="5"/>
    </row>
    <row r="218" spans="2:2">
      <c r="B218" s="5"/>
    </row>
    <row r="219" spans="2:2">
      <c r="B219" s="5"/>
    </row>
    <row r="220" spans="2:2">
      <c r="B220" s="5"/>
    </row>
    <row r="221" spans="2:2">
      <c r="B221" s="5"/>
    </row>
    <row r="222" spans="2:2">
      <c r="B222" s="5"/>
    </row>
    <row r="223" spans="2:2">
      <c r="B223" s="5"/>
    </row>
    <row r="224" spans="2:2">
      <c r="B224" s="5"/>
    </row>
    <row r="225" spans="2:2">
      <c r="B225" s="5"/>
    </row>
    <row r="226" spans="2:2">
      <c r="B226" s="5"/>
    </row>
    <row r="227" spans="2:2">
      <c r="B227" s="5"/>
    </row>
    <row r="228" spans="2:2">
      <c r="B228" s="5"/>
    </row>
    <row r="229" spans="2:2">
      <c r="B229" s="5"/>
    </row>
    <row r="230" spans="2:2">
      <c r="B230" s="5"/>
    </row>
    <row r="231" spans="2:2">
      <c r="B231" s="5"/>
    </row>
    <row r="232" spans="2:2">
      <c r="B232" s="5"/>
    </row>
    <row r="233" spans="2:2">
      <c r="B233" s="5"/>
    </row>
  </sheetData>
  <dataConsolidate/>
  <mergeCells count="260">
    <mergeCell ref="R85:T85"/>
    <mergeCell ref="U85:AB85"/>
    <mergeCell ref="R86:T86"/>
    <mergeCell ref="U86:AB86"/>
    <mergeCell ref="R87:T87"/>
    <mergeCell ref="O5:P5"/>
    <mergeCell ref="C5:D5"/>
    <mergeCell ref="V5:W5"/>
    <mergeCell ref="U87:AB87"/>
    <mergeCell ref="C86:D86"/>
    <mergeCell ref="E86:L86"/>
    <mergeCell ref="C87:D87"/>
    <mergeCell ref="E87:L87"/>
    <mergeCell ref="C76:D76"/>
    <mergeCell ref="E76:L76"/>
    <mergeCell ref="C77:D77"/>
    <mergeCell ref="E77:L77"/>
    <mergeCell ref="C78:D78"/>
    <mergeCell ref="E78:L78"/>
    <mergeCell ref="C79:D79"/>
    <mergeCell ref="E79:L79"/>
    <mergeCell ref="C80:D80"/>
    <mergeCell ref="E80:L80"/>
    <mergeCell ref="E58:L58"/>
    <mergeCell ref="R90:T90"/>
    <mergeCell ref="U90:AB90"/>
    <mergeCell ref="R91:T91"/>
    <mergeCell ref="U91:AB91"/>
    <mergeCell ref="R92:T92"/>
    <mergeCell ref="U92:AB92"/>
    <mergeCell ref="R93:T93"/>
    <mergeCell ref="U93:AB93"/>
    <mergeCell ref="R94:T94"/>
    <mergeCell ref="U94:AB94"/>
    <mergeCell ref="R103:T103"/>
    <mergeCell ref="U103:AB103"/>
    <mergeCell ref="R95:T95"/>
    <mergeCell ref="U95:AB95"/>
    <mergeCell ref="R96:T96"/>
    <mergeCell ref="U96:AB96"/>
    <mergeCell ref="R97:T97"/>
    <mergeCell ref="U97:AB97"/>
    <mergeCell ref="R98:T98"/>
    <mergeCell ref="U98:AB98"/>
    <mergeCell ref="R99:T99"/>
    <mergeCell ref="U99:AB99"/>
    <mergeCell ref="R100:T100"/>
    <mergeCell ref="U100:AB100"/>
    <mergeCell ref="R101:T101"/>
    <mergeCell ref="U101:AB101"/>
    <mergeCell ref="R102:T102"/>
    <mergeCell ref="U102:AB102"/>
    <mergeCell ref="R88:T88"/>
    <mergeCell ref="U88:AB88"/>
    <mergeCell ref="R89:T89"/>
    <mergeCell ref="U89:AB89"/>
    <mergeCell ref="C101:D101"/>
    <mergeCell ref="E101:L101"/>
    <mergeCell ref="C102:D102"/>
    <mergeCell ref="E102:L102"/>
    <mergeCell ref="C98:D98"/>
    <mergeCell ref="E98:L98"/>
    <mergeCell ref="C99:D99"/>
    <mergeCell ref="E99:L99"/>
    <mergeCell ref="C100:D100"/>
    <mergeCell ref="E100:L100"/>
    <mergeCell ref="C91:D91"/>
    <mergeCell ref="E91:L91"/>
    <mergeCell ref="C92:D92"/>
    <mergeCell ref="E92:L92"/>
    <mergeCell ref="C93:D93"/>
    <mergeCell ref="E93:L93"/>
    <mergeCell ref="C94:D94"/>
    <mergeCell ref="E94:L94"/>
    <mergeCell ref="C95:D95"/>
    <mergeCell ref="E95:L95"/>
    <mergeCell ref="C103:D103"/>
    <mergeCell ref="E103:L103"/>
    <mergeCell ref="R76:T76"/>
    <mergeCell ref="U76:AB76"/>
    <mergeCell ref="R77:T77"/>
    <mergeCell ref="U77:AB77"/>
    <mergeCell ref="R78:T78"/>
    <mergeCell ref="U78:AB78"/>
    <mergeCell ref="R79:T79"/>
    <mergeCell ref="U79:AB79"/>
    <mergeCell ref="R80:T80"/>
    <mergeCell ref="U80:AB80"/>
    <mergeCell ref="R81:T81"/>
    <mergeCell ref="U81:AB81"/>
    <mergeCell ref="R82:T82"/>
    <mergeCell ref="U82:AB82"/>
    <mergeCell ref="R83:T83"/>
    <mergeCell ref="U83:AB83"/>
    <mergeCell ref="R84:T84"/>
    <mergeCell ref="U84:AB84"/>
    <mergeCell ref="C96:D96"/>
    <mergeCell ref="E96:L96"/>
    <mergeCell ref="C97:D97"/>
    <mergeCell ref="E97:L97"/>
    <mergeCell ref="C88:D88"/>
    <mergeCell ref="E88:L88"/>
    <mergeCell ref="C89:D89"/>
    <mergeCell ref="E89:L89"/>
    <mergeCell ref="C90:D90"/>
    <mergeCell ref="E90:L90"/>
    <mergeCell ref="C81:D81"/>
    <mergeCell ref="E81:L81"/>
    <mergeCell ref="C82:D82"/>
    <mergeCell ref="E82:L82"/>
    <mergeCell ref="C83:D83"/>
    <mergeCell ref="E83:L83"/>
    <mergeCell ref="C84:D84"/>
    <mergeCell ref="E84:L84"/>
    <mergeCell ref="C85:D85"/>
    <mergeCell ref="E85:L85"/>
    <mergeCell ref="E68:L68"/>
    <mergeCell ref="E69:L69"/>
    <mergeCell ref="E70:L70"/>
    <mergeCell ref="E71:L71"/>
    <mergeCell ref="E72:L72"/>
    <mergeCell ref="E73:L73"/>
    <mergeCell ref="E74:L74"/>
    <mergeCell ref="E75:L75"/>
    <mergeCell ref="E59:L59"/>
    <mergeCell ref="E60:L60"/>
    <mergeCell ref="E61:L61"/>
    <mergeCell ref="E62:L62"/>
    <mergeCell ref="E63:L63"/>
    <mergeCell ref="E64:L64"/>
    <mergeCell ref="E65:L65"/>
    <mergeCell ref="E66:L66"/>
    <mergeCell ref="E67:L67"/>
    <mergeCell ref="C56:D56"/>
    <mergeCell ref="C57:D57"/>
    <mergeCell ref="C58:D58"/>
    <mergeCell ref="E49:L49"/>
    <mergeCell ref="E50:L50"/>
    <mergeCell ref="E51:L51"/>
    <mergeCell ref="E52:L52"/>
    <mergeCell ref="E53:L53"/>
    <mergeCell ref="E54:L54"/>
    <mergeCell ref="E55:L55"/>
    <mergeCell ref="E56:L56"/>
    <mergeCell ref="E57:L57"/>
    <mergeCell ref="C49:D49"/>
    <mergeCell ref="C50:D50"/>
    <mergeCell ref="C51:D51"/>
    <mergeCell ref="C52:D52"/>
    <mergeCell ref="C53:D53"/>
    <mergeCell ref="C54:D54"/>
    <mergeCell ref="C55:D55"/>
    <mergeCell ref="C73:D73"/>
    <mergeCell ref="C74:D74"/>
    <mergeCell ref="C75:D75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U42:AB42"/>
    <mergeCell ref="U43:AB43"/>
    <mergeCell ref="U44:AB44"/>
    <mergeCell ref="U45:AB45"/>
    <mergeCell ref="U46:AB46"/>
    <mergeCell ref="U47:AB47"/>
    <mergeCell ref="R42:T42"/>
    <mergeCell ref="R43:T43"/>
    <mergeCell ref="R44:T44"/>
    <mergeCell ref="R45:T45"/>
    <mergeCell ref="R46:T46"/>
    <mergeCell ref="R47:T47"/>
    <mergeCell ref="C48:D48"/>
    <mergeCell ref="R48:T48"/>
    <mergeCell ref="E41:L41"/>
    <mergeCell ref="E42:L42"/>
    <mergeCell ref="E43:L43"/>
    <mergeCell ref="E44:L44"/>
    <mergeCell ref="E45:L45"/>
    <mergeCell ref="E46:L46"/>
    <mergeCell ref="E47:L47"/>
    <mergeCell ref="E48:L48"/>
    <mergeCell ref="C41:D41"/>
    <mergeCell ref="C47:D47"/>
    <mergeCell ref="C42:D42"/>
    <mergeCell ref="C43:D43"/>
    <mergeCell ref="C44:D44"/>
    <mergeCell ref="C45:D45"/>
    <mergeCell ref="C46:D46"/>
    <mergeCell ref="R49:T49"/>
    <mergeCell ref="R50:T50"/>
    <mergeCell ref="R51:T51"/>
    <mergeCell ref="R52:T52"/>
    <mergeCell ref="R53:T53"/>
    <mergeCell ref="R54:T54"/>
    <mergeCell ref="R55:T55"/>
    <mergeCell ref="R56:T56"/>
    <mergeCell ref="R57:T57"/>
    <mergeCell ref="R58:T58"/>
    <mergeCell ref="R59:T59"/>
    <mergeCell ref="R60:T60"/>
    <mergeCell ref="R61:T61"/>
    <mergeCell ref="R62:T62"/>
    <mergeCell ref="R63:T63"/>
    <mergeCell ref="R64:T64"/>
    <mergeCell ref="R65:T65"/>
    <mergeCell ref="R66:T66"/>
    <mergeCell ref="R67:T67"/>
    <mergeCell ref="R68:T68"/>
    <mergeCell ref="R69:T69"/>
    <mergeCell ref="R70:T70"/>
    <mergeCell ref="R71:T71"/>
    <mergeCell ref="R72:T72"/>
    <mergeCell ref="R73:T73"/>
    <mergeCell ref="R74:T74"/>
    <mergeCell ref="R75:T75"/>
    <mergeCell ref="U73:AB73"/>
    <mergeCell ref="U74:AB74"/>
    <mergeCell ref="U48:AB48"/>
    <mergeCell ref="U49:AB49"/>
    <mergeCell ref="U50:AB50"/>
    <mergeCell ref="U51:AB51"/>
    <mergeCell ref="U52:AB52"/>
    <mergeCell ref="U53:AB53"/>
    <mergeCell ref="U54:AB54"/>
    <mergeCell ref="U55:AB55"/>
    <mergeCell ref="U56:AB56"/>
    <mergeCell ref="U3:AF4"/>
    <mergeCell ref="B3:S4"/>
    <mergeCell ref="K1:V2"/>
    <mergeCell ref="C1:C2"/>
    <mergeCell ref="D1:D2"/>
    <mergeCell ref="AB5:AC5"/>
    <mergeCell ref="I5:J5"/>
    <mergeCell ref="U75:AB75"/>
    <mergeCell ref="U59:AB59"/>
    <mergeCell ref="U60:AB60"/>
    <mergeCell ref="U61:AB61"/>
    <mergeCell ref="U62:AB62"/>
    <mergeCell ref="U63:AB63"/>
    <mergeCell ref="U64:AB64"/>
    <mergeCell ref="U65:AB65"/>
    <mergeCell ref="U66:AB66"/>
    <mergeCell ref="U67:AB67"/>
    <mergeCell ref="U57:AB57"/>
    <mergeCell ref="U58:AB58"/>
    <mergeCell ref="U68:AB68"/>
    <mergeCell ref="U69:AB69"/>
    <mergeCell ref="U70:AB70"/>
    <mergeCell ref="U71:AB71"/>
    <mergeCell ref="U72:AB7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R97"/>
  <sheetViews>
    <sheetView tabSelected="1" topLeftCell="E1" zoomScale="80" zoomScaleNormal="80" workbookViewId="0">
      <selection activeCell="R4" sqref="R4"/>
    </sheetView>
  </sheetViews>
  <sheetFormatPr baseColWidth="10" defaultRowHeight="14.5"/>
  <cols>
    <col min="2" max="2" width="17.54296875" customWidth="1"/>
    <col min="5" max="5" width="15.54296875" customWidth="1"/>
    <col min="6" max="6" width="20.1796875" customWidth="1"/>
    <col min="8" max="8" width="17" customWidth="1"/>
    <col min="9" max="9" width="14.1796875" customWidth="1"/>
    <col min="11" max="11" width="23.1796875" customWidth="1"/>
    <col min="14" max="14" width="20.81640625" customWidth="1"/>
    <col min="17" max="17" width="21.6328125" customWidth="1"/>
  </cols>
  <sheetData>
    <row r="1" spans="2:18" ht="15" thickBot="1"/>
    <row r="2" spans="2:18" ht="15" thickBot="1">
      <c r="B2" s="132" t="s">
        <v>132</v>
      </c>
      <c r="C2" s="133"/>
      <c r="D2" s="133"/>
      <c r="E2" s="133"/>
      <c r="F2" s="134"/>
      <c r="H2" s="132" t="s">
        <v>2</v>
      </c>
      <c r="I2" s="133"/>
      <c r="J2" s="133"/>
      <c r="K2" s="133"/>
      <c r="L2" s="134"/>
      <c r="N2" s="132" t="s">
        <v>13</v>
      </c>
      <c r="O2" s="133"/>
      <c r="P2" s="133"/>
      <c r="Q2" s="133"/>
      <c r="R2" s="134"/>
    </row>
    <row r="3" spans="2:18">
      <c r="B3" s="135" t="s">
        <v>135</v>
      </c>
      <c r="C3" s="136"/>
      <c r="D3" s="2"/>
      <c r="E3" s="137" t="s">
        <v>136</v>
      </c>
      <c r="F3" s="138"/>
      <c r="H3" s="135" t="s">
        <v>135</v>
      </c>
      <c r="I3" s="136"/>
      <c r="J3" s="2"/>
      <c r="K3" s="137" t="s">
        <v>136</v>
      </c>
      <c r="L3" s="138"/>
      <c r="N3" s="135" t="s">
        <v>135</v>
      </c>
      <c r="O3" s="136"/>
      <c r="P3" s="2"/>
      <c r="Q3" s="137" t="s">
        <v>136</v>
      </c>
      <c r="R3" s="138"/>
    </row>
    <row r="4" spans="2:18">
      <c r="B4" s="92" t="str">
        <f t="array" ref="B4">IFERROR(INDEX('Base de données'!B$3:B$85,SMALL(IF('Base de données'!$C$3:$C$85&lt;&gt;"",ROW(C$3:C$85)-2,""),ROW(B1))),)</f>
        <v>Cacharel Amor amor</v>
      </c>
      <c r="C4" s="93">
        <f>IFERROR(VLOOKUP(B4,'Base de données'!$B$3:$E$124,2,0),"")</f>
        <v>1</v>
      </c>
      <c r="D4" s="2"/>
      <c r="E4" s="94" t="str">
        <f t="array" ref="E4">IFERROR(INDEX('Base de données'!$H$3:$H$85,SMALL(IF('Base de données'!I$3:I$85&lt;&gt;"",ROW($H$3:$H$85)-2,""),ROW($E1))),"")</f>
        <v>Aqua di gio homme</v>
      </c>
      <c r="F4" s="95">
        <f>IFERROR(VLOOKUP(E4,'Base de données'!$H$3:$K$72,2,0),"")</f>
        <v>1</v>
      </c>
      <c r="H4" s="92" t="str">
        <f t="array" ref="H4">IFERROR(INDEX('Base de données'!$B$3:$B$85,SMALL(IF('Base de données'!$D$3:$D$85&lt;&gt;"",ROW(I$3:I$85)-2,""),ROW(H1))),)</f>
        <v>Aqua di gio</v>
      </c>
      <c r="I4" s="93">
        <f>IFERROR(VLOOKUP(H4,'Base de données'!$B$3:$E$124,3,0),"")</f>
        <v>10</v>
      </c>
      <c r="J4" s="2"/>
      <c r="K4" s="94" t="str">
        <f t="array" ref="K4">IFERROR(INDEX('Base de données'!$H$3:$H$85,SMALL(IF('Base de données'!J$3:J$85&lt;&gt;"",ROW($H$3:$H$85)-2,""),ROW($E1))),"")</f>
        <v>Aqua di gio homme</v>
      </c>
      <c r="L4" s="95">
        <f>IFERROR(VLOOKUP(K4,'Base de données'!$H$3:$K$72,3,0),"")</f>
        <v>25</v>
      </c>
      <c r="N4" s="92" t="str">
        <f t="array" ref="N4">IFERROR(INDEX('Base de données'!$B$3:$B$85,SMALL(IF('Base de données'!$E$3:$E$85&lt;&gt;"",ROW(O$3:O$85)-2,""),ROW(N1))),)</f>
        <v>Aqua di gio</v>
      </c>
      <c r="O4" s="93">
        <f>IFERROR(VLOOKUP(N4,'Base de données'!$B$3:$E$124,4,0),"")</f>
        <v>3</v>
      </c>
      <c r="P4" s="2"/>
      <c r="Q4" s="94" t="str">
        <f t="array" ref="Q4">IFERROR(INDEX('Base de données'!$H$3:$H$85,SMALL(IF('Base de données'!K$3:K$85&lt;&gt;"",ROW($H$3:$H$85)-2,""),ROW($E1))),"")</f>
        <v>Aqua di gio homme</v>
      </c>
      <c r="R4" s="95">
        <f>IFERROR(VLOOKUP(Q4,'Base de données'!$H$3:$K$72,4,0),"")</f>
        <v>5</v>
      </c>
    </row>
    <row r="5" spans="2:18">
      <c r="B5" s="92" t="str">
        <f t="array" ref="B5">IFERROR(INDEX('Base de données'!B$3:B$85,SMALL(IF('Base de données'!$C$3:$C$85&lt;&gt;"",ROW(C$3:C$85)-2,""),ROW(B2))),)</f>
        <v>Chanel  Coco mlle</v>
      </c>
      <c r="C5" s="93">
        <f>IFERROR(VLOOKUP(B5,'Base de données'!$B$3:$E$124,2,0),"")</f>
        <v>2</v>
      </c>
      <c r="D5" s="2"/>
      <c r="E5" s="94" t="str">
        <f t="array" ref="E5">IFERROR(INDEX('Base de données'!$H$3:$H$85,SMALL(IF('Base de données'!I$3:I$85&lt;&gt;"",ROW($H$3:$H$85)-2,""),ROW($E2))),"")</f>
        <v>Armani diamonds</v>
      </c>
      <c r="F5" s="95">
        <f>IFERROR(VLOOKUP(E5,'Base de données'!$H$3:$K$72,2,0),"")</f>
        <v>1</v>
      </c>
      <c r="H5" s="92" t="str">
        <f t="array" ref="H5">IFERROR(INDEX('Base de données'!B$3:B$85,SMALL(IF('Base de données'!$D$3:$D$85&lt;&gt;"",ROW(I$3:I$85)-2,""),ROW(H2))),)</f>
        <v>Armani code</v>
      </c>
      <c r="I5" s="93">
        <f>IFERROR(VLOOKUP(H5,'Base de données'!$B$3:$E$124,3,0),"")</f>
        <v>10</v>
      </c>
      <c r="J5" s="2"/>
      <c r="K5" s="94" t="str">
        <f t="array" ref="K5">IFERROR(INDEX('Base de données'!$H$3:$H$85,SMALL(IF('Base de données'!J$3:J$85&lt;&gt;"",ROW($H$3:$H$85)-2,""),ROW($E2))),"")</f>
        <v>Boss in motion</v>
      </c>
      <c r="L5" s="95">
        <f>IFERROR(VLOOKUP(K5,'Base de données'!$H$3:$K$72,3,0),"")</f>
        <v>40</v>
      </c>
      <c r="N5" s="92" t="str">
        <f t="array" ref="N5">IFERROR(INDEX('Base de données'!$B$3:$B$85,SMALL(IF('Base de données'!$E$3:$E$85&lt;&gt;"",ROW(O$3:O$85)-2,""),ROW(N2))),)</f>
        <v>Aqua di gioa</v>
      </c>
      <c r="O5" s="93">
        <f>IFERROR(VLOOKUP(N5,'Base de données'!$B$3:$E$124,4,0),"")</f>
        <v>3</v>
      </c>
      <c r="P5" s="2"/>
      <c r="Q5" s="94" t="str">
        <f t="array" ref="Q5">IFERROR(INDEX('Base de données'!$H$3:$H$85,SMALL(IF('Base de données'!K$3:K$85&lt;&gt;"",ROW($H$3:$H$85)-2,""),ROW($E2))),"")</f>
        <v>Armani code</v>
      </c>
      <c r="R5" s="95">
        <f>IFERROR(VLOOKUP(Q5,'Base de données'!$H$3:$K$72,4,0),"")</f>
        <v>22</v>
      </c>
    </row>
    <row r="6" spans="2:18">
      <c r="B6" s="92" t="str">
        <f t="array" ref="B6">IFERROR(INDEX('Base de données'!B$3:B$85,SMALL(IF('Base de données'!$C$3:$C$85&lt;&gt;"",ROW(C$3:C$85)-2,""),ROW(B3))),)</f>
        <v>Chanel N5</v>
      </c>
      <c r="C6" s="93">
        <f>IFERROR(VLOOKUP(B6,'Base de données'!$B$3:$E$124,2,0),"")</f>
        <v>1</v>
      </c>
      <c r="D6" s="2"/>
      <c r="E6" s="94" t="str">
        <f t="array" ref="E6">IFERROR(INDEX('Base de données'!$H$3:$H$85,SMALL(IF('Base de données'!I$3:I$85&lt;&gt;"",ROW($H$3:$H$85)-2,""),ROW($E3))),"")</f>
        <v>Boss</v>
      </c>
      <c r="F6" s="95">
        <f>IFERROR(VLOOKUP(E6,'Base de données'!$H$3:$K$72,2,0),"")</f>
        <v>1</v>
      </c>
      <c r="H6" s="92" t="str">
        <f t="array" ref="H6">IFERROR(INDEX('Base de données'!B$3:B$85,SMALL(IF('Base de données'!$D$3:$D$85&lt;&gt;"",ROW(I$3:I$85)-2,""),ROW(H3))),)</f>
        <v>Aqua di gioa</v>
      </c>
      <c r="I6" s="93">
        <f>IFERROR(VLOOKUP(H6,'Base de données'!$B$3:$E$124,3,0),"")</f>
        <v>10</v>
      </c>
      <c r="J6" s="2"/>
      <c r="K6" s="94" t="str">
        <f t="array" ref="K6">IFERROR(INDEX('Base de données'!$H$3:$H$85,SMALL(IF('Base de données'!J$3:J$85&lt;&gt;"",ROW($H$3:$H$85)-2,""),ROW($E3))),"")</f>
        <v/>
      </c>
      <c r="L6" s="95" t="str">
        <f>IFERROR(VLOOKUP(K6,'Base de données'!$H$3:$K$72,3,0),"")</f>
        <v/>
      </c>
      <c r="N6" s="92" t="str">
        <f t="array" ref="N6">IFERROR(INDEX('Base de données'!$B$3:$B$85,SMALL(IF('Base de données'!$E$3:$E$85&lt;&gt;"",ROW(O$3:O$85)-2,""),ROW(N3))),)</f>
        <v>Armani Elle</v>
      </c>
      <c r="O6" s="93">
        <f>IFERROR(VLOOKUP(N6,'Base de données'!$B$3:$E$124,4,0),"")</f>
        <v>3</v>
      </c>
      <c r="P6" s="2"/>
      <c r="Q6" s="94" t="str">
        <f t="array" ref="Q6">IFERROR(INDEX('Base de données'!$H$3:$H$85,SMALL(IF('Base de données'!K$3:K$85&lt;&gt;"",ROW($H$3:$H$85)-2,""),ROW($E3))),"")</f>
        <v>Armani code sport</v>
      </c>
      <c r="R6" s="95">
        <f>IFERROR(VLOOKUP(Q6,'Base de données'!$H$3:$K$72,4,0),"")</f>
        <v>5</v>
      </c>
    </row>
    <row r="7" spans="2:18">
      <c r="B7" s="92" t="str">
        <f t="array" ref="B7">IFERROR(INDEX('Base de données'!B$3:B$85,SMALL(IF('Base de données'!$C$3:$C$85&lt;&gt;"",ROW(C$3:C$85)-2,""),ROW(B4))),)</f>
        <v>Chanel Coco Noir</v>
      </c>
      <c r="C7" s="93">
        <f>IFERROR(VLOOKUP(B7,'Base de données'!$B$3:$E$124,2,0),"")</f>
        <v>1</v>
      </c>
      <c r="D7" s="2"/>
      <c r="E7" s="94" t="str">
        <f t="array" ref="E7">IFERROR(INDEX('Base de données'!$H$3:$H$85,SMALL(IF('Base de données'!I$3:I$85&lt;&gt;"",ROW($H$3:$H$85)-2,""),ROW($E4))),"")</f>
        <v>D&amp;G The one gentlemen</v>
      </c>
      <c r="F7" s="95">
        <f>IFERROR(VLOOKUP(E7,'Base de données'!$H$3:$K$72,2,0),"")</f>
        <v>1</v>
      </c>
      <c r="H7" s="92" t="str">
        <f t="array" ref="H7">IFERROR(INDEX('Base de données'!B$3:B$85,SMALL(IF('Base de données'!$D$3:$D$85&lt;&gt;"",ROW(I$3:I$85)-2,""),ROW(H4))),)</f>
        <v>Armani mania</v>
      </c>
      <c r="I7" s="93">
        <f>IFERROR(VLOOKUP(H7,'Base de données'!$B$3:$E$124,3,0),"")</f>
        <v>10</v>
      </c>
      <c r="J7" s="2"/>
      <c r="K7" s="94" t="str">
        <f t="array" ref="K7">IFERROR(INDEX('Base de données'!$H$3:$H$85,SMALL(IF('Base de données'!J$3:J$85&lt;&gt;"",ROW($H$3:$H$85)-2,""),ROW($E4))),"")</f>
        <v/>
      </c>
      <c r="L7" s="95" t="str">
        <f>IFERROR(VLOOKUP(K7,'Base de données'!$H$3:$K$72,3,0),"")</f>
        <v/>
      </c>
      <c r="N7" s="92" t="str">
        <f t="array" ref="N7">IFERROR(INDEX('Base de données'!$B$3:$B$85,SMALL(IF('Base de données'!$E$3:$E$85&lt;&gt;"",ROW(O$3:O$85)-2,""),ROW(N4))),)</f>
        <v>Armani Si intense</v>
      </c>
      <c r="O7" s="93">
        <f>IFERROR(VLOOKUP(N7,'Base de données'!$B$3:$E$124,4,0),"")</f>
        <v>1</v>
      </c>
      <c r="P7" s="2"/>
      <c r="Q7" s="94" t="str">
        <f t="array" ref="Q7">IFERROR(INDEX('Base de données'!$H$3:$H$85,SMALL(IF('Base de données'!K$3:K$85&lt;&gt;"",ROW($H$3:$H$85)-2,""),ROW($E4))),"")</f>
        <v>Armani mania</v>
      </c>
      <c r="R7" s="95">
        <f>IFERROR(VLOOKUP(Q7,'Base de données'!$H$3:$K$72,4,0),"")</f>
        <v>5</v>
      </c>
    </row>
    <row r="8" spans="2:18">
      <c r="B8" s="92" t="str">
        <f t="array" ref="B8">IFERROR(INDEX('Base de données'!B$3:B$85,SMALL(IF('Base de données'!$C$3:$C$85&lt;&gt;"",ROW(C$3:C$85)-2,""),ROW(B5))),)</f>
        <v>Dior Miss Cherie</v>
      </c>
      <c r="C8" s="93">
        <f>IFERROR(VLOOKUP(B8,'Base de données'!$B$3:$E$124,2,0),"")</f>
        <v>1</v>
      </c>
      <c r="D8" s="2"/>
      <c r="E8" s="94" t="str">
        <f t="array" ref="E8">IFERROR(INDEX('Base de données'!$H$3:$H$85,SMALL(IF('Base de données'!I$3:I$85&lt;&gt;"",ROW($H$3:$H$85)-2,""),ROW($E5))),"")</f>
        <v>D&amp;G pour homme</v>
      </c>
      <c r="F8" s="95">
        <f>IFERROR(VLOOKUP(E8,'Base de données'!$H$3:$K$72,2,0),"")</f>
        <v>2</v>
      </c>
      <c r="H8" s="92" t="str">
        <f t="array" ref="H8">IFERROR(INDEX('Base de données'!B$3:B$85,SMALL(IF('Base de données'!$D$3:$D$85&lt;&gt;"",ROW(I$3:I$85)-2,""),ROW(H5))),)</f>
        <v>Armani sensi</v>
      </c>
      <c r="I8" s="93">
        <f>IFERROR(VLOOKUP(H8,'Base de données'!$B$3:$E$124,3,0),"")</f>
        <v>10</v>
      </c>
      <c r="J8" s="2"/>
      <c r="K8" s="94" t="str">
        <f t="array" ref="K8">IFERROR(INDEX('Base de données'!$H$3:$H$85,SMALL(IF('Base de données'!J$3:J$85&lt;&gt;"",ROW($H$3:$H$85)-2,""),ROW($E5))),"")</f>
        <v/>
      </c>
      <c r="L8" s="95" t="str">
        <f>IFERROR(VLOOKUP(K8,'Base de données'!$H$3:$K$72,3,0),"")</f>
        <v/>
      </c>
      <c r="N8" s="92" t="str">
        <f t="array" ref="N8">IFERROR(INDEX('Base de données'!$B$3:$B$85,SMALL(IF('Base de données'!$E$3:$E$85&lt;&gt;"",ROW(O$3:O$85)-2,""),ROW(N5))),)</f>
        <v>Boss Women</v>
      </c>
      <c r="O8" s="93">
        <f>IFERROR(VLOOKUP(N8,'Base de données'!$B$3:$E$124,4,0),"")</f>
        <v>5</v>
      </c>
      <c r="P8" s="2"/>
      <c r="Q8" s="94" t="str">
        <f t="array" ref="Q8">IFERROR(INDEX('Base de données'!$H$3:$H$85,SMALL(IF('Base de données'!K$3:K$85&lt;&gt;"",ROW($H$3:$H$85)-2,""),ROW($E5))),"")</f>
        <v>Boss</v>
      </c>
      <c r="R8" s="95">
        <f>IFERROR(VLOOKUP(Q8,'Base de données'!$H$3:$K$72,4,0),"")</f>
        <v>5</v>
      </c>
    </row>
    <row r="9" spans="2:18">
      <c r="B9" s="92" t="str">
        <f t="array" ref="B9">IFERROR(INDEX('Base de données'!B$3:B$85,SMALL(IF('Base de données'!$C$3:$C$85&lt;&gt;"",ROW(C$3:C$85)-2,""),ROW(B6))),)</f>
        <v>Dior Hypnotic poison</v>
      </c>
      <c r="C9" s="93">
        <f>IFERROR(VLOOKUP(B9,'Base de données'!$B$3:$E$124,2,0),"")</f>
        <v>1</v>
      </c>
      <c r="D9" s="2"/>
      <c r="E9" s="94" t="str">
        <f t="array" ref="E9">IFERROR(INDEX('Base de données'!$H$3:$H$85,SMALL(IF('Base de données'!I$3:I$85&lt;&gt;"",ROW($H$3:$H$85)-2,""),ROW($E6))),"")</f>
        <v>Gucci guilty</v>
      </c>
      <c r="F9" s="95">
        <f>IFERROR(VLOOKUP(E9,'Base de données'!$H$3:$K$72,2,0),"")</f>
        <v>1</v>
      </c>
      <c r="H9" s="92" t="str">
        <f t="array" ref="H9">IFERROR(INDEX('Base de données'!B$3:B$85,SMALL(IF('Base de données'!$D$3:$D$85&lt;&gt;"",ROW(I$3:I$85)-2,""),ROW(H6))),)</f>
        <v>Armani Elle</v>
      </c>
      <c r="I9" s="93">
        <f>IFERROR(VLOOKUP(H9,'Base de données'!$B$3:$E$124,3,0),"")</f>
        <v>10</v>
      </c>
      <c r="J9" s="2"/>
      <c r="K9" s="94" t="str">
        <f t="array" ref="K9">IFERROR(INDEX('Base de données'!$H$3:$H$85,SMALL(IF('Base de données'!J$3:J$85&lt;&gt;"",ROW($H$3:$H$85)-2,""),ROW($E6))),"")</f>
        <v/>
      </c>
      <c r="L9" s="95" t="str">
        <f>IFERROR(VLOOKUP(K9,'Base de données'!$H$3:$K$72,3,0),"")</f>
        <v/>
      </c>
      <c r="N9" s="92" t="str">
        <f t="array" ref="N9">IFERROR(INDEX('Base de données'!$B$3:$B$85,SMALL(IF('Base de données'!$E$3:$E$85&lt;&gt;"",ROW(O$3:O$85)-2,""),ROW(N6))),)</f>
        <v>Boss nuit</v>
      </c>
      <c r="O9" s="93">
        <f>IFERROR(VLOOKUP(N9,'Base de données'!$B$3:$E$124,4,0),"")</f>
        <v>6</v>
      </c>
      <c r="P9" s="2"/>
      <c r="Q9" s="94" t="str">
        <f t="array" ref="Q9">IFERROR(INDEX('Base de données'!$H$3:$H$85,SMALL(IF('Base de données'!K$3:K$85&lt;&gt;"",ROW($H$3:$H$85)-2,""),ROW($E6))),"")</f>
        <v>Boss in motion</v>
      </c>
      <c r="R9" s="95">
        <f>IFERROR(VLOOKUP(Q9,'Base de données'!$H$3:$K$72,4,0),"")</f>
        <v>30</v>
      </c>
    </row>
    <row r="10" spans="2:18">
      <c r="B10" s="92" t="str">
        <f t="array" ref="B10">IFERROR(INDEX('Base de données'!B$3:B$85,SMALL(IF('Base de données'!$C$3:$C$85&lt;&gt;"",ROW(C$3:C$85)-2,""),ROW(B7))),)</f>
        <v>Dior Midnight poison</v>
      </c>
      <c r="C10" s="93">
        <f>IFERROR(VLOOKUP(B10,'Base de données'!$B$3:$E$124,2,0),"")</f>
        <v>1</v>
      </c>
      <c r="D10" s="2"/>
      <c r="E10" s="94" t="str">
        <f t="array" ref="E10">IFERROR(INDEX('Base de données'!$H$3:$H$85,SMALL(IF('Base de données'!I$3:I$85&lt;&gt;"",ROW($H$3:$H$85)-2,""),ROW($E7))),"")</f>
        <v>Hermeas Terre d'hermes</v>
      </c>
      <c r="F10" s="95">
        <f>IFERROR(VLOOKUP(E10,'Base de données'!$H$3:$K$72,2,0),"")</f>
        <v>1</v>
      </c>
      <c r="H10" s="92" t="str">
        <f t="array" ref="H10">IFERROR(INDEX('Base de données'!B$3:B$85,SMALL(IF('Base de données'!$D$3:$D$85&lt;&gt;"",ROW(I$3:I$85)-2,""),ROW(H7))),)</f>
        <v>Armani Si</v>
      </c>
      <c r="I10" s="93">
        <f>IFERROR(VLOOKUP(H10,'Base de données'!$B$3:$E$124,3,0),"")</f>
        <v>10</v>
      </c>
      <c r="J10" s="2"/>
      <c r="K10" s="94" t="str">
        <f t="array" ref="K10">IFERROR(INDEX('Base de données'!$H$3:$H$85,SMALL(IF('Base de données'!J$3:J$85&lt;&gt;"",ROW($H$3:$H$85)-2,""),ROW($E7))),"")</f>
        <v/>
      </c>
      <c r="L10" s="95" t="str">
        <f>IFERROR(VLOOKUP(K10,'Base de données'!$H$3:$K$72,3,0),"")</f>
        <v/>
      </c>
      <c r="N10" s="92" t="str">
        <f t="array" ref="N10">IFERROR(INDEX('Base de données'!$B$3:$B$85,SMALL(IF('Base de données'!$E$3:$E$85&lt;&gt;"",ROW(O$3:O$85)-2,""),ROW(N7))),)</f>
        <v>Boss intense</v>
      </c>
      <c r="O10" s="93">
        <f>IFERROR(VLOOKUP(N10,'Base de données'!$B$3:$E$124,4,0),"")</f>
        <v>6</v>
      </c>
      <c r="P10" s="2"/>
      <c r="Q10" s="94" t="str">
        <f t="array" ref="Q10">IFERROR(INDEX('Base de données'!$H$3:$H$85,SMALL(IF('Base de données'!K$3:K$85&lt;&gt;"",ROW($H$3:$H$85)-2,""),ROW($E7))),"")</f>
        <v>Boss orange</v>
      </c>
      <c r="R10" s="95">
        <f>IFERROR(VLOOKUP(Q10,'Base de données'!$H$3:$K$72,4,0),"")</f>
        <v>5</v>
      </c>
    </row>
    <row r="11" spans="2:18">
      <c r="B11" s="92" t="str">
        <f t="array" ref="B11">IFERROR(INDEX('Base de données'!B$3:B$85,SMALL(IF('Base de données'!$C$3:$C$85&lt;&gt;"",ROW(C$3:C$85)-2,""),ROW(B8))),)</f>
        <v>DknY Be delicious</v>
      </c>
      <c r="C11" s="93">
        <f>IFERROR(VLOOKUP(B11,'Base de données'!$B$3:$E$124,2,0),"")</f>
        <v>2</v>
      </c>
      <c r="D11" s="2"/>
      <c r="E11" s="94" t="str">
        <f t="array" ref="E11">IFERROR(INDEX('Base de données'!$H$3:$H$85,SMALL(IF('Base de données'!I$3:I$85&lt;&gt;"",ROW($H$3:$H$85)-2,""),ROW($E8))),"")</f>
        <v>PacoRabanne One million</v>
      </c>
      <c r="F11" s="95">
        <f>IFERROR(VLOOKUP(E11,'Base de données'!$H$3:$K$72,2,0),"")</f>
        <v>3</v>
      </c>
      <c r="H11" s="92" t="str">
        <f t="array" ref="H11">IFERROR(INDEX('Base de données'!B$3:B$85,SMALL(IF('Base de données'!$D$3:$D$85&lt;&gt;"",ROW(I$3:I$85)-2,""),ROW(H8))),)</f>
        <v>Armani Si intense</v>
      </c>
      <c r="I11" s="93">
        <f>IFERROR(VLOOKUP(H11,'Base de données'!$B$3:$E$124,3,0),"")</f>
        <v>10</v>
      </c>
      <c r="J11" s="2"/>
      <c r="K11" s="94" t="str">
        <f t="array" ref="K11">IFERROR(INDEX('Base de données'!$H$3:$H$85,SMALL(IF('Base de données'!J$3:J$85&lt;&gt;"",ROW($H$3:$H$85)-2,""),ROW($E8))),"")</f>
        <v/>
      </c>
      <c r="L11" s="95" t="str">
        <f>IFERROR(VLOOKUP(K11,'Base de données'!$H$3:$K$72,3,0),"")</f>
        <v/>
      </c>
      <c r="N11" s="92" t="str">
        <f t="array" ref="N11">IFERROR(INDEX('Base de données'!$B$3:$B$85,SMALL(IF('Base de données'!$E$3:$E$85&lt;&gt;"",ROW(O$3:O$85)-2,""),ROW(N8))),)</f>
        <v>Boss deep red</v>
      </c>
      <c r="O11" s="93">
        <f>IFERROR(VLOOKUP(N11,'Base de données'!$B$3:$E$124,4,0),"")</f>
        <v>4</v>
      </c>
      <c r="P11" s="2"/>
      <c r="Q11" s="94" t="str">
        <f t="array" ref="Q11">IFERROR(INDEX('Base de données'!$H$3:$H$85,SMALL(IF('Base de données'!K$3:K$85&lt;&gt;"",ROW($H$3:$H$85)-2,""),ROW($E8))),"")</f>
        <v>Boss Hugo Men</v>
      </c>
      <c r="R11" s="95">
        <f>IFERROR(VLOOKUP(Q11,'Base de données'!$H$3:$K$72,4,0),"")</f>
        <v>9</v>
      </c>
    </row>
    <row r="12" spans="2:18">
      <c r="B12" s="92" t="str">
        <f t="array" ref="B12">IFERROR(INDEX('Base de données'!B$3:B$85,SMALL(IF('Base de données'!$C$3:$C$85&lt;&gt;"",ROW(C$3:C$85)-2,""),ROW(B9))),)</f>
        <v>Kenzo Flower</v>
      </c>
      <c r="C12" s="93">
        <f>IFERROR(VLOOKUP(B12,'Base de données'!$B$3:$E$124,2,0),"")</f>
        <v>2</v>
      </c>
      <c r="D12" s="2"/>
      <c r="E12" s="94" t="str">
        <f t="array" ref="E12">IFERROR(INDEX('Base de données'!$H$3:$H$85,SMALL(IF('Base de données'!I$3:I$85&lt;&gt;"",ROW($H$3:$H$85)-2,""),ROW($E9))),"")</f>
        <v>PacoRabanne Invictus</v>
      </c>
      <c r="F12" s="95">
        <f>IFERROR(VLOOKUP(E12,'Base de données'!$H$3:$K$72,2,0),"")</f>
        <v>2</v>
      </c>
      <c r="H12" s="92" t="str">
        <f t="array" ref="H12">IFERROR(INDEX('Base de données'!B$3:B$85,SMALL(IF('Base de données'!$D$3:$D$85&lt;&gt;"",ROW(I$3:I$85)-2,""),ROW(H9))),)</f>
        <v>Boss xx</v>
      </c>
      <c r="I12" s="93">
        <f>IFERROR(VLOOKUP(H12,'Base de données'!$B$3:$E$124,3,0),"")</f>
        <v>10</v>
      </c>
      <c r="J12" s="2"/>
      <c r="K12" s="94" t="str">
        <f t="array" ref="K12">IFERROR(INDEX('Base de données'!$H$3:$H$85,SMALL(IF('Base de données'!J$3:J$85&lt;&gt;"",ROW($H$3:$H$85)-2,""),ROW($E9))),"")</f>
        <v/>
      </c>
      <c r="L12" s="95" t="str">
        <f>IFERROR(VLOOKUP(K12,'Base de données'!$H$3:$K$72,3,0),"")</f>
        <v/>
      </c>
      <c r="N12" s="92" t="str">
        <f t="array" ref="N12">IFERROR(INDEX('Base de données'!$B$3:$B$85,SMALL(IF('Base de données'!$E$3:$E$85&lt;&gt;"",ROW(O$3:O$85)-2,""),ROW(N9))),)</f>
        <v>Boss Jour</v>
      </c>
      <c r="O12" s="93">
        <f>IFERROR(VLOOKUP(N12,'Base de données'!$B$3:$E$124,4,0),"")</f>
        <v>8</v>
      </c>
      <c r="P12" s="2"/>
      <c r="Q12" s="94" t="str">
        <f t="array" ref="Q12">IFERROR(INDEX('Base de données'!$H$3:$H$85,SMALL(IF('Base de données'!K$3:K$85&lt;&gt;"",ROW($H$3:$H$85)-2,""),ROW($E9))),"")</f>
        <v>Boss Unlimited</v>
      </c>
      <c r="R12" s="95">
        <f>IFERROR(VLOOKUP(Q12,'Base de données'!$H$3:$K$72,4,0),"")</f>
        <v>9</v>
      </c>
    </row>
    <row r="13" spans="2:18">
      <c r="B13" s="92" t="str">
        <f t="array" ref="B13">IFERROR(INDEX('Base de données'!B$3:B$85,SMALL(IF('Base de données'!$C$3:$C$85&lt;&gt;"",ROW(C$3:C$85)-2,""),ROW(B10))),)</f>
        <v>Lancome Hypnose</v>
      </c>
      <c r="C13" s="93">
        <f>IFERROR(VLOOKUP(B13,'Base de données'!$B$3:$E$124,2,0),"")</f>
        <v>1</v>
      </c>
      <c r="D13" s="2"/>
      <c r="E13" s="94" t="str">
        <f t="array" ref="E13">IFERROR(INDEX('Base de données'!$H$3:$H$85,SMALL(IF('Base de données'!I$3:I$85&lt;&gt;"",ROW($H$3:$H$85)-2,""),ROW($E10))),"")</f>
        <v>Ralph lauren Polo blue</v>
      </c>
      <c r="F13" s="95">
        <f>IFERROR(VLOOKUP(E13,'Base de données'!$H$3:$K$72,2,0),"")</f>
        <v>1</v>
      </c>
      <c r="H13" s="92" t="str">
        <f t="array" ref="H13">IFERROR(INDEX('Base de données'!B$3:B$85,SMALL(IF('Base de données'!$D$3:$D$85&lt;&gt;"",ROW(I$3:I$85)-2,""),ROW(H10))),)</f>
        <v>Boss Women</v>
      </c>
      <c r="I13" s="93">
        <f>IFERROR(VLOOKUP(H13,'Base de données'!$B$3:$E$124,3,0),"")</f>
        <v>10</v>
      </c>
      <c r="J13" s="2"/>
      <c r="K13" s="94" t="str">
        <f t="array" ref="K13">IFERROR(INDEX('Base de données'!$H$3:$H$85,SMALL(IF('Base de données'!J$3:J$85&lt;&gt;"",ROW($H$3:$H$85)-2,""),ROW($E10))),"")</f>
        <v/>
      </c>
      <c r="L13" s="95" t="str">
        <f>IFERROR(VLOOKUP(K13,'Base de données'!$H$3:$K$72,3,0),"")</f>
        <v/>
      </c>
      <c r="N13" s="92" t="str">
        <f t="array" ref="N13">IFERROR(INDEX('Base de données'!$B$3:$B$85,SMALL(IF('Base de données'!$E$3:$E$85&lt;&gt;"",ROW(O$3:O$85)-2,""),ROW(N10))),)</f>
        <v>Boss Ma vie</v>
      </c>
      <c r="O13" s="93">
        <f>IFERROR(VLOOKUP(N13,'Base de données'!$B$3:$E$124,4,0),"")</f>
        <v>2</v>
      </c>
      <c r="P13" s="2"/>
      <c r="Q13" s="94" t="str">
        <f t="array" ref="Q13">IFERROR(INDEX('Base de données'!$H$3:$H$85,SMALL(IF('Base de données'!K$3:K$85&lt;&gt;"",ROW($H$3:$H$85)-2,""),ROW($E10))),"")</f>
        <v>Carolina Herrera 212</v>
      </c>
      <c r="R13" s="95">
        <f>IFERROR(VLOOKUP(Q13,'Base de données'!$H$3:$K$72,4,0),"")</f>
        <v>9</v>
      </c>
    </row>
    <row r="14" spans="2:18">
      <c r="B14" s="92" t="str">
        <f t="array" ref="B14">IFERROR(INDEX('Base de données'!B$3:B$85,SMALL(IF('Base de données'!$C$3:$C$85&lt;&gt;"",ROW(C$3:C$85)-2,""),ROW(B11))),)</f>
        <v>Lancome La vie est belle</v>
      </c>
      <c r="C14" s="93">
        <f>IFERROR(VLOOKUP(B14,'Base de données'!$B$3:$E$124,2,0),"")</f>
        <v>1</v>
      </c>
      <c r="D14" s="2"/>
      <c r="E14" s="94" t="str">
        <f t="array" ref="E14">IFERROR(INDEX('Base de données'!$H$3:$H$85,SMALL(IF('Base de données'!I$3:I$85&lt;&gt;"",ROW($H$3:$H$85)-2,""),ROW($E11))),"")</f>
        <v>Versace Fraiche men</v>
      </c>
      <c r="F14" s="95">
        <f>IFERROR(VLOOKUP(E14,'Base de données'!$H$3:$K$72,2,0),"")</f>
        <v>1</v>
      </c>
      <c r="H14" s="92" t="str">
        <f t="array" ref="H14">IFERROR(INDEX('Base de données'!B$3:B$85,SMALL(IF('Base de données'!$D$3:$D$85&lt;&gt;"",ROW(I$3:I$85)-2,""),ROW(H11))),)</f>
        <v>Boss Femme</v>
      </c>
      <c r="I14" s="93">
        <f>IFERROR(VLOOKUP(H14,'Base de données'!$B$3:$E$124,3,0),"")</f>
        <v>10</v>
      </c>
      <c r="J14" s="2"/>
      <c r="K14" s="94" t="str">
        <f t="array" ref="K14">IFERROR(INDEX('Base de données'!$H$3:$H$85,SMALL(IF('Base de données'!J$3:J$85&lt;&gt;"",ROW($H$3:$H$85)-2,""),ROW($E11))),"")</f>
        <v/>
      </c>
      <c r="L14" s="95" t="str">
        <f>IFERROR(VLOOKUP(K14,'Base de données'!$H$3:$K$72,3,0),"")</f>
        <v/>
      </c>
      <c r="N14" s="92" t="str">
        <f t="array" ref="N14">IFERROR(INDEX('Base de données'!$B$3:$B$85,SMALL(IF('Base de données'!$E$3:$E$85&lt;&gt;"",ROW(O$3:O$85)-2,""),ROW(N11))),)</f>
        <v>Dior J adore</v>
      </c>
      <c r="O14" s="93">
        <f>IFERROR(VLOOKUP(N14,'Base de données'!$B$3:$E$124,4,0),"")</f>
        <v>2</v>
      </c>
      <c r="P14" s="2"/>
      <c r="Q14" s="94" t="str">
        <f t="array" ref="Q14">IFERROR(INDEX('Base de données'!$H$3:$H$85,SMALL(IF('Base de données'!K$3:K$85&lt;&gt;"",ROW($H$3:$H$85)-2,""),ROW($E11))),"")</f>
        <v>Carolina Herrera 212 vip</v>
      </c>
      <c r="R14" s="95">
        <f>IFERROR(VLOOKUP(Q14,'Base de données'!$H$3:$K$72,4,0),"")</f>
        <v>12</v>
      </c>
    </row>
    <row r="15" spans="2:18">
      <c r="B15" s="92" t="str">
        <f t="array" ref="B15">IFERROR(INDEX('Base de données'!B$3:B$85,SMALL(IF('Base de données'!$C$3:$C$85&lt;&gt;"",ROW(C$3:C$85)-2,""),ROW(B12))),)</f>
        <v>PacoRabanne Black Xs</v>
      </c>
      <c r="C15" s="93">
        <f>IFERROR(VLOOKUP(B15,'Base de données'!$B$3:$E$124,2,0),"")</f>
        <v>1</v>
      </c>
      <c r="D15" s="2"/>
      <c r="E15" s="94" t="str">
        <f t="array" ref="E15">IFERROR(INDEX('Base de données'!$H$3:$H$85,SMALL(IF('Base de données'!I$3:I$85&lt;&gt;"",ROW($H$3:$H$85)-2,""),ROW($E12))),"")</f>
        <v/>
      </c>
      <c r="F15" s="95" t="str">
        <f>IFERROR(VLOOKUP(E15,'Base de données'!$H$3:$K$72,2,0),"")</f>
        <v/>
      </c>
      <c r="H15" s="92" t="str">
        <f t="array" ref="H15">IFERROR(INDEX('Base de données'!B$3:B$85,SMALL(IF('Base de données'!$D$3:$D$85&lt;&gt;"",ROW(I$3:I$85)-2,""),ROW(H12))),)</f>
        <v>Boss nuit</v>
      </c>
      <c r="I15" s="93">
        <f>IFERROR(VLOOKUP(H15,'Base de données'!$B$3:$E$124,3,0),"")</f>
        <v>10</v>
      </c>
      <c r="J15" s="2"/>
      <c r="K15" s="94" t="str">
        <f t="array" ref="K15">IFERROR(INDEX('Base de données'!$H$3:$H$85,SMALL(IF('Base de données'!J$3:J$85&lt;&gt;"",ROW($H$3:$H$85)-2,""),ROW($E12))),"")</f>
        <v/>
      </c>
      <c r="L15" s="95" t="str">
        <f>IFERROR(VLOOKUP(K15,'Base de données'!$H$3:$K$72,3,0),"")</f>
        <v/>
      </c>
      <c r="N15" s="92" t="str">
        <f t="array" ref="N15">IFERROR(INDEX('Base de données'!$B$3:$B$85,SMALL(IF('Base de données'!$E$3:$E$85&lt;&gt;"",ROW(O$3:O$85)-2,""),ROW(N12))),)</f>
        <v>Dior Addict</v>
      </c>
      <c r="O15" s="93">
        <f>IFERROR(VLOOKUP(N15,'Base de données'!$B$3:$E$124,4,0),"")</f>
        <v>2</v>
      </c>
      <c r="P15" s="2"/>
      <c r="Q15" s="94" t="str">
        <f t="array" ref="Q15">IFERROR(INDEX('Base de données'!$H$3:$H$85,SMALL(IF('Base de données'!K$3:K$85&lt;&gt;"",ROW($H$3:$H$85)-2,""),ROW($E12))),"")</f>
        <v>Carolina Herrera 212 sexy</v>
      </c>
      <c r="R15" s="95">
        <f>IFERROR(VLOOKUP(Q15,'Base de données'!$H$3:$K$72,4,0),"")</f>
        <v>1</v>
      </c>
    </row>
    <row r="16" spans="2:18">
      <c r="B16" s="92" t="str">
        <f t="array" ref="B16">IFERROR(INDEX('Base de données'!B$3:B$85,SMALL(IF('Base de données'!$C$3:$C$85&lt;&gt;"",ROW(C$3:C$85)-2,""),ROW(B13))),)</f>
        <v>PacoRabanne Lady million</v>
      </c>
      <c r="C16" s="93">
        <f>IFERROR(VLOOKUP(B16,'Base de données'!$B$3:$E$124,2,0),"")</f>
        <v>2</v>
      </c>
      <c r="D16" s="2"/>
      <c r="E16" s="94" t="str">
        <f t="array" ref="E16">IFERROR(INDEX('Base de données'!$H$3:$H$85,SMALL(IF('Base de données'!I$3:I$85&lt;&gt;"",ROW($H$3:$H$85)-2,""),ROW($E13))),"")</f>
        <v/>
      </c>
      <c r="F16" s="95" t="str">
        <f>IFERROR(VLOOKUP(E16,'Base de données'!$H$3:$K$72,2,0),"")</f>
        <v/>
      </c>
      <c r="H16" s="92" t="str">
        <f t="array" ref="H16">IFERROR(INDEX('Base de données'!B$3:B$85,SMALL(IF('Base de données'!$D$3:$D$85&lt;&gt;"",ROW(I$3:I$85)-2,""),ROW(H13))),)</f>
        <v>Boss intense</v>
      </c>
      <c r="I16" s="93">
        <f>IFERROR(VLOOKUP(H16,'Base de données'!$B$3:$E$124,3,0),"")</f>
        <v>10</v>
      </c>
      <c r="J16" s="2"/>
      <c r="K16" s="94" t="str">
        <f t="array" ref="K16">IFERROR(INDEX('Base de données'!$H$3:$H$85,SMALL(IF('Base de données'!J$3:J$85&lt;&gt;"",ROW($H$3:$H$85)-2,""),ROW($E13))),"")</f>
        <v/>
      </c>
      <c r="L16" s="95" t="str">
        <f>IFERROR(VLOOKUP(K16,'Base de données'!$H$3:$K$72,3,0),"")</f>
        <v/>
      </c>
      <c r="N16" s="92" t="str">
        <f t="array" ref="N16">IFERROR(INDEX('Base de données'!$B$3:$B$85,SMALL(IF('Base de données'!$E$3:$E$85&lt;&gt;"",ROW(O$3:O$85)-2,""),ROW(N13))),)</f>
        <v>Dior Addict 2</v>
      </c>
      <c r="O16" s="93">
        <f>IFERROR(VLOOKUP(N16,'Base de données'!$B$3:$E$124,4,0),"")</f>
        <v>2</v>
      </c>
      <c r="P16" s="2"/>
      <c r="Q16" s="94" t="str">
        <f t="array" ref="Q16">IFERROR(INDEX('Base de données'!$H$3:$H$85,SMALL(IF('Base de données'!K$3:K$85&lt;&gt;"",ROW($H$3:$H$85)-2,""),ROW($E13))),"")</f>
        <v>Chanel Platiniumegoiste</v>
      </c>
      <c r="R16" s="95">
        <f>IFERROR(VLOOKUP(Q16,'Base de données'!$H$3:$K$72,4,0),"")</f>
        <v>3</v>
      </c>
    </row>
    <row r="17" spans="2:18">
      <c r="B17" s="92" t="str">
        <f t="array" ref="B17">IFERROR(INDEX('Base de données'!B$3:B$85,SMALL(IF('Base de données'!$C$3:$C$85&lt;&gt;"",ROW(C$3:C$85)-2,""),ROW(B14))),)</f>
        <v>PacoRabanne Olympea</v>
      </c>
      <c r="C17" s="93">
        <f>IFERROR(VLOOKUP(B17,'Base de données'!$B$3:$E$124,2,0),"")</f>
        <v>1</v>
      </c>
      <c r="D17" s="2"/>
      <c r="E17" s="94" t="str">
        <f t="array" ref="E17">IFERROR(INDEX('Base de données'!$H$3:$H$85,SMALL(IF('Base de données'!I$3:I$85&lt;&gt;"",ROW($H$3:$H$85)-2,""),ROW($E14))),"")</f>
        <v/>
      </c>
      <c r="F17" s="95" t="str">
        <f>IFERROR(VLOOKUP(E17,'Base de données'!$H$3:$K$72,2,0),"")</f>
        <v/>
      </c>
      <c r="H17" s="92" t="str">
        <f t="array" ref="H17">IFERROR(INDEX('Base de données'!B$3:B$85,SMALL(IF('Base de données'!$D$3:$D$85&lt;&gt;"",ROW(I$3:I$85)-2,""),ROW(H14))),)</f>
        <v>Boss deep red</v>
      </c>
      <c r="I17" s="93">
        <f>IFERROR(VLOOKUP(H17,'Base de données'!$B$3:$E$124,3,0),"")</f>
        <v>10</v>
      </c>
      <c r="J17" s="2"/>
      <c r="K17" s="94" t="str">
        <f t="array" ref="K17">IFERROR(INDEX('Base de données'!$H$3:$H$85,SMALL(IF('Base de données'!J$3:J$85&lt;&gt;"",ROW($H$3:$H$85)-2,""),ROW($E14))),"")</f>
        <v/>
      </c>
      <c r="L17" s="95" t="str">
        <f>IFERROR(VLOOKUP(K17,'Base de données'!$H$3:$K$72,3,0),"")</f>
        <v/>
      </c>
      <c r="N17" s="92" t="str">
        <f t="array" ref="N17">IFERROR(INDEX('Base de données'!$B$3:$B$85,SMALL(IF('Base de données'!$E$3:$E$85&lt;&gt;"",ROW(O$3:O$85)-2,""),ROW(N14))),)</f>
        <v>Dior Miss Cherie</v>
      </c>
      <c r="O17" s="93">
        <f>IFERROR(VLOOKUP(N17,'Base de données'!$B$3:$E$124,4,0),"")</f>
        <v>2</v>
      </c>
      <c r="P17" s="2"/>
      <c r="Q17" s="94" t="str">
        <f t="array" ref="Q17">IFERROR(INDEX('Base de données'!$H$3:$H$85,SMALL(IF('Base de données'!K$3:K$85&lt;&gt;"",ROW($H$3:$H$85)-2,""),ROW($E14))),"")</f>
        <v>Kenzo L'eau par kenzo</v>
      </c>
      <c r="R17" s="95">
        <f>IFERROR(VLOOKUP(Q17,'Base de données'!$H$3:$K$72,4,0),"")</f>
        <v>5</v>
      </c>
    </row>
    <row r="18" spans="2:18">
      <c r="B18" s="92" t="str">
        <f t="array" ref="B18">IFERROR(INDEX('Base de données'!B$3:B$85,SMALL(IF('Base de données'!$C$3:$C$85&lt;&gt;"",ROW(C$3:C$85)-2,""),ROW(B15))),)</f>
        <v>Thierry mugler Angel</v>
      </c>
      <c r="C18" s="93">
        <f>IFERROR(VLOOKUP(B18,'Base de données'!$B$3:$E$124,2,0),"")</f>
        <v>1</v>
      </c>
      <c r="D18" s="2"/>
      <c r="E18" s="94" t="str">
        <f t="array" ref="E18">IFERROR(INDEX('Base de données'!$H$3:$H$85,SMALL(IF('Base de données'!I$3:I$85&lt;&gt;"",ROW($H$3:$H$85)-2,""),ROW($E15))),"")</f>
        <v/>
      </c>
      <c r="F18" s="95" t="str">
        <f>IFERROR(VLOOKUP(E18,'Base de données'!$H$3:$K$72,2,0),"")</f>
        <v/>
      </c>
      <c r="H18" s="92" t="str">
        <f t="array" ref="H18">IFERROR(INDEX('Base de données'!B$3:B$85,SMALL(IF('Base de données'!$D$3:$D$85&lt;&gt;"",ROW(I$3:I$85)-2,""),ROW(H15))),)</f>
        <v>Boss Jour</v>
      </c>
      <c r="I18" s="93">
        <f>IFERROR(VLOOKUP(H18,'Base de données'!$B$3:$E$124,3,0),"")</f>
        <v>10</v>
      </c>
      <c r="J18" s="2"/>
      <c r="K18" s="94" t="str">
        <f t="array" ref="K18">IFERROR(INDEX('Base de données'!$H$3:$H$85,SMALL(IF('Base de données'!J$3:J$85&lt;&gt;"",ROW($H$3:$H$85)-2,""),ROW($E15))),"")</f>
        <v/>
      </c>
      <c r="L18" s="95" t="str">
        <f>IFERROR(VLOOKUP(K18,'Base de données'!$H$3:$K$72,3,0),"")</f>
        <v/>
      </c>
      <c r="N18" s="92" t="str">
        <f t="array" ref="N18">IFERROR(INDEX('Base de données'!$B$3:$B$85,SMALL(IF('Base de données'!$E$3:$E$85&lt;&gt;"",ROW(O$3:O$85)-2,""),ROW(N15))),)</f>
        <v>Dior Hypnotic poison</v>
      </c>
      <c r="O18" s="93">
        <f>IFERROR(VLOOKUP(N18,'Base de données'!$B$3:$E$124,4,0),"")</f>
        <v>2</v>
      </c>
      <c r="P18" s="2"/>
      <c r="Q18" s="94" t="str">
        <f t="array" ref="Q18">IFERROR(INDEX('Base de données'!$H$3:$H$85,SMALL(IF('Base de données'!K$3:K$85&lt;&gt;"",ROW($H$3:$H$85)-2,""),ROW($E15))),"")</f>
        <v>Lacoste L.12.12 Blanc</v>
      </c>
      <c r="R18" s="95">
        <f>IFERROR(VLOOKUP(Q18,'Base de données'!$H$3:$K$72,4,0),"")</f>
        <v>7</v>
      </c>
    </row>
    <row r="19" spans="2:18">
      <c r="B19" s="92">
        <f t="array" ref="B19">IFERROR(INDEX('Base de données'!B$3:B$85,SMALL(IF('Base de données'!$C$3:$C$85&lt;&gt;"",ROW(C$3:C$85)-2,""),ROW(B16))),)</f>
        <v>0</v>
      </c>
      <c r="C19" s="93" t="str">
        <f>IFERROR(VLOOKUP(B19,'Base de données'!$B$3:$E$124,2,0),"")</f>
        <v/>
      </c>
      <c r="D19" s="2"/>
      <c r="E19" s="94" t="str">
        <f t="array" ref="E19">IFERROR(INDEX('Base de données'!$H$3:$H$85,SMALL(IF('Base de données'!I$3:I$85&lt;&gt;"",ROW($H$3:$H$85)-2,""),ROW($E16))),"")</f>
        <v/>
      </c>
      <c r="F19" s="95" t="str">
        <f>IFERROR(VLOOKUP(E19,'Base de données'!$H$3:$K$72,2,0),"")</f>
        <v/>
      </c>
      <c r="H19" s="92" t="str">
        <f t="array" ref="H19">IFERROR(INDEX('Base de données'!B$3:B$85,SMALL(IF('Base de données'!$D$3:$D$85&lt;&gt;"",ROW(I$3:I$85)-2,""),ROW(H16))),)</f>
        <v>Boss Ma vie</v>
      </c>
      <c r="I19" s="93">
        <f>IFERROR(VLOOKUP(H19,'Base de données'!$B$3:$E$124,3,0),"")</f>
        <v>10</v>
      </c>
      <c r="J19" s="2"/>
      <c r="K19" s="94" t="str">
        <f t="array" ref="K19">IFERROR(INDEX('Base de données'!$H$3:$H$85,SMALL(IF('Base de données'!J$3:J$85&lt;&gt;"",ROW($H$3:$H$85)-2,""),ROW($E16))),"")</f>
        <v/>
      </c>
      <c r="L19" s="95" t="str">
        <f>IFERROR(VLOOKUP(K19,'Base de données'!$H$3:$K$72,3,0),"")</f>
        <v/>
      </c>
      <c r="N19" s="92" t="str">
        <f t="array" ref="N19">IFERROR(INDEX('Base de données'!$B$3:$B$85,SMALL(IF('Base de données'!$E$3:$E$85&lt;&gt;"",ROW(O$3:O$85)-2,""),ROW(N16))),)</f>
        <v>Dior Midnight poison</v>
      </c>
      <c r="O19" s="93">
        <f>IFERROR(VLOOKUP(N19,'Base de données'!$B$3:$E$124,4,0),"")</f>
        <v>2</v>
      </c>
      <c r="P19" s="2"/>
      <c r="Q19" s="94" t="str">
        <f t="array" ref="Q19">IFERROR(INDEX('Base de données'!$H$3:$H$85,SMALL(IF('Base de données'!K$3:K$85&lt;&gt;"",ROW($H$3:$H$85)-2,""),ROW($E16))),"")</f>
        <v>Lacoste Live</v>
      </c>
      <c r="R19" s="95">
        <f>IFERROR(VLOOKUP(Q19,'Base de données'!$H$3:$K$72,4,0),"")</f>
        <v>24</v>
      </c>
    </row>
    <row r="20" spans="2:18">
      <c r="B20" s="92">
        <f t="array" ref="B20">IFERROR(INDEX('Base de données'!B$3:B$85,SMALL(IF('Base de données'!$C$3:$C$85&lt;&gt;"",ROW(C$3:C$85)-2,""),ROW(B17))),)</f>
        <v>0</v>
      </c>
      <c r="C20" s="93" t="str">
        <f>IFERROR(VLOOKUP(B20,'Base de données'!$B$3:$E$124,2,0),"")</f>
        <v/>
      </c>
      <c r="D20" s="2"/>
      <c r="E20" s="94" t="str">
        <f t="array" ref="E20">IFERROR(INDEX('Base de données'!$H$3:$H$85,SMALL(IF('Base de données'!I$3:I$85&lt;&gt;"",ROW($H$3:$H$85)-2,""),ROW($E17))),"")</f>
        <v/>
      </c>
      <c r="F20" s="95" t="str">
        <f>IFERROR(VLOOKUP(E20,'Base de données'!$H$3:$K$72,2,0),"")</f>
        <v/>
      </c>
      <c r="H20" s="92" t="str">
        <f t="array" ref="H20">IFERROR(INDEX('Base de données'!B$3:B$85,SMALL(IF('Base de données'!$D$3:$D$85&lt;&gt;"",ROW(I$3:I$85)-2,""),ROW(H17))),)</f>
        <v>Carolina Herrera 212 vip Women</v>
      </c>
      <c r="I20" s="93">
        <f>IFERROR(VLOOKUP(H20,'Base de données'!$B$3:$E$124,3,0),"")</f>
        <v>10</v>
      </c>
      <c r="J20" s="2"/>
      <c r="K20" s="94" t="str">
        <f t="array" ref="K20">IFERROR(INDEX('Base de données'!$H$3:$H$85,SMALL(IF('Base de données'!J$3:J$85&lt;&gt;"",ROW($H$3:$H$85)-2,""),ROW($E17))),"")</f>
        <v/>
      </c>
      <c r="L20" s="95" t="str">
        <f>IFERROR(VLOOKUP(K20,'Base de données'!$H$3:$K$72,3,0),"")</f>
        <v/>
      </c>
      <c r="N20" s="92" t="str">
        <f t="array" ref="N20">IFERROR(INDEX('Base de données'!$B$3:$B$85,SMALL(IF('Base de données'!$E$3:$E$85&lt;&gt;"",ROW(O$3:O$85)-2,""),ROW(N17))),)</f>
        <v>Dior Dune</v>
      </c>
      <c r="O20" s="93">
        <f>IFERROR(VLOOKUP(N20,'Base de données'!$B$3:$E$124,4,0),"")</f>
        <v>2</v>
      </c>
      <c r="P20" s="2"/>
      <c r="Q20" s="94" t="str">
        <f t="array" ref="Q20">IFERROR(INDEX('Base de données'!$H$3:$H$85,SMALL(IF('Base de données'!K$3:K$85&lt;&gt;"",ROW($H$3:$H$85)-2,""),ROW($E17))),"")</f>
        <v>Lacoste L.12.12  Bleu</v>
      </c>
      <c r="R20" s="95">
        <f>IFERROR(VLOOKUP(Q20,'Base de données'!$H$3:$K$72,4,0),"")</f>
        <v>8</v>
      </c>
    </row>
    <row r="21" spans="2:18">
      <c r="B21" s="92">
        <f t="array" ref="B21">IFERROR(INDEX('Base de données'!B$3:B$85,SMALL(IF('Base de données'!$C$3:$C$85&lt;&gt;"",ROW(C$3:C$85)-2,""),ROW(B18))),)</f>
        <v>0</v>
      </c>
      <c r="C21" s="93" t="str">
        <f>IFERROR(VLOOKUP(B21,'Base de données'!$B$3:$E$124,2,0),"")</f>
        <v/>
      </c>
      <c r="D21" s="2"/>
      <c r="E21" s="94" t="str">
        <f t="array" ref="E21">IFERROR(INDEX('Base de données'!$H$3:$H$85,SMALL(IF('Base de données'!I$3:I$85&lt;&gt;"",ROW($H$3:$H$85)-2,""),ROW($E18))),"")</f>
        <v/>
      </c>
      <c r="F21" s="95" t="str">
        <f>IFERROR(VLOOKUP(E21,'Base de données'!$H$3:$K$72,2,0),"")</f>
        <v/>
      </c>
      <c r="H21" s="92" t="str">
        <f t="array" ref="H21">IFERROR(INDEX('Base de données'!B$3:B$85,SMALL(IF('Base de données'!$D$3:$D$85&lt;&gt;"",ROW(I$3:I$85)-2,""),ROW(H18))),)</f>
        <v>Carolina Herrera 212 sexy</v>
      </c>
      <c r="I21" s="93">
        <f>IFERROR(VLOOKUP(H21,'Base de données'!$B$3:$E$124,3,0),"")</f>
        <v>10</v>
      </c>
      <c r="J21" s="2"/>
      <c r="K21" s="94" t="str">
        <f t="array" ref="K21">IFERROR(INDEX('Base de données'!$H$3:$H$85,SMALL(IF('Base de données'!J$3:J$85&lt;&gt;"",ROW($H$3:$H$85)-2,""),ROW($E18))),"")</f>
        <v/>
      </c>
      <c r="L21" s="95" t="str">
        <f>IFERROR(VLOOKUP(K21,'Base de données'!$H$3:$K$72,3,0),"")</f>
        <v/>
      </c>
      <c r="N21" s="92" t="str">
        <f t="array" ref="N21">IFERROR(INDEX('Base de données'!$B$3:$B$85,SMALL(IF('Base de données'!$E$3:$E$85&lt;&gt;"",ROW(O$3:O$85)-2,""),ROW(N18))),)</f>
        <v>Dior Dolce vita</v>
      </c>
      <c r="O21" s="93">
        <f>IFERROR(VLOOKUP(N21,'Base de données'!$B$3:$E$124,4,0),"")</f>
        <v>4</v>
      </c>
      <c r="P21" s="2"/>
      <c r="Q21" s="94" t="str">
        <f t="array" ref="Q21">IFERROR(INDEX('Base de données'!$H$3:$H$85,SMALL(IF('Base de données'!K$3:K$85&lt;&gt;"",ROW($H$3:$H$85)-2,""),ROW($E18))),"")</f>
        <v>Lacoste L.12.12 vert</v>
      </c>
      <c r="R21" s="95">
        <f>IFERROR(VLOOKUP(Q21,'Base de données'!$H$3:$K$72,4,0),"")</f>
        <v>2</v>
      </c>
    </row>
    <row r="22" spans="2:18">
      <c r="B22" s="92">
        <f t="array" ref="B22">IFERROR(INDEX('Base de données'!B$3:B$85,SMALL(IF('Base de données'!$C$3:$C$85&lt;&gt;"",ROW(C$3:C$85)-2,""),ROW(B19))),)</f>
        <v>0</v>
      </c>
      <c r="C22" s="93" t="str">
        <f>IFERROR(VLOOKUP(B22,'Base de données'!$B$3:$E$124,2,0),"")</f>
        <v/>
      </c>
      <c r="D22" s="2"/>
      <c r="E22" s="94" t="str">
        <f t="array" ref="E22">IFERROR(INDEX('Base de données'!$H$3:$H$85,SMALL(IF('Base de données'!I$3:I$85&lt;&gt;"",ROW($H$3:$H$85)-2,""),ROW($E19))),"")</f>
        <v/>
      </c>
      <c r="F22" s="95" t="str">
        <f>IFERROR(VLOOKUP(E22,'Base de données'!$H$3:$K$72,2,0),"")</f>
        <v/>
      </c>
      <c r="H22" s="92" t="str">
        <f t="array" ref="H22">IFERROR(INDEX('Base de données'!B$3:B$85,SMALL(IF('Base de données'!$D$3:$D$85&lt;&gt;"",ROW(I$3:I$85)-2,""),ROW(H19))),)</f>
        <v>Carolina Herrera 212 vip rose</v>
      </c>
      <c r="I22" s="93">
        <f>IFERROR(VLOOKUP(H22,'Base de données'!$B$3:$E$124,3,0),"")</f>
        <v>10</v>
      </c>
      <c r="J22" s="2"/>
      <c r="K22" s="94" t="str">
        <f t="array" ref="K22">IFERROR(INDEX('Base de données'!$H$3:$H$85,SMALL(IF('Base de données'!J$3:J$85&lt;&gt;"",ROW($H$3:$H$85)-2,""),ROW($E19))),"")</f>
        <v/>
      </c>
      <c r="L22" s="95" t="str">
        <f>IFERROR(VLOOKUP(K22,'Base de données'!$H$3:$K$72,3,0),"")</f>
        <v/>
      </c>
      <c r="N22" s="92" t="str">
        <f t="array" ref="N22">IFERROR(INDEX('Base de données'!$B$3:$B$85,SMALL(IF('Base de données'!$E$3:$E$85&lt;&gt;"",ROW(O$3:O$85)-2,""),ROW(N19))),)</f>
        <v>D&amp;G The one</v>
      </c>
      <c r="O22" s="93">
        <f>IFERROR(VLOOKUP(N22,'Base de données'!$B$3:$E$124,4,0),"")</f>
        <v>8</v>
      </c>
      <c r="P22" s="2"/>
      <c r="Q22" s="94" t="str">
        <f t="array" ref="Q22">IFERROR(INDEX('Base de données'!$H$3:$H$85,SMALL(IF('Base de données'!K$3:K$85&lt;&gt;"",ROW($H$3:$H$85)-2,""),ROW($E19))),"")</f>
        <v>PacoRabanne One million</v>
      </c>
      <c r="R22" s="95">
        <f>IFERROR(VLOOKUP(Q22,'Base de données'!$H$3:$K$72,4,0),"")</f>
        <v>4</v>
      </c>
    </row>
    <row r="23" spans="2:18">
      <c r="B23" s="92">
        <f t="array" ref="B23">IFERROR(INDEX('Base de données'!B$3:B$85,SMALL(IF('Base de données'!$C$3:$C$85&lt;&gt;"",ROW(C$3:C$85)-2,""),ROW(B20))),)</f>
        <v>0</v>
      </c>
      <c r="C23" s="93" t="str">
        <f>IFERROR(VLOOKUP(B23,'Base de données'!$B$3:$E$124,2,0),"")</f>
        <v/>
      </c>
      <c r="D23" s="2"/>
      <c r="E23" s="94" t="str">
        <f t="array" ref="E23">IFERROR(INDEX('Base de données'!$H$3:$H$85,SMALL(IF('Base de données'!I$3:I$85&lt;&gt;"",ROW($H$3:$H$85)-2,""),ROW($E20))),"")</f>
        <v/>
      </c>
      <c r="F23" s="95" t="str">
        <f>IFERROR(VLOOKUP(E23,'Base de données'!$H$3:$K$72,2,0),"")</f>
        <v/>
      </c>
      <c r="H23" s="92" t="str">
        <f t="array" ref="H23">IFERROR(INDEX('Base de données'!B$3:B$85,SMALL(IF('Base de données'!$D$3:$D$85&lt;&gt;"",ROW(I$3:I$85)-2,""),ROW(H20))),)</f>
        <v>Chloe</v>
      </c>
      <c r="I23" s="93">
        <f>IFERROR(VLOOKUP(H23,'Base de données'!$B$3:$E$124,3,0),"")</f>
        <v>10</v>
      </c>
      <c r="J23" s="2"/>
      <c r="K23" s="94" t="str">
        <f t="array" ref="K23">IFERROR(INDEX('Base de données'!$H$3:$H$85,SMALL(IF('Base de données'!J$3:J$85&lt;&gt;"",ROW($H$3:$H$85)-2,""),ROW($E20))),"")</f>
        <v/>
      </c>
      <c r="L23" s="95" t="str">
        <f>IFERROR(VLOOKUP(K23,'Base de données'!$H$3:$K$72,3,0),"")</f>
        <v/>
      </c>
      <c r="N23" s="92" t="str">
        <f t="array" ref="N23">IFERROR(INDEX('Base de données'!$B$3:$B$85,SMALL(IF('Base de données'!$E$3:$E$85&lt;&gt;"",ROW(O$3:O$85)-2,""),ROW(N20))),)</f>
        <v>Nina Ricci Nina</v>
      </c>
      <c r="O23" s="93">
        <f>IFERROR(VLOOKUP(N23,'Base de données'!$B$3:$E$124,4,0),"")</f>
        <v>3</v>
      </c>
      <c r="P23" s="2"/>
      <c r="Q23" s="94" t="str">
        <f t="array" ref="Q23">IFERROR(INDEX('Base de données'!$H$3:$H$85,SMALL(IF('Base de données'!K$3:K$85&lt;&gt;"",ROW($H$3:$H$85)-2,""),ROW($E20))),"")</f>
        <v>PacoRabanne Ultraviolet</v>
      </c>
      <c r="R23" s="95">
        <f>IFERROR(VLOOKUP(Q23,'Base de données'!$H$3:$K$72,4,0),"")</f>
        <v>1</v>
      </c>
    </row>
    <row r="24" spans="2:18">
      <c r="B24" s="92">
        <f t="array" ref="B24">IFERROR(INDEX('Base de données'!B$3:B$85,SMALL(IF('Base de données'!$C$3:$C$85&lt;&gt;"",ROW(C$3:C$85)-2,""),ROW(B21))),)</f>
        <v>0</v>
      </c>
      <c r="C24" s="93" t="str">
        <f>IFERROR(VLOOKUP(B24,'Base de données'!$B$3:$E$124,2,0),"")</f>
        <v/>
      </c>
      <c r="D24" s="2"/>
      <c r="E24" s="94" t="str">
        <f t="array" ref="E24">IFERROR(INDEX('Base de données'!$H$3:$H$85,SMALL(IF('Base de données'!I$3:I$85&lt;&gt;"",ROW($H$3:$H$85)-2,""),ROW($E21))),"")</f>
        <v/>
      </c>
      <c r="F24" s="95" t="str">
        <f>IFERROR(VLOOKUP(E24,'Base de données'!$H$3:$K$72,2,0),"")</f>
        <v/>
      </c>
      <c r="H24" s="92" t="str">
        <f t="array" ref="H24">IFERROR(INDEX('Base de données'!B$3:B$85,SMALL(IF('Base de données'!$D$3:$D$85&lt;&gt;"",ROW(I$3:I$85)-2,""),ROW(H21))),)</f>
        <v>Chloe Love Story</v>
      </c>
      <c r="I24" s="93">
        <f>IFERROR(VLOOKUP(H24,'Base de données'!$B$3:$E$124,3,0),"")</f>
        <v>10</v>
      </c>
      <c r="J24" s="2"/>
      <c r="K24" s="94" t="str">
        <f t="array" ref="K24">IFERROR(INDEX('Base de données'!$H$3:$H$85,SMALL(IF('Base de données'!J$3:J$85&lt;&gt;"",ROW($H$3:$H$85)-2,""),ROW($E21))),"")</f>
        <v/>
      </c>
      <c r="L24" s="95" t="str">
        <f>IFERROR(VLOOKUP(K24,'Base de données'!$H$3:$K$72,3,0),"")</f>
        <v/>
      </c>
      <c r="N24" s="92" t="str">
        <f t="array" ref="N24">IFERROR(INDEX('Base de données'!$B$3:$B$85,SMALL(IF('Base de données'!$E$3:$E$85&lt;&gt;"",ROW(O$3:O$85)-2,""),ROW(N21))),)</f>
        <v>PacoRabanne Black Xs</v>
      </c>
      <c r="O24" s="93">
        <f>IFERROR(VLOOKUP(N24,'Base de données'!$B$3:$E$124,4,0),"")</f>
        <v>8</v>
      </c>
      <c r="P24" s="2"/>
      <c r="Q24" s="94" t="str">
        <f t="array" ref="Q24">IFERROR(INDEX('Base de données'!$H$3:$H$85,SMALL(IF('Base de données'!K$3:K$85&lt;&gt;"",ROW($H$3:$H$85)-2,""),ROW($E21))),"")</f>
        <v>PacoRabanne Invictus</v>
      </c>
      <c r="R24" s="95">
        <f>IFERROR(VLOOKUP(Q24,'Base de données'!$H$3:$K$72,4,0),"")</f>
        <v>3</v>
      </c>
    </row>
    <row r="25" spans="2:18">
      <c r="B25" s="92">
        <f t="array" ref="B25">IFERROR(INDEX('Base de données'!B$3:B$85,SMALL(IF('Base de données'!$C$3:$C$85&lt;&gt;"",ROW(C$3:C$85)-2,""),ROW(B22))),)</f>
        <v>0</v>
      </c>
      <c r="C25" s="93" t="str">
        <f>IFERROR(VLOOKUP(B25,'Base de données'!$B$3:$E$124,2,0),"")</f>
        <v/>
      </c>
      <c r="D25" s="2"/>
      <c r="E25" s="94" t="str">
        <f t="array" ref="E25">IFERROR(INDEX('Base de données'!$H$3:$H$85,SMALL(IF('Base de données'!I$3:I$85&lt;&gt;"",ROW($H$3:$H$85)-2,""),ROW($E22))),"")</f>
        <v/>
      </c>
      <c r="F25" s="95" t="str">
        <f>IFERROR(VLOOKUP(E25,'Base de données'!$H$3:$K$72,2,0),"")</f>
        <v/>
      </c>
      <c r="H25" s="92" t="str">
        <f t="array" ref="H25">IFERROR(INDEX('Base de données'!B$3:B$85,SMALL(IF('Base de données'!$D$3:$D$85&lt;&gt;"",ROW(I$3:I$85)-2,""),ROW(H22))),)</f>
        <v>Cacharel Amor amor</v>
      </c>
      <c r="I25" s="93">
        <f>IFERROR(VLOOKUP(H25,'Base de données'!$B$3:$E$124,3,0),"")</f>
        <v>10</v>
      </c>
      <c r="J25" s="2"/>
      <c r="K25" s="94" t="str">
        <f t="array" ref="K25">IFERROR(INDEX('Base de données'!$H$3:$H$85,SMALL(IF('Base de données'!J$3:J$85&lt;&gt;"",ROW($H$3:$H$85)-2,""),ROW($E22))),"")</f>
        <v/>
      </c>
      <c r="L25" s="95" t="str">
        <f>IFERROR(VLOOKUP(K25,'Base de données'!$H$3:$K$72,3,0),"")</f>
        <v/>
      </c>
      <c r="N25" s="92" t="str">
        <f t="array" ref="N25">IFERROR(INDEX('Base de données'!$B$3:$B$85,SMALL(IF('Base de données'!$E$3:$E$85&lt;&gt;"",ROW(O$3:O$85)-2,""),ROW(N22))),)</f>
        <v>PacoRabanne Lady million</v>
      </c>
      <c r="O25" s="93">
        <f>IFERROR(VLOOKUP(N25,'Base de données'!$B$3:$E$124,4,0),"")</f>
        <v>8</v>
      </c>
      <c r="P25" s="2"/>
      <c r="Q25" s="94" t="str">
        <f t="array" ref="Q25">IFERROR(INDEX('Base de données'!$H$3:$H$85,SMALL(IF('Base de données'!K$3:K$85&lt;&gt;"",ROW($H$3:$H$85)-2,""),ROW($E22))),"")</f>
        <v>Ralph lauren Polo black</v>
      </c>
      <c r="R25" s="95">
        <f>IFERROR(VLOOKUP(Q25,'Base de données'!$H$3:$K$72,4,0),"")</f>
        <v>7</v>
      </c>
    </row>
    <row r="26" spans="2:18">
      <c r="B26" s="92">
        <f t="array" ref="B26">IFERROR(INDEX('Base de données'!B$3:B$85,SMALL(IF('Base de données'!$C$3:$C$85&lt;&gt;"",ROW(C$3:C$85)-2,""),ROW(B23))),)</f>
        <v>0</v>
      </c>
      <c r="C26" s="93" t="str">
        <f>IFERROR(VLOOKUP(B26,'Base de données'!$B$3:$E$124,2,0),"")</f>
        <v/>
      </c>
      <c r="D26" s="2"/>
      <c r="E26" s="94" t="str">
        <f t="array" ref="E26">IFERROR(INDEX('Base de données'!$H$3:$H$85,SMALL(IF('Base de données'!I$3:I$85&lt;&gt;"",ROW($H$3:$H$85)-2,""),ROW($E23))),"")</f>
        <v/>
      </c>
      <c r="F26" s="95" t="str">
        <f>IFERROR(VLOOKUP(E26,'Base de données'!$H$3:$K$72,2,0),"")</f>
        <v/>
      </c>
      <c r="H26" s="92" t="str">
        <f t="array" ref="H26">IFERROR(INDEX('Base de données'!B$3:B$85,SMALL(IF('Base de données'!$D$3:$D$85&lt;&gt;"",ROW(I$3:I$85)-2,""),ROW(H23))),)</f>
        <v>Cacharel Noa</v>
      </c>
      <c r="I26" s="93">
        <f>IFERROR(VLOOKUP(H26,'Base de données'!$B$3:$E$124,3,0),"")</f>
        <v>10</v>
      </c>
      <c r="J26" s="2"/>
      <c r="K26" s="94" t="str">
        <f t="array" ref="K26">IFERROR(INDEX('Base de données'!$H$3:$H$85,SMALL(IF('Base de données'!J$3:J$85&lt;&gt;"",ROW($H$3:$H$85)-2,""),ROW($E23))),"")</f>
        <v/>
      </c>
      <c r="L26" s="95" t="str">
        <f>IFERROR(VLOOKUP(K26,'Base de données'!$H$3:$K$72,3,0),"")</f>
        <v/>
      </c>
      <c r="N26" s="92" t="str">
        <f t="array" ref="N26">IFERROR(INDEX('Base de données'!$B$3:$B$85,SMALL(IF('Base de données'!$E$3:$E$85&lt;&gt;"",ROW(O$3:O$85)-2,""),ROW(N23))),)</f>
        <v>PacoRabanne Olympea</v>
      </c>
      <c r="O26" s="93">
        <f>IFERROR(VLOOKUP(N26,'Base de données'!$B$3:$E$124,4,0),"")</f>
        <v>8</v>
      </c>
      <c r="P26" s="2"/>
      <c r="Q26" s="94" t="str">
        <f t="array" ref="Q26">IFERROR(INDEX('Base de données'!$H$3:$H$85,SMALL(IF('Base de données'!K$3:K$85&lt;&gt;"",ROW($H$3:$H$85)-2,""),ROW($E23))),"")</f>
        <v>Ralph lauren Polo blue</v>
      </c>
      <c r="R26" s="95">
        <f>IFERROR(VLOOKUP(Q26,'Base de données'!$H$3:$K$72,4,0),"")</f>
        <v>9</v>
      </c>
    </row>
    <row r="27" spans="2:18">
      <c r="B27" s="92">
        <f t="array" ref="B27">IFERROR(INDEX('Base de données'!B$3:B$85,SMALL(IF('Base de données'!$C$3:$C$85&lt;&gt;"",ROW(C$3:C$85)-2,""),ROW(B24))),)</f>
        <v>0</v>
      </c>
      <c r="C27" s="93" t="str">
        <f>IFERROR(VLOOKUP(B27,'Base de données'!$B$3:$E$124,2,0),"")</f>
        <v/>
      </c>
      <c r="D27" s="2"/>
      <c r="E27" s="94" t="str">
        <f t="array" ref="E27">IFERROR(INDEX('Base de données'!$H$3:$H$85,SMALL(IF('Base de données'!I$3:I$85&lt;&gt;"",ROW($H$3:$H$85)-2,""),ROW($E24))),"")</f>
        <v/>
      </c>
      <c r="F27" s="95" t="str">
        <f>IFERROR(VLOOKUP(E27,'Base de données'!$H$3:$K$72,2,0),"")</f>
        <v/>
      </c>
      <c r="H27" s="92" t="str">
        <f t="array" ref="H27">IFERROR(INDEX('Base de données'!B$3:B$85,SMALL(IF('Base de données'!$D$3:$D$85&lt;&gt;"",ROW(I$3:I$85)-2,""),ROW(H24))),)</f>
        <v>Cartier La panthere</v>
      </c>
      <c r="I27" s="93">
        <f>IFERROR(VLOOKUP(H27,'Base de données'!$B$3:$E$124,3,0),"")</f>
        <v>10</v>
      </c>
      <c r="J27" s="2"/>
      <c r="K27" s="94" t="str">
        <f t="array" ref="K27">IFERROR(INDEX('Base de données'!$H$3:$H$85,SMALL(IF('Base de données'!J$3:J$85&lt;&gt;"",ROW($H$3:$H$85)-2,""),ROW($E24))),"")</f>
        <v/>
      </c>
      <c r="L27" s="95" t="str">
        <f>IFERROR(VLOOKUP(K27,'Base de données'!$H$3:$K$72,3,0),"")</f>
        <v/>
      </c>
      <c r="N27" s="92" t="str">
        <f t="array" ref="N27">IFERROR(INDEX('Base de données'!$B$3:$B$85,SMALL(IF('Base de données'!$E$3:$E$85&lt;&gt;"",ROW(O$3:O$85)-2,""),ROW(N24))),)</f>
        <v>Yves S-l Elle</v>
      </c>
      <c r="O27" s="93">
        <f>IFERROR(VLOOKUP(N27,'Base de données'!$B$3:$E$124,4,0),"")</f>
        <v>5</v>
      </c>
      <c r="P27" s="2"/>
      <c r="Q27" s="94" t="str">
        <f t="array" ref="Q27">IFERROR(INDEX('Base de données'!$H$3:$H$85,SMALL(IF('Base de données'!K$3:K$85&lt;&gt;"",ROW($H$3:$H$85)-2,""),ROW($E24))),"")</f>
        <v>Versace Fraiche men</v>
      </c>
      <c r="R27" s="95">
        <f>IFERROR(VLOOKUP(Q27,'Base de données'!$H$3:$K$72,4,0),"")</f>
        <v>1</v>
      </c>
    </row>
    <row r="28" spans="2:18">
      <c r="B28" s="92">
        <f t="array" ref="B28">IFERROR(INDEX('Base de données'!B$3:B$85,SMALL(IF('Base de données'!$C$3:$C$85&lt;&gt;"",ROW(C$3:C$85)-2,""),ROW(B25))),)</f>
        <v>0</v>
      </c>
      <c r="C28" s="93" t="str">
        <f>IFERROR(VLOOKUP(B28,'Base de données'!$B$3:$E$124,2,0),"")</f>
        <v/>
      </c>
      <c r="D28" s="2"/>
      <c r="E28" s="94" t="str">
        <f t="array" ref="E28">IFERROR(INDEX('Base de données'!$H$3:$H$85,SMALL(IF('Base de données'!I$3:I$85&lt;&gt;"",ROW($H$3:$H$85)-2,""),ROW($E25))),"")</f>
        <v/>
      </c>
      <c r="F28" s="95" t="str">
        <f>IFERROR(VLOOKUP(E28,'Base de données'!$H$3:$K$72,2,0),"")</f>
        <v/>
      </c>
      <c r="H28" s="92" t="str">
        <f t="array" ref="H28">IFERROR(INDEX('Base de données'!B$3:B$85,SMALL(IF('Base de données'!$D$3:$D$85&lt;&gt;"",ROW(I$3:I$85)-2,""),ROW(H25))),)</f>
        <v>Chanel  Coco mlle</v>
      </c>
      <c r="I28" s="93">
        <f>IFERROR(VLOOKUP(H28,'Base de données'!$B$3:$E$124,3,0),"")</f>
        <v>10</v>
      </c>
      <c r="J28" s="2"/>
      <c r="K28" s="94" t="str">
        <f t="array" ref="K28">IFERROR(INDEX('Base de données'!$H$3:$H$85,SMALL(IF('Base de données'!J$3:J$85&lt;&gt;"",ROW($H$3:$H$85)-2,""),ROW($E25))),"")</f>
        <v/>
      </c>
      <c r="L28" s="95" t="str">
        <f>IFERROR(VLOOKUP(K28,'Base de données'!$H$3:$K$72,3,0),"")</f>
        <v/>
      </c>
      <c r="N28" s="92">
        <f t="array" ref="N28">IFERROR(INDEX('Base de données'!$B$3:$B$85,SMALL(IF('Base de données'!$E$3:$E$85&lt;&gt;"",ROW(O$3:O$85)-2,""),ROW(N25))),)</f>
        <v>0</v>
      </c>
      <c r="O28" s="93" t="str">
        <f>IFERROR(VLOOKUP(N28,'Base de données'!$B$3:$E$124,4,0),"")</f>
        <v/>
      </c>
      <c r="P28" s="2"/>
      <c r="Q28" s="94" t="str">
        <f t="array" ref="Q28">IFERROR(INDEX('Base de données'!$H$3:$H$85,SMALL(IF('Base de données'!K$3:K$85&lt;&gt;"",ROW($H$3:$H$85)-2,""),ROW($E25))),"")</f>
        <v/>
      </c>
      <c r="R28" s="95" t="str">
        <f>IFERROR(VLOOKUP(Q28,'Base de données'!$H$3:$K$72,4,0),"")</f>
        <v/>
      </c>
    </row>
    <row r="29" spans="2:18">
      <c r="B29" s="92">
        <f t="array" ref="B29">IFERROR(INDEX('Base de données'!B$3:B$85,SMALL(IF('Base de données'!$C$3:$C$85&lt;&gt;"",ROW(C$3:C$85)-2,""),ROW(B26))),)</f>
        <v>0</v>
      </c>
      <c r="C29" s="93" t="str">
        <f>IFERROR(VLOOKUP(B29,'Base de données'!$B$3:$E$124,2,0),"")</f>
        <v/>
      </c>
      <c r="D29" s="2"/>
      <c r="E29" s="94" t="str">
        <f t="array" ref="E29">IFERROR(INDEX('Base de données'!$H$3:$H$85,SMALL(IF('Base de données'!I$3:I$85&lt;&gt;"",ROW($H$3:$H$85)-2,""),ROW($E26))),"")</f>
        <v/>
      </c>
      <c r="F29" s="95" t="str">
        <f>IFERROR(VLOOKUP(E29,'Base de données'!$H$3:$K$72,2,0),"")</f>
        <v/>
      </c>
      <c r="H29" s="92" t="str">
        <f t="array" ref="H29">IFERROR(INDEX('Base de données'!B$3:B$85,SMALL(IF('Base de données'!$D$3:$D$85&lt;&gt;"",ROW(I$3:I$85)-2,""),ROW(H26))),)</f>
        <v>Chanel N5</v>
      </c>
      <c r="I29" s="93">
        <f>IFERROR(VLOOKUP(H29,'Base de données'!$B$3:$E$124,3,0),"")</f>
        <v>10</v>
      </c>
      <c r="J29" s="2"/>
      <c r="K29" s="94" t="str">
        <f t="array" ref="K29">IFERROR(INDEX('Base de données'!$H$3:$H$85,SMALL(IF('Base de données'!J$3:J$85&lt;&gt;"",ROW($H$3:$H$85)-2,""),ROW($E26))),"")</f>
        <v/>
      </c>
      <c r="L29" s="95" t="str">
        <f>IFERROR(VLOOKUP(K29,'Base de données'!$H$3:$K$72,3,0),"")</f>
        <v/>
      </c>
      <c r="N29" s="92">
        <f t="array" ref="N29">IFERROR(INDEX('Base de données'!$B$3:$B$85,SMALL(IF('Base de données'!$E$3:$E$85&lt;&gt;"",ROW(O$3:O$85)-2,""),ROW(N26))),)</f>
        <v>0</v>
      </c>
      <c r="O29" s="93" t="str">
        <f>IFERROR(VLOOKUP(N29,'Base de données'!$B$3:$E$124,4,0),"")</f>
        <v/>
      </c>
      <c r="P29" s="2"/>
      <c r="Q29" s="94" t="str">
        <f t="array" ref="Q29">IFERROR(INDEX('Base de données'!$H$3:$H$85,SMALL(IF('Base de données'!K$3:K$85&lt;&gt;"",ROW($H$3:$H$85)-2,""),ROW($E26))),"")</f>
        <v/>
      </c>
      <c r="R29" s="95" t="str">
        <f>IFERROR(VLOOKUP(Q29,'Base de données'!$H$3:$K$72,4,0),"")</f>
        <v/>
      </c>
    </row>
    <row r="30" spans="2:18">
      <c r="B30" s="92">
        <f t="array" ref="B30">IFERROR(INDEX('Base de données'!B$3:B$85,SMALL(IF('Base de données'!$C$3:$C$85&lt;&gt;"",ROW(C$3:C$85)-2,""),ROW(B27))),)</f>
        <v>0</v>
      </c>
      <c r="C30" s="93" t="str">
        <f>IFERROR(VLOOKUP(B30,'Base de données'!$B$3:$E$124,2,0),"")</f>
        <v/>
      </c>
      <c r="D30" s="2"/>
      <c r="E30" s="94" t="str">
        <f t="array" ref="E30">IFERROR(INDEX('Base de données'!$H$3:$H$85,SMALL(IF('Base de données'!I$3:I$85&lt;&gt;"",ROW($H$3:$H$85)-2,""),ROW($E27))),"")</f>
        <v/>
      </c>
      <c r="F30" s="95" t="str">
        <f>IFERROR(VLOOKUP(E30,'Base de données'!$H$3:$K$72,2,0),"")</f>
        <v/>
      </c>
      <c r="H30" s="92" t="str">
        <f t="array" ref="H30">IFERROR(INDEX('Base de données'!B$3:B$85,SMALL(IF('Base de données'!$D$3:$D$85&lt;&gt;"",ROW(I$3:I$85)-2,""),ROW(H27))),)</f>
        <v>Chanel Chance</v>
      </c>
      <c r="I30" s="93">
        <f>IFERROR(VLOOKUP(H30,'Base de données'!$B$3:$E$124,3,0),"")</f>
        <v>10</v>
      </c>
      <c r="J30" s="2"/>
      <c r="K30" s="94" t="str">
        <f t="array" ref="K30">IFERROR(INDEX('Base de données'!$H$3:$H$85,SMALL(IF('Base de données'!J$3:J$85&lt;&gt;"",ROW($H$3:$H$85)-2,""),ROW($E27))),"")</f>
        <v/>
      </c>
      <c r="L30" s="95" t="str">
        <f>IFERROR(VLOOKUP(K30,'Base de données'!$H$3:$K$72,3,0),"")</f>
        <v/>
      </c>
      <c r="N30" s="92">
        <f t="array" ref="N30">IFERROR(INDEX('Base de données'!$B$3:$B$85,SMALL(IF('Base de données'!$E$3:$E$85&lt;&gt;"",ROW(O$3:O$85)-2,""),ROW(N27))),)</f>
        <v>0</v>
      </c>
      <c r="O30" s="93" t="str">
        <f>IFERROR(VLOOKUP(N30,'Base de données'!$B$3:$E$124,4,0),"")</f>
        <v/>
      </c>
      <c r="P30" s="2"/>
      <c r="Q30" s="94" t="str">
        <f t="array" ref="Q30">IFERROR(INDEX('Base de données'!$H$3:$H$85,SMALL(IF('Base de données'!K$3:K$85&lt;&gt;"",ROW($H$3:$H$85)-2,""),ROW($E27))),"")</f>
        <v/>
      </c>
      <c r="R30" s="95" t="str">
        <f>IFERROR(VLOOKUP(Q30,'Base de données'!$H$3:$K$72,4,0),"")</f>
        <v/>
      </c>
    </row>
    <row r="31" spans="2:18">
      <c r="B31" s="92">
        <f t="array" ref="B31">IFERROR(INDEX('Base de données'!B$3:B$85,SMALL(IF('Base de données'!$C$3:$C$85&lt;&gt;"",ROW(C$3:C$85)-2,""),ROW(B28))),)</f>
        <v>0</v>
      </c>
      <c r="C31" s="93" t="str">
        <f>IFERROR(VLOOKUP(B31,'Base de données'!$B$3:$E$124,2,0),"")</f>
        <v/>
      </c>
      <c r="D31" s="2"/>
      <c r="E31" s="94" t="str">
        <f t="array" ref="E31">IFERROR(INDEX('Base de données'!$H$3:$H$85,SMALL(IF('Base de données'!I$3:I$85&lt;&gt;"",ROW($H$3:$H$85)-2,""),ROW($E28))),"")</f>
        <v/>
      </c>
      <c r="F31" s="95" t="str">
        <f>IFERROR(VLOOKUP(E31,'Base de données'!$H$3:$K$72,2,0),"")</f>
        <v/>
      </c>
      <c r="H31" s="92" t="str">
        <f t="array" ref="H31">IFERROR(INDEX('Base de données'!B$3:B$85,SMALL(IF('Base de données'!$D$3:$D$85&lt;&gt;"",ROW(I$3:I$85)-2,""),ROW(H28))),)</f>
        <v>Chanel Chance eau fraiche</v>
      </c>
      <c r="I31" s="93">
        <f>IFERROR(VLOOKUP(H31,'Base de données'!$B$3:$E$124,3,0),"")</f>
        <v>10</v>
      </c>
      <c r="J31" s="2"/>
      <c r="K31" s="94" t="str">
        <f t="array" ref="K31">IFERROR(INDEX('Base de données'!$H$3:$H$85,SMALL(IF('Base de données'!J$3:J$85&lt;&gt;"",ROW($H$3:$H$85)-2,""),ROW($E28))),"")</f>
        <v/>
      </c>
      <c r="L31" s="95" t="str">
        <f>IFERROR(VLOOKUP(K31,'Base de données'!$H$3:$K$72,3,0),"")</f>
        <v/>
      </c>
      <c r="N31" s="92">
        <f t="array" ref="N31">IFERROR(INDEX('Base de données'!$B$3:$B$85,SMALL(IF('Base de données'!$E$3:$E$85&lt;&gt;"",ROW(O$3:O$85)-2,""),ROW(N28))),)</f>
        <v>0</v>
      </c>
      <c r="O31" s="93" t="str">
        <f>IFERROR(VLOOKUP(N31,'Base de données'!$B$3:$E$124,4,0),"")</f>
        <v/>
      </c>
      <c r="P31" s="2"/>
      <c r="Q31" s="94" t="str">
        <f t="array" ref="Q31">IFERROR(INDEX('Base de données'!$H$3:$H$85,SMALL(IF('Base de données'!K$3:K$85&lt;&gt;"",ROW($H$3:$H$85)-2,""),ROW($E28))),"")</f>
        <v/>
      </c>
      <c r="R31" s="95" t="str">
        <f>IFERROR(VLOOKUP(Q31,'Base de données'!$H$3:$K$72,4,0),"")</f>
        <v/>
      </c>
    </row>
    <row r="32" spans="2:18">
      <c r="B32" s="92">
        <f t="array" ref="B32">IFERROR(INDEX('Base de données'!B$3:B$85,SMALL(IF('Base de données'!$C$3:$C$85&lt;&gt;"",ROW(C$3:C$85)-2,""),ROW(B29))),)</f>
        <v>0</v>
      </c>
      <c r="C32" s="93" t="str">
        <f>IFERROR(VLOOKUP(B32,'Base de données'!$B$3:$E$124,2,0),"")</f>
        <v/>
      </c>
      <c r="D32" s="2"/>
      <c r="E32" s="94" t="str">
        <f t="array" ref="E32">IFERROR(INDEX('Base de données'!$H$3:$H$85,SMALL(IF('Base de données'!I$3:I$85&lt;&gt;"",ROW($H$3:$H$85)-2,""),ROW($E29))),"")</f>
        <v/>
      </c>
      <c r="F32" s="95" t="str">
        <f>IFERROR(VLOOKUP(E32,'Base de données'!$H$3:$K$72,2,0),"")</f>
        <v/>
      </c>
      <c r="H32" s="92" t="str">
        <f t="array" ref="H32">IFERROR(INDEX('Base de données'!B$3:B$85,SMALL(IF('Base de données'!$D$3:$D$85&lt;&gt;"",ROW(I$3:I$85)-2,""),ROW(H29))),)</f>
        <v>Chanel Allure</v>
      </c>
      <c r="I32" s="93">
        <f>IFERROR(VLOOKUP(H32,'Base de données'!$B$3:$E$124,3,0),"")</f>
        <v>10</v>
      </c>
      <c r="J32" s="2"/>
      <c r="K32" s="94" t="str">
        <f t="array" ref="K32">IFERROR(INDEX('Base de données'!$H$3:$H$85,SMALL(IF('Base de données'!J$3:J$85&lt;&gt;"",ROW($H$3:$H$85)-2,""),ROW($E29))),"")</f>
        <v/>
      </c>
      <c r="L32" s="95" t="str">
        <f>IFERROR(VLOOKUP(K32,'Base de données'!$H$3:$K$72,3,0),"")</f>
        <v/>
      </c>
      <c r="N32" s="92">
        <f t="array" ref="N32">IFERROR(INDEX('Base de données'!$B$3:$B$85,SMALL(IF('Base de données'!$E$3:$E$85&lt;&gt;"",ROW(O$3:O$85)-2,""),ROW(N29))),)</f>
        <v>0</v>
      </c>
      <c r="O32" s="93" t="str">
        <f>IFERROR(VLOOKUP(N32,'Base de données'!$B$3:$E$124,4,0),"")</f>
        <v/>
      </c>
      <c r="P32" s="2"/>
      <c r="Q32" s="94" t="str">
        <f t="array" ref="Q32">IFERROR(INDEX('Base de données'!$H$3:$H$85,SMALL(IF('Base de données'!K$3:K$85&lt;&gt;"",ROW($H$3:$H$85)-2,""),ROW($E29))),"")</f>
        <v/>
      </c>
      <c r="R32" s="95" t="str">
        <f>IFERROR(VLOOKUP(Q32,'Base de données'!$H$3:$K$72,4,0),"")</f>
        <v/>
      </c>
    </row>
    <row r="33" spans="2:18">
      <c r="B33" s="92">
        <f t="array" ref="B33">IFERROR(INDEX('Base de données'!B$3:B$85,SMALL(IF('Base de données'!$C$3:$C$85&lt;&gt;"",ROW(C$3:C$85)-2,""),ROW(B30))),)</f>
        <v>0</v>
      </c>
      <c r="C33" s="93" t="str">
        <f>IFERROR(VLOOKUP(B33,'Base de données'!$B$3:$E$124,2,0),"")</f>
        <v/>
      </c>
      <c r="D33" s="2"/>
      <c r="E33" s="94" t="str">
        <f t="array" ref="E33">IFERROR(INDEX('Base de données'!$H$3:$H$85,SMALL(IF('Base de données'!I$3:I$85&lt;&gt;"",ROW($H$3:$H$85)-2,""),ROW($E30))),"")</f>
        <v/>
      </c>
      <c r="F33" s="95" t="str">
        <f>IFERROR(VLOOKUP(E33,'Base de données'!$H$3:$K$72,2,0),"")</f>
        <v/>
      </c>
      <c r="H33" s="92" t="str">
        <f t="array" ref="H33">IFERROR(INDEX('Base de données'!B$3:B$85,SMALL(IF('Base de données'!$D$3:$D$85&lt;&gt;"",ROW(I$3:I$85)-2,""),ROW(H30))),)</f>
        <v>Chanel Coco Noir</v>
      </c>
      <c r="I33" s="93">
        <f>IFERROR(VLOOKUP(H33,'Base de données'!$B$3:$E$124,3,0),"")</f>
        <v>10</v>
      </c>
      <c r="J33" s="2"/>
      <c r="K33" s="94" t="str">
        <f t="array" ref="K33">IFERROR(INDEX('Base de données'!$H$3:$H$85,SMALL(IF('Base de données'!J$3:J$85&lt;&gt;"",ROW($H$3:$H$85)-2,""),ROW($E30))),"")</f>
        <v/>
      </c>
      <c r="L33" s="95" t="str">
        <f>IFERROR(VLOOKUP(K33,'Base de données'!$H$3:$K$72,3,0),"")</f>
        <v/>
      </c>
      <c r="N33" s="92">
        <f t="array" ref="N33">IFERROR(INDEX('Base de données'!$B$3:$B$85,SMALL(IF('Base de données'!$E$3:$E$85&lt;&gt;"",ROW(O$3:O$85)-2,""),ROW(N30))),)</f>
        <v>0</v>
      </c>
      <c r="O33" s="93" t="str">
        <f>IFERROR(VLOOKUP(N33,'Base de données'!$B$3:$E$124,4,0),"")</f>
        <v/>
      </c>
      <c r="P33" s="2"/>
      <c r="Q33" s="94" t="str">
        <f t="array" ref="Q33">IFERROR(INDEX('Base de données'!$H$3:$H$85,SMALL(IF('Base de données'!K$3:K$85&lt;&gt;"",ROW($H$3:$H$85)-2,""),ROW($E30))),"")</f>
        <v/>
      </c>
      <c r="R33" s="95" t="str">
        <f>IFERROR(VLOOKUP(Q33,'Base de données'!$H$3:$K$72,4,0),"")</f>
        <v/>
      </c>
    </row>
    <row r="34" spans="2:18">
      <c r="B34" s="92">
        <f t="array" ref="B34">IFERROR(INDEX('Base de données'!B$3:B$85,SMALL(IF('Base de données'!$C$3:$C$85&lt;&gt;"",ROW(C$3:C$85)-2,""),ROW(B31))),)</f>
        <v>0</v>
      </c>
      <c r="C34" s="93" t="str">
        <f>IFERROR(VLOOKUP(B34,'Base de données'!$B$3:$E$124,2,0),"")</f>
        <v/>
      </c>
      <c r="D34" s="2"/>
      <c r="E34" s="94" t="str">
        <f t="array" ref="E34">IFERROR(INDEX('Base de données'!$H$3:$H$85,SMALL(IF('Base de données'!I$3:I$85&lt;&gt;"",ROW($H$3:$H$85)-2,""),ROW($E31))),"")</f>
        <v/>
      </c>
      <c r="F34" s="95" t="str">
        <f>IFERROR(VLOOKUP(E34,'Base de données'!$H$3:$K$72,2,0),"")</f>
        <v/>
      </c>
      <c r="H34" s="92" t="str">
        <f t="array" ref="H34">IFERROR(INDEX('Base de données'!B$3:B$85,SMALL(IF('Base de données'!$D$3:$D$85&lt;&gt;"",ROW(I$3:I$85)-2,""),ROW(H31))),)</f>
        <v>Calvin Klein Euphoria</v>
      </c>
      <c r="I34" s="93">
        <f>IFERROR(VLOOKUP(H34,'Base de données'!$B$3:$E$124,3,0),"")</f>
        <v>10</v>
      </c>
      <c r="J34" s="2"/>
      <c r="K34" s="94" t="str">
        <f t="array" ref="K34">IFERROR(INDEX('Base de données'!$H$3:$H$85,SMALL(IF('Base de données'!J$3:J$85&lt;&gt;"",ROW($H$3:$H$85)-2,""),ROW($E31))),"")</f>
        <v/>
      </c>
      <c r="L34" s="95" t="str">
        <f>IFERROR(VLOOKUP(K34,'Base de données'!$H$3:$K$72,3,0),"")</f>
        <v/>
      </c>
      <c r="N34" s="92">
        <f t="array" ref="N34">IFERROR(INDEX('Base de données'!$B$3:$B$85,SMALL(IF('Base de données'!$E$3:$E$85&lt;&gt;"",ROW(O$3:O$85)-2,""),ROW(N31))),)</f>
        <v>0</v>
      </c>
      <c r="O34" s="93" t="str">
        <f>IFERROR(VLOOKUP(N34,'Base de données'!$B$3:$E$124,4,0),"")</f>
        <v/>
      </c>
      <c r="P34" s="2"/>
      <c r="Q34" s="94" t="str">
        <f t="array" ref="Q34">IFERROR(INDEX('Base de données'!$H$3:$H$85,SMALL(IF('Base de données'!K$3:K$85&lt;&gt;"",ROW($H$3:$H$85)-2,""),ROW($E31))),"")</f>
        <v/>
      </c>
      <c r="R34" s="95" t="str">
        <f>IFERROR(VLOOKUP(Q34,'Base de données'!$H$3:$K$72,4,0),"")</f>
        <v/>
      </c>
    </row>
    <row r="35" spans="2:18">
      <c r="B35" s="92">
        <f t="array" ref="B35">IFERROR(INDEX('Base de données'!B$3:B$85,SMALL(IF('Base de données'!$C$3:$C$85&lt;&gt;"",ROW(C$3:C$85)-2,""),ROW(B32))),)</f>
        <v>0</v>
      </c>
      <c r="C35" s="93" t="str">
        <f>IFERROR(VLOOKUP(B35,'Base de données'!$B$3:$E$124,2,0),"")</f>
        <v/>
      </c>
      <c r="D35" s="2"/>
      <c r="E35" s="94" t="str">
        <f t="array" ref="E35">IFERROR(INDEX('Base de données'!$H$3:$H$85,SMALL(IF('Base de données'!I$3:I$85&lt;&gt;"",ROW($H$3:$H$85)-2,""),ROW($E32))),"")</f>
        <v/>
      </c>
      <c r="F35" s="95" t="str">
        <f>IFERROR(VLOOKUP(E35,'Base de données'!$H$3:$K$72,2,0),"")</f>
        <v/>
      </c>
      <c r="H35" s="92" t="str">
        <f t="array" ref="H35">IFERROR(INDEX('Base de données'!B$3:B$85,SMALL(IF('Base de données'!$D$3:$D$85&lt;&gt;"",ROW(I$3:I$85)-2,""),ROW(H32))),)</f>
        <v>Calvin Klein Euphoria Forbidden</v>
      </c>
      <c r="I35" s="93">
        <f>IFERROR(VLOOKUP(H35,'Base de données'!$B$3:$E$124,3,0),"")</f>
        <v>10</v>
      </c>
      <c r="J35" s="2"/>
      <c r="K35" s="94" t="str">
        <f t="array" ref="K35">IFERROR(INDEX('Base de données'!$H$3:$H$85,SMALL(IF('Base de données'!J$3:J$85&lt;&gt;"",ROW($H$3:$H$85)-2,""),ROW($E32))),"")</f>
        <v/>
      </c>
      <c r="L35" s="95" t="str">
        <f>IFERROR(VLOOKUP(K35,'Base de données'!$H$3:$K$72,3,0),"")</f>
        <v/>
      </c>
      <c r="N35" s="92">
        <f t="array" ref="N35">IFERROR(INDEX('Base de données'!$B$3:$B$85,SMALL(IF('Base de données'!$E$3:$E$85&lt;&gt;"",ROW(O$3:O$85)-2,""),ROW(N32))),)</f>
        <v>0</v>
      </c>
      <c r="O35" s="93" t="str">
        <f>IFERROR(VLOOKUP(N35,'Base de données'!$B$3:$E$124,4,0),"")</f>
        <v/>
      </c>
      <c r="P35" s="2"/>
      <c r="Q35" s="94" t="str">
        <f t="array" ref="Q35">IFERROR(INDEX('Base de données'!$H$3:$H$85,SMALL(IF('Base de données'!K$3:K$85&lt;&gt;"",ROW($H$3:$H$85)-2,""),ROW($E32))),"")</f>
        <v/>
      </c>
      <c r="R35" s="95" t="str">
        <f>IFERROR(VLOOKUP(Q35,'Base de données'!$H$3:$K$72,4,0),"")</f>
        <v/>
      </c>
    </row>
    <row r="36" spans="2:18">
      <c r="B36" s="92">
        <f t="array" ref="B36">IFERROR(INDEX('Base de données'!B$3:B$85,SMALL(IF('Base de données'!$C$3:$C$85&lt;&gt;"",ROW(C$3:C$85)-2,""),ROW(B33))),)</f>
        <v>0</v>
      </c>
      <c r="C36" s="93" t="str">
        <f>IFERROR(VLOOKUP(B36,'Base de données'!$B$3:$E$124,2,0),"")</f>
        <v/>
      </c>
      <c r="D36" s="2"/>
      <c r="E36" s="94" t="str">
        <f t="array" ref="E36">IFERROR(INDEX('Base de données'!$H$3:$H$85,SMALL(IF('Base de données'!I$3:I$85&lt;&gt;"",ROW($H$3:$H$85)-2,""),ROW($E33))),"")</f>
        <v/>
      </c>
      <c r="F36" s="95" t="str">
        <f>IFERROR(VLOOKUP(E36,'Base de données'!$H$3:$K$72,2,0),"")</f>
        <v/>
      </c>
      <c r="H36" s="92" t="str">
        <f t="array" ref="H36">IFERROR(INDEX('Base de données'!B$3:B$85,SMALL(IF('Base de données'!$D$3:$D$85&lt;&gt;"",ROW(I$3:I$85)-2,""),ROW(H33))),)</f>
        <v>Calvin Klein Euphoria Blossom</v>
      </c>
      <c r="I36" s="93">
        <f>IFERROR(VLOOKUP(H36,'Base de données'!$B$3:$E$124,3,0),"")</f>
        <v>10</v>
      </c>
      <c r="J36" s="2"/>
      <c r="K36" s="94" t="str">
        <f t="array" ref="K36">IFERROR(INDEX('Base de données'!$H$3:$H$85,SMALL(IF('Base de données'!J$3:J$85&lt;&gt;"",ROW($H$3:$H$85)-2,""),ROW($E33))),"")</f>
        <v/>
      </c>
      <c r="L36" s="95" t="str">
        <f>IFERROR(VLOOKUP(K36,'Base de données'!$H$3:$K$72,3,0),"")</f>
        <v/>
      </c>
      <c r="N36" s="92">
        <f t="array" ref="N36">IFERROR(INDEX('Base de données'!$B$3:$B$85,SMALL(IF('Base de données'!$E$3:$E$85&lt;&gt;"",ROW(O$3:O$85)-2,""),ROW(N33))),)</f>
        <v>0</v>
      </c>
      <c r="O36" s="93" t="str">
        <f>IFERROR(VLOOKUP(N36,'Base de données'!$B$3:$E$124,4,0),"")</f>
        <v/>
      </c>
      <c r="P36" s="2"/>
      <c r="Q36" s="94" t="str">
        <f t="array" ref="Q36">IFERROR(INDEX('Base de données'!$H$3:$H$85,SMALL(IF('Base de données'!K$3:K$85&lt;&gt;"",ROW($H$3:$H$85)-2,""),ROW($E33))),"")</f>
        <v/>
      </c>
      <c r="R36" s="95" t="str">
        <f>IFERROR(VLOOKUP(Q36,'Base de données'!$H$3:$K$72,4,0),"")</f>
        <v/>
      </c>
    </row>
    <row r="37" spans="2:18">
      <c r="B37" s="92">
        <f t="array" ref="B37">IFERROR(INDEX('Base de données'!B$3:B$85,SMALL(IF('Base de données'!$C$3:$C$85&lt;&gt;"",ROW(C$3:C$85)-2,""),ROW(B34))),)</f>
        <v>0</v>
      </c>
      <c r="C37" s="93" t="str">
        <f>IFERROR(VLOOKUP(B37,'Base de données'!$B$3:$E$124,2,0),"")</f>
        <v/>
      </c>
      <c r="D37" s="2"/>
      <c r="E37" s="94" t="str">
        <f t="array" ref="E37">IFERROR(INDEX('Base de données'!$H$3:$H$85,SMALL(IF('Base de données'!I$3:I$85&lt;&gt;"",ROW($H$3:$H$85)-2,""),ROW($E34))),"")</f>
        <v/>
      </c>
      <c r="F37" s="95" t="str">
        <f>IFERROR(VLOOKUP(E37,'Base de données'!$H$3:$K$72,2,0),"")</f>
        <v/>
      </c>
      <c r="H37" s="92" t="str">
        <f t="array" ref="H37">IFERROR(INDEX('Base de données'!B$3:B$85,SMALL(IF('Base de données'!$D$3:$D$85&lt;&gt;"",ROW(I$3:I$85)-2,""),ROW(H34))),)</f>
        <v>Calvin Klein Eternity</v>
      </c>
      <c r="I37" s="93">
        <f>IFERROR(VLOOKUP(H37,'Base de données'!$B$3:$E$124,3,0),"")</f>
        <v>10</v>
      </c>
      <c r="J37" s="2"/>
      <c r="K37" s="94" t="str">
        <f t="array" ref="K37">IFERROR(INDEX('Base de données'!$H$3:$H$85,SMALL(IF('Base de données'!J$3:J$85&lt;&gt;"",ROW($H$3:$H$85)-2,""),ROW($E34))),"")</f>
        <v/>
      </c>
      <c r="L37" s="95" t="str">
        <f>IFERROR(VLOOKUP(K37,'Base de données'!$H$3:$K$72,3,0),"")</f>
        <v/>
      </c>
      <c r="N37" s="92">
        <f t="array" ref="N37">IFERROR(INDEX('Base de données'!$B$3:$B$85,SMALL(IF('Base de données'!$E$3:$E$85&lt;&gt;"",ROW(O$3:O$85)-2,""),ROW(N34))),)</f>
        <v>0</v>
      </c>
      <c r="O37" s="93" t="str">
        <f>IFERROR(VLOOKUP(N37,'Base de données'!$B$3:$E$124,4,0),"")</f>
        <v/>
      </c>
      <c r="P37" s="2"/>
      <c r="Q37" s="94" t="str">
        <f t="array" ref="Q37">IFERROR(INDEX('Base de données'!$H$3:$H$85,SMALL(IF('Base de données'!K$3:K$85&lt;&gt;"",ROW($H$3:$H$85)-2,""),ROW($E34))),"")</f>
        <v/>
      </c>
      <c r="R37" s="95" t="str">
        <f>IFERROR(VLOOKUP(Q37,'Base de données'!$H$3:$K$72,4,0),"")</f>
        <v/>
      </c>
    </row>
    <row r="38" spans="2:18">
      <c r="B38" s="92">
        <f t="array" ref="B38">IFERROR(INDEX('Base de données'!B$3:B$85,SMALL(IF('Base de données'!$C$3:$C$85&lt;&gt;"",ROW(C$3:C$85)-2,""),ROW(B35))),)</f>
        <v>0</v>
      </c>
      <c r="C38" s="93" t="str">
        <f>IFERROR(VLOOKUP(B38,'Base de données'!$B$3:$E$124,2,0),"")</f>
        <v/>
      </c>
      <c r="D38" s="2"/>
      <c r="E38" s="94" t="str">
        <f t="array" ref="E38">IFERROR(INDEX('Base de données'!$H$3:$H$85,SMALL(IF('Base de données'!I$3:I$85&lt;&gt;"",ROW($H$3:$H$85)-2,""),ROW($E35))),"")</f>
        <v/>
      </c>
      <c r="F38" s="95" t="str">
        <f>IFERROR(VLOOKUP(E38,'Base de données'!$H$3:$K$72,2,0),"")</f>
        <v/>
      </c>
      <c r="H38" s="92" t="str">
        <f t="array" ref="H38">IFERROR(INDEX('Base de données'!B$3:B$85,SMALL(IF('Base de données'!$D$3:$D$85&lt;&gt;"",ROW(I$3:I$85)-2,""),ROW(H35))),)</f>
        <v>Davidoff Cool water</v>
      </c>
      <c r="I38" s="93">
        <f>IFERROR(VLOOKUP(H38,'Base de données'!$B$3:$E$124,3,0),"")</f>
        <v>10</v>
      </c>
      <c r="J38" s="2"/>
      <c r="K38" s="94" t="str">
        <f t="array" ref="K38">IFERROR(INDEX('Base de données'!$H$3:$H$85,SMALL(IF('Base de données'!J$3:J$85&lt;&gt;"",ROW($H$3:$H$85)-2,""),ROW($E35))),"")</f>
        <v/>
      </c>
      <c r="L38" s="95" t="str">
        <f>IFERROR(VLOOKUP(K38,'Base de données'!$H$3:$K$72,3,0),"")</f>
        <v/>
      </c>
      <c r="N38" s="92">
        <f t="array" ref="N38">IFERROR(INDEX('Base de données'!$B$3:$B$85,SMALL(IF('Base de données'!$E$3:$E$85&lt;&gt;"",ROW(O$3:O$85)-2,""),ROW(N35))),)</f>
        <v>0</v>
      </c>
      <c r="O38" s="93" t="str">
        <f>IFERROR(VLOOKUP(N38,'Base de données'!$B$3:$E$124,4,0),"")</f>
        <v/>
      </c>
      <c r="P38" s="2"/>
      <c r="Q38" s="94" t="str">
        <f t="array" ref="Q38">IFERROR(INDEX('Base de données'!$H$3:$H$85,SMALL(IF('Base de données'!K$3:K$85&lt;&gt;"",ROW($H$3:$H$85)-2,""),ROW($E35))),"")</f>
        <v/>
      </c>
      <c r="R38" s="95" t="str">
        <f>IFERROR(VLOOKUP(Q38,'Base de données'!$H$3:$K$72,4,0),"")</f>
        <v/>
      </c>
    </row>
    <row r="39" spans="2:18">
      <c r="B39" s="92">
        <f t="array" ref="B39">IFERROR(INDEX('Base de données'!B$3:B$85,SMALL(IF('Base de données'!$C$3:$C$85&lt;&gt;"",ROW(C$3:C$85)-2,""),ROW(B36))),)</f>
        <v>0</v>
      </c>
      <c r="C39" s="93" t="str">
        <f>IFERROR(VLOOKUP(B39,'Base de données'!$B$3:$E$124,2,0),"")</f>
        <v/>
      </c>
      <c r="D39" s="2"/>
      <c r="E39" s="94" t="str">
        <f t="array" ref="E39">IFERROR(INDEX('Base de données'!$H$3:$H$85,SMALL(IF('Base de données'!I$3:I$85&lt;&gt;"",ROW($H$3:$H$85)-2,""),ROW($E36))),"")</f>
        <v/>
      </c>
      <c r="F39" s="95" t="str">
        <f>IFERROR(VLOOKUP(E39,'Base de données'!$H$3:$K$72,2,0),"")</f>
        <v/>
      </c>
      <c r="H39" s="92" t="str">
        <f t="array" ref="H39">IFERROR(INDEX('Base de données'!B$3:B$85,SMALL(IF('Base de données'!$D$3:$D$85&lt;&gt;"",ROW(I$3:I$85)-2,""),ROW(H36))),)</f>
        <v>Dior J adore</v>
      </c>
      <c r="I39" s="93">
        <f>IFERROR(VLOOKUP(H39,'Base de données'!$B$3:$E$124,3,0),"")</f>
        <v>12</v>
      </c>
      <c r="J39" s="2"/>
      <c r="K39" s="94" t="str">
        <f t="array" ref="K39">IFERROR(INDEX('Base de données'!$H$3:$H$85,SMALL(IF('Base de données'!J$3:J$85&lt;&gt;"",ROW($H$3:$H$85)-2,""),ROW($E36))),"")</f>
        <v/>
      </c>
      <c r="L39" s="95" t="str">
        <f>IFERROR(VLOOKUP(K39,'Base de données'!$H$3:$K$72,3,0),"")</f>
        <v/>
      </c>
      <c r="N39" s="92">
        <f t="array" ref="N39">IFERROR(INDEX('Base de données'!$B$3:$B$85,SMALL(IF('Base de données'!$E$3:$E$85&lt;&gt;"",ROW(O$3:O$85)-2,""),ROW(N36))),)</f>
        <v>0</v>
      </c>
      <c r="O39" s="93" t="str">
        <f>IFERROR(VLOOKUP(N39,'Base de données'!$B$3:$E$124,4,0),"")</f>
        <v/>
      </c>
      <c r="P39" s="2"/>
      <c r="Q39" s="94" t="str">
        <f t="array" ref="Q39">IFERROR(INDEX('Base de données'!$H$3:$H$85,SMALL(IF('Base de données'!K$3:K$85&lt;&gt;"",ROW($H$3:$H$85)-2,""),ROW($E36))),"")</f>
        <v/>
      </c>
      <c r="R39" s="95" t="str">
        <f>IFERROR(VLOOKUP(Q39,'Base de données'!$H$3:$K$72,4,0),"")</f>
        <v/>
      </c>
    </row>
    <row r="40" spans="2:18">
      <c r="B40" s="92">
        <f t="array" ref="B40">IFERROR(INDEX('Base de données'!B$3:B$85,SMALL(IF('Base de données'!$C$3:$C$85&lt;&gt;"",ROW(C$3:C$85)-2,""),ROW(B37))),)</f>
        <v>0</v>
      </c>
      <c r="C40" s="93" t="str">
        <f>IFERROR(VLOOKUP(B40,'Base de données'!$B$3:$E$124,2,0),"")</f>
        <v/>
      </c>
      <c r="D40" s="2"/>
      <c r="E40" s="94" t="str">
        <f t="array" ref="E40">IFERROR(INDEX('Base de données'!$H$3:$H$85,SMALL(IF('Base de données'!I$3:I$85&lt;&gt;"",ROW($H$3:$H$85)-2,""),ROW($E37))),"")</f>
        <v/>
      </c>
      <c r="F40" s="95" t="str">
        <f>IFERROR(VLOOKUP(E40,'Base de données'!$H$3:$K$72,2,0),"")</f>
        <v/>
      </c>
      <c r="H40" s="92" t="str">
        <f t="array" ref="H40">IFERROR(INDEX('Base de données'!B$3:B$85,SMALL(IF('Base de données'!$D$3:$D$85&lt;&gt;"",ROW(I$3:I$85)-2,""),ROW(H37))),)</f>
        <v>Dior Addict</v>
      </c>
      <c r="I40" s="93">
        <f>IFERROR(VLOOKUP(H40,'Base de données'!$B$3:$E$124,3,0),"")</f>
        <v>12</v>
      </c>
      <c r="J40" s="2"/>
      <c r="K40" s="94" t="str">
        <f t="array" ref="K40">IFERROR(INDEX('Base de données'!$H$3:$H$85,SMALL(IF('Base de données'!J$3:J$85&lt;&gt;"",ROW($H$3:$H$85)-2,""),ROW($E37))),"")</f>
        <v/>
      </c>
      <c r="L40" s="95" t="str">
        <f>IFERROR(VLOOKUP(K40,'Base de données'!$H$3:$K$72,3,0),"")</f>
        <v/>
      </c>
      <c r="N40" s="92">
        <f t="array" ref="N40">IFERROR(INDEX('Base de données'!$B$3:$B$85,SMALL(IF('Base de données'!$E$3:$E$85&lt;&gt;"",ROW(O$3:O$85)-2,""),ROW(N37))),)</f>
        <v>0</v>
      </c>
      <c r="O40" s="93" t="str">
        <f>IFERROR(VLOOKUP(N40,'Base de données'!$B$3:$E$124,4,0),"")</f>
        <v/>
      </c>
      <c r="P40" s="2"/>
      <c r="Q40" s="94" t="str">
        <f t="array" ref="Q40">IFERROR(INDEX('Base de données'!$H$3:$H$85,SMALL(IF('Base de données'!K$3:K$85&lt;&gt;"",ROW($H$3:$H$85)-2,""),ROW($E37))),"")</f>
        <v/>
      </c>
      <c r="R40" s="95" t="str">
        <f>IFERROR(VLOOKUP(Q40,'Base de données'!$H$3:$K$72,4,0),"")</f>
        <v/>
      </c>
    </row>
    <row r="41" spans="2:18">
      <c r="B41" s="92">
        <f t="array" ref="B41">IFERROR(INDEX('Base de données'!B$3:B$85,SMALL(IF('Base de données'!$C$3:$C$85&lt;&gt;"",ROW(C$3:C$85)-2,""),ROW(B38))),)</f>
        <v>0</v>
      </c>
      <c r="C41" s="93" t="str">
        <f>IFERROR(VLOOKUP(B41,'Base de données'!$B$3:$E$124,2,0),"")</f>
        <v/>
      </c>
      <c r="D41" s="2"/>
      <c r="E41" s="94" t="str">
        <f t="array" ref="E41">IFERROR(INDEX('Base de données'!$H$3:$H$85,SMALL(IF('Base de données'!I$3:I$85&lt;&gt;"",ROW($H$3:$H$85)-2,""),ROW($E38))),"")</f>
        <v/>
      </c>
      <c r="F41" s="95" t="str">
        <f>IFERROR(VLOOKUP(E41,'Base de données'!$H$3:$K$72,2,0),"")</f>
        <v/>
      </c>
      <c r="H41" s="92" t="str">
        <f t="array" ref="H41">IFERROR(INDEX('Base de données'!B$3:B$85,SMALL(IF('Base de données'!$D$3:$D$85&lt;&gt;"",ROW(I$3:I$85)-2,""),ROW(H38))),)</f>
        <v>Dior Addict 2</v>
      </c>
      <c r="I41" s="93">
        <f>IFERROR(VLOOKUP(H41,'Base de données'!$B$3:$E$124,3,0),"")</f>
        <v>12</v>
      </c>
      <c r="J41" s="2"/>
      <c r="K41" s="94" t="str">
        <f t="array" ref="K41">IFERROR(INDEX('Base de données'!$H$3:$H$85,SMALL(IF('Base de données'!J$3:J$85&lt;&gt;"",ROW($H$3:$H$85)-2,""),ROW($E38))),"")</f>
        <v/>
      </c>
      <c r="L41" s="95" t="str">
        <f>IFERROR(VLOOKUP(K41,'Base de données'!$H$3:$K$72,3,0),"")</f>
        <v/>
      </c>
      <c r="N41" s="92">
        <f t="array" ref="N41">IFERROR(INDEX('Base de données'!$B$3:$B$85,SMALL(IF('Base de données'!$E$3:$E$85&lt;&gt;"",ROW(O$3:O$85)-2,""),ROW(N38))),)</f>
        <v>0</v>
      </c>
      <c r="O41" s="93" t="str">
        <f>IFERROR(VLOOKUP(N41,'Base de données'!$B$3:$E$124,4,0),"")</f>
        <v/>
      </c>
      <c r="P41" s="2"/>
      <c r="Q41" s="94" t="str">
        <f t="array" ref="Q41">IFERROR(INDEX('Base de données'!$H$3:$H$85,SMALL(IF('Base de données'!K$3:K$85&lt;&gt;"",ROW($H$3:$H$85)-2,""),ROW($E38))),"")</f>
        <v/>
      </c>
      <c r="R41" s="95" t="str">
        <f>IFERROR(VLOOKUP(Q41,'Base de données'!$H$3:$K$72,4,0),"")</f>
        <v/>
      </c>
    </row>
    <row r="42" spans="2:18">
      <c r="B42" s="92">
        <f t="array" ref="B42">IFERROR(INDEX('Base de données'!B$3:B$85,SMALL(IF('Base de données'!$C$3:$C$85&lt;&gt;"",ROW(C$3:C$85)-2,""),ROW(B39))),)</f>
        <v>0</v>
      </c>
      <c r="C42" s="93" t="str">
        <f>IFERROR(VLOOKUP(B42,'Base de données'!$B$3:$E$124,2,0),"")</f>
        <v/>
      </c>
      <c r="D42" s="2"/>
      <c r="E42" s="94" t="str">
        <f t="array" ref="E42">IFERROR(INDEX('Base de données'!$H$3:$H$85,SMALL(IF('Base de données'!I$3:I$85&lt;&gt;"",ROW($H$3:$H$85)-2,""),ROW($E39))),"")</f>
        <v/>
      </c>
      <c r="F42" s="95" t="str">
        <f>IFERROR(VLOOKUP(E42,'Base de données'!$H$3:$K$72,2,0),"")</f>
        <v/>
      </c>
      <c r="H42" s="92" t="str">
        <f t="array" ref="H42">IFERROR(INDEX('Base de données'!B$3:B$85,SMALL(IF('Base de données'!$D$3:$D$85&lt;&gt;"",ROW(I$3:I$85)-2,""),ROW(H39))),)</f>
        <v>Dior Miss Cherie</v>
      </c>
      <c r="I42" s="93">
        <f>IFERROR(VLOOKUP(H42,'Base de données'!$B$3:$E$124,3,0),"")</f>
        <v>12</v>
      </c>
      <c r="J42" s="2"/>
      <c r="K42" s="94" t="str">
        <f t="array" ref="K42">IFERROR(INDEX('Base de données'!$H$3:$H$85,SMALL(IF('Base de données'!J$3:J$85&lt;&gt;"",ROW($H$3:$H$85)-2,""),ROW($E39))),"")</f>
        <v/>
      </c>
      <c r="L42" s="95" t="str">
        <f>IFERROR(VLOOKUP(K42,'Base de données'!$H$3:$K$72,3,0),"")</f>
        <v/>
      </c>
      <c r="N42" s="92">
        <f t="array" ref="N42">IFERROR(INDEX('Base de données'!$B$3:$B$85,SMALL(IF('Base de données'!$E$3:$E$85&lt;&gt;"",ROW(O$3:O$85)-2,""),ROW(N39))),)</f>
        <v>0</v>
      </c>
      <c r="O42" s="93" t="str">
        <f>IFERROR(VLOOKUP(N42,'Base de données'!$B$3:$E$124,4,0),"")</f>
        <v/>
      </c>
      <c r="P42" s="2"/>
      <c r="Q42" s="94" t="str">
        <f t="array" ref="Q42">IFERROR(INDEX('Base de données'!$H$3:$H$85,SMALL(IF('Base de données'!K$3:K$85&lt;&gt;"",ROW($H$3:$H$85)-2,""),ROW($E39))),"")</f>
        <v/>
      </c>
      <c r="R42" s="95" t="str">
        <f>IFERROR(VLOOKUP(Q42,'Base de données'!$H$3:$K$72,4,0),"")</f>
        <v/>
      </c>
    </row>
    <row r="43" spans="2:18">
      <c r="H43" s="92" t="str">
        <f t="array" ref="H43">IFERROR(INDEX('Base de données'!B$3:B$85,SMALL(IF('Base de données'!$D$3:$D$85&lt;&gt;"",ROW(I$3:I$85)-2,""),ROW(H40))),)</f>
        <v>Dior Hypnotic poison</v>
      </c>
      <c r="I43" s="93">
        <f>IFERROR(VLOOKUP(H43,'Base de données'!$B$3:$E$124,3,0),"")</f>
        <v>12</v>
      </c>
      <c r="K43" s="94" t="str">
        <f t="array" ref="K43">IFERROR(INDEX('Base de données'!$H$3:$H$85,SMALL(IF('Base de données'!J$3:J$85&lt;&gt;"",ROW($H$3:$H$85)-2,""),ROW($E40))),"")</f>
        <v/>
      </c>
      <c r="L43" s="95" t="str">
        <f>IFERROR(VLOOKUP(K43,'Base de données'!$H$3:$K$72,3,0),"")</f>
        <v/>
      </c>
      <c r="Q43" s="94" t="str">
        <f t="array" ref="Q43">IFERROR(INDEX('Base de données'!$H$3:$H$85,SMALL(IF('Base de données'!K$3:K$85&lt;&gt;"",ROW($H$3:$H$85)-2,""),ROW($E40))),"")</f>
        <v/>
      </c>
      <c r="R43" s="95" t="str">
        <f>IFERROR(VLOOKUP(Q43,'Base de données'!$H$3:$K$72,4,0),"")</f>
        <v/>
      </c>
    </row>
    <row r="44" spans="2:18">
      <c r="H44" s="92" t="str">
        <f t="array" ref="H44">IFERROR(INDEX('Base de données'!B$3:B$85,SMALL(IF('Base de données'!$D$3:$D$85&lt;&gt;"",ROW(I$3:I$85)-2,""),ROW(H41))),)</f>
        <v>Dior Midnight poison</v>
      </c>
      <c r="I44" s="93">
        <f>IFERROR(VLOOKUP(H44,'Base de données'!$B$3:$E$124,3,0),"")</f>
        <v>12</v>
      </c>
      <c r="K44" s="94" t="str">
        <f t="array" ref="K44">IFERROR(INDEX('Base de données'!$H$3:$H$85,SMALL(IF('Base de données'!J$3:J$85&lt;&gt;"",ROW($H$3:$H$85)-2,""),ROW($E41))),"")</f>
        <v/>
      </c>
      <c r="L44" s="95" t="str">
        <f>IFERROR(VLOOKUP(K44,'Base de données'!$H$3:$K$72,3,0),"")</f>
        <v/>
      </c>
      <c r="Q44" s="94" t="str">
        <f t="array" ref="Q44">IFERROR(INDEX('Base de données'!$H$3:$H$85,SMALL(IF('Base de données'!K$3:K$85&lt;&gt;"",ROW($H$3:$H$85)-2,""),ROW($E41))),"")</f>
        <v/>
      </c>
      <c r="R44" s="95" t="str">
        <f>IFERROR(VLOOKUP(Q44,'Base de données'!$H$3:$K$72,4,0),"")</f>
        <v/>
      </c>
    </row>
    <row r="45" spans="2:18">
      <c r="H45" s="92" t="str">
        <f t="array" ref="H45">IFERROR(INDEX('Base de données'!B$3:B$85,SMALL(IF('Base de données'!$D$3:$D$85&lt;&gt;"",ROW(I$3:I$85)-2,""),ROW(H42))),)</f>
        <v>Dior Dune</v>
      </c>
      <c r="I45" s="93">
        <f>IFERROR(VLOOKUP(H45,'Base de données'!$B$3:$E$124,3,0),"")</f>
        <v>12</v>
      </c>
      <c r="K45" s="94" t="str">
        <f t="array" ref="K45">IFERROR(INDEX('Base de données'!$H$3:$H$85,SMALL(IF('Base de données'!J$3:J$85&lt;&gt;"",ROW($H$3:$H$85)-2,""),ROW($E42))),"")</f>
        <v/>
      </c>
      <c r="L45" s="95" t="str">
        <f>IFERROR(VLOOKUP(K45,'Base de données'!$H$3:$K$72,3,0),"")</f>
        <v/>
      </c>
      <c r="Q45" s="94" t="str">
        <f t="array" ref="Q45">IFERROR(INDEX('Base de données'!$H$3:$H$85,SMALL(IF('Base de données'!K$3:K$85&lt;&gt;"",ROW($H$3:$H$85)-2,""),ROW($E42))),"")</f>
        <v/>
      </c>
      <c r="R45" s="95" t="str">
        <f>IFERROR(VLOOKUP(Q45,'Base de données'!$H$3:$K$72,4,0),"")</f>
        <v/>
      </c>
    </row>
    <row r="46" spans="2:18">
      <c r="H46" s="92" t="str">
        <f t="array" ref="H46">IFERROR(INDEX('Base de données'!B$3:B$85,SMALL(IF('Base de données'!$D$3:$D$85&lt;&gt;"",ROW(I$3:I$85)-2,""),ROW(H43))),)</f>
        <v>Dior Dolce vita</v>
      </c>
      <c r="I46" s="93">
        <f>IFERROR(VLOOKUP(H46,'Base de données'!$B$3:$E$124,3,0),"")</f>
        <v>12</v>
      </c>
      <c r="K46" s="94" t="str">
        <f t="array" ref="K46">IFERROR(INDEX('Base de données'!$H$3:$H$85,SMALL(IF('Base de données'!J$3:J$85&lt;&gt;"",ROW($H$3:$H$85)-2,""),ROW($E43))),"")</f>
        <v/>
      </c>
      <c r="L46" s="95" t="str">
        <f>IFERROR(VLOOKUP(K46,'Base de données'!$H$3:$K$72,3,0),"")</f>
        <v/>
      </c>
      <c r="Q46" s="94" t="str">
        <f t="array" ref="Q46">IFERROR(INDEX('Base de données'!$H$3:$H$85,SMALL(IF('Base de données'!K$3:K$85&lt;&gt;"",ROW($H$3:$H$85)-2,""),ROW($E43))),"")</f>
        <v/>
      </c>
      <c r="R46" s="95" t="str">
        <f>IFERROR(VLOOKUP(Q46,'Base de données'!$H$3:$K$72,4,0),"")</f>
        <v/>
      </c>
    </row>
    <row r="47" spans="2:18">
      <c r="H47" s="92" t="str">
        <f t="array" ref="H47">IFERROR(INDEX('Base de données'!B$3:B$85,SMALL(IF('Base de données'!$D$3:$D$85&lt;&gt;"",ROW(I$3:I$85)-2,""),ROW(H44))),)</f>
        <v>D&amp;G The one</v>
      </c>
      <c r="I47" s="93">
        <f>IFERROR(VLOOKUP(H47,'Base de données'!$B$3:$E$124,3,0),"")</f>
        <v>12</v>
      </c>
      <c r="K47" s="94" t="str">
        <f t="array" ref="K47">IFERROR(INDEX('Base de données'!$H$3:$H$85,SMALL(IF('Base de données'!J$3:J$85&lt;&gt;"",ROW($H$3:$H$85)-2,""),ROW($E44))),"")</f>
        <v/>
      </c>
      <c r="L47" s="95" t="str">
        <f>IFERROR(VLOOKUP(K47,'Base de données'!$H$3:$K$72,3,0),"")</f>
        <v/>
      </c>
      <c r="Q47" s="94" t="str">
        <f t="array" ref="Q47">IFERROR(INDEX('Base de données'!$H$3:$H$85,SMALL(IF('Base de données'!K$3:K$85&lt;&gt;"",ROW($H$3:$H$85)-2,""),ROW($E44))),"")</f>
        <v/>
      </c>
      <c r="R47" s="95" t="str">
        <f>IFERROR(VLOOKUP(Q47,'Base de données'!$H$3:$K$72,4,0),"")</f>
        <v/>
      </c>
    </row>
    <row r="48" spans="2:18">
      <c r="H48" s="92" t="str">
        <f t="array" ref="H48">IFERROR(INDEX('Base de données'!B$3:B$85,SMALL(IF('Base de données'!$D$3:$D$85&lt;&gt;"",ROW(I$3:I$85)-2,""),ROW(H45))),)</f>
        <v>D&amp;G The one rose</v>
      </c>
      <c r="I48" s="93">
        <f>IFERROR(VLOOKUP(H48,'Base de données'!$B$3:$E$124,3,0),"")</f>
        <v>12</v>
      </c>
      <c r="K48" s="94" t="str">
        <f t="array" ref="K48">IFERROR(INDEX('Base de données'!$H$3:$H$85,SMALL(IF('Base de données'!J$3:J$85&lt;&gt;"",ROW($H$3:$H$85)-2,""),ROW($E45))),"")</f>
        <v/>
      </c>
      <c r="L48" s="95" t="str">
        <f>IFERROR(VLOOKUP(K48,'Base de données'!$H$3:$K$72,3,0),"")</f>
        <v/>
      </c>
      <c r="Q48" s="94" t="str">
        <f t="array" ref="Q48">IFERROR(INDEX('Base de données'!$H$3:$H$85,SMALL(IF('Base de données'!K$3:K$85&lt;&gt;"",ROW($H$3:$H$85)-2,""),ROW($E45))),"")</f>
        <v/>
      </c>
      <c r="R48" s="95" t="str">
        <f>IFERROR(VLOOKUP(Q48,'Base de données'!$H$3:$K$72,4,0),"")</f>
        <v/>
      </c>
    </row>
    <row r="49" spans="8:18">
      <c r="H49" s="92" t="str">
        <f t="array" ref="H49">IFERROR(INDEX('Base de données'!B$3:B$85,SMALL(IF('Base de données'!$D$3:$D$85&lt;&gt;"",ROW(I$3:I$85)-2,""),ROW(H46))),)</f>
        <v>D&amp;G Light blue</v>
      </c>
      <c r="I49" s="93">
        <f>IFERROR(VLOOKUP(H49,'Base de données'!$B$3:$E$124,3,0),"")</f>
        <v>12</v>
      </c>
      <c r="K49" s="94" t="str">
        <f t="array" ref="K49">IFERROR(INDEX('Base de données'!$H$3:$H$85,SMALL(IF('Base de données'!J$3:J$85&lt;&gt;"",ROW($H$3:$H$85)-2,""),ROW($E46))),"")</f>
        <v/>
      </c>
      <c r="L49" s="95" t="str">
        <f>IFERROR(VLOOKUP(K49,'Base de données'!$H$3:$K$72,3,0),"")</f>
        <v/>
      </c>
      <c r="Q49" s="94" t="str">
        <f t="array" ref="Q49">IFERROR(INDEX('Base de données'!$H$3:$H$85,SMALL(IF('Base de données'!K$3:K$85&lt;&gt;"",ROW($H$3:$H$85)-2,""),ROW($E46))),"")</f>
        <v/>
      </c>
      <c r="R49" s="95" t="str">
        <f>IFERROR(VLOOKUP(Q49,'Base de données'!$H$3:$K$72,4,0),"")</f>
        <v/>
      </c>
    </row>
    <row r="50" spans="8:18">
      <c r="H50" s="92" t="str">
        <f t="array" ref="H50">IFERROR(INDEX('Base de données'!B$3:B$85,SMALL(IF('Base de données'!$D$3:$D$85&lt;&gt;"",ROW(I$3:I$85)-2,""),ROW(H47))),)</f>
        <v>D&amp;G pour femme</v>
      </c>
      <c r="I50" s="93">
        <f>IFERROR(VLOOKUP(H50,'Base de données'!$B$3:$E$124,3,0),"")</f>
        <v>12</v>
      </c>
      <c r="K50" s="94" t="str">
        <f t="array" ref="K50">IFERROR(INDEX('Base de données'!$H$3:$H$85,SMALL(IF('Base de données'!J$3:J$85&lt;&gt;"",ROW($H$3:$H$85)-2,""),ROW($E47))),"")</f>
        <v/>
      </c>
      <c r="L50" s="95" t="str">
        <f>IFERROR(VLOOKUP(K50,'Base de données'!$H$3:$K$72,3,0),"")</f>
        <v/>
      </c>
      <c r="Q50" s="94" t="str">
        <f t="array" ref="Q50">IFERROR(INDEX('Base de données'!$H$3:$H$85,SMALL(IF('Base de données'!K$3:K$85&lt;&gt;"",ROW($H$3:$H$85)-2,""),ROW($E47))),"")</f>
        <v/>
      </c>
      <c r="R50" s="95" t="str">
        <f>IFERROR(VLOOKUP(Q50,'Base de données'!$H$3:$K$72,4,0),"")</f>
        <v/>
      </c>
    </row>
    <row r="51" spans="8:18">
      <c r="H51" s="92" t="str">
        <f t="array" ref="H51">IFERROR(INDEX('Base de données'!B$3:B$85,SMALL(IF('Base de données'!$D$3:$D$85&lt;&gt;"",ROW(I$3:I$85)-2,""),ROW(H48))),)</f>
        <v>D&amp;G Dolce</v>
      </c>
      <c r="I51" s="93">
        <f>IFERROR(VLOOKUP(H51,'Base de données'!$B$3:$E$124,3,0),"")</f>
        <v>12</v>
      </c>
      <c r="K51" s="94" t="str">
        <f t="array" ref="K51">IFERROR(INDEX('Base de données'!$H$3:$H$85,SMALL(IF('Base de données'!J$3:J$85&lt;&gt;"",ROW($H$3:$H$85)-2,""),ROW($E48))),"")</f>
        <v/>
      </c>
      <c r="L51" s="95" t="str">
        <f>IFERROR(VLOOKUP(K51,'Base de données'!$H$3:$K$72,3,0),"")</f>
        <v/>
      </c>
      <c r="Q51" s="94" t="str">
        <f t="array" ref="Q51">IFERROR(INDEX('Base de données'!$H$3:$H$85,SMALL(IF('Base de données'!K$3:K$85&lt;&gt;"",ROW($H$3:$H$85)-2,""),ROW($E48))),"")</f>
        <v/>
      </c>
      <c r="R51" s="95" t="str">
        <f>IFERROR(VLOOKUP(Q51,'Base de données'!$H$3:$K$72,4,0),"")</f>
        <v/>
      </c>
    </row>
    <row r="52" spans="8:18">
      <c r="H52" s="92" t="str">
        <f t="array" ref="H52">IFERROR(INDEX('Base de données'!B$3:B$85,SMALL(IF('Base de données'!$D$3:$D$85&lt;&gt;"",ROW(I$3:I$85)-2,""),ROW(H49))),)</f>
        <v>D&amp;G L imperatrice</v>
      </c>
      <c r="I52" s="93">
        <f>IFERROR(VLOOKUP(H52,'Base de données'!$B$3:$E$124,3,0),"")</f>
        <v>12</v>
      </c>
      <c r="K52" s="94" t="str">
        <f t="array" ref="K52">IFERROR(INDEX('Base de données'!$H$3:$H$85,SMALL(IF('Base de données'!J$3:J$85&lt;&gt;"",ROW($H$3:$H$85)-2,""),ROW($E49))),"")</f>
        <v/>
      </c>
      <c r="L52" s="95" t="str">
        <f>IFERROR(VLOOKUP(K52,'Base de données'!$H$3:$K$72,3,0),"")</f>
        <v/>
      </c>
      <c r="Q52" s="94" t="str">
        <f t="array" ref="Q52">IFERROR(INDEX('Base de données'!$H$3:$H$85,SMALL(IF('Base de données'!K$3:K$85&lt;&gt;"",ROW($H$3:$H$85)-2,""),ROW($E49))),"")</f>
        <v/>
      </c>
      <c r="R52" s="95" t="str">
        <f>IFERROR(VLOOKUP(Q52,'Base de données'!$H$3:$K$72,4,0),"")</f>
        <v/>
      </c>
    </row>
    <row r="53" spans="8:18">
      <c r="H53" s="92" t="str">
        <f t="array" ref="H53">IFERROR(INDEX('Base de données'!B$3:B$85,SMALL(IF('Base de données'!$D$3:$D$85&lt;&gt;"",ROW(I$3:I$85)-2,""),ROW(H50))),)</f>
        <v>D&amp;G The one Desire</v>
      </c>
      <c r="I53" s="93">
        <f>IFERROR(VLOOKUP(H53,'Base de données'!$B$3:$E$124,3,0),"")</f>
        <v>12</v>
      </c>
      <c r="K53" s="94" t="str">
        <f t="array" ref="K53">IFERROR(INDEX('Base de données'!$H$3:$H$85,SMALL(IF('Base de données'!J$3:J$85&lt;&gt;"",ROW($H$3:$H$85)-2,""),ROW($E50))),"")</f>
        <v/>
      </c>
      <c r="L53" s="95" t="str">
        <f>IFERROR(VLOOKUP(K53,'Base de données'!$H$3:$K$72,3,0),"")</f>
        <v/>
      </c>
      <c r="Q53" s="94" t="str">
        <f t="array" ref="Q53">IFERROR(INDEX('Base de données'!$H$3:$H$85,SMALL(IF('Base de données'!K$3:K$85&lt;&gt;"",ROW($H$3:$H$85)-2,""),ROW($E50))),"")</f>
        <v/>
      </c>
      <c r="R53" s="95" t="str">
        <f>IFERROR(VLOOKUP(Q53,'Base de données'!$H$3:$K$72,4,0),"")</f>
        <v/>
      </c>
    </row>
    <row r="54" spans="8:18">
      <c r="H54" s="92" t="str">
        <f t="array" ref="H54">IFERROR(INDEX('Base de données'!B$3:B$85,SMALL(IF('Base de données'!$D$3:$D$85&lt;&gt;"",ROW(I$3:I$85)-2,""),ROW(H51))),)</f>
        <v>DknY Be delicious</v>
      </c>
      <c r="I54" s="93">
        <f>IFERROR(VLOOKUP(H54,'Base de données'!$B$3:$E$124,3,0),"")</f>
        <v>12</v>
      </c>
      <c r="K54" s="94" t="str">
        <f t="array" ref="K54">IFERROR(INDEX('Base de données'!$H$3:$H$85,SMALL(IF('Base de données'!J$3:J$85&lt;&gt;"",ROW($H$3:$H$85)-2,""),ROW($E51))),"")</f>
        <v/>
      </c>
      <c r="L54" s="95" t="str">
        <f>IFERROR(VLOOKUP(K54,'Base de données'!$H$3:$K$72,3,0),"")</f>
        <v/>
      </c>
      <c r="Q54" s="94" t="str">
        <f t="array" ref="Q54">IFERROR(INDEX('Base de données'!$H$3:$H$85,SMALL(IF('Base de données'!K$3:K$85&lt;&gt;"",ROW($H$3:$H$85)-2,""),ROW($E51))),"")</f>
        <v/>
      </c>
      <c r="R54" s="95" t="str">
        <f>IFERROR(VLOOKUP(Q54,'Base de données'!$H$3:$K$72,4,0),"")</f>
        <v/>
      </c>
    </row>
    <row r="55" spans="8:18">
      <c r="H55" s="92" t="str">
        <f t="array" ref="H55">IFERROR(INDEX('Base de données'!B$3:B$85,SMALL(IF('Base de données'!$D$3:$D$85&lt;&gt;"",ROW(I$3:I$85)-2,""),ROW(H52))),)</f>
        <v>DknY Be delicious fresh blossom</v>
      </c>
      <c r="I55" s="93">
        <f>IFERROR(VLOOKUP(H55,'Base de données'!$B$3:$E$124,3,0),"")</f>
        <v>12</v>
      </c>
      <c r="K55" s="94" t="str">
        <f t="array" ref="K55">IFERROR(INDEX('Base de données'!$H$3:$H$85,SMALL(IF('Base de données'!J$3:J$85&lt;&gt;"",ROW($H$3:$H$85)-2,""),ROW($E52))),"")</f>
        <v/>
      </c>
      <c r="L55" s="95" t="str">
        <f>IFERROR(VLOOKUP(K55,'Base de données'!$H$3:$K$72,3,0),"")</f>
        <v/>
      </c>
    </row>
    <row r="56" spans="8:18">
      <c r="H56" s="92" t="str">
        <f t="array" ref="H56">IFERROR(INDEX('Base de données'!B$3:B$85,SMALL(IF('Base de données'!$D$3:$D$85&lt;&gt;"",ROW(I$3:I$85)-2,""),ROW(H53))),)</f>
        <v>DknY Be delicious red</v>
      </c>
      <c r="I56" s="93">
        <f>IFERROR(VLOOKUP(H56,'Base de données'!$B$3:$E$124,3,0),"")</f>
        <v>12</v>
      </c>
      <c r="K56" s="94" t="str">
        <f t="array" ref="K56">IFERROR(INDEX('Base de données'!$H$3:$H$85,SMALL(IF('Base de données'!J$3:J$85&lt;&gt;"",ROW($H$3:$H$85)-2,""),ROW($E53))),"")</f>
        <v/>
      </c>
      <c r="L56" s="95" t="str">
        <f>IFERROR(VLOOKUP(K56,'Base de données'!$H$3:$K$72,3,0),"")</f>
        <v/>
      </c>
    </row>
    <row r="57" spans="8:18">
      <c r="H57" s="92" t="str">
        <f t="array" ref="H57">IFERROR(INDEX('Base de données'!B$3:B$85,SMALL(IF('Base de données'!$D$3:$D$85&lt;&gt;"",ROW(I$3:I$85)-2,""),ROW(H54))),)</f>
        <v>DknY Woman</v>
      </c>
      <c r="I57" s="93">
        <f>IFERROR(VLOOKUP(H57,'Base de données'!$B$3:$E$124,3,0),"")</f>
        <v>12</v>
      </c>
      <c r="K57" s="94" t="str">
        <f t="array" ref="K57">IFERROR(INDEX('Base de données'!$H$3:$H$85,SMALL(IF('Base de données'!J$3:J$85&lt;&gt;"",ROW($H$3:$H$85)-2,""),ROW($E54))),"")</f>
        <v/>
      </c>
      <c r="L57" s="95" t="str">
        <f>IFERROR(VLOOKUP(K57,'Base de données'!$H$3:$K$72,3,0),"")</f>
        <v/>
      </c>
    </row>
    <row r="58" spans="8:18">
      <c r="H58" s="92" t="str">
        <f t="array" ref="H58">IFERROR(INDEX('Base de données'!B$3:B$85,SMALL(IF('Base de données'!$D$3:$D$85&lt;&gt;"",ROW(I$3:I$85)-2,""),ROW(H55))),)</f>
        <v>DknY MY NY</v>
      </c>
      <c r="I58" s="93">
        <f>IFERROR(VLOOKUP(H58,'Base de données'!$B$3:$E$124,3,0),"")</f>
        <v>12</v>
      </c>
      <c r="K58" s="94" t="str">
        <f t="array" ref="K58">IFERROR(INDEX('Base de données'!$H$3:$H$85,SMALL(IF('Base de données'!J$3:J$85&lt;&gt;"",ROW($H$3:$H$85)-2,""),ROW($E55))),"")</f>
        <v/>
      </c>
      <c r="L58" s="95" t="str">
        <f>IFERROR(VLOOKUP(K58,'Base de données'!$H$3:$K$72,3,0),"")</f>
        <v/>
      </c>
    </row>
    <row r="59" spans="8:18">
      <c r="H59" s="92" t="str">
        <f t="array" ref="H59">IFERROR(INDEX('Base de données'!B$3:B$85,SMALL(IF('Base de données'!$D$3:$D$85&lt;&gt;"",ROW(I$3:I$85)-2,""),ROW(H56))),)</f>
        <v>Gucci Envi Me</v>
      </c>
      <c r="I59" s="93">
        <f>IFERROR(VLOOKUP(H59,'Base de données'!$B$3:$E$124,3,0),"")</f>
        <v>12</v>
      </c>
      <c r="K59" s="94" t="str">
        <f t="array" ref="K59">IFERROR(INDEX('Base de données'!$H$3:$H$85,SMALL(IF('Base de données'!J$3:J$85&lt;&gt;"",ROW($H$3:$H$85)-2,""),ROW($E56))),"")</f>
        <v/>
      </c>
      <c r="L59" s="95" t="str">
        <f>IFERROR(VLOOKUP(K59,'Base de données'!$H$3:$K$72,3,0),"")</f>
        <v/>
      </c>
    </row>
    <row r="60" spans="8:18">
      <c r="H60" s="92" t="str">
        <f t="array" ref="H60">IFERROR(INDEX('Base de données'!B$3:B$85,SMALL(IF('Base de données'!$D$3:$D$85&lt;&gt;"",ROW(I$3:I$85)-2,""),ROW(H57))),)</f>
        <v>Gucci Rush</v>
      </c>
      <c r="I60" s="93">
        <f>IFERROR(VLOOKUP(H60,'Base de données'!$B$3:$E$124,3,0),"")</f>
        <v>12</v>
      </c>
      <c r="K60" s="94" t="str">
        <f t="array" ref="K60">IFERROR(INDEX('Base de données'!$H$3:$H$85,SMALL(IF('Base de données'!J$3:J$85&lt;&gt;"",ROW($H$3:$H$85)-2,""),ROW($E57))),"")</f>
        <v/>
      </c>
      <c r="L60" s="95" t="str">
        <f>IFERROR(VLOOKUP(K60,'Base de données'!$H$3:$K$72,3,0),"")</f>
        <v/>
      </c>
    </row>
    <row r="61" spans="8:18">
      <c r="H61" s="92" t="str">
        <f t="array" ref="H61">IFERROR(INDEX('Base de données'!B$3:B$85,SMALL(IF('Base de données'!$D$3:$D$85&lt;&gt;"",ROW(I$3:I$85)-2,""),ROW(H58))),)</f>
        <v>Gucci Rush 2</v>
      </c>
      <c r="I61" s="93">
        <f>IFERROR(VLOOKUP(H61,'Base de données'!$B$3:$E$124,3,0),"")</f>
        <v>12</v>
      </c>
      <c r="K61" s="94" t="str">
        <f t="array" ref="K61">IFERROR(INDEX('Base de données'!$H$3:$H$85,SMALL(IF('Base de données'!J$3:J$85&lt;&gt;"",ROW($H$3:$H$85)-2,""),ROW($E58))),"")</f>
        <v/>
      </c>
      <c r="L61" s="95" t="str">
        <f>IFERROR(VLOOKUP(K61,'Base de données'!$H$3:$K$72,3,0),"")</f>
        <v/>
      </c>
    </row>
    <row r="62" spans="8:18">
      <c r="H62" s="92" t="str">
        <f t="array" ref="H62">IFERROR(INDEX('Base de données'!B$3:B$85,SMALL(IF('Base de données'!$D$3:$D$85&lt;&gt;"",ROW(I$3:I$85)-2,""),ROW(H59))),)</f>
        <v>Gucci Guilty</v>
      </c>
      <c r="I62" s="93">
        <f>IFERROR(VLOOKUP(H62,'Base de données'!$B$3:$E$124,3,0),"")</f>
        <v>12</v>
      </c>
      <c r="K62" s="94" t="str">
        <f t="array" ref="K62">IFERROR(INDEX('Base de données'!$H$3:$H$85,SMALL(IF('Base de données'!J$3:J$85&lt;&gt;"",ROW($H$3:$H$85)-2,""),ROW($E59))),"")</f>
        <v/>
      </c>
      <c r="L62" s="95" t="str">
        <f>IFERROR(VLOOKUP(K62,'Base de données'!$H$3:$K$72,3,0),"")</f>
        <v/>
      </c>
    </row>
    <row r="63" spans="8:18">
      <c r="H63" s="92" t="str">
        <f t="array" ref="H63">IFERROR(INDEX('Base de données'!B$3:B$85,SMALL(IF('Base de données'!$D$3:$D$85&lt;&gt;"",ROW(I$3:I$85)-2,""),ROW(H60))),)</f>
        <v>Gucci Flora</v>
      </c>
      <c r="I63" s="93">
        <f>IFERROR(VLOOKUP(H63,'Base de données'!$B$3:$E$124,3,0),"")</f>
        <v>12</v>
      </c>
      <c r="K63" s="94" t="str">
        <f t="array" ref="K63">IFERROR(INDEX('Base de données'!$H$3:$H$85,SMALL(IF('Base de données'!J$3:J$85&lt;&gt;"",ROW($H$3:$H$85)-2,""),ROW($E60))),"")</f>
        <v/>
      </c>
      <c r="L63" s="95" t="str">
        <f>IFERROR(VLOOKUP(K63,'Base de données'!$H$3:$K$72,3,0),"")</f>
        <v/>
      </c>
    </row>
    <row r="64" spans="8:18">
      <c r="H64" s="92" t="str">
        <f t="array" ref="H64">IFERROR(INDEX('Base de données'!B$3:B$85,SMALL(IF('Base de données'!$D$3:$D$85&lt;&gt;"",ROW(I$3:I$85)-2,""),ROW(H61))),)</f>
        <v>Gucci Eau de parfumll</v>
      </c>
      <c r="I64" s="93">
        <f>IFERROR(VLOOKUP(H64,'Base de données'!$B$3:$E$124,3,0),"")</f>
        <v>12</v>
      </c>
      <c r="K64" s="94" t="str">
        <f t="array" ref="K64">IFERROR(INDEX('Base de données'!$H$3:$H$85,SMALL(IF('Base de données'!J$3:J$85&lt;&gt;"",ROW($H$3:$H$85)-2,""),ROW($E61))),"")</f>
        <v/>
      </c>
      <c r="L64" s="95" t="str">
        <f>IFERROR(VLOOKUP(K64,'Base de données'!$H$3:$K$72,3,0),"")</f>
        <v/>
      </c>
    </row>
    <row r="65" spans="8:12">
      <c r="H65" s="92" t="str">
        <f t="array" ref="H65">IFERROR(INDEX('Base de données'!B$3:B$85,SMALL(IF('Base de données'!$D$3:$D$85&lt;&gt;"",ROW(I$3:I$85)-2,""),ROW(H62))),)</f>
        <v>Jean-paul Gaultier Classique</v>
      </c>
      <c r="I65" s="93">
        <f>IFERROR(VLOOKUP(H65,'Base de données'!$B$3:$E$124,3,0),"")</f>
        <v>12</v>
      </c>
      <c r="K65" s="94" t="str">
        <f t="array" ref="K65">IFERROR(INDEX('Base de données'!$H$3:$H$85,SMALL(IF('Base de données'!J$3:J$85&lt;&gt;"",ROW($H$3:$H$85)-2,""),ROW($E62))),"")</f>
        <v/>
      </c>
      <c r="L65" s="95" t="str">
        <f>IFERROR(VLOOKUP(K65,'Base de données'!$H$3:$K$72,3,0),"")</f>
        <v/>
      </c>
    </row>
    <row r="66" spans="8:12">
      <c r="H66" s="92" t="str">
        <f t="array" ref="H66">IFERROR(INDEX('Base de données'!B$3:B$85,SMALL(IF('Base de données'!$D$3:$D$85&lt;&gt;"",ROW(I$3:I$85)-2,""),ROW(H63))),)</f>
        <v>Kenzo Jungle</v>
      </c>
      <c r="I66" s="93">
        <f>IFERROR(VLOOKUP(H66,'Base de données'!$B$3:$E$124,3,0),"")</f>
        <v>12</v>
      </c>
      <c r="K66" s="94" t="str">
        <f t="array" ref="K66">IFERROR(INDEX('Base de données'!$H$3:$H$85,SMALL(IF('Base de données'!J$3:J$85&lt;&gt;"",ROW($H$3:$H$85)-2,""),ROW($E63))),"")</f>
        <v/>
      </c>
      <c r="L66" s="95" t="str">
        <f>IFERROR(VLOOKUP(K66,'Base de données'!$H$3:$K$72,3,0),"")</f>
        <v/>
      </c>
    </row>
    <row r="67" spans="8:12">
      <c r="H67" s="92" t="str">
        <f t="array" ref="H67">IFERROR(INDEX('Base de données'!B$3:B$85,SMALL(IF('Base de données'!$D$3:$D$85&lt;&gt;"",ROW(I$3:I$85)-2,""),ROW(H64))),)</f>
        <v>Kenzo Flower</v>
      </c>
      <c r="I67" s="93">
        <f>IFERROR(VLOOKUP(H67,'Base de données'!$B$3:$E$124,3,0),"")</f>
        <v>12</v>
      </c>
      <c r="K67" s="94" t="str">
        <f t="array" ref="K67">IFERROR(INDEX('Base de données'!$H$3:$H$85,SMALL(IF('Base de données'!J$3:J$85&lt;&gt;"",ROW($H$3:$H$85)-2,""),ROW($E64))),"")</f>
        <v/>
      </c>
      <c r="L67" s="95" t="str">
        <f>IFERROR(VLOOKUP(K67,'Base de données'!$H$3:$K$72,3,0),"")</f>
        <v/>
      </c>
    </row>
    <row r="68" spans="8:12">
      <c r="H68" s="92" t="str">
        <f t="array" ref="H68">IFERROR(INDEX('Base de données'!B$3:B$85,SMALL(IF('Base de données'!$D$3:$D$85&lt;&gt;"",ROW(I$3:I$85)-2,""),ROW(H65))),)</f>
        <v>Lancome Hypnose</v>
      </c>
      <c r="I68" s="93">
        <f>IFERROR(VLOOKUP(H68,'Base de données'!$B$3:$E$124,3,0),"")</f>
        <v>12</v>
      </c>
      <c r="K68" s="94" t="str">
        <f t="array" ref="K68">IFERROR(INDEX('Base de données'!$H$3:$H$85,SMALL(IF('Base de données'!J$3:J$85&lt;&gt;"",ROW($H$3:$H$85)-2,""),ROW($E65))),"")</f>
        <v/>
      </c>
      <c r="L68" s="95" t="str">
        <f>IFERROR(VLOOKUP(K68,'Base de données'!$H$3:$K$72,3,0),"")</f>
        <v/>
      </c>
    </row>
    <row r="69" spans="8:12">
      <c r="H69" s="92" t="str">
        <f t="array" ref="H69">IFERROR(INDEX('Base de données'!B$3:B$85,SMALL(IF('Base de données'!$D$3:$D$85&lt;&gt;"",ROW(I$3:I$85)-2,""),ROW(H66))),)</f>
        <v>Lancome Tresor</v>
      </c>
      <c r="I69" s="93">
        <f>IFERROR(VLOOKUP(H69,'Base de données'!$B$3:$E$124,3,0),"")</f>
        <v>12</v>
      </c>
      <c r="K69" s="94" t="str">
        <f t="array" ref="K69">IFERROR(INDEX('Base de données'!$H$3:$H$85,SMALL(IF('Base de données'!J$3:J$85&lt;&gt;"",ROW($H$3:$H$85)-2,""),ROW($E66))),"")</f>
        <v/>
      </c>
      <c r="L69" s="95" t="str">
        <f>IFERROR(VLOOKUP(K69,'Base de données'!$H$3:$K$72,3,0),"")</f>
        <v/>
      </c>
    </row>
    <row r="70" spans="8:12">
      <c r="H70" s="92" t="str">
        <f t="array" ref="H70">IFERROR(INDEX('Base de données'!B$3:B$85,SMALL(IF('Base de données'!$D$3:$D$85&lt;&gt;"",ROW(I$3:I$85)-2,""),ROW(H67))),)</f>
        <v>Lancome Tresor in love</v>
      </c>
      <c r="I70" s="93">
        <f>IFERROR(VLOOKUP(H70,'Base de données'!$B$3:$E$124,3,0),"")</f>
        <v>12</v>
      </c>
      <c r="K70" s="94" t="str">
        <f t="array" ref="K70">IFERROR(INDEX('Base de données'!$H$3:$H$85,SMALL(IF('Base de données'!J$3:J$85&lt;&gt;"",ROW($H$3:$H$85)-2,""),ROW($E67))),"")</f>
        <v/>
      </c>
      <c r="L70" s="95" t="str">
        <f>IFERROR(VLOOKUP(K70,'Base de données'!$H$3:$K$72,3,0),"")</f>
        <v/>
      </c>
    </row>
    <row r="71" spans="8:12">
      <c r="H71" s="92" t="str">
        <f t="array" ref="H71">IFERROR(INDEX('Base de données'!B$3:B$85,SMALL(IF('Base de données'!$D$3:$D$85&lt;&gt;"",ROW(I$3:I$85)-2,""),ROW(H68))),)</f>
        <v>Lancome La vie est belle</v>
      </c>
      <c r="I71" s="93">
        <f>IFERROR(VLOOKUP(H71,'Base de données'!$B$3:$E$124,3,0),"")</f>
        <v>12</v>
      </c>
      <c r="K71" s="94" t="str">
        <f t="array" ref="K71">IFERROR(INDEX('Base de données'!$H$3:$H$85,SMALL(IF('Base de données'!J$3:J$85&lt;&gt;"",ROW($H$3:$H$85)-2,""),ROW($E68))),"")</f>
        <v/>
      </c>
      <c r="L71" s="95" t="str">
        <f>IFERROR(VLOOKUP(K71,'Base de données'!$H$3:$K$72,3,0),"")</f>
        <v/>
      </c>
    </row>
    <row r="72" spans="8:12">
      <c r="H72" s="92" t="str">
        <f t="array" ref="H72">IFERROR(INDEX('Base de données'!B$3:B$85,SMALL(IF('Base de données'!$D$3:$D$85&lt;&gt;"",ROW(I$3:I$85)-2,""),ROW(H69))),)</f>
        <v>Lancome Miracle</v>
      </c>
      <c r="I72" s="93">
        <f>IFERROR(VLOOKUP(H72,'Base de données'!$B$3:$E$124,3,0),"")</f>
        <v>12</v>
      </c>
      <c r="K72" s="94" t="str">
        <f t="array" ref="K72">IFERROR(INDEX('Base de données'!$H$3:$H$85,SMALL(IF('Base de données'!J$3:J$85&lt;&gt;"",ROW($H$3:$H$85)-2,""),ROW($E69))),"")</f>
        <v/>
      </c>
      <c r="L72" s="95" t="str">
        <f>IFERROR(VLOOKUP(K72,'Base de données'!$H$3:$K$72,3,0),"")</f>
        <v/>
      </c>
    </row>
    <row r="73" spans="8:12">
      <c r="H73" s="92" t="str">
        <f t="array" ref="H73">IFERROR(INDEX('Base de données'!B$3:B$85,SMALL(IF('Base de données'!$D$3:$D$85&lt;&gt;"",ROW(I$3:I$85)-2,""),ROW(H70))),)</f>
        <v>Moschino I love love</v>
      </c>
      <c r="I73" s="93">
        <f>IFERROR(VLOOKUP(H73,'Base de données'!$B$3:$E$124,3,0),"")</f>
        <v>12</v>
      </c>
      <c r="K73" s="94" t="str">
        <f t="array" ref="K73">IFERROR(INDEX('Base de données'!$H$3:$H$85,SMALL(IF('Base de données'!J$3:J$85&lt;&gt;"",ROW($H$3:$H$85)-2,""),ROW($E70))),"")</f>
        <v/>
      </c>
      <c r="L73" s="95" t="str">
        <f>IFERROR(VLOOKUP(K73,'Base de données'!$H$3:$K$72,3,0),"")</f>
        <v/>
      </c>
    </row>
    <row r="74" spans="8:12">
      <c r="H74" s="92" t="str">
        <f t="array" ref="H74">IFERROR(INDEX('Base de données'!B$3:B$85,SMALL(IF('Base de données'!$D$3:$D$85&lt;&gt;"",ROW(I$3:I$85)-2,""),ROW(H71))),)</f>
        <v>Nina Ricci Nina</v>
      </c>
      <c r="I74" s="93">
        <f>IFERROR(VLOOKUP(H74,'Base de données'!$B$3:$E$124,3,0),"")</f>
        <v>14</v>
      </c>
      <c r="K74" s="94" t="str">
        <f t="array" ref="K74">IFERROR(INDEX('Base de données'!$H$3:$H$85,SMALL(IF('Base de données'!J$3:J$85&lt;&gt;"",ROW($H$3:$H$85)-2,""),ROW($E71))),"")</f>
        <v/>
      </c>
      <c r="L74" s="95" t="str">
        <f>IFERROR(VLOOKUP(K74,'Base de données'!$H$3:$K$72,3,0),"")</f>
        <v/>
      </c>
    </row>
    <row r="75" spans="8:12">
      <c r="H75" s="92" t="str">
        <f t="array" ref="H75">IFERROR(INDEX('Base de données'!B$3:B$85,SMALL(IF('Base de données'!$D$3:$D$85&lt;&gt;"",ROW(I$3:I$85)-2,""),ROW(H72))),)</f>
        <v>PacoRabanne Black Xs</v>
      </c>
      <c r="I75" s="93">
        <f>IFERROR(VLOOKUP(H75,'Base de données'!$B$3:$E$124,3,0),"")</f>
        <v>14</v>
      </c>
      <c r="K75" s="94" t="str">
        <f t="array" ref="K75">IFERROR(INDEX('Base de données'!$H$3:$H$85,SMALL(IF('Base de données'!J$3:J$85&lt;&gt;"",ROW($H$3:$H$85)-2,""),ROW($E72))),"")</f>
        <v/>
      </c>
      <c r="L75" s="95" t="str">
        <f>IFERROR(VLOOKUP(K75,'Base de données'!$H$3:$K$72,3,0),"")</f>
        <v/>
      </c>
    </row>
    <row r="76" spans="8:12">
      <c r="H76" s="92" t="str">
        <f t="array" ref="H76">IFERROR(INDEX('Base de données'!B$3:B$85,SMALL(IF('Base de données'!$D$3:$D$85&lt;&gt;"",ROW(I$3:I$85)-2,""),ROW(H73))),)</f>
        <v>PacoRabanne Lady million</v>
      </c>
      <c r="I76" s="93">
        <f>IFERROR(VLOOKUP(H76,'Base de données'!$B$3:$E$124,3,0),"")</f>
        <v>14</v>
      </c>
      <c r="K76" s="94" t="str">
        <f t="array" ref="K76">IFERROR(INDEX('Base de données'!$H$3:$H$85,SMALL(IF('Base de données'!J$3:J$85&lt;&gt;"",ROW($H$3:$H$85)-2,""),ROW($E73))),"")</f>
        <v/>
      </c>
      <c r="L76" s="95" t="str">
        <f>IFERROR(VLOOKUP(K76,'Base de données'!$H$3:$K$72,3,0),"")</f>
        <v/>
      </c>
    </row>
    <row r="77" spans="8:12">
      <c r="H77" s="92" t="str">
        <f t="array" ref="H77">IFERROR(INDEX('Base de données'!B$3:B$85,SMALL(IF('Base de données'!$D$3:$D$85&lt;&gt;"",ROW(I$3:I$85)-2,""),ROW(H74))),)</f>
        <v>PacoRabanne Olympea</v>
      </c>
      <c r="I77" s="93">
        <f>IFERROR(VLOOKUP(H77,'Base de données'!$B$3:$E$124,3,0),"")</f>
        <v>14</v>
      </c>
      <c r="K77" s="94" t="str">
        <f t="array" ref="K77">IFERROR(INDEX('Base de données'!$H$3:$H$85,SMALL(IF('Base de données'!J$3:J$85&lt;&gt;"",ROW($H$3:$H$85)-2,""),ROW($E74))),"")</f>
        <v/>
      </c>
      <c r="L77" s="95" t="str">
        <f>IFERROR(VLOOKUP(K77,'Base de données'!$H$3:$K$72,3,0),"")</f>
        <v/>
      </c>
    </row>
    <row r="78" spans="8:12">
      <c r="H78" s="92" t="str">
        <f t="array" ref="H78">IFERROR(INDEX('Base de données'!B$3:B$85,SMALL(IF('Base de données'!$D$3:$D$85&lt;&gt;"",ROW(I$3:I$85)-2,""),ROW(H75))),)</f>
        <v>Thierry mugler Angel</v>
      </c>
      <c r="I78" s="93">
        <f>IFERROR(VLOOKUP(H78,'Base de données'!$B$3:$E$124,3,0),"")</f>
        <v>14</v>
      </c>
      <c r="K78" s="94" t="str">
        <f t="array" ref="K78">IFERROR(INDEX('Base de données'!$H$3:$H$85,SMALL(IF('Base de données'!J$3:J$85&lt;&gt;"",ROW($H$3:$H$85)-2,""),ROW($E75))),"")</f>
        <v/>
      </c>
      <c r="L78" s="95" t="str">
        <f>IFERROR(VLOOKUP(K78,'Base de données'!$H$3:$K$72,3,0),"")</f>
        <v/>
      </c>
    </row>
    <row r="79" spans="8:12">
      <c r="H79" s="92" t="str">
        <f t="array" ref="H79">IFERROR(INDEX('Base de données'!B$3:B$85,SMALL(IF('Base de données'!$D$3:$D$85&lt;&gt;"",ROW(I$3:I$85)-2,""),ROW(H76))),)</f>
        <v xml:space="preserve">Thierry mugler Alien </v>
      </c>
      <c r="I79" s="93">
        <f>IFERROR(VLOOKUP(H79,'Base de données'!$B$3:$E$124,3,0),"")</f>
        <v>14</v>
      </c>
      <c r="K79" s="94" t="str">
        <f t="array" ref="K79">IFERROR(INDEX('Base de données'!$H$3:$H$85,SMALL(IF('Base de données'!J$3:J$85&lt;&gt;"",ROW($H$3:$H$85)-2,""),ROW($E76))),"")</f>
        <v/>
      </c>
      <c r="L79" s="95" t="str">
        <f>IFERROR(VLOOKUP(K79,'Base de données'!$H$3:$K$72,3,0),"")</f>
        <v/>
      </c>
    </row>
    <row r="80" spans="8:12">
      <c r="H80" s="92" t="str">
        <f t="array" ref="H80">IFERROR(INDEX('Base de données'!B$3:B$85,SMALL(IF('Base de données'!$D$3:$D$85&lt;&gt;"",ROW(I$3:I$85)-2,""),ROW(H77))),)</f>
        <v>Victor&amp;Rolph Flower bomb</v>
      </c>
      <c r="I80" s="93">
        <f>IFERROR(VLOOKUP(H80,'Base de données'!$B$3:$E$124,3,0),"")</f>
        <v>14</v>
      </c>
      <c r="K80" s="94" t="str">
        <f t="array" ref="K80">IFERROR(INDEX('Base de données'!$H$3:$H$85,SMALL(IF('Base de données'!J$3:J$85&lt;&gt;"",ROW($H$3:$H$85)-2,""),ROW($E77))),"")</f>
        <v/>
      </c>
      <c r="L80" s="95" t="str">
        <f>IFERROR(VLOOKUP(K80,'Base de données'!$H$3:$K$72,3,0),"")</f>
        <v/>
      </c>
    </row>
    <row r="81" spans="8:12">
      <c r="H81" s="92" t="str">
        <f t="array" ref="H81">IFERROR(INDEX('Base de données'!B$3:B$85,SMALL(IF('Base de données'!$D$3:$D$85&lt;&gt;"",ROW(I$3:I$85)-2,""),ROW(H78))),)</f>
        <v>Versace Bright christal</v>
      </c>
      <c r="I81" s="93">
        <f>IFERROR(VLOOKUP(H81,'Base de données'!$B$3:$E$124,3,0),"")</f>
        <v>14</v>
      </c>
      <c r="K81" s="94" t="str">
        <f t="array" ref="K81">IFERROR(INDEX('Base de données'!$H$3:$H$85,SMALL(IF('Base de données'!J$3:J$85&lt;&gt;"",ROW($H$3:$H$85)-2,""),ROW($E78))),"")</f>
        <v/>
      </c>
      <c r="L81" s="95" t="str">
        <f>IFERROR(VLOOKUP(K81,'Base de données'!$H$3:$K$72,3,0),"")</f>
        <v/>
      </c>
    </row>
    <row r="82" spans="8:12">
      <c r="H82" s="92" t="str">
        <f t="array" ref="H82">IFERROR(INDEX('Base de données'!B$3:B$85,SMALL(IF('Base de données'!$D$3:$D$85&lt;&gt;"",ROW(I$3:I$85)-2,""),ROW(H79))),)</f>
        <v>Versace Chrystal noir</v>
      </c>
      <c r="I82" s="93">
        <f>IFERROR(VLOOKUP(H82,'Base de données'!$B$3:$E$124,3,0),"")</f>
        <v>14</v>
      </c>
      <c r="K82" s="94" t="str">
        <f t="array" ref="K82">IFERROR(INDEX('Base de données'!$H$3:$H$85,SMALL(IF('Base de données'!J$3:J$85&lt;&gt;"",ROW($H$3:$H$85)-2,""),ROW($E79))),"")</f>
        <v/>
      </c>
      <c r="L82" s="95" t="str">
        <f>IFERROR(VLOOKUP(K82,'Base de données'!$H$3:$K$72,3,0),"")</f>
        <v/>
      </c>
    </row>
    <row r="83" spans="8:12">
      <c r="H83" s="92" t="str">
        <f t="array" ref="H83">IFERROR(INDEX('Base de données'!B$3:B$85,SMALL(IF('Base de données'!$D$3:$D$85&lt;&gt;"",ROW(I$3:I$85)-2,""),ROW(H80))),)</f>
        <v>Versace Yellowdiamonds</v>
      </c>
      <c r="I83" s="93">
        <f>IFERROR(VLOOKUP(H83,'Base de données'!$B$3:$E$124,3,0),"")</f>
        <v>14</v>
      </c>
      <c r="K83" s="94" t="str">
        <f t="array" ref="K83">IFERROR(INDEX('Base de données'!$H$3:$H$85,SMALL(IF('Base de données'!J$3:J$85&lt;&gt;"",ROW($H$3:$H$85)-2,""),ROW($E80))),"")</f>
        <v/>
      </c>
      <c r="L83" s="95" t="str">
        <f>IFERROR(VLOOKUP(K83,'Base de données'!$H$3:$K$72,3,0),"")</f>
        <v/>
      </c>
    </row>
    <row r="84" spans="8:12">
      <c r="H84" s="92" t="str">
        <f t="array" ref="H84">IFERROR(INDEX('Base de données'!B$3:B$85,SMALL(IF('Base de données'!$D$3:$D$85&lt;&gt;"",ROW(I$3:I$85)-2,""),ROW(H81))),)</f>
        <v>Versace Versense</v>
      </c>
      <c r="I84" s="93">
        <f>IFERROR(VLOOKUP(H84,'Base de données'!$B$3:$E$124,3,0),"")</f>
        <v>14</v>
      </c>
      <c r="K84" s="94" t="str">
        <f t="array" ref="K84">IFERROR(INDEX('Base de données'!$H$3:$H$85,SMALL(IF('Base de données'!J$3:J$85&lt;&gt;"",ROW($H$3:$H$85)-2,""),ROW($E81))),"")</f>
        <v/>
      </c>
      <c r="L84" s="95" t="str">
        <f>IFERROR(VLOOKUP(K84,'Base de données'!$H$3:$K$72,3,0),"")</f>
        <v/>
      </c>
    </row>
    <row r="85" spans="8:12">
      <c r="H85" s="92" t="str">
        <f t="array" ref="H85">IFERROR(INDEX('Base de données'!B$3:B$85,SMALL(IF('Base de données'!$D$3:$D$85&lt;&gt;"",ROW(I$3:I$85)-2,""),ROW(H82))),)</f>
        <v>Yves S-l Black opium</v>
      </c>
      <c r="I85" s="93">
        <f>IFERROR(VLOOKUP(H85,'Base de données'!$B$3:$E$124,3,0),"")</f>
        <v>14</v>
      </c>
      <c r="K85" s="94" t="str">
        <f t="array" ref="K85">IFERROR(INDEX('Base de données'!$H$3:$H$85,SMALL(IF('Base de données'!J$3:J$85&lt;&gt;"",ROW($H$3:$H$85)-2,""),ROW($E82))),"")</f>
        <v/>
      </c>
      <c r="L85" s="95" t="str">
        <f>IFERROR(VLOOKUP(K85,'Base de données'!$H$3:$K$72,3,0),"")</f>
        <v/>
      </c>
    </row>
    <row r="86" spans="8:12">
      <c r="H86" s="92" t="str">
        <f t="array" ref="H86">IFERROR(INDEX('Base de données'!B$3:B$85,SMALL(IF('Base de données'!$D$3:$D$85&lt;&gt;"",ROW(I$3:I$85)-2,""),ROW(H83))),)</f>
        <v>Yves S-l Elle</v>
      </c>
      <c r="I86" s="93">
        <f>IFERROR(VLOOKUP(H86,'Base de données'!$B$3:$E$124,3,0),"")</f>
        <v>14</v>
      </c>
      <c r="K86" s="94" t="str">
        <f t="array" ref="K86">IFERROR(INDEX('Base de données'!$H$3:$H$85,SMALL(IF('Base de données'!J$3:J$85&lt;&gt;"",ROW($H$3:$H$85)-2,""),ROW($E83))),"")</f>
        <v/>
      </c>
      <c r="L86" s="95" t="str">
        <f>IFERROR(VLOOKUP(K86,'Base de données'!$H$3:$K$72,3,0),"")</f>
        <v/>
      </c>
    </row>
    <row r="87" spans="8:12">
      <c r="H87" s="92">
        <f t="array" ref="H87">IFERROR(INDEX('Base de données'!B$3:B$85,SMALL(IF('Base de données'!$D$3:$D$85&lt;&gt;"",ROW(I$3:I$85)-2,""),ROW(H84))),)</f>
        <v>0</v>
      </c>
      <c r="I87" s="93" t="str">
        <f>IFERROR(VLOOKUP(H87,'Base de données'!$B$3:$E$124,3,0),"")</f>
        <v/>
      </c>
    </row>
    <row r="88" spans="8:12">
      <c r="H88" s="92">
        <f t="array" ref="H88">IFERROR(INDEX('Base de données'!B$3:B$85,SMALL(IF('Base de données'!$D$3:$D$85&lt;&gt;"",ROW(I$3:I$85)-2,""),ROW(H85))),)</f>
        <v>0</v>
      </c>
      <c r="I88" s="93" t="str">
        <f>IFERROR(VLOOKUP(H88,'Base de données'!$B$3:$E$124,3,0),"")</f>
        <v/>
      </c>
    </row>
    <row r="89" spans="8:12">
      <c r="H89" s="92">
        <f t="array" ref="H89">IFERROR(INDEX('Base de données'!B$3:B$85,SMALL(IF('Base de données'!$D$3:$D$85&lt;&gt;"",ROW(I$3:I$85)-2,""),ROW(H86))),)</f>
        <v>0</v>
      </c>
      <c r="I89" s="93" t="str">
        <f>IFERROR(VLOOKUP(H89,'Base de données'!$B$3:$E$124,3,0),"")</f>
        <v/>
      </c>
    </row>
    <row r="90" spans="8:12">
      <c r="H90" s="92">
        <f t="array" ref="H90">IFERROR(INDEX('Base de données'!B$3:B$85,SMALL(IF('Base de données'!$D$3:$D$85&lt;&gt;"",ROW(I$3:I$85)-2,""),ROW(H87))),)</f>
        <v>0</v>
      </c>
      <c r="I90" s="93" t="str">
        <f>IFERROR(VLOOKUP(H90,'Base de données'!$B$3:$E$124,3,0),"")</f>
        <v/>
      </c>
    </row>
    <row r="91" spans="8:12">
      <c r="H91" s="92">
        <f t="array" ref="H91">IFERROR(INDEX('Base de données'!B$3:B$85,SMALL(IF('Base de données'!$D$3:$D$85&lt;&gt;"",ROW(I$3:I$85)-2,""),ROW(H88))),)</f>
        <v>0</v>
      </c>
      <c r="I91" s="93" t="str">
        <f>IFERROR(VLOOKUP(H91,'Base de données'!$B$3:$E$124,3,0),"")</f>
        <v/>
      </c>
    </row>
    <row r="92" spans="8:12">
      <c r="H92" s="92">
        <f t="array" ref="H92">IFERROR(INDEX('Base de données'!B$3:B$85,SMALL(IF('Base de données'!$D$3:$D$85&lt;&gt;"",ROW(I$3:I$85)-2,""),ROW(H89))),)</f>
        <v>0</v>
      </c>
      <c r="I92" s="93" t="str">
        <f>IFERROR(VLOOKUP(H92,'Base de données'!$B$3:$E$124,3,0),"")</f>
        <v/>
      </c>
    </row>
    <row r="93" spans="8:12">
      <c r="H93" s="92">
        <f t="array" ref="H93">IFERROR(INDEX('Base de données'!B$3:B$85,SMALL(IF('Base de données'!$D$3:$D$85&lt;&gt;"",ROW(I$3:I$85)-2,""),ROW(H90))),)</f>
        <v>0</v>
      </c>
      <c r="I93" s="93" t="str">
        <f>IFERROR(VLOOKUP(H93,'Base de données'!$B$3:$E$124,3,0),"")</f>
        <v/>
      </c>
    </row>
    <row r="94" spans="8:12">
      <c r="H94" s="92">
        <f t="array" ref="H94">IFERROR(INDEX('Base de données'!B$3:B$85,SMALL(IF('Base de données'!$D$3:$D$85&lt;&gt;"",ROW(I$3:I$85)-2,""),ROW(H91))),)</f>
        <v>0</v>
      </c>
      <c r="I94" s="93" t="str">
        <f>IFERROR(VLOOKUP(H94,'Base de données'!$B$3:$E$124,3,0),"")</f>
        <v/>
      </c>
    </row>
    <row r="95" spans="8:12">
      <c r="H95" s="92">
        <f t="array" ref="H95">IFERROR(INDEX('Base de données'!B$3:B$85,SMALL(IF('Base de données'!$D$3:$D$85&lt;&gt;"",ROW(I$3:I$85)-2,""),ROW(H92))),)</f>
        <v>0</v>
      </c>
      <c r="I95" s="93" t="str">
        <f>IFERROR(VLOOKUP(H95,'Base de données'!$B$3:$E$124,3,0),"")</f>
        <v/>
      </c>
    </row>
    <row r="96" spans="8:12">
      <c r="H96" s="92">
        <f t="array" ref="H96">IFERROR(INDEX('Base de données'!B$3:B$85,SMALL(IF('Base de données'!$D$3:$D$85&lt;&gt;"",ROW(I$3:I$85)-2,""),ROW(H93))),)</f>
        <v>0</v>
      </c>
      <c r="I96" s="93" t="str">
        <f>IFERROR(VLOOKUP(H96,'Base de données'!$B$3:$E$124,3,0),"")</f>
        <v/>
      </c>
    </row>
    <row r="97" spans="8:9">
      <c r="H97" s="92">
        <f t="array" ref="H97">IFERROR(INDEX('Base de données'!B$3:B$85,SMALL(IF('Base de données'!$D$3:$D$85&lt;&gt;"",ROW(I$3:I$85)-2,""),ROW(H94))),)</f>
        <v>0</v>
      </c>
      <c r="I97" s="93" t="str">
        <f>IFERROR(VLOOKUP(H97,'Base de données'!$B$3:$E$124,3,0),"")</f>
        <v/>
      </c>
    </row>
  </sheetData>
  <mergeCells count="9">
    <mergeCell ref="N2:R2"/>
    <mergeCell ref="N3:O3"/>
    <mergeCell ref="Q3:R3"/>
    <mergeCell ref="B3:C3"/>
    <mergeCell ref="E3:F3"/>
    <mergeCell ref="B2:F2"/>
    <mergeCell ref="H2:L2"/>
    <mergeCell ref="H3:I3"/>
    <mergeCell ref="K3:L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M303"/>
  <sheetViews>
    <sheetView topLeftCell="A31" workbookViewId="0">
      <selection activeCell="M48" sqref="M48"/>
    </sheetView>
  </sheetViews>
  <sheetFormatPr baseColWidth="10" defaultColWidth="11.453125" defaultRowHeight="10.5"/>
  <cols>
    <col min="1" max="1" width="11.453125" style="3"/>
    <col min="2" max="2" width="34.453125" style="3" customWidth="1"/>
    <col min="3" max="3" width="6" style="3" customWidth="1"/>
    <col min="4" max="7" width="11.453125" style="3"/>
    <col min="8" max="8" width="24.54296875" style="3" customWidth="1"/>
    <col min="9" max="9" width="4.6328125" style="3" customWidth="1"/>
    <col min="10" max="16384" width="11.453125" style="3"/>
  </cols>
  <sheetData>
    <row r="1" spans="1:11">
      <c r="B1" s="98" t="s">
        <v>0</v>
      </c>
      <c r="C1" s="98"/>
      <c r="E1" s="3" t="s">
        <v>15</v>
      </c>
      <c r="H1" s="98" t="s">
        <v>8</v>
      </c>
      <c r="I1" s="98"/>
    </row>
    <row r="2" spans="1:11">
      <c r="A2" s="98"/>
      <c r="B2" s="98"/>
      <c r="C2" s="98" t="s">
        <v>137</v>
      </c>
      <c r="D2" s="3" t="s">
        <v>138</v>
      </c>
      <c r="E2" s="3" t="s">
        <v>139</v>
      </c>
      <c r="G2" s="98"/>
      <c r="H2" s="98"/>
      <c r="I2" s="98" t="s">
        <v>137</v>
      </c>
      <c r="J2" s="3" t="s">
        <v>138</v>
      </c>
      <c r="K2" s="3" t="s">
        <v>139</v>
      </c>
    </row>
    <row r="3" spans="1:11" ht="13">
      <c r="A3" s="3">
        <v>1</v>
      </c>
      <c r="B3" s="7" t="s">
        <v>17</v>
      </c>
      <c r="C3" s="3" t="str">
        <f t="array" ref="C3">IFERROR(INDEX(Inventaire!$C$6:S$40,MAX(IF((Inventaire!$C$6:$O$40=$B3)*(Inventaire!$E$6:$Q$40&gt;0),ROW($D$6:$D$40)-5,-1)),SUMPRODUCT(MAX((Inventaire!$C$6:S$40=$B3)*COLUMN($C:$S)))),"")</f>
        <v/>
      </c>
      <c r="D3" s="3">
        <f t="array" ref="D3">IFERROR(INDEX(Inventaire!$C$6:T$40,MAX(IF((Inventaire!$C$6:$O$40=$B3)*(Inventaire!$F$6:$R$40&gt;0),ROW($D$6:$D$40)-5,-1)),SUMPRODUCT(MAX((Inventaire!$C$6:$S$40=$B3)*COLUMN($D:$T)))),"")</f>
        <v>10</v>
      </c>
      <c r="E3" s="3">
        <f t="array" ref="E3">IFERROR(INDEX(Inventaire!$C$6:U$40,MAX(IF((Inventaire!$C$6:$O$40=$B3)*(Inventaire!$G$6:$S$40&gt;0),ROW($D$6:$D$40)-5,-1)),SUMPRODUCT(MAX((Inventaire!$C$6:$S$40=$B3)*COLUMN($E:$U)))),"")</f>
        <v>3</v>
      </c>
      <c r="G3" s="3">
        <v>1</v>
      </c>
      <c r="H3" s="7" t="s">
        <v>134</v>
      </c>
      <c r="I3" s="3">
        <f t="array" ref="I3">IFERROR(INDEX(Inventaire!$V$6:$AD$40,MAX(IF((Inventaire!V$6:$AB$40=H3)*(Inventaire!X$6:$AD$40&gt;0),ROW($J$6:$J$40)-5,-1)),SUMPRODUCT(MAX((Inventaire!$V$6:$AB$40=$H3)*COLUMN($V:$AB)-19))),"")</f>
        <v>1</v>
      </c>
      <c r="J3" s="3">
        <f t="array" ref="J3">IFERROR(INDEX(Inventaire!$V$6:$AF$40,MAX(IF((Inventaire!V$6:$AB$40=$H3)*(Inventaire!Y$6:$AE$40&gt;0),ROW($J$6:$J$40)-5,-1)),SUMPRODUCT(MAX((Inventaire!$V$6:$AB$40=$H3)*COLUMN($W:$AC)-19))),"")</f>
        <v>25</v>
      </c>
      <c r="K3" s="3">
        <f t="array" ref="K3">IFERROR(INDEX(Inventaire!$V$6:$AF$40,MAX(IF((Inventaire!$V$6:$AB$40=$H3)*(Inventaire!Z$6:$AF$40&gt;0),ROW($J$6:$J$40)-5,-1)),SUMPRODUCT(MAX((Inventaire!$V$6:$AB$40=$H3)*COLUMN($X:$AD)-19))),"")</f>
        <v>5</v>
      </c>
    </row>
    <row r="4" spans="1:11" ht="13">
      <c r="A4" s="3">
        <v>2</v>
      </c>
      <c r="B4" s="7" t="s">
        <v>18</v>
      </c>
      <c r="C4" s="3" t="str">
        <f t="array" ref="C4">IFERROR(INDEX(Inventaire!$C$6:S$40,MAX(IF((Inventaire!C$6:O$40=B4)*(Inventaire!E$6:Q$40&gt;0),ROW(D$6:D$40)-5,-1)),SUMPRODUCT(MAX((Inventaire!C$6:S$40=$B4)*COLUMN(C:S)))),"")</f>
        <v/>
      </c>
      <c r="D4" s="3">
        <f t="array" ref="D4">IFERROR(INDEX(Inventaire!$C$6:T$40,MAX(IF((Inventaire!$C$6:$O$40=$B4)*(Inventaire!$F$6:$R$40&gt;0),ROW($D$6:$D$40)-5,-1)),SUMPRODUCT(MAX((Inventaire!$C$6:$S$40=$B4)*COLUMN($D:$T)))),"")</f>
        <v>10</v>
      </c>
      <c r="E4" s="3" t="str">
        <f t="array" ref="E4">IFERROR(INDEX(Inventaire!$C$6:U$40,MAX(IF((Inventaire!$C$6:$O$40=$B4)*(Inventaire!$G$6:$S$40&gt;0),ROW($D$6:$D$40)-5,-1)),SUMPRODUCT(MAX((Inventaire!$C$6:$S$40=$B4)*COLUMN($E:$U)))),"")</f>
        <v/>
      </c>
      <c r="G4" s="3">
        <v>2</v>
      </c>
      <c r="H4" s="7" t="s">
        <v>18</v>
      </c>
      <c r="I4" s="3" t="str">
        <f t="array" ref="I4">IFERROR(INDEX(Inventaire!$V$6:AD$40,MAX(IF((Inventaire!V$6:AB$40=H4)*(Inventaire!X$6:AD$40&gt;0),ROW(J$6:J$40)-5,-1)),SUMPRODUCT(MAX((Inventaire!V$6:AB$40=$H4)*COLUMN(V:AB)-19))),"")</f>
        <v/>
      </c>
      <c r="J4" s="3" t="str">
        <f t="array" ref="J4">IFERROR(INDEX(Inventaire!$V$6:$AF$40,MAX(IF((Inventaire!V$6:$AB$40=$H4)*(Inventaire!Y$6:$AE$40&gt;0),ROW($J$6:$J$40)-5,-1)),SUMPRODUCT(MAX((Inventaire!$V$6:$AB$40=$H4)*COLUMN($W:$AC)-19))),"")</f>
        <v/>
      </c>
      <c r="K4" s="3">
        <f t="array" ref="K4">IFERROR(INDEX(Inventaire!$V$6:$AF$40,MAX(IF((Inventaire!$V$6:$AB$40=$H4)*(Inventaire!Z$6:$AF$40&gt;0),ROW($J$6:$J$40)-5,-1)),SUMPRODUCT(MAX((Inventaire!$V$6:$AB$40=$H4)*COLUMN($X:$AD)-19))),"")</f>
        <v>22</v>
      </c>
    </row>
    <row r="5" spans="1:11" ht="13">
      <c r="A5" s="3">
        <v>3</v>
      </c>
      <c r="B5" s="7" t="s">
        <v>19</v>
      </c>
      <c r="C5" s="3" t="str">
        <f t="array" ref="C5">IFERROR(INDEX(Inventaire!$C$6:S$40,MAX(IF((Inventaire!C$6:O$40=B5)*(Inventaire!E$6:Q$40&gt;0),ROW(D$6:D$40)-5,-1)),SUMPRODUCT(MAX((Inventaire!C$6:S$40=$B5)*COLUMN(C:S)))),"")</f>
        <v/>
      </c>
      <c r="D5" s="3">
        <f t="array" ref="D5">IFERROR(INDEX(Inventaire!$C$6:T$40,MAX(IF((Inventaire!$C$6:$O$40=$B5)*(Inventaire!$F$6:$R$40&gt;0),ROW($D$6:$D$40)-5,-1)),SUMPRODUCT(MAX((Inventaire!$C$6:$S$40=$B5)*COLUMN($D:$T)))),"")</f>
        <v>10</v>
      </c>
      <c r="E5" s="3">
        <f t="array" ref="E5">IFERROR(INDEX(Inventaire!$C$6:U$40,MAX(IF((Inventaire!$C$6:$O$40=$B5)*(Inventaire!$G$6:$S$40&gt;0),ROW($D$6:$D$40)-5,-1)),SUMPRODUCT(MAX((Inventaire!$C$6:$S$40=$B5)*COLUMN($E:$U)))),"")</f>
        <v>3</v>
      </c>
      <c r="G5" s="3">
        <v>3</v>
      </c>
      <c r="H5" s="7" t="s">
        <v>93</v>
      </c>
      <c r="I5" s="3" t="str">
        <f t="array" ref="I5">IFERROR(INDEX(Inventaire!$V$6:AD$40,MAX(IF((Inventaire!V$6:AB$40=H5)*(Inventaire!X$6:AD$40&gt;0),ROW(J$6:J$40)-5,-1)),SUMPRODUCT(MAX((Inventaire!V$6:AB$40=$H5)*COLUMN(V:AB)-19))),"")</f>
        <v/>
      </c>
      <c r="J5" s="3" t="str">
        <f t="array" ref="J5">IFERROR(INDEX(Inventaire!$V$6:$AF$40,MAX(IF((Inventaire!V$6:$AB$40=$H5)*(Inventaire!Y$6:$AE$40&gt;0),ROW($J$6:$J$40)-5,-1)),SUMPRODUCT(MAX((Inventaire!$V$6:$AB$40=$H5)*COLUMN($W:$AC)-19))),"")</f>
        <v/>
      </c>
      <c r="K5" s="3">
        <f t="array" ref="K5">IFERROR(INDEX(Inventaire!$V$6:$AF$40,MAX(IF((Inventaire!$V$6:$AB$40=$H5)*(Inventaire!Z$6:$AF$40&gt;0),ROW($J$6:$J$40)-5,-1)),SUMPRODUCT(MAX((Inventaire!$V$6:$AB$40=$H5)*COLUMN($X:$AD)-19))),"")</f>
        <v>5</v>
      </c>
    </row>
    <row r="6" spans="1:11" ht="13">
      <c r="A6" s="3">
        <v>4</v>
      </c>
      <c r="B6" s="7" t="s">
        <v>3</v>
      </c>
      <c r="C6" s="3" t="str">
        <f t="array" ref="C6">IFERROR(INDEX(Inventaire!$C$6:S$40,MAX(IF((Inventaire!C$6:O$40=B6)*(Inventaire!E$6:Q$40&gt;0),ROW(D$6:D$40)-5,-1)),SUMPRODUCT(MAX((Inventaire!C$6:S$40=$B6)*COLUMN(C:S)))),"")</f>
        <v/>
      </c>
      <c r="D6" s="3">
        <f t="array" ref="D6">IFERROR(INDEX(Inventaire!$C$6:T$40,MAX(IF((Inventaire!$C$6:$O$40=$B6)*(Inventaire!$F$6:$R$40&gt;0),ROW($D$6:$D$40)-5,-1)),SUMPRODUCT(MAX((Inventaire!$C$6:$S$40=$B6)*COLUMN($D:$T)))),"")</f>
        <v>10</v>
      </c>
      <c r="E6" s="3" t="str">
        <f t="array" ref="E6">IFERROR(INDEX(Inventaire!$C$6:U$40,MAX(IF((Inventaire!$C$6:$O$40=$B6)*(Inventaire!$G$6:$S$40&gt;0),ROW($D$6:$D$40)-5,-1)),SUMPRODUCT(MAX((Inventaire!$C$6:$S$40=$B6)*COLUMN($E:$U)))),"")</f>
        <v/>
      </c>
      <c r="G6" s="3">
        <v>4</v>
      </c>
      <c r="H6" s="7" t="s">
        <v>9</v>
      </c>
      <c r="I6" s="3">
        <f t="array" ref="I6">IFERROR(INDEX(Inventaire!$V$6:AD$40,MAX(IF((Inventaire!V$6:AB$40=H6)*(Inventaire!X$6:AD$40&gt;0),ROW(J$6:J$40)-5,-1)),SUMPRODUCT(MAX((Inventaire!V$6:AB$40=$H6)*COLUMN(V:AB)-19))),"")</f>
        <v>1</v>
      </c>
      <c r="J6" s="3" t="str">
        <f t="array" ref="J6">IFERROR(INDEX(Inventaire!$V$6:$AF$40,MAX(IF((Inventaire!V$6:$AB$40=$H6)*(Inventaire!Y$6:$AE$40&gt;0),ROW($J$6:$J$40)-5,-1)),SUMPRODUCT(MAX((Inventaire!$V$6:$AB$40=$H6)*COLUMN($W:$AC)-19))),"")</f>
        <v/>
      </c>
      <c r="K6" s="3" t="str">
        <f t="array" ref="K6">IFERROR(INDEX(Inventaire!$V$6:$AF$40,MAX(IF((Inventaire!$V$6:$AB$40=$H6)*(Inventaire!Z$6:$AF$40&gt;0),ROW($J$6:$J$40)-5,-1)),SUMPRODUCT(MAX((Inventaire!$V$6:$AB$40=$H6)*COLUMN($X:$AD)-19))),"")</f>
        <v/>
      </c>
    </row>
    <row r="7" spans="1:11" ht="13">
      <c r="A7" s="3">
        <v>5</v>
      </c>
      <c r="B7" s="7" t="s">
        <v>20</v>
      </c>
      <c r="C7" s="3" t="str">
        <f t="array" ref="C7">IFERROR(INDEX(Inventaire!$C$6:S$40,MAX(IF((Inventaire!C$6:O$40=B7)*(Inventaire!E$6:Q$40&gt;0),ROW(D$6:D$40)-5,-1)),SUMPRODUCT(MAX((Inventaire!C$6:S$40=$B7)*COLUMN(C:S)))),"")</f>
        <v/>
      </c>
      <c r="D7" s="3">
        <f t="array" ref="D7">IFERROR(INDEX(Inventaire!$C$6:T$40,MAX(IF((Inventaire!$C$6:$O$40=$B7)*(Inventaire!$F$6:$R$40&gt;0),ROW($D$6:$D$40)-5,-1)),SUMPRODUCT(MAX((Inventaire!$C$6:$S$40=$B7)*COLUMN($D:$T)))),"")</f>
        <v>10</v>
      </c>
      <c r="E7" s="3" t="str">
        <f t="array" ref="E7">IFERROR(INDEX(Inventaire!$C$6:U$40,MAX(IF((Inventaire!$C$6:$O$40=$B7)*(Inventaire!$G$6:$S$40&gt;0),ROW($D$6:$D$40)-5,-1)),SUMPRODUCT(MAX((Inventaire!$C$6:$S$40=$B7)*COLUMN($E:$U)))),"")</f>
        <v/>
      </c>
      <c r="G7" s="3">
        <v>5</v>
      </c>
      <c r="H7" s="7" t="s">
        <v>3</v>
      </c>
      <c r="I7" s="3" t="str">
        <f t="array" ref="I7">IFERROR(INDEX(Inventaire!$V$6:AD$40,MAX(IF((Inventaire!V$6:AB$40=H7)*(Inventaire!X$6:AD$40&gt;0),ROW(J$6:J$40)-5,-1)),SUMPRODUCT(MAX((Inventaire!V$6:AB$40=$H7)*COLUMN(V:AB)-19))),"")</f>
        <v/>
      </c>
      <c r="J7" s="3" t="str">
        <f t="array" ref="J7">IFERROR(INDEX(Inventaire!$V$6:$AF$40,MAX(IF((Inventaire!V$6:$AB$40=$H7)*(Inventaire!Y$6:$AE$40&gt;0),ROW($J$6:$J$40)-5,-1)),SUMPRODUCT(MAX((Inventaire!$V$6:$AB$40=$H7)*COLUMN($W:$AC)-19))),"")</f>
        <v/>
      </c>
      <c r="K7" s="3">
        <f t="array" ref="K7">IFERROR(INDEX(Inventaire!$V$6:$AF$40,MAX(IF((Inventaire!$V$6:$AB$40=$H7)*(Inventaire!Z$6:$AF$40&gt;0),ROW($J$6:$J$40)-5,-1)),SUMPRODUCT(MAX((Inventaire!$V$6:$AB$40=$H7)*COLUMN($X:$AD)-19))),"")</f>
        <v>5</v>
      </c>
    </row>
    <row r="8" spans="1:11" ht="13">
      <c r="A8" s="3">
        <v>6</v>
      </c>
      <c r="B8" s="7" t="s">
        <v>21</v>
      </c>
      <c r="C8" s="3" t="str">
        <f t="array" ref="C8">IFERROR(INDEX(Inventaire!$C$6:S$40,MAX(IF((Inventaire!C$6:O$40=B8)*(Inventaire!E$6:Q$40&gt;0),ROW(D$6:D$40)-5,-1)),SUMPRODUCT(MAX((Inventaire!C$6:S$40=$B8)*COLUMN(C:S)))),"")</f>
        <v/>
      </c>
      <c r="D8" s="3">
        <f t="array" ref="D8">IFERROR(INDEX(Inventaire!$C$6:T$40,MAX(IF((Inventaire!$C$6:$O$40=$B8)*(Inventaire!$F$6:$R$40&gt;0),ROW($D$6:$D$40)-5,-1)),SUMPRODUCT(MAX((Inventaire!$C$6:$S$40=$B8)*COLUMN($D:$T)))),"")</f>
        <v>10</v>
      </c>
      <c r="E8" s="3">
        <f t="array" ref="E8">IFERROR(INDEX(Inventaire!$C$6:U$40,MAX(IF((Inventaire!$C$6:$O$40=$B8)*(Inventaire!$G$6:$S$40&gt;0),ROW($D$6:$D$40)-5,-1)),SUMPRODUCT(MAX((Inventaire!$C$6:$S$40=$B8)*COLUMN($E:$U)))),"")</f>
        <v>3</v>
      </c>
      <c r="G8" s="3">
        <v>6</v>
      </c>
      <c r="H8" s="7" t="s">
        <v>94</v>
      </c>
      <c r="I8" s="3" t="str">
        <f t="array" ref="I8">IFERROR(INDEX(Inventaire!$V$6:AD$40,MAX(IF((Inventaire!V$6:AB$40=H8)*(Inventaire!X$6:AD$40&gt;0),ROW(J$6:J$40)-5,-1)),SUMPRODUCT(MAX((Inventaire!V$6:AB$40=$H8)*COLUMN(V:AB)-19))),"")</f>
        <v/>
      </c>
      <c r="J8" s="3" t="str">
        <f t="array" ref="J8">IFERROR(INDEX(Inventaire!$V$6:$AF$40,MAX(IF((Inventaire!V$6:$AB$40=$H8)*(Inventaire!Y$6:$AE$40&gt;0),ROW($J$6:$J$40)-5,-1)),SUMPRODUCT(MAX((Inventaire!$V$6:$AB$40=$H8)*COLUMN($W:$AC)-19))),"")</f>
        <v/>
      </c>
      <c r="K8" s="3" t="str">
        <f t="array" ref="K8">IFERROR(INDEX(Inventaire!$V$6:$AF$40,MAX(IF((Inventaire!$V$6:$AB$40=$H8)*(Inventaire!Z$6:$AF$40&gt;0),ROW($J$6:$J$40)-5,-1)),SUMPRODUCT(MAX((Inventaire!$V$6:$AB$40=$H8)*COLUMN($X:$AD)-19))),"")</f>
        <v/>
      </c>
    </row>
    <row r="9" spans="1:11" ht="13">
      <c r="A9" s="3">
        <v>7</v>
      </c>
      <c r="B9" s="7" t="s">
        <v>22</v>
      </c>
      <c r="C9" s="3" t="str">
        <f t="array" ref="C9">IFERROR(INDEX(Inventaire!$C$6:S$40,MAX(IF((Inventaire!C$6:O$40=B9)*(Inventaire!E$6:Q$40&gt;0),ROW(D$6:D$40)-5,-1)),SUMPRODUCT(MAX((Inventaire!C$6:S$40=$B9)*COLUMN(C:S)))),"")</f>
        <v/>
      </c>
      <c r="D9" s="3">
        <f t="array" ref="D9">IFERROR(INDEX(Inventaire!$C$6:T$40,MAX(IF((Inventaire!$C$6:$O$40=$B9)*(Inventaire!$F$6:$R$40&gt;0),ROW($D$6:$D$40)-5,-1)),SUMPRODUCT(MAX((Inventaire!$C$6:$S$40=$B9)*COLUMN($D:$T)))),"")</f>
        <v>10</v>
      </c>
      <c r="E9" s="3" t="str">
        <f t="array" ref="E9">IFERROR(INDEX(Inventaire!$C$6:U$40,MAX(IF((Inventaire!$C$6:$O$40=$B9)*(Inventaire!$G$6:$S$40&gt;0),ROW($D$6:$D$40)-5,-1)),SUMPRODUCT(MAX((Inventaire!$C$6:$S$40=$B9)*COLUMN($E:$U)))),"")</f>
        <v/>
      </c>
      <c r="G9" s="3">
        <v>7</v>
      </c>
      <c r="H9" s="7" t="s">
        <v>95</v>
      </c>
      <c r="I9" s="3">
        <f t="array" ref="I9">IFERROR(INDEX(Inventaire!$V$6:AD$40,MAX(IF((Inventaire!V$6:AB$40=H9)*(Inventaire!X$6:AD$40&gt;0),ROW(J$6:J$40)-5,-1)),SUMPRODUCT(MAX((Inventaire!V$6:AB$40=$H9)*COLUMN(V:AB)-19))),"")</f>
        <v>1</v>
      </c>
      <c r="J9" s="3" t="str">
        <f t="array" ref="J9">IFERROR(INDEX(Inventaire!$V$6:$AF$40,MAX(IF((Inventaire!V$6:$AB$40=$H9)*(Inventaire!Y$6:$AE$40&gt;0),ROW($J$6:$J$40)-5,-1)),SUMPRODUCT(MAX((Inventaire!$V$6:$AB$40=$H9)*COLUMN($W:$AC)-19))),"")</f>
        <v/>
      </c>
      <c r="K9" s="3">
        <f t="array" ref="K9">IFERROR(INDEX(Inventaire!$V$6:$AF$40,MAX(IF((Inventaire!$V$6:$AB$40=$H9)*(Inventaire!Z$6:$AF$40&gt;0),ROW($J$6:$J$40)-5,-1)),SUMPRODUCT(MAX((Inventaire!$V$6:$AB$40=$H9)*COLUMN($X:$AD)-19))),"")</f>
        <v>5</v>
      </c>
    </row>
    <row r="10" spans="1:11" ht="13">
      <c r="A10" s="3">
        <v>8</v>
      </c>
      <c r="B10" s="7" t="s">
        <v>23</v>
      </c>
      <c r="C10" s="3" t="str">
        <f t="array" ref="C10">IFERROR(INDEX(Inventaire!$C$6:S$40,MAX(IF((Inventaire!C$6:O$40=B10)*(Inventaire!E$6:Q$40&gt;0),ROW(D$6:D$40)-5,-1)),SUMPRODUCT(MAX((Inventaire!C$6:S$40=$B10)*COLUMN(C:S)))),"")</f>
        <v/>
      </c>
      <c r="D10" s="3">
        <f t="array" ref="D10">IFERROR(INDEX(Inventaire!$C$6:T$40,MAX(IF((Inventaire!$C$6:$O$40=$B10)*(Inventaire!$F$6:$R$40&gt;0),ROW($D$6:$D$40)-5,-1)),SUMPRODUCT(MAX((Inventaire!$C$6:$S$40=$B10)*COLUMN($D:$T)))),"")</f>
        <v>10</v>
      </c>
      <c r="E10" s="3">
        <f t="array" ref="E10">IFERROR(INDEX(Inventaire!$C$6:U$40,MAX(IF((Inventaire!$C$6:$O$40=$B10)*(Inventaire!$G$6:$S$40&gt;0),ROW($D$6:$D$40)-5,-1)),SUMPRODUCT(MAX((Inventaire!$C$6:$S$40=$B10)*COLUMN($E:$U)))),"")</f>
        <v>1</v>
      </c>
      <c r="G10" s="3">
        <v>8</v>
      </c>
      <c r="H10" s="7" t="s">
        <v>96</v>
      </c>
      <c r="I10" s="3" t="str">
        <f t="array" ref="I10">IFERROR(INDEX(Inventaire!$V$6:AD$40,MAX(IF((Inventaire!V$6:AB$40=H10)*(Inventaire!X$6:AD$40&gt;0),ROW(J$6:J$40)-5,-1)),SUMPRODUCT(MAX((Inventaire!V$6:AB$40=$H10)*COLUMN(V:AB)-19))),"")</f>
        <v/>
      </c>
      <c r="J10" s="3" t="str">
        <f t="array" ref="J10">IFERROR(INDEX(Inventaire!$V$6:$AF$40,MAX(IF((Inventaire!V$6:$AB$40=$H10)*(Inventaire!Y$6:$AE$40&gt;0),ROW($J$6:$J$40)-5,-1)),SUMPRODUCT(MAX((Inventaire!$V$6:$AB$40=$H10)*COLUMN($W:$AC)-19))),"")</f>
        <v/>
      </c>
      <c r="K10" s="3" t="str">
        <f t="array" ref="K10">IFERROR(INDEX(Inventaire!$V$6:$AF$40,MAX(IF((Inventaire!$V$6:$AB$40=$H10)*(Inventaire!Z$6:$AF$40&gt;0),ROW($J$6:$J$40)-5,-1)),SUMPRODUCT(MAX((Inventaire!$V$6:$AB$40=$H10)*COLUMN($X:$AD)-19))),"")</f>
        <v/>
      </c>
    </row>
    <row r="11" spans="1:11" ht="13">
      <c r="A11" s="3">
        <v>9</v>
      </c>
      <c r="B11" s="7" t="s">
        <v>24</v>
      </c>
      <c r="C11" s="3" t="str">
        <f t="array" ref="C11">IFERROR(INDEX(Inventaire!$C$6:S$40,MAX(IF((Inventaire!C$6:O$40=B11)*(Inventaire!E$6:Q$40&gt;0),ROW(D$6:D$40)-5,-1)),SUMPRODUCT(MAX((Inventaire!C$6:S$40=$B11)*COLUMN(C:S)))),"")</f>
        <v/>
      </c>
      <c r="D11" s="3">
        <f t="array" ref="D11">IFERROR(INDEX(Inventaire!$C$6:T$40,MAX(IF((Inventaire!$C$6:$O$40=$B11)*(Inventaire!$F$6:$R$40&gt;0),ROW($D$6:$D$40)-5,-1)),SUMPRODUCT(MAX((Inventaire!$C$6:$S$40=$B11)*COLUMN($D:$T)))),"")</f>
        <v>10</v>
      </c>
      <c r="E11" s="3" t="str">
        <f t="array" ref="E11">IFERROR(INDEX(Inventaire!$C$6:U$40,MAX(IF((Inventaire!$C$6:$O$40=$B11)*(Inventaire!$G$6:$S$40&gt;0),ROW($D$6:$D$40)-5,-1)),SUMPRODUCT(MAX((Inventaire!$C$6:$S$40=$B11)*COLUMN($E:$U)))),"")</f>
        <v/>
      </c>
      <c r="G11" s="3">
        <v>9</v>
      </c>
      <c r="H11" s="7" t="s">
        <v>10</v>
      </c>
      <c r="I11" s="3" t="str">
        <f t="array" ref="I11">IFERROR(INDEX(Inventaire!$V$6:AD$40,MAX(IF((Inventaire!V$6:AB$40=H11)*(Inventaire!X$6:AD$40&gt;0),ROW(J$6:J$40)-5,-1)),SUMPRODUCT(MAX((Inventaire!V$6:AB$40=$H11)*COLUMN(V:AB)-19))),"")</f>
        <v/>
      </c>
      <c r="J11" s="3">
        <f t="array" ref="J11">IFERROR(INDEX(Inventaire!$V$6:$AF$40,MAX(IF((Inventaire!V$6:$AB$40=$H11)*(Inventaire!Y$6:$AE$40&gt;0),ROW($J$6:$J$40)-5,-1)),SUMPRODUCT(MAX((Inventaire!$V$6:$AB$40=$H11)*COLUMN($W:$AC)-19))),"")</f>
        <v>40</v>
      </c>
      <c r="K11" s="3">
        <f t="array" ref="K11">IFERROR(INDEX(Inventaire!$V$6:$AF$40,MAX(IF((Inventaire!$V$6:$AB$40=$H11)*(Inventaire!Z$6:$AF$40&gt;0),ROW($J$6:$J$40)-5,-1)),SUMPRODUCT(MAX((Inventaire!$V$6:$AB$40=$H11)*COLUMN($X:$AD)-19))),"")</f>
        <v>30</v>
      </c>
    </row>
    <row r="12" spans="1:11" ht="13">
      <c r="A12" s="3">
        <v>10</v>
      </c>
      <c r="B12" s="8" t="s">
        <v>25</v>
      </c>
      <c r="C12" s="3" t="str">
        <f t="array" ref="C12">IFERROR(INDEX(Inventaire!$C$6:S$40,MAX(IF((Inventaire!C$6:O$40=B12)*(Inventaire!E$6:Q$40&gt;0),ROW(D$6:D$40)-5,-1)),SUMPRODUCT(MAX((Inventaire!C$6:S$40=$B12)*COLUMN(C:S)))),"")</f>
        <v/>
      </c>
      <c r="D12" s="3">
        <f t="array" ref="D12">IFERROR(INDEX(Inventaire!$C$6:T$40,MAX(IF((Inventaire!$C$6:$O$40=$B12)*(Inventaire!$F$6:$R$40&gt;0),ROW($D$6:$D$40)-5,-1)),SUMPRODUCT(MAX((Inventaire!$C$6:$S$40=$B12)*COLUMN($D:$T)))),"")</f>
        <v>10</v>
      </c>
      <c r="E12" s="3">
        <f t="array" ref="E12">IFERROR(INDEX(Inventaire!$C$6:U$40,MAX(IF((Inventaire!$C$6:$O$40=$B12)*(Inventaire!$G$6:$S$40&gt;0),ROW($D$6:$D$40)-5,-1)),SUMPRODUCT(MAX((Inventaire!$C$6:$S$40=$B12)*COLUMN($E:$U)))),"")</f>
        <v>5</v>
      </c>
      <c r="G12" s="3">
        <v>10</v>
      </c>
      <c r="H12" s="7" t="s">
        <v>97</v>
      </c>
      <c r="I12" s="3" t="str">
        <f t="array" ref="I12">IFERROR(INDEX(Inventaire!$V$6:AD$40,MAX(IF((Inventaire!V$6:AB$40=H12)*(Inventaire!X$6:AD$40&gt;0),ROW(J$6:J$40)-5,-1)),SUMPRODUCT(MAX((Inventaire!V$6:AB$40=$H12)*COLUMN(V:AB)-19))),"")</f>
        <v/>
      </c>
      <c r="J12" s="3" t="str">
        <f t="array" ref="J12">IFERROR(INDEX(Inventaire!$V$6:$AF$40,MAX(IF((Inventaire!V$6:$AB$40=$H12)*(Inventaire!Y$6:$AE$40&gt;0),ROW($J$6:$J$40)-5,-1)),SUMPRODUCT(MAX((Inventaire!$V$6:$AB$40=$H12)*COLUMN($W:$AC)-19))),"")</f>
        <v/>
      </c>
      <c r="K12" s="3" t="str">
        <f t="array" ref="K12">IFERROR(INDEX(Inventaire!$V$6:$AF$40,MAX(IF((Inventaire!$V$6:$AB$40=$H12)*(Inventaire!Z$6:$AF$40&gt;0),ROW($J$6:$J$40)-5,-1)),SUMPRODUCT(MAX((Inventaire!$V$6:$AB$40=$H12)*COLUMN($X:$AD)-19))),"")</f>
        <v/>
      </c>
    </row>
    <row r="13" spans="1:11" ht="13">
      <c r="A13" s="3">
        <v>11</v>
      </c>
      <c r="B13" s="8" t="s">
        <v>4</v>
      </c>
      <c r="C13" s="3" t="str">
        <f t="array" ref="C13">IFERROR(INDEX(Inventaire!$C$6:S$40,MAX(IF((Inventaire!C$6:O$40=B13)*(Inventaire!E$6:Q$40&gt;0),ROW(D$6:D$40)-5,-1)),SUMPRODUCT(MAX((Inventaire!C$6:S$40=$B13)*COLUMN(C:S)))),"")</f>
        <v/>
      </c>
      <c r="D13" s="3">
        <f t="array" ref="D13">IFERROR(INDEX(Inventaire!$C$6:T$40,MAX(IF((Inventaire!$C$6:$O$40=$B13)*(Inventaire!$F$6:$R$40&gt;0),ROW($D$6:$D$40)-5,-1)),SUMPRODUCT(MAX((Inventaire!$C$6:$S$40=$B13)*COLUMN($D:$T)))),"")</f>
        <v>10</v>
      </c>
      <c r="E13" s="3" t="str">
        <f t="array" ref="E13">IFERROR(INDEX(Inventaire!$C$6:U$40,MAX(IF((Inventaire!$C$6:$O$40=$B13)*(Inventaire!$G$6:$S$40&gt;0),ROW($D$6:$D$40)-5,-1)),SUMPRODUCT(MAX((Inventaire!$C$6:$S$40=$B13)*COLUMN($E:$U)))),"")</f>
        <v/>
      </c>
      <c r="G13" s="3">
        <v>11</v>
      </c>
      <c r="H13" s="8" t="s">
        <v>98</v>
      </c>
      <c r="I13" s="3" t="str">
        <f t="array" ref="I13">IFERROR(INDEX(Inventaire!$V$6:AD$40,MAX(IF((Inventaire!V$6:AB$40=H13)*(Inventaire!X$6:AD$40&gt;0),ROW(J$6:J$40)-5,-1)),SUMPRODUCT(MAX((Inventaire!V$6:AB$40=$H13)*COLUMN(V:AB)-19))),"")</f>
        <v/>
      </c>
      <c r="J13" s="3" t="str">
        <f t="array" ref="J13">IFERROR(INDEX(Inventaire!$V$6:$AF$40,MAX(IF((Inventaire!V$6:$AB$40=$H13)*(Inventaire!Y$6:$AE$40&gt;0),ROW($J$6:$J$40)-5,-1)),SUMPRODUCT(MAX((Inventaire!$V$6:$AB$40=$H13)*COLUMN($W:$AC)-19))),"")</f>
        <v/>
      </c>
      <c r="K13" s="3">
        <f t="array" ref="K13">IFERROR(INDEX(Inventaire!$V$6:$AF$40,MAX(IF((Inventaire!$V$6:$AB$40=$H13)*(Inventaire!Z$6:$AF$40&gt;0),ROW($J$6:$J$40)-5,-1)),SUMPRODUCT(MAX((Inventaire!$V$6:$AB$40=$H13)*COLUMN($X:$AD)-19))),"")</f>
        <v>5</v>
      </c>
    </row>
    <row r="14" spans="1:11" ht="13">
      <c r="A14" s="3">
        <v>12</v>
      </c>
      <c r="B14" s="8" t="s">
        <v>26</v>
      </c>
      <c r="C14" s="3" t="str">
        <f t="array" ref="C14">IFERROR(INDEX(Inventaire!$C$6:S$40,MAX(IF((Inventaire!C$6:O$40=B14)*(Inventaire!E$6:Q$40&gt;0),ROW(D$6:D$40)-5,-1)),SUMPRODUCT(MAX((Inventaire!C$6:S$40=$B14)*COLUMN(C:S)))),"")</f>
        <v/>
      </c>
      <c r="D14" s="3">
        <f t="array" ref="D14">IFERROR(INDEX(Inventaire!$C$6:T$40,MAX(IF((Inventaire!$C$6:$O$40=$B14)*(Inventaire!$F$6:$R$40&gt;0),ROW($D$6:$D$40)-5,-1)),SUMPRODUCT(MAX((Inventaire!$C$6:$S$40=$B14)*COLUMN($D:$T)))),"")</f>
        <v>10</v>
      </c>
      <c r="E14" s="3">
        <f t="array" ref="E14">IFERROR(INDEX(Inventaire!$C$6:U$40,MAX(IF((Inventaire!$C$6:$O$40=$B14)*(Inventaire!$G$6:$S$40&gt;0),ROW($D$6:$D$40)-5,-1)),SUMPRODUCT(MAX((Inventaire!$C$6:$S$40=$B14)*COLUMN($E:$U)))),"")</f>
        <v>6</v>
      </c>
      <c r="G14" s="3">
        <v>12</v>
      </c>
      <c r="H14" s="8" t="s">
        <v>99</v>
      </c>
      <c r="I14" s="3" t="str">
        <f t="array" ref="I14">IFERROR(INDEX(Inventaire!$V$6:AD$40,MAX(IF((Inventaire!V$6:AB$40=H14)*(Inventaire!X$6:AD$40&gt;0),ROW(J$6:J$40)-5,-1)),SUMPRODUCT(MAX((Inventaire!V$6:AB$40=$H14)*COLUMN(V:AB)-19))),"")</f>
        <v/>
      </c>
      <c r="J14" s="3" t="str">
        <f t="array" ref="J14">IFERROR(INDEX(Inventaire!$V$6:$AF$40,MAX(IF((Inventaire!V$6:$AB$40=$H14)*(Inventaire!Y$6:$AE$40&gt;0),ROW($J$6:$J$40)-5,-1)),SUMPRODUCT(MAX((Inventaire!$V$6:$AB$40=$H14)*COLUMN($W:$AC)-19))),"")</f>
        <v/>
      </c>
      <c r="K14" s="3">
        <f t="array" ref="K14">IFERROR(INDEX(Inventaire!$V$6:$AF$40,MAX(IF((Inventaire!$V$6:$AB$40=$H14)*(Inventaire!Z$6:$AF$40&gt;0),ROW($J$6:$J$40)-5,-1)),SUMPRODUCT(MAX((Inventaire!$V$6:$AB$40=$H14)*COLUMN($X:$AD)-19))),"")</f>
        <v>9</v>
      </c>
    </row>
    <row r="15" spans="1:11" ht="13">
      <c r="A15" s="3">
        <v>13</v>
      </c>
      <c r="B15" s="8" t="s">
        <v>5</v>
      </c>
      <c r="C15" s="3" t="str">
        <f t="array" ref="C15">IFERROR(INDEX(Inventaire!$C$6:S$40,MAX(IF((Inventaire!C$6:O$40=B15)*(Inventaire!E$6:Q$40&gt;0),ROW(D$6:D$40)-5,-1)),SUMPRODUCT(MAX((Inventaire!C$6:S$40=$B15)*COLUMN(C:S)))),"")</f>
        <v/>
      </c>
      <c r="D15" s="3">
        <f t="array" ref="D15">IFERROR(INDEX(Inventaire!$C$6:T$40,MAX(IF((Inventaire!$C$6:$O$40=$B15)*(Inventaire!$F$6:$R$40&gt;0),ROW($D$6:$D$40)-5,-1)),SUMPRODUCT(MAX((Inventaire!$C$6:$S$40=$B15)*COLUMN($D:$T)))),"")</f>
        <v>10</v>
      </c>
      <c r="E15" s="3">
        <f t="array" ref="E15">IFERROR(INDEX(Inventaire!$C$6:U$40,MAX(IF((Inventaire!$C$6:$O$40=$B15)*(Inventaire!$G$6:$S$40&gt;0),ROW($D$6:$D$40)-5,-1)),SUMPRODUCT(MAX((Inventaire!$C$6:$S$40=$B15)*COLUMN($E:$U)))),"")</f>
        <v>6</v>
      </c>
      <c r="G15" s="3">
        <v>13</v>
      </c>
      <c r="H15" s="8" t="s">
        <v>100</v>
      </c>
      <c r="I15" s="3" t="str">
        <f t="array" ref="I15">IFERROR(INDEX(Inventaire!$V$6:AD$40,MAX(IF((Inventaire!V$6:AB$40=H15)*(Inventaire!X$6:AD$40&gt;0),ROW(J$6:J$40)-5,-1)),SUMPRODUCT(MAX((Inventaire!V$6:AB$40=$H15)*COLUMN(V:AB)-19))),"")</f>
        <v/>
      </c>
      <c r="J15" s="3" t="str">
        <f t="array" ref="J15">IFERROR(INDEX(Inventaire!$V$6:$AF$40,MAX(IF((Inventaire!V$6:$AB$40=$H15)*(Inventaire!Y$6:$AE$40&gt;0),ROW($J$6:$J$40)-5,-1)),SUMPRODUCT(MAX((Inventaire!$V$6:$AB$40=$H15)*COLUMN($W:$AC)-19))),"")</f>
        <v/>
      </c>
      <c r="K15" s="3">
        <f t="array" ref="K15">IFERROR(INDEX(Inventaire!$V$6:$AF$40,MAX(IF((Inventaire!$V$6:$AB$40=$H15)*(Inventaire!Z$6:$AF$40&gt;0),ROW($J$6:$J$40)-5,-1)),SUMPRODUCT(MAX((Inventaire!$V$6:$AB$40=$H15)*COLUMN($X:$AD)-19))),"")</f>
        <v>9</v>
      </c>
    </row>
    <row r="16" spans="1:11" ht="13">
      <c r="A16" s="3">
        <v>14</v>
      </c>
      <c r="B16" s="8" t="s">
        <v>27</v>
      </c>
      <c r="C16" s="3" t="str">
        <f t="array" ref="C16">IFERROR(INDEX(Inventaire!$C$6:S$40,MAX(IF((Inventaire!C$6:O$40=B16)*(Inventaire!E$6:Q$40&gt;0),ROW(D$6:D$40)-5,-1)),SUMPRODUCT(MAX((Inventaire!C$6:S$40=$B16)*COLUMN(C:S)))),"")</f>
        <v/>
      </c>
      <c r="D16" s="3">
        <f t="array" ref="D16">IFERROR(INDEX(Inventaire!$C$6:T$40,MAX(IF((Inventaire!$C$6:$O$40=$B16)*(Inventaire!$F$6:$R$40&gt;0),ROW($D$6:$D$40)-5,-1)),SUMPRODUCT(MAX((Inventaire!$C$6:$S$40=$B16)*COLUMN($D:$T)))),"")</f>
        <v>10</v>
      </c>
      <c r="E16" s="3">
        <f t="array" ref="E16">IFERROR(INDEX(Inventaire!$C$6:U$40,MAX(IF((Inventaire!$C$6:$O$40=$B16)*(Inventaire!$G$6:$S$40&gt;0),ROW($D$6:$D$40)-5,-1)),SUMPRODUCT(MAX((Inventaire!$C$6:$S$40=$B16)*COLUMN($E:$U)))),"")</f>
        <v>4</v>
      </c>
      <c r="G16" s="3">
        <v>14</v>
      </c>
      <c r="H16" s="7" t="s">
        <v>101</v>
      </c>
      <c r="I16" s="3" t="str">
        <f t="array" ref="I16">IFERROR(INDEX(Inventaire!$V$6:AD$40,MAX(IF((Inventaire!V$6:AB$40=H16)*(Inventaire!X$6:AD$40&gt;0),ROW(J$6:J$40)-5,-1)),SUMPRODUCT(MAX((Inventaire!V$6:AB$40=$H16)*COLUMN(V:AB)-19))),"")</f>
        <v/>
      </c>
      <c r="J16" s="3" t="str">
        <f t="array" ref="J16">IFERROR(INDEX(Inventaire!$V$6:$AF$40,MAX(IF((Inventaire!V$6:$AB$40=$H16)*(Inventaire!Y$6:$AE$40&gt;0),ROW($J$6:$J$40)-5,-1)),SUMPRODUCT(MAX((Inventaire!$V$6:$AB$40=$H16)*COLUMN($W:$AC)-19))),"")</f>
        <v/>
      </c>
      <c r="K16" s="3">
        <f t="array" ref="K16">IFERROR(INDEX(Inventaire!$V$6:$AF$40,MAX(IF((Inventaire!$V$6:$AB$40=$H16)*(Inventaire!Z$6:$AF$40&gt;0),ROW($J$6:$J$40)-5,-1)),SUMPRODUCT(MAX((Inventaire!$V$6:$AB$40=$H16)*COLUMN($X:$AD)-19))),"")</f>
        <v>9</v>
      </c>
    </row>
    <row r="17" spans="1:11" ht="13">
      <c r="A17" s="3">
        <v>15</v>
      </c>
      <c r="B17" s="8" t="s">
        <v>6</v>
      </c>
      <c r="C17" s="3" t="str">
        <f t="array" ref="C17">IFERROR(INDEX(Inventaire!$C$6:S$40,MAX(IF((Inventaire!C$6:O$40=B17)*(Inventaire!E$6:Q$40&gt;0),ROW(D$6:D$40)-5,-1)),SUMPRODUCT(MAX((Inventaire!C$6:S$40=$B17)*COLUMN(C:S)))),"")</f>
        <v/>
      </c>
      <c r="D17" s="3">
        <f t="array" ref="D17">IFERROR(INDEX(Inventaire!$C$6:T$40,MAX(IF((Inventaire!$C$6:$O$40=$B17)*(Inventaire!$F$6:$R$40&gt;0),ROW($D$6:$D$40)-5,-1)),SUMPRODUCT(MAX((Inventaire!$C$6:$S$40=$B17)*COLUMN($D:$T)))),"")</f>
        <v>10</v>
      </c>
      <c r="E17" s="3">
        <f t="array" ref="E17">IFERROR(INDEX(Inventaire!$C$6:U$40,MAX(IF((Inventaire!$C$6:$O$40=$B17)*(Inventaire!$G$6:$S$40&gt;0),ROW($D$6:$D$40)-5,-1)),SUMPRODUCT(MAX((Inventaire!$C$6:$S$40=$B17)*COLUMN($E:$U)))),"")</f>
        <v>8</v>
      </c>
      <c r="G17" s="3">
        <v>15</v>
      </c>
      <c r="H17" s="7" t="s">
        <v>102</v>
      </c>
      <c r="I17" s="3" t="str">
        <f t="array" ref="I17">IFERROR(INDEX(Inventaire!$V$6:AD$40,MAX(IF((Inventaire!V$6:AB$40=H17)*(Inventaire!X$6:AD$40&gt;0),ROW(J$6:J$40)-5,-1)),SUMPRODUCT(MAX((Inventaire!V$6:AB$40=$H17)*COLUMN(V:AB)-19))),"")</f>
        <v/>
      </c>
      <c r="J17" s="3" t="str">
        <f t="array" ref="J17">IFERROR(INDEX(Inventaire!$V$6:$AF$40,MAX(IF((Inventaire!V$6:$AB$40=$H17)*(Inventaire!Y$6:$AE$40&gt;0),ROW($J$6:$J$40)-5,-1)),SUMPRODUCT(MAX((Inventaire!$V$6:$AB$40=$H17)*COLUMN($W:$AC)-19))),"")</f>
        <v/>
      </c>
      <c r="K17" s="3">
        <f t="array" ref="K17">IFERROR(INDEX(Inventaire!$V$6:$AF$40,MAX(IF((Inventaire!$V$6:$AB$40=$H17)*(Inventaire!Z$6:$AF$40&gt;0),ROW($J$6:$J$40)-5,-1)),SUMPRODUCT(MAX((Inventaire!$V$6:$AB$40=$H17)*COLUMN($X:$AD)-19))),"")</f>
        <v>12</v>
      </c>
    </row>
    <row r="18" spans="1:11" ht="13">
      <c r="A18" s="3">
        <v>16</v>
      </c>
      <c r="B18" s="8" t="s">
        <v>28</v>
      </c>
      <c r="C18" s="3" t="str">
        <f t="array" ref="C18">IFERROR(INDEX(Inventaire!$C$6:S$40,MAX(IF((Inventaire!C$6:O$40=B18)*(Inventaire!E$6:Q$40&gt;0),ROW(D$6:D$40)-5,-1)),SUMPRODUCT(MAX((Inventaire!C$6:S$40=$B18)*COLUMN(C:S)))),"")</f>
        <v/>
      </c>
      <c r="D18" s="3">
        <f t="array" ref="D18">IFERROR(INDEX(Inventaire!$C$6:T$40,MAX(IF((Inventaire!$C$6:$O$40=$B18)*(Inventaire!$F$6:$R$40&gt;0),ROW($D$6:$D$40)-5,-1)),SUMPRODUCT(MAX((Inventaire!$C$6:$S$40=$B18)*COLUMN($D:$T)))),"")</f>
        <v>10</v>
      </c>
      <c r="E18" s="3">
        <f t="array" ref="E18">IFERROR(INDEX(Inventaire!$C$6:U$40,MAX(IF((Inventaire!$C$6:$O$40=$B18)*(Inventaire!$G$6:$S$40&gt;0),ROW($D$6:$D$40)-5,-1)),SUMPRODUCT(MAX((Inventaire!$C$6:$S$40=$B18)*COLUMN($E:$U)))),"")</f>
        <v>2</v>
      </c>
      <c r="G18" s="3">
        <v>16</v>
      </c>
      <c r="H18" s="7" t="s">
        <v>30</v>
      </c>
      <c r="I18" s="3" t="str">
        <f t="array" ref="I18">IFERROR(INDEX(Inventaire!$V$6:AD$40,MAX(IF((Inventaire!V$6:AB$40=H18)*(Inventaire!X$6:AD$40&gt;0),ROW(J$6:J$40)-5,-1)),SUMPRODUCT(MAX((Inventaire!V$6:AB$40=$H18)*COLUMN(V:AB)-19))),"")</f>
        <v/>
      </c>
      <c r="J18" s="3" t="str">
        <f t="array" ref="J18">IFERROR(INDEX(Inventaire!$V$6:$AF$40,MAX(IF((Inventaire!V$6:$AB$40=$H18)*(Inventaire!Y$6:$AE$40&gt;0),ROW($J$6:$J$40)-5,-1)),SUMPRODUCT(MAX((Inventaire!$V$6:$AB$40=$H18)*COLUMN($W:$AC)-19))),"")</f>
        <v/>
      </c>
      <c r="K18" s="3">
        <f t="array" ref="K18">IFERROR(INDEX(Inventaire!$V$6:$AF$40,MAX(IF((Inventaire!$V$6:$AB$40=$H18)*(Inventaire!Z$6:$AF$40&gt;0),ROW($J$6:$J$40)-5,-1)),SUMPRODUCT(MAX((Inventaire!$V$6:$AB$40=$H18)*COLUMN($X:$AD)-19))),"")</f>
        <v>1</v>
      </c>
    </row>
    <row r="19" spans="1:11" ht="13">
      <c r="A19" s="3">
        <v>17</v>
      </c>
      <c r="B19" s="7" t="s">
        <v>29</v>
      </c>
      <c r="C19" s="3" t="str">
        <f t="array" ref="C19">IFERROR(INDEX(Inventaire!$C$6:S$40,MAX(IF((Inventaire!C$6:O$40=B19)*(Inventaire!E$6:Q$40&gt;0),ROW(D$6:D$40)-5,-1)),SUMPRODUCT(MAX((Inventaire!C$6:S$40=$B19)*COLUMN(C:S)))),"")</f>
        <v/>
      </c>
      <c r="D19" s="3">
        <f t="array" ref="D19">IFERROR(INDEX(Inventaire!$C$6:T$40,MAX(IF((Inventaire!$C$6:$O$40=$B19)*(Inventaire!$F$6:$R$40&gt;0),ROW($D$6:$D$40)-5,-1)),SUMPRODUCT(MAX((Inventaire!$C$6:$S$40=$B19)*COLUMN($D:$T)))),"")</f>
        <v>10</v>
      </c>
      <c r="E19" s="3" t="str">
        <f t="array" ref="E19">IFERROR(INDEX(Inventaire!$C$6:U$40,MAX(IF((Inventaire!$C$6:$O$40=$B19)*(Inventaire!$G$6:$S$40&gt;0),ROW($D$6:$D$40)-5,-1)),SUMPRODUCT(MAX((Inventaire!$C$6:$S$40=$B19)*COLUMN($E:$U)))),"")</f>
        <v/>
      </c>
      <c r="G19" s="3">
        <v>17</v>
      </c>
      <c r="H19" s="8" t="s">
        <v>103</v>
      </c>
      <c r="I19" s="3" t="str">
        <f t="array" ref="I19">IFERROR(INDEX(Inventaire!$V$6:AD$40,MAX(IF((Inventaire!V$6:AB$40=H19)*(Inventaire!X$6:AD$40&gt;0),ROW(J$6:J$40)-5,-1)),SUMPRODUCT(MAX((Inventaire!V$6:AB$40=$H19)*COLUMN(V:AB)-19))),"")</f>
        <v/>
      </c>
      <c r="J19" s="3" t="str">
        <f t="array" ref="J19">IFERROR(INDEX(Inventaire!$V$6:$AF$40,MAX(IF((Inventaire!V$6:$AB$40=$H19)*(Inventaire!Y$6:$AE$40&gt;0),ROW($J$6:$J$40)-5,-1)),SUMPRODUCT(MAX((Inventaire!$V$6:$AB$40=$H19)*COLUMN($W:$AC)-19))),"")</f>
        <v/>
      </c>
      <c r="K19" s="3">
        <f t="array" ref="K19">IFERROR(INDEX(Inventaire!$V$6:$AF$40,MAX(IF((Inventaire!$V$6:$AB$40=$H19)*(Inventaire!Z$6:$AF$40&gt;0),ROW($J$6:$J$40)-5,-1)),SUMPRODUCT(MAX((Inventaire!$V$6:$AB$40=$H19)*COLUMN($X:$AD)-19))),"")</f>
        <v>3</v>
      </c>
    </row>
    <row r="20" spans="1:11" ht="13">
      <c r="A20" s="3">
        <v>18</v>
      </c>
      <c r="B20" s="7" t="s">
        <v>30</v>
      </c>
      <c r="C20" s="3" t="str">
        <f t="array" ref="C20">IFERROR(INDEX(Inventaire!$C$6:S$40,MAX(IF((Inventaire!C$6:O$40=B20)*(Inventaire!E$6:Q$40&gt;0),ROW(D$6:D$40)-5,-1)),SUMPRODUCT(MAX((Inventaire!C$6:S$40=$B20)*COLUMN(C:S)))),"")</f>
        <v/>
      </c>
      <c r="D20" s="3">
        <f t="array" ref="D20">IFERROR(INDEX(Inventaire!$C$6:T$40,MAX(IF((Inventaire!$C$6:$O$40=$B20)*(Inventaire!$F$6:$R$40&gt;0),ROW($D$6:$D$40)-5,-1)),SUMPRODUCT(MAX((Inventaire!$C$6:$S$40=$B20)*COLUMN($D:$T)))),"")</f>
        <v>10</v>
      </c>
      <c r="E20" s="3" t="str">
        <f t="array" ref="E20">IFERROR(INDEX(Inventaire!$C$6:U$40,MAX(IF((Inventaire!$C$6:$O$40=$B20)*(Inventaire!$G$6:$S$40&gt;0),ROW($D$6:$D$40)-5,-1)),SUMPRODUCT(MAX((Inventaire!$C$6:$S$40=$B20)*COLUMN($E:$U)))),"")</f>
        <v/>
      </c>
      <c r="G20" s="3">
        <v>18</v>
      </c>
      <c r="H20" s="8" t="s">
        <v>104</v>
      </c>
      <c r="I20" s="3" t="str">
        <f t="array" ref="I20">IFERROR(INDEX(Inventaire!$V$6:AD$40,MAX(IF((Inventaire!V$6:AB$40=H20)*(Inventaire!X$6:AD$40&gt;0),ROW(J$6:J$40)-5,-1)),SUMPRODUCT(MAX((Inventaire!V$6:AB$40=$H20)*COLUMN(V:AB)-19))),"")</f>
        <v/>
      </c>
      <c r="J20" s="3" t="str">
        <f t="array" ref="J20">IFERROR(INDEX(Inventaire!$V$6:$AF$40,MAX(IF((Inventaire!V$6:$AB$40=$H20)*(Inventaire!Y$6:$AE$40&gt;0),ROW($J$6:$J$40)-5,-1)),SUMPRODUCT(MAX((Inventaire!$V$6:$AB$40=$H20)*COLUMN($W:$AC)-19))),"")</f>
        <v/>
      </c>
      <c r="K20" s="3" t="str">
        <f t="array" ref="K20">IFERROR(INDEX(Inventaire!$V$6:$AF$40,MAX(IF((Inventaire!$V$6:$AB$40=$H20)*(Inventaire!Z$6:$AF$40&gt;0),ROW($J$6:$J$40)-5,-1)),SUMPRODUCT(MAX((Inventaire!$V$6:$AB$40=$H20)*COLUMN($X:$AD)-19))),"")</f>
        <v/>
      </c>
    </row>
    <row r="21" spans="1:11" ht="13">
      <c r="A21" s="3">
        <v>19</v>
      </c>
      <c r="B21" s="7" t="s">
        <v>31</v>
      </c>
      <c r="C21" s="3" t="str">
        <f t="array" ref="C21">IFERROR(INDEX(Inventaire!$C$6:S$40,MAX(IF((Inventaire!C$6:O$40=B21)*(Inventaire!E$6:Q$40&gt;0),ROW(D$6:D$40)-5,-1)),SUMPRODUCT(MAX((Inventaire!C$6:S$40=$B21)*COLUMN(C:S)))),"")</f>
        <v/>
      </c>
      <c r="D21" s="3">
        <f t="array" ref="D21">IFERROR(INDEX(Inventaire!$C$6:T$40,MAX(IF((Inventaire!$C$6:$O$40=$B21)*(Inventaire!$F$6:$R$40&gt;0),ROW($D$6:$D$40)-5,-1)),SUMPRODUCT(MAX((Inventaire!$C$6:$S$40=$B21)*COLUMN($D:$T)))),"")</f>
        <v>10</v>
      </c>
      <c r="E21" s="3" t="str">
        <f t="array" ref="E21">IFERROR(INDEX(Inventaire!$C$6:U$40,MAX(IF((Inventaire!$C$6:$O$40=$B21)*(Inventaire!$G$6:$S$40&gt;0),ROW($D$6:$D$40)-5,-1)),SUMPRODUCT(MAX((Inventaire!$C$6:$S$40=$B21)*COLUMN($E:$U)))),"")</f>
        <v/>
      </c>
      <c r="G21" s="3">
        <v>19</v>
      </c>
      <c r="H21" s="8" t="s">
        <v>11</v>
      </c>
      <c r="I21" s="3" t="str">
        <f t="array" ref="I21">IFERROR(INDEX(Inventaire!$V$6:AD$40,MAX(IF((Inventaire!V$6:AB$40=H21)*(Inventaire!X$6:AD$40&gt;0),ROW(J$6:J$40)-5,-1)),SUMPRODUCT(MAX((Inventaire!V$6:AB$40=$H21)*COLUMN(V:AB)-19))),"")</f>
        <v/>
      </c>
      <c r="J21" s="3" t="str">
        <f t="array" ref="J21">IFERROR(INDEX(Inventaire!$V$6:$AF$40,MAX(IF((Inventaire!V$6:$AB$40=$H21)*(Inventaire!Y$6:$AE$40&gt;0),ROW($J$6:$J$40)-5,-1)),SUMPRODUCT(MAX((Inventaire!$V$6:$AB$40=$H21)*COLUMN($W:$AC)-19))),"")</f>
        <v/>
      </c>
      <c r="K21" s="3" t="str">
        <f t="array" ref="K21">IFERROR(INDEX(Inventaire!$V$6:$AF$40,MAX(IF((Inventaire!$V$6:$AB$40=$H21)*(Inventaire!Z$6:$AF$40&gt;0),ROW($J$6:$J$40)-5,-1)),SUMPRODUCT(MAX((Inventaire!$V$6:$AB$40=$H21)*COLUMN($X:$AD)-19))),"")</f>
        <v/>
      </c>
    </row>
    <row r="22" spans="1:11" ht="13">
      <c r="A22" s="3">
        <v>20</v>
      </c>
      <c r="B22" s="7" t="s">
        <v>32</v>
      </c>
      <c r="C22" s="3" t="str">
        <f t="array" ref="C22">IFERROR(INDEX(Inventaire!$C$6:S$40,MAX(IF((Inventaire!C$6:O$40=B22)*(Inventaire!E$6:Q$40&gt;0),ROW(D$6:D$40)-5,-1)),SUMPRODUCT(MAX((Inventaire!C$6:S$40=$B22)*COLUMN(C:S)))),"")</f>
        <v/>
      </c>
      <c r="D22" s="3">
        <f t="array" ref="D22">IFERROR(INDEX(Inventaire!$C$6:T$40,MAX(IF((Inventaire!$C$6:$O$40=$B22)*(Inventaire!$F$6:$R$40&gt;0),ROW($D$6:$D$40)-5,-1)),SUMPRODUCT(MAX((Inventaire!$C$6:$S$40=$B22)*COLUMN($D:$T)))),"")</f>
        <v>10</v>
      </c>
      <c r="E22" s="3" t="str">
        <f t="array" ref="E22">IFERROR(INDEX(Inventaire!$C$6:U$40,MAX(IF((Inventaire!$C$6:$O$40=$B22)*(Inventaire!$G$6:$S$40&gt;0),ROW($D$6:$D$40)-5,-1)),SUMPRODUCT(MAX((Inventaire!$C$6:$S$40=$B22)*COLUMN($E:$U)))),"")</f>
        <v/>
      </c>
      <c r="G22" s="3">
        <v>20</v>
      </c>
      <c r="H22" s="8" t="s">
        <v>105</v>
      </c>
      <c r="I22" s="3" t="str">
        <f t="array" ref="I22">IFERROR(INDEX(Inventaire!$V$6:AD$40,MAX(IF((Inventaire!V$6:AB$40=H22)*(Inventaire!X$6:AD$40&gt;0),ROW(J$6:J$40)-5,-1)),SUMPRODUCT(MAX((Inventaire!V$6:AB$40=$H22)*COLUMN(V:AB)-19))),"")</f>
        <v/>
      </c>
      <c r="J22" s="3" t="str">
        <f t="array" ref="J22">IFERROR(INDEX(Inventaire!$V$6:$AF$40,MAX(IF((Inventaire!V$6:$AB$40=$H22)*(Inventaire!Y$6:$AE$40&gt;0),ROW($J$6:$J$40)-5,-1)),SUMPRODUCT(MAX((Inventaire!$V$6:$AB$40=$H22)*COLUMN($W:$AC)-19))),"")</f>
        <v/>
      </c>
      <c r="K22" s="3" t="str">
        <f t="array" ref="K22">IFERROR(INDEX(Inventaire!$V$6:$AF$40,MAX(IF((Inventaire!$V$6:$AB$40=$H22)*(Inventaire!Z$6:$AF$40&gt;0),ROW($J$6:$J$40)-5,-1)),SUMPRODUCT(MAX((Inventaire!$V$6:$AB$40=$H22)*COLUMN($X:$AD)-19))),"")</f>
        <v/>
      </c>
    </row>
    <row r="23" spans="1:11" ht="13">
      <c r="A23" s="3">
        <v>21</v>
      </c>
      <c r="B23" s="7" t="s">
        <v>33</v>
      </c>
      <c r="C23" s="3" t="str">
        <f t="array" ref="C23">IFERROR(INDEX(Inventaire!$C$6:S$40,MAX(IF((Inventaire!C$6:O$40=B23)*(Inventaire!E$6:Q$40&gt;0),ROW(D$6:D$40)-5,-1)),SUMPRODUCT(MAX((Inventaire!C$6:S$40=$B23)*COLUMN(C:S)))),"")</f>
        <v/>
      </c>
      <c r="D23" s="3">
        <f t="array" ref="D23">IFERROR(INDEX(Inventaire!$C$6:T$40,MAX(IF((Inventaire!$C$6:$O$40=$B23)*(Inventaire!$F$6:$R$40&gt;0),ROW($D$6:$D$40)-5,-1)),SUMPRODUCT(MAX((Inventaire!$C$6:$S$40=$B23)*COLUMN($D:$T)))),"")</f>
        <v>10</v>
      </c>
      <c r="E23" s="3" t="str">
        <f t="array" ref="E23">IFERROR(INDEX(Inventaire!$C$6:U$40,MAX(IF((Inventaire!$C$6:$O$40=$B23)*(Inventaire!$G$6:$S$40&gt;0),ROW($D$6:$D$40)-5,-1)),SUMPRODUCT(MAX((Inventaire!$C$6:$S$40=$B23)*COLUMN($E:$U)))),"")</f>
        <v/>
      </c>
      <c r="G23" s="3">
        <v>21</v>
      </c>
      <c r="H23" s="8" t="s">
        <v>12</v>
      </c>
      <c r="I23" s="3" t="str">
        <f t="array" ref="I23">IFERROR(INDEX(Inventaire!$V$6:AD$40,MAX(IF((Inventaire!V$6:AB$40=H23)*(Inventaire!X$6:AD$40&gt;0),ROW(J$6:J$40)-5,-1)),SUMPRODUCT(MAX((Inventaire!V$6:AB$40=$H23)*COLUMN(V:AB)-19))),"")</f>
        <v/>
      </c>
      <c r="J23" s="3" t="str">
        <f t="array" ref="J23">IFERROR(INDEX(Inventaire!$V$6:$AF$40,MAX(IF((Inventaire!V$6:$AB$40=$H23)*(Inventaire!Y$6:$AE$40&gt;0),ROW($J$6:$J$40)-5,-1)),SUMPRODUCT(MAX((Inventaire!$V$6:$AB$40=$H23)*COLUMN($W:$AC)-19))),"")</f>
        <v/>
      </c>
      <c r="K23" s="3" t="str">
        <f t="array" ref="K23">IFERROR(INDEX(Inventaire!$V$6:$AF$40,MAX(IF((Inventaire!$V$6:$AB$40=$H23)*(Inventaire!Z$6:$AF$40&gt;0),ROW($J$6:$J$40)-5,-1)),SUMPRODUCT(MAX((Inventaire!$V$6:$AB$40=$H23)*COLUMN($X:$AD)-19))),"")</f>
        <v/>
      </c>
    </row>
    <row r="24" spans="1:11" ht="13">
      <c r="A24" s="3">
        <v>22</v>
      </c>
      <c r="B24" s="7" t="s">
        <v>34</v>
      </c>
      <c r="C24" s="3">
        <f t="array" ref="C24">IFERROR(INDEX(Inventaire!$C$6:S$40,MAX(IF((Inventaire!C$6:O$40=B24)*(Inventaire!E$6:Q$40&gt;0),ROW(D$6:D$40)-5,-1)),SUMPRODUCT(MAX((Inventaire!C$6:S$40=$B24)*COLUMN(C:S)))),"")</f>
        <v>1</v>
      </c>
      <c r="D24" s="3">
        <f t="array" ref="D24">IFERROR(INDEX(Inventaire!$C$6:T$40,MAX(IF((Inventaire!$C$6:$O$40=$B24)*(Inventaire!$F$6:$R$40&gt;0),ROW($D$6:$D$40)-5,-1)),SUMPRODUCT(MAX((Inventaire!$C$6:$S$40=$B24)*COLUMN($D:$T)))),"")</f>
        <v>10</v>
      </c>
      <c r="E24" s="3" t="str">
        <f t="array" ref="E24">IFERROR(INDEX(Inventaire!$C$6:U$40,MAX(IF((Inventaire!$C$6:$O$40=$B24)*(Inventaire!$G$6:$S$40&gt;0),ROW($D$6:$D$40)-5,-1)),SUMPRODUCT(MAX((Inventaire!$C$6:$S$40=$B24)*COLUMN($E:$U)))),"")</f>
        <v/>
      </c>
      <c r="G24" s="3">
        <v>22</v>
      </c>
      <c r="H24" s="8" t="s">
        <v>106</v>
      </c>
      <c r="I24" s="3" t="str">
        <f t="array" ref="I24">IFERROR(INDEX(Inventaire!$V$6:AD$40,MAX(IF((Inventaire!V$6:AB$40=H24)*(Inventaire!X$6:AD$40&gt;0),ROW(J$6:J$40)-5,-1)),SUMPRODUCT(MAX((Inventaire!V$6:AB$40=$H24)*COLUMN(V:AB)-19))),"")</f>
        <v/>
      </c>
      <c r="J24" s="3" t="str">
        <f t="array" ref="J24">IFERROR(INDEX(Inventaire!$V$6:$AF$40,MAX(IF((Inventaire!V$6:$AB$40=$H24)*(Inventaire!Y$6:$AE$40&gt;0),ROW($J$6:$J$40)-5,-1)),SUMPRODUCT(MAX((Inventaire!$V$6:$AB$40=$H24)*COLUMN($W:$AC)-19))),"")</f>
        <v/>
      </c>
      <c r="K24" s="3" t="str">
        <f t="array" ref="K24">IFERROR(INDEX(Inventaire!$V$6:$AF$40,MAX(IF((Inventaire!$V$6:$AB$40=$H24)*(Inventaire!Z$6:$AF$40&gt;0),ROW($J$6:$J$40)-5,-1)),SUMPRODUCT(MAX((Inventaire!$V$6:$AB$40=$H24)*COLUMN($X:$AD)-19))),"")</f>
        <v/>
      </c>
    </row>
    <row r="25" spans="1:11" ht="13">
      <c r="A25" s="3">
        <v>23</v>
      </c>
      <c r="B25" s="7" t="s">
        <v>35</v>
      </c>
      <c r="C25" s="3" t="str">
        <f t="array" ref="C25">IFERROR(INDEX(Inventaire!$C$6:S$40,MAX(IF((Inventaire!C$6:O$40=B25)*(Inventaire!E$6:Q$40&gt;0),ROW(D$6:D$40)-5,-1)),SUMPRODUCT(MAX((Inventaire!C$6:S$40=$B25)*COLUMN(C:S)))),"")</f>
        <v/>
      </c>
      <c r="D25" s="3">
        <f t="array" ref="D25">IFERROR(INDEX(Inventaire!$C$6:T$40,MAX(IF((Inventaire!$C$6:$O$40=$B25)*(Inventaire!$F$6:$R$40&gt;0),ROW($D$6:$D$40)-5,-1)),SUMPRODUCT(MAX((Inventaire!$C$6:$S$40=$B25)*COLUMN($D:$T)))),"")</f>
        <v>10</v>
      </c>
      <c r="E25" s="3" t="str">
        <f t="array" ref="E25">IFERROR(INDEX(Inventaire!$C$6:U$40,MAX(IF((Inventaire!$C$6:$O$40=$B25)*(Inventaire!$G$6:$S$40&gt;0),ROW($D$6:$D$40)-5,-1)),SUMPRODUCT(MAX((Inventaire!$C$6:$S$40=$B25)*COLUMN($E:$U)))),"")</f>
        <v/>
      </c>
      <c r="G25" s="3">
        <v>23</v>
      </c>
      <c r="H25" s="8" t="s">
        <v>45</v>
      </c>
      <c r="I25" s="3" t="str">
        <f t="array" ref="I25">IFERROR(INDEX(Inventaire!$V$6:AD$40,MAX(IF((Inventaire!V$6:AB$40=H25)*(Inventaire!X$6:AD$40&gt;0),ROW(J$6:J$40)-5,-1)),SUMPRODUCT(MAX((Inventaire!V$6:AB$40=$H25)*COLUMN(V:AB)-19))),"")</f>
        <v/>
      </c>
      <c r="J25" s="3" t="str">
        <f t="array" ref="J25">IFERROR(INDEX(Inventaire!$V$6:$AF$40,MAX(IF((Inventaire!V$6:$AB$40=$H25)*(Inventaire!Y$6:$AE$40&gt;0),ROW($J$6:$J$40)-5,-1)),SUMPRODUCT(MAX((Inventaire!$V$6:$AB$40=$H25)*COLUMN($W:$AC)-19))),"")</f>
        <v/>
      </c>
      <c r="K25" s="3" t="str">
        <f t="array" ref="K25">IFERROR(INDEX(Inventaire!$V$6:$AF$40,MAX(IF((Inventaire!$V$6:$AB$40=$H25)*(Inventaire!Z$6:$AF$40&gt;0),ROW($J$6:$J$40)-5,-1)),SUMPRODUCT(MAX((Inventaire!$V$6:$AB$40=$H25)*COLUMN($X:$AD)-19))),"")</f>
        <v/>
      </c>
    </row>
    <row r="26" spans="1:11" ht="13">
      <c r="A26" s="3">
        <v>24</v>
      </c>
      <c r="B26" s="7" t="s">
        <v>36</v>
      </c>
      <c r="C26" s="3" t="str">
        <f t="array" ref="C26">IFERROR(INDEX(Inventaire!$C$6:S$40,MAX(IF((Inventaire!C$6:O$40=B26)*(Inventaire!E$6:Q$40&gt;0),ROW(D$6:D$40)-5,-1)),SUMPRODUCT(MAX((Inventaire!C$6:S$40=$B26)*COLUMN(C:S)))),"")</f>
        <v/>
      </c>
      <c r="D26" s="3">
        <f t="array" ref="D26">IFERROR(INDEX(Inventaire!$C$6:T$40,MAX(IF((Inventaire!$C$6:$O$40=$B26)*(Inventaire!$F$6:$R$40&gt;0),ROW($D$6:$D$40)-5,-1)),SUMPRODUCT(MAX((Inventaire!$C$6:$S$40=$B26)*COLUMN($D:$T)))),"")</f>
        <v>10</v>
      </c>
      <c r="E26" s="3" t="str">
        <f t="array" ref="E26">IFERROR(INDEX(Inventaire!$C$6:U$40,MAX(IF((Inventaire!$C$6:$O$40=$B26)*(Inventaire!$G$6:$S$40&gt;0),ROW($D$6:$D$40)-5,-1)),SUMPRODUCT(MAX((Inventaire!$C$6:$S$40=$B26)*COLUMN($E:$U)))),"")</f>
        <v/>
      </c>
      <c r="G26" s="3">
        <v>24</v>
      </c>
      <c r="H26" s="7" t="s">
        <v>107</v>
      </c>
      <c r="I26" s="3" t="str">
        <f t="array" ref="I26">IFERROR(INDEX(Inventaire!$V$6:AD$40,MAX(IF((Inventaire!V$6:AB$40=H26)*(Inventaire!X$6:AD$40&gt;0),ROW(J$6:J$40)-5,-1)),SUMPRODUCT(MAX((Inventaire!V$6:AB$40=$H26)*COLUMN(V:AB)-19))),"")</f>
        <v/>
      </c>
      <c r="J26" s="3" t="str">
        <f t="array" ref="J26">IFERROR(INDEX(Inventaire!$V$6:$AF$40,MAX(IF((Inventaire!V$6:$AB$40=$H26)*(Inventaire!Y$6:$AE$40&gt;0),ROW($J$6:$J$40)-5,-1)),SUMPRODUCT(MAX((Inventaire!$V$6:$AB$40=$H26)*COLUMN($W:$AC)-19))),"")</f>
        <v/>
      </c>
      <c r="K26" s="3" t="str">
        <f t="array" ref="K26">IFERROR(INDEX(Inventaire!$V$6:$AF$40,MAX(IF((Inventaire!$V$6:$AB$40=$H26)*(Inventaire!Z$6:$AF$40&gt;0),ROW($J$6:$J$40)-5,-1)),SUMPRODUCT(MAX((Inventaire!$V$6:$AB$40=$H26)*COLUMN($X:$AD)-19))),"")</f>
        <v/>
      </c>
    </row>
    <row r="27" spans="1:11" ht="13">
      <c r="A27" s="3">
        <v>25</v>
      </c>
      <c r="B27" s="8" t="s">
        <v>37</v>
      </c>
      <c r="C27" s="3">
        <f t="array" ref="C27">IFERROR(INDEX(Inventaire!$C$6:S$40,MAX(IF((Inventaire!C$6:O$40=B27)*(Inventaire!E$6:Q$40&gt;0),ROW(D$6:D$40)-5,-1)),SUMPRODUCT(MAX((Inventaire!C$6:S$40=$B27)*COLUMN(C:S)))),"")</f>
        <v>2</v>
      </c>
      <c r="D27" s="3">
        <f t="array" ref="D27">IFERROR(INDEX(Inventaire!$C$6:T$40,MAX(IF((Inventaire!$C$6:$O$40=$B27)*(Inventaire!$F$6:$R$40&gt;0),ROW($D$6:$D$40)-5,-1)),SUMPRODUCT(MAX((Inventaire!$C$6:$S$40=$B27)*COLUMN($D:$T)))),"")</f>
        <v>10</v>
      </c>
      <c r="E27" s="3" t="str">
        <f t="array" ref="E27">IFERROR(INDEX(Inventaire!$C$6:U$40,MAX(IF((Inventaire!$C$6:$O$40=$B27)*(Inventaire!$G$6:$S$40&gt;0),ROW($D$6:$D$40)-5,-1)),SUMPRODUCT(MAX((Inventaire!$C$6:$S$40=$B27)*COLUMN($E:$U)))),"")</f>
        <v/>
      </c>
      <c r="G27" s="3">
        <v>25</v>
      </c>
      <c r="H27" s="7" t="s">
        <v>108</v>
      </c>
      <c r="I27" s="3" t="str">
        <f t="array" ref="I27">IFERROR(INDEX(Inventaire!$V$6:AD$40,MAX(IF((Inventaire!V$6:AB$40=H27)*(Inventaire!X$6:AD$40&gt;0),ROW(J$6:J$40)-5,-1)),SUMPRODUCT(MAX((Inventaire!V$6:AB$40=$H27)*COLUMN(V:AB)-19))),"")</f>
        <v/>
      </c>
      <c r="J27" s="3" t="str">
        <f t="array" ref="J27">IFERROR(INDEX(Inventaire!$V$6:$AF$40,MAX(IF((Inventaire!V$6:$AB$40=$H27)*(Inventaire!Y$6:$AE$40&gt;0),ROW($J$6:$J$40)-5,-1)),SUMPRODUCT(MAX((Inventaire!$V$6:$AB$40=$H27)*COLUMN($W:$AC)-19))),"")</f>
        <v/>
      </c>
      <c r="K27" s="3" t="str">
        <f t="array" ref="K27">IFERROR(INDEX(Inventaire!$V$6:$AF$40,MAX(IF((Inventaire!$V$6:$AB$40=$H27)*(Inventaire!Z$6:$AF$40&gt;0),ROW($J$6:$J$40)-5,-1)),SUMPRODUCT(MAX((Inventaire!$V$6:$AB$40=$H27)*COLUMN($X:$AD)-19))),"")</f>
        <v/>
      </c>
    </row>
    <row r="28" spans="1:11" ht="13">
      <c r="A28" s="3">
        <v>26</v>
      </c>
      <c r="B28" s="8" t="s">
        <v>38</v>
      </c>
      <c r="C28" s="3">
        <f t="array" ref="C28">IFERROR(INDEX(Inventaire!$C$6:S$40,MAX(IF((Inventaire!C$6:O$40=B28)*(Inventaire!E$6:Q$40&gt;0),ROW(D$6:D$40)-5,-1)),SUMPRODUCT(MAX((Inventaire!C$6:S$40=$B28)*COLUMN(C:S)))),"")</f>
        <v>1</v>
      </c>
      <c r="D28" s="3">
        <f t="array" ref="D28">IFERROR(INDEX(Inventaire!$C$6:T$40,MAX(IF((Inventaire!$C$6:$O$40=$B28)*(Inventaire!$F$6:$R$40&gt;0),ROW($D$6:$D$40)-5,-1)),SUMPRODUCT(MAX((Inventaire!$C$6:$S$40=$B28)*COLUMN($D:$T)))),"")</f>
        <v>10</v>
      </c>
      <c r="E28" s="3" t="str">
        <f t="array" ref="E28">IFERROR(INDEX(Inventaire!$C$6:U$40,MAX(IF((Inventaire!$C$6:$O$40=$B28)*(Inventaire!$G$6:$S$40&gt;0),ROW($D$6:$D$40)-5,-1)),SUMPRODUCT(MAX((Inventaire!$C$6:$S$40=$B28)*COLUMN($E:$U)))),"")</f>
        <v/>
      </c>
      <c r="G28" s="3">
        <v>26</v>
      </c>
      <c r="H28" s="7" t="s">
        <v>109</v>
      </c>
      <c r="I28" s="3" t="str">
        <f t="array" ref="I28">IFERROR(INDEX(Inventaire!$V$6:AD$40,MAX(IF((Inventaire!V$6:AB$40=H28)*(Inventaire!X$6:AD$40&gt;0),ROW(J$6:J$40)-5,-1)),SUMPRODUCT(MAX((Inventaire!V$6:AB$40=$H28)*COLUMN(V:AB)-19))),"")</f>
        <v/>
      </c>
      <c r="J28" s="3" t="str">
        <f t="array" ref="J28">IFERROR(INDEX(Inventaire!$V$6:$AF$40,MAX(IF((Inventaire!V$6:$AB$40=$H28)*(Inventaire!Y$6:$AE$40&gt;0),ROW($J$6:$J$40)-5,-1)),SUMPRODUCT(MAX((Inventaire!$V$6:$AB$40=$H28)*COLUMN($W:$AC)-19))),"")</f>
        <v/>
      </c>
      <c r="K28" s="3" t="str">
        <f t="array" ref="K28">IFERROR(INDEX(Inventaire!$V$6:$AF$40,MAX(IF((Inventaire!$V$6:$AB$40=$H28)*(Inventaire!Z$6:$AF$40&gt;0),ROW($J$6:$J$40)-5,-1)),SUMPRODUCT(MAX((Inventaire!$V$6:$AB$40=$H28)*COLUMN($X:$AD)-19))),"")</f>
        <v/>
      </c>
    </row>
    <row r="29" spans="1:11" ht="13">
      <c r="A29" s="3">
        <v>27</v>
      </c>
      <c r="B29" s="8" t="s">
        <v>39</v>
      </c>
      <c r="C29" s="3" t="str">
        <f t="array" ref="C29">IFERROR(INDEX(Inventaire!$C$6:S$40,MAX(IF((Inventaire!C$6:O$40=B29)*(Inventaire!E$6:Q$40&gt;0),ROW(D$6:D$40)-5,-1)),SUMPRODUCT(MAX((Inventaire!C$6:S$40=$B29)*COLUMN(C:S)))),"")</f>
        <v/>
      </c>
      <c r="D29" s="3">
        <f t="array" ref="D29">IFERROR(INDEX(Inventaire!$C$6:T$40,MAX(IF((Inventaire!$C$6:$O$40=$B29)*(Inventaire!$F$6:$R$40&gt;0),ROW($D$6:$D$40)-5,-1)),SUMPRODUCT(MAX((Inventaire!$C$6:$S$40=$B29)*COLUMN($D:$T)))),"")</f>
        <v>10</v>
      </c>
      <c r="E29" s="3" t="str">
        <f t="array" ref="E29">IFERROR(INDEX(Inventaire!$C$6:U$40,MAX(IF((Inventaire!$C$6:$O$40=$B29)*(Inventaire!$G$6:$S$40&gt;0),ROW($D$6:$D$40)-5,-1)),SUMPRODUCT(MAX((Inventaire!$C$6:$S$40=$B29)*COLUMN($E:$U)))),"")</f>
        <v/>
      </c>
      <c r="G29" s="3">
        <v>27</v>
      </c>
      <c r="H29" s="7" t="s">
        <v>110</v>
      </c>
      <c r="I29" s="3">
        <f t="array" ref="I29">IFERROR(INDEX(Inventaire!$V$6:AD$40,MAX(IF((Inventaire!V$6:AB$40=H29)*(Inventaire!X$6:AD$40&gt;0),ROW(J$6:J$40)-5,-1)),SUMPRODUCT(MAX((Inventaire!V$6:AB$40=$H29)*COLUMN(V:AB)-19))),"")</f>
        <v>1</v>
      </c>
      <c r="J29" s="3" t="str">
        <f t="array" ref="J29">IFERROR(INDEX(Inventaire!$V$6:$AF$40,MAX(IF((Inventaire!V$6:$AB$40=$H29)*(Inventaire!Y$6:$AE$40&gt;0),ROW($J$6:$J$40)-5,-1)),SUMPRODUCT(MAX((Inventaire!$V$6:$AB$40=$H29)*COLUMN($W:$AC)-19))),"")</f>
        <v/>
      </c>
      <c r="K29" s="3" t="str">
        <f t="array" ref="K29">IFERROR(INDEX(Inventaire!$V$6:$AF$40,MAX(IF((Inventaire!$V$6:$AB$40=$H29)*(Inventaire!Z$6:$AF$40&gt;0),ROW($J$6:$J$40)-5,-1)),SUMPRODUCT(MAX((Inventaire!$V$6:$AB$40=$H29)*COLUMN($X:$AD)-19))),"")</f>
        <v/>
      </c>
    </row>
    <row r="30" spans="1:11" ht="13">
      <c r="A30" s="3">
        <v>28</v>
      </c>
      <c r="B30" s="8" t="s">
        <v>40</v>
      </c>
      <c r="C30" s="3" t="str">
        <f t="array" ref="C30">IFERROR(INDEX(Inventaire!$C$6:S$40,MAX(IF((Inventaire!C$6:O$40=B30)*(Inventaire!E$6:Q$40&gt;0),ROW(D$6:D$40)-5,-1)),SUMPRODUCT(MAX((Inventaire!C$6:S$40=$B30)*COLUMN(C:S)))),"")</f>
        <v/>
      </c>
      <c r="D30" s="3">
        <f t="array" ref="D30">IFERROR(INDEX(Inventaire!$C$6:T$40,MAX(IF((Inventaire!$C$6:$O$40=$B30)*(Inventaire!$F$6:$R$40&gt;0),ROW($D$6:$D$40)-5,-1)),SUMPRODUCT(MAX((Inventaire!$C$6:$S$40=$B30)*COLUMN($D:$T)))),"")</f>
        <v>10</v>
      </c>
      <c r="E30" s="3" t="str">
        <f t="array" ref="E30">IFERROR(INDEX(Inventaire!$C$6:U$40,MAX(IF((Inventaire!$C$6:$O$40=$B30)*(Inventaire!$G$6:$S$40&gt;0),ROW($D$6:$D$40)-5,-1)),SUMPRODUCT(MAX((Inventaire!$C$6:$S$40=$B30)*COLUMN($E:$U)))),"")</f>
        <v/>
      </c>
      <c r="G30" s="3">
        <v>28</v>
      </c>
      <c r="H30" s="7" t="s">
        <v>111</v>
      </c>
      <c r="I30" s="3" t="str">
        <f t="array" ref="I30">IFERROR(INDEX(Inventaire!$V$6:AD$40,MAX(IF((Inventaire!V$6:AB$40=H30)*(Inventaire!X$6:AD$40&gt;0),ROW(J$6:J$40)-5,-1)),SUMPRODUCT(MAX((Inventaire!V$6:AB$40=$H30)*COLUMN(V:AB)-19))),"")</f>
        <v/>
      </c>
      <c r="J30" s="3" t="str">
        <f t="array" ref="J30">IFERROR(INDEX(Inventaire!$V$6:$AF$40,MAX(IF((Inventaire!V$6:$AB$40=$H30)*(Inventaire!Y$6:$AE$40&gt;0),ROW($J$6:$J$40)-5,-1)),SUMPRODUCT(MAX((Inventaire!$V$6:$AB$40=$H30)*COLUMN($W:$AC)-19))),"")</f>
        <v/>
      </c>
      <c r="K30" s="3" t="str">
        <f t="array" ref="K30">IFERROR(INDEX(Inventaire!$V$6:$AF$40,MAX(IF((Inventaire!$V$6:$AB$40=$H30)*(Inventaire!Z$6:$AF$40&gt;0),ROW($J$6:$J$40)-5,-1)),SUMPRODUCT(MAX((Inventaire!$V$6:$AB$40=$H30)*COLUMN($X:$AD)-19))),"")</f>
        <v/>
      </c>
    </row>
    <row r="31" spans="1:11" ht="13">
      <c r="A31" s="3">
        <v>29</v>
      </c>
      <c r="B31" s="8" t="s">
        <v>11</v>
      </c>
      <c r="C31" s="3" t="str">
        <f t="array" ref="C31">IFERROR(INDEX(Inventaire!$C$6:S$40,MAX(IF((Inventaire!C$6:O$40=B31)*(Inventaire!E$6:Q$40&gt;0),ROW(D$6:D$40)-5,-1)),SUMPRODUCT(MAX((Inventaire!C$6:S$40=$B31)*COLUMN(C:S)))),"")</f>
        <v/>
      </c>
      <c r="D31" s="3">
        <f t="array" ref="D31">IFERROR(INDEX(Inventaire!$C$6:T$40,MAX(IF((Inventaire!$C$6:$O$40=$B31)*(Inventaire!$F$6:$R$40&gt;0),ROW($D$6:$D$40)-5,-1)),SUMPRODUCT(MAX((Inventaire!$C$6:$S$40=$B31)*COLUMN($D:$T)))),"")</f>
        <v>10</v>
      </c>
      <c r="E31" s="3" t="str">
        <f t="array" ref="E31">IFERROR(INDEX(Inventaire!$C$6:U$40,MAX(IF((Inventaire!$C$6:$O$40=$B31)*(Inventaire!$G$6:$S$40&gt;0),ROW($D$6:$D$40)-5,-1)),SUMPRODUCT(MAX((Inventaire!$C$6:$S$40=$B31)*COLUMN($E:$U)))),"")</f>
        <v/>
      </c>
      <c r="G31" s="3">
        <v>29</v>
      </c>
      <c r="H31" s="7" t="s">
        <v>56</v>
      </c>
      <c r="I31" s="3" t="str">
        <f t="array" ref="I31">IFERROR(INDEX(Inventaire!$V$6:AD$40,MAX(IF((Inventaire!V$6:AB$40=H31)*(Inventaire!X$6:AD$40&gt;0),ROW(J$6:J$40)-5,-1)),SUMPRODUCT(MAX((Inventaire!V$6:AB$40=$H31)*COLUMN(V:AB)-19))),"")</f>
        <v/>
      </c>
      <c r="J31" s="3" t="str">
        <f t="array" ref="J31">IFERROR(INDEX(Inventaire!$V$6:$AF$40,MAX(IF((Inventaire!V$6:$AB$40=$H31)*(Inventaire!Y$6:$AE$40&gt;0),ROW($J$6:$J$40)-5,-1)),SUMPRODUCT(MAX((Inventaire!$V$6:$AB$40=$H31)*COLUMN($W:$AC)-19))),"")</f>
        <v/>
      </c>
      <c r="K31" s="3" t="str">
        <f t="array" ref="K31">IFERROR(INDEX(Inventaire!$V$6:$AF$40,MAX(IF((Inventaire!$V$6:$AB$40=$H31)*(Inventaire!Z$6:$AF$40&gt;0),ROW($J$6:$J$40)-5,-1)),SUMPRODUCT(MAX((Inventaire!$V$6:$AB$40=$H31)*COLUMN($X:$AD)-19))),"")</f>
        <v/>
      </c>
    </row>
    <row r="32" spans="1:11" ht="13">
      <c r="A32" s="3">
        <v>30</v>
      </c>
      <c r="B32" s="8" t="s">
        <v>41</v>
      </c>
      <c r="C32" s="3">
        <f t="array" ref="C32">IFERROR(INDEX(Inventaire!$C$6:S$40,MAX(IF((Inventaire!C$6:O$40=B32)*(Inventaire!E$6:Q$40&gt;0),ROW(D$6:D$40)-5,-1)),SUMPRODUCT(MAX((Inventaire!C$6:S$40=$B32)*COLUMN(C:S)))),"")</f>
        <v>1</v>
      </c>
      <c r="D32" s="3">
        <f t="array" ref="D32">IFERROR(INDEX(Inventaire!$C$6:T$40,MAX(IF((Inventaire!$C$6:$O$40=$B32)*(Inventaire!$F$6:$R$40&gt;0),ROW($D$6:$D$40)-5,-1)),SUMPRODUCT(MAX((Inventaire!$C$6:$S$40=$B32)*COLUMN($D:$T)))),"")</f>
        <v>10</v>
      </c>
      <c r="E32" s="3" t="str">
        <f t="array" ref="E32">IFERROR(INDEX(Inventaire!$C$6:U$40,MAX(IF((Inventaire!$C$6:$O$40=$B32)*(Inventaire!$G$6:$S$40&gt;0),ROW($D$6:$D$40)-5,-1)),SUMPRODUCT(MAX((Inventaire!$C$6:$S$40=$B32)*COLUMN($E:$U)))),"")</f>
        <v/>
      </c>
      <c r="G32" s="3">
        <v>30</v>
      </c>
      <c r="H32" s="7" t="s">
        <v>112</v>
      </c>
      <c r="I32" s="3">
        <f t="array" ref="I32">IFERROR(INDEX(Inventaire!$V$6:AD$40,MAX(IF((Inventaire!V$6:AB$40=H32)*(Inventaire!X$6:AD$40&gt;0),ROW(J$6:J$40)-5,-1)),SUMPRODUCT(MAX((Inventaire!V$6:AB$40=$H32)*COLUMN(V:AB)-19))),"")</f>
        <v>2</v>
      </c>
      <c r="J32" s="3" t="str">
        <f t="array" ref="J32">IFERROR(INDEX(Inventaire!$V$6:$AF$40,MAX(IF((Inventaire!V$6:$AB$40=$H32)*(Inventaire!Y$6:$AE$40&gt;0),ROW($J$6:$J$40)-5,-1)),SUMPRODUCT(MAX((Inventaire!$V$6:$AB$40=$H32)*COLUMN($W:$AC)-19))),"")</f>
        <v/>
      </c>
      <c r="K32" s="3" t="str">
        <f t="array" ref="K32">IFERROR(INDEX(Inventaire!$V$6:$AF$40,MAX(IF((Inventaire!$V$6:$AB$40=$H32)*(Inventaire!Z$6:$AF$40&gt;0),ROW($J$6:$J$40)-5,-1)),SUMPRODUCT(MAX((Inventaire!$V$6:$AB$40=$H32)*COLUMN($X:$AD)-19))),"")</f>
        <v/>
      </c>
    </row>
    <row r="33" spans="1:11" ht="13">
      <c r="A33" s="3">
        <v>31</v>
      </c>
      <c r="B33" s="8" t="s">
        <v>12</v>
      </c>
      <c r="C33" s="3" t="str">
        <f t="array" ref="C33">IFERROR(INDEX(Inventaire!$C$6:S$40,MAX(IF((Inventaire!C$6:O$40=B33)*(Inventaire!E$6:Q$40&gt;0),ROW(D$6:D$40)-5,-1)),SUMPRODUCT(MAX((Inventaire!C$6:S$40=$B33)*COLUMN(C:S)))),"")</f>
        <v/>
      </c>
      <c r="D33" s="3">
        <f t="array" ref="D33">IFERROR(INDEX(Inventaire!$C$6:T$40,MAX(IF((Inventaire!$C$6:$O$40=$B33)*(Inventaire!$F$6:$R$40&gt;0),ROW($D$6:$D$40)-5,-1)),SUMPRODUCT(MAX((Inventaire!$C$6:$S$40=$B33)*COLUMN($D:$T)))),"")</f>
        <v>10</v>
      </c>
      <c r="E33" s="3" t="str">
        <f t="array" ref="E33">IFERROR(INDEX(Inventaire!$C$6:U$40,MAX(IF((Inventaire!$C$6:$O$40=$B33)*(Inventaire!$G$6:$S$40&gt;0),ROW($D$6:$D$40)-5,-1)),SUMPRODUCT(MAX((Inventaire!$C$6:$S$40=$B33)*COLUMN($E:$U)))),"")</f>
        <v/>
      </c>
      <c r="G33" s="3">
        <v>31</v>
      </c>
      <c r="H33" s="8" t="s">
        <v>113</v>
      </c>
      <c r="I33" s="3" t="str">
        <f t="array" ref="I33">IFERROR(INDEX(Inventaire!$V$6:AD$40,MAX(IF((Inventaire!V$6:AB$40=H33)*(Inventaire!X$6:AD$40&gt;0),ROW(J$6:J$40)-5,-1)),SUMPRODUCT(MAX((Inventaire!V$6:AB$40=$H33)*COLUMN(V:AB)-19))),"")</f>
        <v/>
      </c>
      <c r="J33" s="3" t="str">
        <f t="array" ref="J33">IFERROR(INDEX(Inventaire!$V$6:$AF$40,MAX(IF((Inventaire!V$6:$AB$40=$H33)*(Inventaire!Y$6:$AE$40&gt;0),ROW($J$6:$J$40)-5,-1)),SUMPRODUCT(MAX((Inventaire!$V$6:$AB$40=$H33)*COLUMN($W:$AC)-19))),"")</f>
        <v/>
      </c>
      <c r="K33" s="3" t="str">
        <f t="array" ref="K33">IFERROR(INDEX(Inventaire!$V$6:$AF$40,MAX(IF((Inventaire!$V$6:$AB$40=$H33)*(Inventaire!Z$6:$AF$40&gt;0),ROW($J$6:$J$40)-5,-1)),SUMPRODUCT(MAX((Inventaire!$V$6:$AB$40=$H33)*COLUMN($X:$AD)-19))),"")</f>
        <v/>
      </c>
    </row>
    <row r="34" spans="1:11" ht="13">
      <c r="A34" s="3">
        <v>32</v>
      </c>
      <c r="B34" s="8" t="s">
        <v>42</v>
      </c>
      <c r="C34" s="3" t="str">
        <f t="array" ref="C34">IFERROR(INDEX(Inventaire!$C$6:S$40,MAX(IF((Inventaire!C$6:O$40=B34)*(Inventaire!E$6:Q$40&gt;0),ROW(D$6:D$40)-5,-1)),SUMPRODUCT(MAX((Inventaire!C$6:S$40=$B34)*COLUMN(C:S)))),"")</f>
        <v/>
      </c>
      <c r="D34" s="3">
        <f t="array" ref="D34">IFERROR(INDEX(Inventaire!$C$6:T$40,MAX(IF((Inventaire!$C$6:$O$40=$B34)*(Inventaire!$F$6:$R$40&gt;0),ROW($D$6:$D$40)-5,-1)),SUMPRODUCT(MAX((Inventaire!$C$6:$S$40=$B34)*COLUMN($D:$T)))),"")</f>
        <v>10</v>
      </c>
      <c r="E34" s="3" t="str">
        <f t="array" ref="E34">IFERROR(INDEX(Inventaire!$C$6:U$40,MAX(IF((Inventaire!$C$6:$O$40=$B34)*(Inventaire!$G$6:$S$40&gt;0),ROW($D$6:$D$40)-5,-1)),SUMPRODUCT(MAX((Inventaire!$C$6:$S$40=$B34)*COLUMN($E:$U)))),"")</f>
        <v/>
      </c>
      <c r="G34" s="3">
        <v>32</v>
      </c>
      <c r="H34" s="7" t="s">
        <v>114</v>
      </c>
      <c r="I34" s="3">
        <f t="array" ref="I34">IFERROR(INDEX(Inventaire!$V$6:AD$40,MAX(IF((Inventaire!V$6:AB$40=H34)*(Inventaire!X$6:AD$40&gt;0),ROW(J$6:J$40)-5,-1)),SUMPRODUCT(MAX((Inventaire!V$6:AB$40=$H34)*COLUMN(V:AB)-19))),"")</f>
        <v>1</v>
      </c>
      <c r="J34" s="3" t="str">
        <f t="array" ref="J34">IFERROR(INDEX(Inventaire!$V$6:$AF$40,MAX(IF((Inventaire!V$6:$AB$40=$H34)*(Inventaire!Y$6:$AE$40&gt;0),ROW($J$6:$J$40)-5,-1)),SUMPRODUCT(MAX((Inventaire!$V$6:$AB$40=$H34)*COLUMN($W:$AC)-19))),"")</f>
        <v/>
      </c>
      <c r="K34" s="3" t="str">
        <f t="array" ref="K34">IFERROR(INDEX(Inventaire!$V$6:$AF$40,MAX(IF((Inventaire!$V$6:$AB$40=$H34)*(Inventaire!Z$6:$AF$40&gt;0),ROW($J$6:$J$40)-5,-1)),SUMPRODUCT(MAX((Inventaire!$V$6:$AB$40=$H34)*COLUMN($X:$AD)-19))),"")</f>
        <v/>
      </c>
    </row>
    <row r="35" spans="1:11" ht="13">
      <c r="A35" s="3">
        <v>33</v>
      </c>
      <c r="B35" s="8" t="s">
        <v>43</v>
      </c>
      <c r="C35" s="3" t="str">
        <f t="array" ref="C35">IFERROR(INDEX(Inventaire!$C$6:S$40,MAX(IF((Inventaire!C$6:O$40=B35)*(Inventaire!E$6:Q$40&gt;0),ROW(D$6:D$40)-5,-1)),SUMPRODUCT(MAX((Inventaire!C$6:S$40=$B35)*COLUMN(C:S)))),"")</f>
        <v/>
      </c>
      <c r="D35" s="3">
        <f t="array" ref="D35">IFERROR(INDEX(Inventaire!$C$6:T$40,MAX(IF((Inventaire!$C$6:$O$40=$B35)*(Inventaire!$F$6:$R$40&gt;0),ROW($D$6:$D$40)-5,-1)),SUMPRODUCT(MAX((Inventaire!$C$6:$S$40=$B35)*COLUMN($D:$T)))),"")</f>
        <v>10</v>
      </c>
      <c r="E35" s="3" t="str">
        <f t="array" ref="E35">IFERROR(INDEX(Inventaire!$C$6:U$40,MAX(IF((Inventaire!$C$6:$O$40=$B35)*(Inventaire!$G$6:$S$40&gt;0),ROW($D$6:$D$40)-5,-1)),SUMPRODUCT(MAX((Inventaire!$C$6:$S$40=$B35)*COLUMN($E:$U)))),"")</f>
        <v/>
      </c>
      <c r="G35" s="3">
        <v>33</v>
      </c>
      <c r="H35" s="7" t="s">
        <v>115</v>
      </c>
      <c r="I35" s="3" t="str">
        <f t="array" ref="I35">IFERROR(INDEX(Inventaire!$V$6:AD$40,MAX(IF((Inventaire!V$6:AB$40=H35)*(Inventaire!X$6:AD$40&gt;0),ROW(J$6:J$40)-5,-1)),SUMPRODUCT(MAX((Inventaire!V$6:AB$40=$H35)*COLUMN(V:AB)-19))),"")</f>
        <v/>
      </c>
      <c r="J35" s="3" t="str">
        <f t="array" ref="J35">IFERROR(INDEX(Inventaire!$V$6:$AF$40,MAX(IF((Inventaire!V$6:$AB$40=$H35)*(Inventaire!Y$6:$AE$40&gt;0),ROW($J$6:$J$40)-5,-1)),SUMPRODUCT(MAX((Inventaire!$V$6:$AB$40=$H35)*COLUMN($W:$AC)-19))),"")</f>
        <v/>
      </c>
      <c r="K35" s="3" t="str">
        <f t="array" ref="K35">IFERROR(INDEX(Inventaire!$V$6:$AF$40,MAX(IF((Inventaire!$V$6:$AB$40=$H35)*(Inventaire!Z$6:$AF$40&gt;0),ROW($J$6:$J$40)-5,-1)),SUMPRODUCT(MAX((Inventaire!$V$6:$AB$40=$H35)*COLUMN($X:$AD)-19))),"")</f>
        <v/>
      </c>
    </row>
    <row r="36" spans="1:11" ht="13">
      <c r="A36" s="3">
        <v>34</v>
      </c>
      <c r="B36" s="8" t="s">
        <v>44</v>
      </c>
      <c r="C36" s="3" t="str">
        <f t="array" ref="C36">IFERROR(INDEX(Inventaire!$C$6:S$40,MAX(IF((Inventaire!C$6:O$40=B36)*(Inventaire!E$6:Q$40&gt;0),ROW(D$6:D$40)-5,-1)),SUMPRODUCT(MAX((Inventaire!C$6:S$40=$B36)*COLUMN(C:S)))),"")</f>
        <v/>
      </c>
      <c r="D36" s="3">
        <f t="array" ref="D36">IFERROR(INDEX(Inventaire!$C$6:T$40,MAX(IF((Inventaire!$C$6:$O$40=$B36)*(Inventaire!$F$6:$R$40&gt;0),ROW($D$6:$D$40)-5,-1)),SUMPRODUCT(MAX((Inventaire!$C$6:$S$40=$B36)*COLUMN($D:$T)))),"")</f>
        <v>10</v>
      </c>
      <c r="E36" s="3" t="str">
        <f t="array" ref="E36">IFERROR(INDEX(Inventaire!$C$6:U$40,MAX(IF((Inventaire!$C$6:$O$40=$B36)*(Inventaire!$G$6:$S$40&gt;0),ROW($D$6:$D$40)-5,-1)),SUMPRODUCT(MAX((Inventaire!$C$6:$S$40=$B36)*COLUMN($E:$U)))),"")</f>
        <v/>
      </c>
      <c r="G36" s="3">
        <v>34</v>
      </c>
      <c r="H36" s="8" t="s">
        <v>116</v>
      </c>
      <c r="I36" s="3">
        <f t="array" ref="I36">IFERROR(INDEX(Inventaire!$V$6:AD$40,MAX(IF((Inventaire!V$6:AB$40=H36)*(Inventaire!X$6:AD$40&gt;0),ROW(J$6:J$40)-5,-1)),SUMPRODUCT(MAX((Inventaire!V$6:AB$40=$H36)*COLUMN(V:AB)-19))),"")</f>
        <v>1</v>
      </c>
      <c r="J36" s="3" t="str">
        <f t="array" ref="J36">IFERROR(INDEX(Inventaire!$V$6:$AF$40,MAX(IF((Inventaire!V$6:$AB$40=$H36)*(Inventaire!Y$6:$AE$40&gt;0),ROW($J$6:$J$40)-5,-1)),SUMPRODUCT(MAX((Inventaire!$V$6:$AB$40=$H36)*COLUMN($W:$AC)-19))),"")</f>
        <v/>
      </c>
      <c r="K36" s="3" t="str">
        <f t="array" ref="K36">IFERROR(INDEX(Inventaire!$V$6:$AF$40,MAX(IF((Inventaire!$V$6:$AB$40=$H36)*(Inventaire!Z$6:$AF$40&gt;0),ROW($J$6:$J$40)-5,-1)),SUMPRODUCT(MAX((Inventaire!$V$6:$AB$40=$H36)*COLUMN($X:$AD)-19))),"")</f>
        <v/>
      </c>
    </row>
    <row r="37" spans="1:11" ht="13">
      <c r="A37" s="3">
        <v>35</v>
      </c>
      <c r="B37" s="91" t="s">
        <v>45</v>
      </c>
      <c r="C37" s="3" t="str">
        <f t="array" ref="C37">IFERROR(INDEX(Inventaire!$C$6:S$40,MAX(IF((Inventaire!C$6:O$40=B37)*(Inventaire!E$6:Q$40&gt;0),ROW(D$6:D$40)-5,-1)),SUMPRODUCT(MAX((Inventaire!C$6:S$40=$B37)*COLUMN(C:S)))),"")</f>
        <v/>
      </c>
      <c r="D37" s="3">
        <f t="array" ref="D37">IFERROR(INDEX(Inventaire!$C$6:T$40,MAX(IF((Inventaire!$C$6:$O$40=$B37)*(Inventaire!$F$6:$R$40&gt;0),ROW($D$6:$D$40)-5,-1)),SUMPRODUCT(MAX((Inventaire!$C$6:$S$40=$B37)*COLUMN($D:$T)))),"")</f>
        <v>10</v>
      </c>
      <c r="E37" s="3" t="str">
        <f t="array" ref="E37">IFERROR(INDEX(Inventaire!$C$6:U$40,MAX(IF((Inventaire!$C$6:$O$40=$B37)*(Inventaire!$G$6:$S$40&gt;0),ROW($D$6:$D$40)-5,-1)),SUMPRODUCT(MAX((Inventaire!$C$6:$S$40=$B37)*COLUMN($E:$U)))),"")</f>
        <v/>
      </c>
      <c r="G37" s="3">
        <v>35</v>
      </c>
      <c r="H37" s="7" t="s">
        <v>117</v>
      </c>
      <c r="I37" s="3" t="str">
        <f t="array" ref="I37">IFERROR(INDEX(Inventaire!$V$6:AD$40,MAX(IF((Inventaire!V$6:AB$40=H37)*(Inventaire!X$6:AD$40&gt;0),ROW(J$6:J$40)-5,-1)),SUMPRODUCT(MAX((Inventaire!V$6:AB$40=$H37)*COLUMN(V:AB)-19))),"")</f>
        <v/>
      </c>
      <c r="J37" s="3" t="str">
        <f t="array" ref="J37">IFERROR(INDEX(Inventaire!$V$6:$AF$40,MAX(IF((Inventaire!V$6:$AB$40=$H37)*(Inventaire!Y$6:$AE$40&gt;0),ROW($J$6:$J$40)-5,-1)),SUMPRODUCT(MAX((Inventaire!$V$6:$AB$40=$H37)*COLUMN($W:$AC)-19))),"")</f>
        <v/>
      </c>
      <c r="K37" s="3" t="str">
        <f t="array" ref="K37">IFERROR(INDEX(Inventaire!$V$6:$AF$40,MAX(IF((Inventaire!$V$6:$AB$40=$H37)*(Inventaire!Z$6:$AF$40&gt;0),ROW($J$6:$J$40)-5,-1)),SUMPRODUCT(MAX((Inventaire!$V$6:$AB$40=$H37)*COLUMN($X:$AD)-19))),"")</f>
        <v/>
      </c>
    </row>
    <row r="38" spans="1:11" ht="13">
      <c r="A38" s="3">
        <v>36</v>
      </c>
      <c r="B38" s="7" t="s">
        <v>46</v>
      </c>
      <c r="C38" s="3" t="str">
        <f t="array" ref="C38">IFERROR(INDEX(Inventaire!$C$6:S$40,MAX(IF((Inventaire!C$6:O$40=B38)*(Inventaire!E$6:Q$40&gt;0),ROW(D$6:D$40)-5,-1)),SUMPRODUCT(MAX((Inventaire!C$6:S$40=$B38)*COLUMN(C:S)))),"")</f>
        <v/>
      </c>
      <c r="D38" s="3">
        <f t="array" ref="D38">IFERROR(INDEX(Inventaire!$C$6:T$40,MAX(IF((Inventaire!$C$6:$O$40=$B38)*(Inventaire!$F$6:$R$40&gt;0),ROW($D$6:$D$40)-5,-1)),SUMPRODUCT(MAX((Inventaire!$C$6:$S$40=$B38)*COLUMN($D:$T)))),"")</f>
        <v>12</v>
      </c>
      <c r="E38" s="3">
        <f t="array" ref="E38">IFERROR(INDEX(Inventaire!$C$6:U$40,MAX(IF((Inventaire!$C$6:$O$40=$B38)*(Inventaire!$G$6:$S$40&gt;0),ROW($D$6:$D$40)-5,-1)),SUMPRODUCT(MAX((Inventaire!$C$6:$S$40=$B38)*COLUMN($E:$U)))),"")</f>
        <v>2</v>
      </c>
      <c r="G38" s="3">
        <v>36</v>
      </c>
      <c r="H38" s="7" t="s">
        <v>118</v>
      </c>
      <c r="I38" s="3" t="str">
        <f t="array" ref="I38">IFERROR(INDEX(Inventaire!$V$6:AD$40,MAX(IF((Inventaire!V$6:AB$40=H38)*(Inventaire!X$6:AD$40&gt;0),ROW(J$6:J$40)-5,-1)),SUMPRODUCT(MAX((Inventaire!V$6:AB$40=$H38)*COLUMN(V:AB)-19))),"")</f>
        <v/>
      </c>
      <c r="J38" s="3" t="str">
        <f t="array" ref="J38">IFERROR(INDEX(Inventaire!$V$6:$AF$40,MAX(IF((Inventaire!V$6:$AB$40=$H38)*(Inventaire!Y$6:$AE$40&gt;0),ROW($J$6:$J$40)-5,-1)),SUMPRODUCT(MAX((Inventaire!$V$6:$AB$40=$H38)*COLUMN($W:$AC)-19))),"")</f>
        <v/>
      </c>
      <c r="K38" s="3">
        <f t="array" ref="K38">IFERROR(INDEX(Inventaire!$V$6:$AF$40,MAX(IF((Inventaire!$V$6:$AB$40=$H38)*(Inventaire!Z$6:$AF$40&gt;0),ROW($J$6:$J$40)-5,-1)),SUMPRODUCT(MAX((Inventaire!$V$6:$AB$40=$H38)*COLUMN($X:$AD)-19))),"")</f>
        <v>5</v>
      </c>
    </row>
    <row r="39" spans="1:11" ht="13">
      <c r="A39" s="3">
        <v>37</v>
      </c>
      <c r="B39" s="7" t="s">
        <v>47</v>
      </c>
      <c r="C39" s="3" t="str">
        <f t="array" ref="C39">IFERROR(INDEX(Inventaire!$C$6:S$40,MAX(IF((Inventaire!C$6:O$40=B39)*(Inventaire!E$6:Q$40&gt;0),ROW(D$6:D$40)-5,-1)),SUMPRODUCT(MAX((Inventaire!C$6:S$40=$B39)*COLUMN(C:S)))),"")</f>
        <v/>
      </c>
      <c r="D39" s="3">
        <f t="array" ref="D39">IFERROR(INDEX(Inventaire!$C$6:T$40,MAX(IF((Inventaire!$C$6:$O$40=$B39)*(Inventaire!$F$6:$R$40&gt;0),ROW($D$6:$D$40)-5,-1)),SUMPRODUCT(MAX((Inventaire!$C$6:$S$40=$B39)*COLUMN($D:$T)))),"")</f>
        <v>12</v>
      </c>
      <c r="E39" s="3">
        <f t="array" ref="E39">IFERROR(INDEX(Inventaire!$C$6:U$40,MAX(IF((Inventaire!$C$6:$O$40=$B39)*(Inventaire!$G$6:$S$40&gt;0),ROW($D$6:$D$40)-5,-1)),SUMPRODUCT(MAX((Inventaire!$C$6:$S$40=$B39)*COLUMN($E:$U)))),"")</f>
        <v>2</v>
      </c>
      <c r="G39" s="3">
        <v>37</v>
      </c>
      <c r="H39" s="8" t="s">
        <v>119</v>
      </c>
      <c r="I39" s="3" t="str">
        <f t="array" ref="I39">IFERROR(INDEX(Inventaire!$V$6:AD$40,MAX(IF((Inventaire!V$6:AB$40=H39)*(Inventaire!X$6:AD$40&gt;0),ROW(J$6:J$40)-5,-1)),SUMPRODUCT(MAX((Inventaire!V$6:AB$40=$H39)*COLUMN(V:AB)-19))),"")</f>
        <v/>
      </c>
      <c r="J39" s="3" t="str">
        <f t="array" ref="J39">IFERROR(INDEX(Inventaire!$V$6:$AF$40,MAX(IF((Inventaire!V$6:$AB$40=$H39)*(Inventaire!Y$6:$AE$40&gt;0),ROW($J$6:$J$40)-5,-1)),SUMPRODUCT(MAX((Inventaire!$V$6:$AB$40=$H39)*COLUMN($W:$AC)-19))),"")</f>
        <v/>
      </c>
      <c r="K39" s="3">
        <f t="array" ref="K39">IFERROR(INDEX(Inventaire!$V$6:$AF$40,MAX(IF((Inventaire!$V$6:$AB$40=$H39)*(Inventaire!Z$6:$AF$40&gt;0),ROW($J$6:$J$40)-5,-1)),SUMPRODUCT(MAX((Inventaire!$V$6:$AB$40=$H39)*COLUMN($X:$AD)-19))),"")</f>
        <v>7</v>
      </c>
    </row>
    <row r="40" spans="1:11" ht="13">
      <c r="A40" s="3">
        <v>38</v>
      </c>
      <c r="B40" s="7" t="s">
        <v>48</v>
      </c>
      <c r="C40" s="3" t="str">
        <f t="array" ref="C40">IFERROR(INDEX(Inventaire!$C$6:S$40,MAX(IF((Inventaire!C$6:O$40=B40)*(Inventaire!E$6:Q$40&gt;0),ROW(D$6:D$40)-5,-1)),SUMPRODUCT(MAX((Inventaire!C$6:S$40=$B40)*COLUMN(C:S)))),"")</f>
        <v/>
      </c>
      <c r="D40" s="3">
        <f t="array" ref="D40">IFERROR(INDEX(Inventaire!$C$6:T$40,MAX(IF((Inventaire!$C$6:$O$40=$B40)*(Inventaire!$F$6:$R$40&gt;0),ROW($D$6:$D$40)-5,-1)),SUMPRODUCT(MAX((Inventaire!$C$6:$S$40=$B40)*COLUMN($D:$T)))),"")</f>
        <v>12</v>
      </c>
      <c r="E40" s="3">
        <f t="array" ref="E40">IFERROR(INDEX(Inventaire!$C$6:U$40,MAX(IF((Inventaire!$C$6:$O$40=$B40)*(Inventaire!$G$6:$S$40&gt;0),ROW($D$6:$D$40)-5,-1)),SUMPRODUCT(MAX((Inventaire!$C$6:$S$40=$B40)*COLUMN($E:$U)))),"")</f>
        <v>2</v>
      </c>
      <c r="G40" s="3">
        <v>38</v>
      </c>
      <c r="H40" s="8" t="s">
        <v>120</v>
      </c>
      <c r="I40" s="3" t="str">
        <f t="array" ref="I40">IFERROR(INDEX(Inventaire!$V$6:AD$40,MAX(IF((Inventaire!V$6:AB$40=H40)*(Inventaire!X$6:AD$40&gt;0),ROW(J$6:J$40)-5,-1)),SUMPRODUCT(MAX((Inventaire!V$6:AB$40=$H40)*COLUMN(V:AB)-19))),"")</f>
        <v/>
      </c>
      <c r="J40" s="3" t="str">
        <f t="array" ref="J40">IFERROR(INDEX(Inventaire!$V$6:$AF$40,MAX(IF((Inventaire!V$6:$AB$40=$H40)*(Inventaire!Y$6:$AE$40&gt;0),ROW($J$6:$J$40)-5,-1)),SUMPRODUCT(MAX((Inventaire!$V$6:$AB$40=$H40)*COLUMN($W:$AC)-19))),"")</f>
        <v/>
      </c>
      <c r="K40" s="3">
        <f t="array" ref="K40">IFERROR(INDEX(Inventaire!$V$6:$AF$40,MAX(IF((Inventaire!$V$6:$AB$40=$H40)*(Inventaire!Z$6:$AF$40&gt;0),ROW($J$6:$J$40)-5,-1)),SUMPRODUCT(MAX((Inventaire!$V$6:$AB$40=$H40)*COLUMN($X:$AD)-19))),"")</f>
        <v>24</v>
      </c>
    </row>
    <row r="41" spans="1:11" ht="13">
      <c r="A41" s="3">
        <v>39</v>
      </c>
      <c r="B41" s="7" t="s">
        <v>49</v>
      </c>
      <c r="C41" s="3">
        <f t="array" ref="C41">IFERROR(INDEX(Inventaire!$C$6:S$40,MAX(IF((Inventaire!C$6:O$40=B41)*(Inventaire!E$6:Q$40&gt;0),ROW(D$6:D$40)-5,-1)),SUMPRODUCT(MAX((Inventaire!C$6:S$40=$B41)*COLUMN(C:S)))),"")</f>
        <v>1</v>
      </c>
      <c r="D41" s="3">
        <f t="array" ref="D41">IFERROR(INDEX(Inventaire!$C$6:T$40,MAX(IF((Inventaire!$C$6:$O$40=$B41)*(Inventaire!$F$6:$R$40&gt;0),ROW($D$6:$D$40)-5,-1)),SUMPRODUCT(MAX((Inventaire!$C$6:$S$40=$B41)*COLUMN($D:$T)))),"")</f>
        <v>12</v>
      </c>
      <c r="E41" s="3">
        <f t="array" ref="E41">IFERROR(INDEX(Inventaire!$C$6:U$40,MAX(IF((Inventaire!$C$6:$O$40=$B41)*(Inventaire!$G$6:$S$40&gt;0),ROW($D$6:$D$40)-5,-1)),SUMPRODUCT(MAX((Inventaire!$C$6:$S$40=$B41)*COLUMN($E:$U)))),"")</f>
        <v>2</v>
      </c>
      <c r="G41" s="3">
        <v>39</v>
      </c>
      <c r="H41" s="8" t="s">
        <v>121</v>
      </c>
      <c r="I41" s="3" t="str">
        <f t="array" ref="I41">IFERROR(INDEX(Inventaire!$V$6:AD$40,MAX(IF((Inventaire!V$6:AB$40=H41)*(Inventaire!X$6:AD$40&gt;0),ROW(J$6:J$40)-5,-1)),SUMPRODUCT(MAX((Inventaire!V$6:AB$40=$H41)*COLUMN(V:AB)-19))),"")</f>
        <v/>
      </c>
      <c r="J41" s="3" t="str">
        <f t="array" ref="J41">IFERROR(INDEX(Inventaire!$V$6:$AF$40,MAX(IF((Inventaire!V$6:$AB$40=$H41)*(Inventaire!Y$6:$AE$40&gt;0),ROW($J$6:$J$40)-5,-1)),SUMPRODUCT(MAX((Inventaire!$V$6:$AB$40=$H41)*COLUMN($W:$AC)-19))),"")</f>
        <v/>
      </c>
      <c r="K41" s="3">
        <f t="array" ref="K41">IFERROR(INDEX(Inventaire!$V$6:$AF$40,MAX(IF((Inventaire!$V$6:$AB$40=$H41)*(Inventaire!Z$6:$AF$40&gt;0),ROW($J$6:$J$40)-5,-1)),SUMPRODUCT(MAX((Inventaire!$V$6:$AB$40=$H41)*COLUMN($X:$AD)-19))),"")</f>
        <v>8</v>
      </c>
    </row>
    <row r="42" spans="1:11" ht="13">
      <c r="A42" s="3">
        <v>40</v>
      </c>
      <c r="B42" s="7" t="s">
        <v>50</v>
      </c>
      <c r="C42" s="3">
        <f t="array" ref="C42">IFERROR(INDEX(Inventaire!$C$6:S$40,MAX(IF((Inventaire!C$6:O$40=B42)*(Inventaire!E$6:Q$40&gt;0),ROW(D$6:D$40)-5,-1)),SUMPRODUCT(MAX((Inventaire!C$6:S$40=$B42)*COLUMN(C:S)))),"")</f>
        <v>1</v>
      </c>
      <c r="D42" s="3">
        <f t="array" ref="D42">IFERROR(INDEX(Inventaire!$C$6:T$40,MAX(IF((Inventaire!$C$6:$O$40=$B42)*(Inventaire!$F$6:$R$40&gt;0),ROW($D$6:$D$40)-5,-1)),SUMPRODUCT(MAX((Inventaire!$C$6:$S$40=$B42)*COLUMN($D:$T)))),"")</f>
        <v>12</v>
      </c>
      <c r="E42" s="3">
        <f t="array" ref="E42">IFERROR(INDEX(Inventaire!$C$6:U$40,MAX(IF((Inventaire!$C$6:$O$40=$B42)*(Inventaire!$G$6:$S$40&gt;0),ROW($D$6:$D$40)-5,-1)),SUMPRODUCT(MAX((Inventaire!$C$6:$S$40=$B42)*COLUMN($E:$U)))),"")</f>
        <v>2</v>
      </c>
      <c r="G42" s="3">
        <v>40</v>
      </c>
      <c r="H42" s="8" t="s">
        <v>122</v>
      </c>
      <c r="I42" s="3" t="str">
        <f t="array" ref="I42">IFERROR(INDEX(Inventaire!$V$6:AD$40,MAX(IF((Inventaire!V$6:AB$40=H42)*(Inventaire!X$6:AD$40&gt;0),ROW(J$6:J$40)-5,-1)),SUMPRODUCT(MAX((Inventaire!V$6:AB$40=$H42)*COLUMN(V:AB)-19))),"")</f>
        <v/>
      </c>
      <c r="J42" s="3" t="str">
        <f t="array" ref="J42">IFERROR(INDEX(Inventaire!$V$6:$AF$40,MAX(IF((Inventaire!V$6:$AB$40=$H42)*(Inventaire!Y$6:$AE$40&gt;0),ROW($J$6:$J$40)-5,-1)),SUMPRODUCT(MAX((Inventaire!$V$6:$AB$40=$H42)*COLUMN($W:$AC)-19))),"")</f>
        <v/>
      </c>
      <c r="K42" s="3">
        <f t="array" ref="K42">IFERROR(INDEX(Inventaire!$V$6:$AF$40,MAX(IF((Inventaire!$V$6:$AB$40=$H42)*(Inventaire!Z$6:$AF$40&gt;0),ROW($J$6:$J$40)-5,-1)),SUMPRODUCT(MAX((Inventaire!$V$6:$AB$40=$H42)*COLUMN($X:$AD)-19))),"")</f>
        <v>2</v>
      </c>
    </row>
    <row r="43" spans="1:11" ht="13">
      <c r="A43" s="3">
        <v>41</v>
      </c>
      <c r="B43" s="7" t="s">
        <v>51</v>
      </c>
      <c r="C43" s="3">
        <f t="array" ref="C43">IFERROR(INDEX(Inventaire!$C$6:S$40,MAX(IF((Inventaire!C$6:O$40=B43)*(Inventaire!E$6:Q$40&gt;0),ROW(D$6:D$40)-5,-1)),SUMPRODUCT(MAX((Inventaire!C$6:S$40=$B43)*COLUMN(C:S)))),"")</f>
        <v>1</v>
      </c>
      <c r="D43" s="3">
        <f t="array" ref="D43">IFERROR(INDEX(Inventaire!$C$6:T$40,MAX(IF((Inventaire!$C$6:$O$40=$B43)*(Inventaire!$F$6:$R$40&gt;0),ROW($D$6:$D$40)-5,-1)),SUMPRODUCT(MAX((Inventaire!$C$6:$S$40=$B43)*COLUMN($D:$T)))),"")</f>
        <v>12</v>
      </c>
      <c r="E43" s="3">
        <f t="array" ref="E43">IFERROR(INDEX(Inventaire!$C$6:U$40,MAX(IF((Inventaire!$C$6:$O$40=$B43)*(Inventaire!$G$6:$S$40&gt;0),ROW($D$6:$D$40)-5,-1)),SUMPRODUCT(MAX((Inventaire!$C$6:$S$40=$B43)*COLUMN($E:$U)))),"")</f>
        <v>2</v>
      </c>
      <c r="G43" s="3">
        <v>41</v>
      </c>
      <c r="H43" s="8" t="s">
        <v>123</v>
      </c>
      <c r="I43" s="3">
        <f t="array" ref="I43">IFERROR(INDEX(Inventaire!$V$6:AD$40,MAX(IF((Inventaire!V$6:AB$40=H43)*(Inventaire!X$6:AD$40&gt;0),ROW(J$6:J$40)-5,-1)),SUMPRODUCT(MAX((Inventaire!V$6:AB$40=$H43)*COLUMN(V:AB)-19))),"")</f>
        <v>3</v>
      </c>
      <c r="J43" s="3" t="str">
        <f t="array" ref="J43">IFERROR(INDEX(Inventaire!$V$6:$AF$40,MAX(IF((Inventaire!V$6:$AB$40=$H43)*(Inventaire!Y$6:$AE$40&gt;0),ROW($J$6:$J$40)-5,-1)),SUMPRODUCT(MAX((Inventaire!$V$6:$AB$40=$H43)*COLUMN($W:$AC)-19))),"")</f>
        <v/>
      </c>
      <c r="K43" s="3">
        <f t="array" ref="K43">IFERROR(INDEX(Inventaire!$V$6:$AF$40,MAX(IF((Inventaire!$V$6:$AB$40=$H43)*(Inventaire!Z$6:$AF$40&gt;0),ROW($J$6:$J$40)-5,-1)),SUMPRODUCT(MAX((Inventaire!$V$6:$AB$40=$H43)*COLUMN($X:$AD)-19))),"")</f>
        <v>4</v>
      </c>
    </row>
    <row r="44" spans="1:11" ht="13">
      <c r="A44" s="3">
        <v>42</v>
      </c>
      <c r="B44" s="7" t="s">
        <v>52</v>
      </c>
      <c r="C44" s="3" t="str">
        <f t="array" ref="C44">IFERROR(INDEX(Inventaire!$C$6:S$40,MAX(IF((Inventaire!C$6:O$40=B44)*(Inventaire!E$6:Q$40&gt;0),ROW(D$6:D$40)-5,-1)),SUMPRODUCT(MAX((Inventaire!C$6:S$40=$B44)*COLUMN(C:S)))),"")</f>
        <v/>
      </c>
      <c r="D44" s="3">
        <f t="array" ref="D44">IFERROR(INDEX(Inventaire!$C$6:T$40,MAX(IF((Inventaire!$C$6:$O$40=$B44)*(Inventaire!$F$6:$R$40&gt;0),ROW($D$6:$D$40)-5,-1)),SUMPRODUCT(MAX((Inventaire!$C$6:$S$40=$B44)*COLUMN($D:$T)))),"")</f>
        <v>12</v>
      </c>
      <c r="E44" s="3">
        <f t="array" ref="E44">IFERROR(INDEX(Inventaire!$C$6:U$40,MAX(IF((Inventaire!$C$6:$O$40=$B44)*(Inventaire!$G$6:$S$40&gt;0),ROW($D$6:$D$40)-5,-1)),SUMPRODUCT(MAX((Inventaire!$C$6:$S$40=$B44)*COLUMN($E:$U)))),"")</f>
        <v>2</v>
      </c>
      <c r="G44" s="3">
        <v>42</v>
      </c>
      <c r="H44" s="8" t="s">
        <v>124</v>
      </c>
      <c r="I44" s="3" t="str">
        <f t="array" ref="I44">IFERROR(INDEX(Inventaire!$V$6:AD$40,MAX(IF((Inventaire!V$6:AB$40=H44)*(Inventaire!X$6:AD$40&gt;0),ROW(J$6:J$40)-5,-1)),SUMPRODUCT(MAX((Inventaire!V$6:AB$40=$H44)*COLUMN(V:AB)-19))),"")</f>
        <v/>
      </c>
      <c r="J44" s="3" t="str">
        <f t="array" ref="J44">IFERROR(INDEX(Inventaire!$V$6:$AF$40,MAX(IF((Inventaire!V$6:$AB$40=$H44)*(Inventaire!Y$6:$AE$40&gt;0),ROW($J$6:$J$40)-5,-1)),SUMPRODUCT(MAX((Inventaire!$V$6:$AB$40=$H44)*COLUMN($W:$AC)-19))),"")</f>
        <v/>
      </c>
      <c r="K44" s="3">
        <f t="array" ref="K44">IFERROR(INDEX(Inventaire!$V$6:$AF$40,MAX(IF((Inventaire!$V$6:$AB$40=$H44)*(Inventaire!Z$6:$AF$40&gt;0),ROW($J$6:$J$40)-5,-1)),SUMPRODUCT(MAX((Inventaire!$V$6:$AB$40=$H44)*COLUMN($X:$AD)-19))),"")</f>
        <v>1</v>
      </c>
    </row>
    <row r="45" spans="1:11" ht="13">
      <c r="A45" s="3">
        <v>43</v>
      </c>
      <c r="B45" s="7" t="s">
        <v>53</v>
      </c>
      <c r="C45" s="3" t="str">
        <f t="array" ref="C45">IFERROR(INDEX(Inventaire!$C$6:S$40,MAX(IF((Inventaire!C$6:O$40=B45)*(Inventaire!E$6:Q$40&gt;0),ROW(D$6:D$40)-5,-1)),SUMPRODUCT(MAX((Inventaire!C$6:S$40=$B45)*COLUMN(C:S)))),"")</f>
        <v/>
      </c>
      <c r="D45" s="3">
        <f t="array" ref="D45">IFERROR(INDEX(Inventaire!$C$6:T$40,MAX(IF((Inventaire!$C$6:$O$40=$B45)*(Inventaire!$F$6:$R$40&gt;0),ROW($D$6:$D$40)-5,-1)),SUMPRODUCT(MAX((Inventaire!$C$6:$S$40=$B45)*COLUMN($D:$T)))),"")</f>
        <v>12</v>
      </c>
      <c r="E45" s="3">
        <f t="array" ref="E45">IFERROR(INDEX(Inventaire!$C$6:U$40,MAX(IF((Inventaire!$C$6:$O$40=$B45)*(Inventaire!$G$6:$S$40&gt;0),ROW($D$6:$D$40)-5,-1)),SUMPRODUCT(MAX((Inventaire!$C$6:$S$40=$B45)*COLUMN($E:$U)))),"")</f>
        <v>4</v>
      </c>
      <c r="G45" s="3">
        <v>43</v>
      </c>
      <c r="H45" s="8" t="s">
        <v>125</v>
      </c>
      <c r="I45" s="3">
        <f t="array" ref="I45">IFERROR(INDEX(Inventaire!$V$6:AD$40,MAX(IF((Inventaire!V$6:AB$40=H45)*(Inventaire!X$6:AD$40&gt;0),ROW(J$6:J$40)-5,-1)),SUMPRODUCT(MAX((Inventaire!V$6:AB$40=$H45)*COLUMN(V:AB)-19))),"")</f>
        <v>2</v>
      </c>
      <c r="J45" s="3" t="str">
        <f t="array" ref="J45">IFERROR(INDEX(Inventaire!$V$6:$AF$40,MAX(IF((Inventaire!V$6:$AB$40=$H45)*(Inventaire!Y$6:$AE$40&gt;0),ROW($J$6:$J$40)-5,-1)),SUMPRODUCT(MAX((Inventaire!$V$6:$AB$40=$H45)*COLUMN($W:$AC)-19))),"")</f>
        <v/>
      </c>
      <c r="K45" s="3">
        <f t="array" ref="K45">IFERROR(INDEX(Inventaire!$V$6:$AF$40,MAX(IF((Inventaire!$V$6:$AB$40=$H45)*(Inventaire!Z$6:$AF$40&gt;0),ROW($J$6:$J$40)-5,-1)),SUMPRODUCT(MAX((Inventaire!$V$6:$AB$40=$H45)*COLUMN($X:$AD)-19))),"")</f>
        <v>3</v>
      </c>
    </row>
    <row r="46" spans="1:11" ht="13">
      <c r="A46" s="3">
        <v>44</v>
      </c>
      <c r="B46" s="7" t="s">
        <v>54</v>
      </c>
      <c r="C46" s="3" t="str">
        <f t="array" ref="C46">IFERROR(INDEX(Inventaire!$C$6:S$40,MAX(IF((Inventaire!C$6:O$40=B46)*(Inventaire!E$6:Q$40&gt;0),ROW(D$6:D$40)-5,-1)),SUMPRODUCT(MAX((Inventaire!C$6:S$40=$B46)*COLUMN(C:S)))),"")</f>
        <v/>
      </c>
      <c r="D46" s="3">
        <f t="array" ref="D46">IFERROR(INDEX(Inventaire!$C$6:T$40,MAX(IF((Inventaire!$C$6:$O$40=$B46)*(Inventaire!$F$6:$R$40&gt;0),ROW($D$6:$D$40)-5,-1)),SUMPRODUCT(MAX((Inventaire!$C$6:$S$40=$B46)*COLUMN($D:$T)))),"")</f>
        <v>12</v>
      </c>
      <c r="E46" s="3">
        <f t="array" ref="E46">IFERROR(INDEX(Inventaire!$C$6:U$40,MAX(IF((Inventaire!$C$6:$O$40=$B46)*(Inventaire!$G$6:$S$40&gt;0),ROW($D$6:$D$40)-5,-1)),SUMPRODUCT(MAX((Inventaire!$C$6:$S$40=$B46)*COLUMN($E:$U)))),"")</f>
        <v>8</v>
      </c>
      <c r="G46" s="3">
        <v>44</v>
      </c>
      <c r="H46" s="8" t="s">
        <v>126</v>
      </c>
      <c r="I46" s="3" t="str">
        <f t="array" ref="I46">IFERROR(INDEX(Inventaire!$V$6:AD$40,MAX(IF((Inventaire!V$6:AB$40=H46)*(Inventaire!X$6:AD$40&gt;0),ROW(J$6:J$40)-5,-1)),SUMPRODUCT(MAX((Inventaire!V$6:AB$40=$H46)*COLUMN(V:AB)-19))),"")</f>
        <v/>
      </c>
      <c r="J46" s="3" t="str">
        <f t="array" ref="J46">IFERROR(INDEX(Inventaire!$V$6:$AF$40,MAX(IF((Inventaire!V$6:$AB$40=$H46)*(Inventaire!Y$6:$AE$40&gt;0),ROW($J$6:$J$40)-5,-1)),SUMPRODUCT(MAX((Inventaire!$V$6:$AB$40=$H46)*COLUMN($W:$AC)-19))),"")</f>
        <v/>
      </c>
      <c r="K46" s="3">
        <f t="array" ref="K46">IFERROR(INDEX(Inventaire!$V$6:$AF$40,MAX(IF((Inventaire!$V$6:$AB$40=$H46)*(Inventaire!Z$6:$AF$40&gt;0),ROW($J$6:$J$40)-5,-1)),SUMPRODUCT(MAX((Inventaire!$V$6:$AB$40=$H46)*COLUMN($X:$AD)-19))),"")</f>
        <v>7</v>
      </c>
    </row>
    <row r="47" spans="1:11" ht="13">
      <c r="A47" s="3">
        <v>45</v>
      </c>
      <c r="B47" s="7" t="s">
        <v>55</v>
      </c>
      <c r="C47" s="3" t="str">
        <f t="array" ref="C47">IFERROR(INDEX(Inventaire!$C$6:S$40,MAX(IF((Inventaire!C$6:O$40=B47)*(Inventaire!E$6:Q$40&gt;0),ROW(D$6:D$40)-5,-1)),SUMPRODUCT(MAX((Inventaire!C$6:S$40=$B47)*COLUMN(C:S)))),"")</f>
        <v/>
      </c>
      <c r="D47" s="3">
        <f t="array" ref="D47">IFERROR(INDEX(Inventaire!$C$6:T$40,MAX(IF((Inventaire!$C$6:$O$40=$B47)*(Inventaire!$F$6:$R$40&gt;0),ROW($D$6:$D$40)-5,-1)),SUMPRODUCT(MAX((Inventaire!$C$6:$S$40=$B47)*COLUMN($D:$T)))),"")</f>
        <v>12</v>
      </c>
      <c r="E47" s="3" t="str">
        <f t="array" ref="E47">IFERROR(INDEX(Inventaire!$C$6:U$40,MAX(IF((Inventaire!$C$6:$O$40=$B47)*(Inventaire!$G$6:$S$40&gt;0),ROW($D$6:$D$40)-5,-1)),SUMPRODUCT(MAX((Inventaire!$C$6:$S$40=$B47)*COLUMN($E:$U)))),"")</f>
        <v/>
      </c>
      <c r="G47" s="3">
        <v>45</v>
      </c>
      <c r="H47" s="8" t="s">
        <v>127</v>
      </c>
      <c r="I47" s="3">
        <f t="array" ref="I47">IFERROR(INDEX(Inventaire!$V$6:AD$40,MAX(IF((Inventaire!V$6:AB$40=H47)*(Inventaire!X$6:AD$40&gt;0),ROW(J$6:J$40)-5,-1)),SUMPRODUCT(MAX((Inventaire!V$6:AB$40=$H47)*COLUMN(V:AB)-19))),"")</f>
        <v>1</v>
      </c>
      <c r="J47" s="3" t="str">
        <f t="array" ref="J47">IFERROR(INDEX(Inventaire!$V$6:$AF$40,MAX(IF((Inventaire!V$6:$AB$40=$H47)*(Inventaire!Y$6:$AE$40&gt;0),ROW($J$6:$J$40)-5,-1)),SUMPRODUCT(MAX((Inventaire!$V$6:$AB$40=$H47)*COLUMN($W:$AC)-19))),"")</f>
        <v/>
      </c>
      <c r="K47" s="3">
        <f t="array" ref="K47">IFERROR(INDEX(Inventaire!$V$6:$AF$40,MAX(IF((Inventaire!$V$6:$AB$40=$H47)*(Inventaire!Z$6:$AF$40&gt;0),ROW($J$6:$J$40)-5,-1)),SUMPRODUCT(MAX((Inventaire!$V$6:$AB$40=$H47)*COLUMN($X:$AD)-19))),"")</f>
        <v>9</v>
      </c>
    </row>
    <row r="48" spans="1:11" ht="13">
      <c r="A48" s="3">
        <v>46</v>
      </c>
      <c r="B48" s="7" t="s">
        <v>56</v>
      </c>
      <c r="C48" s="3" t="str">
        <f t="array" ref="C48">IFERROR(INDEX(Inventaire!$C$6:S$40,MAX(IF((Inventaire!C$6:O$40=B48)*(Inventaire!E$6:Q$40&gt;0),ROW(D$6:D$40)-5,-1)),SUMPRODUCT(MAX((Inventaire!C$6:S$40=$B48)*COLUMN(C:S)))),"")</f>
        <v/>
      </c>
      <c r="D48" s="3">
        <f t="array" ref="D48">IFERROR(INDEX(Inventaire!$C$6:T$40,MAX(IF((Inventaire!$C$6:$O$40=$B48)*(Inventaire!$F$6:$R$40&gt;0),ROW($D$6:$D$40)-5,-1)),SUMPRODUCT(MAX((Inventaire!$C$6:$S$40=$B48)*COLUMN($D:$T)))),"")</f>
        <v>12</v>
      </c>
      <c r="E48" s="3" t="str">
        <f t="array" ref="E48">IFERROR(INDEX(Inventaire!$C$6:U$40,MAX(IF((Inventaire!$C$6:$O$40=$B48)*(Inventaire!$G$6:$S$40&gt;0),ROW($D$6:$D$40)-5,-1)),SUMPRODUCT(MAX((Inventaire!$C$6:$S$40=$B48)*COLUMN($E:$U)))),"")</f>
        <v/>
      </c>
      <c r="G48" s="3">
        <v>46</v>
      </c>
      <c r="H48" s="8" t="s">
        <v>128</v>
      </c>
      <c r="I48" s="3">
        <f t="array" ref="I48">IFERROR(INDEX(Inventaire!$V$6:AD$40,MAX(IF((Inventaire!V$6:AB$40=H48)*(Inventaire!X$6:AD$40&gt;0),ROW(J$6:J$40)-5,-1)),SUMPRODUCT(MAX((Inventaire!V$6:AB$40=$H48)*COLUMN(V:AB)-19))),"")</f>
        <v>1</v>
      </c>
      <c r="J48" s="3" t="str">
        <f t="array" ref="J48">IFERROR(INDEX(Inventaire!$V$6:$AF$40,MAX(IF((Inventaire!V$6:$AB$40=$H48)*(Inventaire!Y$6:$AE$40&gt;0),ROW($J$6:$J$40)-5,-1)),SUMPRODUCT(MAX((Inventaire!$V$6:$AB$40=$H48)*COLUMN($W:$AC)-19))),"")</f>
        <v/>
      </c>
      <c r="K48" s="3">
        <f t="array" ref="K48">IFERROR(INDEX(Inventaire!$V$6:$AF$40,MAX(IF((Inventaire!$V$6:$AB$40=$H48)*(Inventaire!Z$6:$AF$40&gt;0),ROW($J$6:$J$40)-5,-1)),SUMPRODUCT(MAX((Inventaire!$V$6:$AB$40=$H48)*COLUMN($X:$AD)-19))),"")</f>
        <v>1</v>
      </c>
    </row>
    <row r="49" spans="1:11" ht="13">
      <c r="A49" s="3">
        <v>47</v>
      </c>
      <c r="B49" s="7" t="s">
        <v>57</v>
      </c>
      <c r="C49" s="3" t="str">
        <f t="array" ref="C49">IFERROR(INDEX(Inventaire!$C$6:S$40,MAX(IF((Inventaire!C$6:O$40=B49)*(Inventaire!E$6:Q$40&gt;0),ROW(D$6:D$40)-5,-1)),SUMPRODUCT(MAX((Inventaire!C$6:S$40=$B49)*COLUMN(C:S)))),"")</f>
        <v/>
      </c>
      <c r="D49" s="3">
        <f t="array" ref="D49">IFERROR(INDEX(Inventaire!$C$6:T$40,MAX(IF((Inventaire!$C$6:$O$40=$B49)*(Inventaire!$F$6:$R$40&gt;0),ROW($D$6:$D$40)-5,-1)),SUMPRODUCT(MAX((Inventaire!$C$6:$S$40=$B49)*COLUMN($D:$T)))),"")</f>
        <v>12</v>
      </c>
      <c r="E49" s="3" t="str">
        <f t="array" ref="E49">IFERROR(INDEX(Inventaire!$C$6:U$40,MAX(IF((Inventaire!$C$6:$O$40=$B49)*(Inventaire!$G$6:$S$40&gt;0),ROW($D$6:$D$40)-5,-1)),SUMPRODUCT(MAX((Inventaire!$C$6:$S$40=$B49)*COLUMN($E:$U)))),"")</f>
        <v/>
      </c>
      <c r="G49" s="3">
        <v>47</v>
      </c>
      <c r="H49" s="8" t="s">
        <v>129</v>
      </c>
      <c r="I49" s="3" t="str">
        <f t="array" ref="I49">IF(H49="","",IFERROR(INDEX(Inventaire!$V$6:AD$40,MAX(IF((Inventaire!V$6:AB$40=H49)*(Inventaire!X$6:AD$40&gt;0),ROW(J$6:J$40)-5,-1)),SUMPRODUCT(MAX((Inventaire!V$6:AB$40=$H49)*COLUMN(V:AB)-19))),""))</f>
        <v/>
      </c>
      <c r="J49" s="3" t="str">
        <f t="array" ref="J49">IF(H49="","",IFERROR(INDEX(Inventaire!$V$6:$AF$40,MAX(IF((Inventaire!V$6:$AB$40=$H49)*(Inventaire!Y$6:$AE$40&gt;0),ROW($J$6:$J$40)-5,-1)),SUMPRODUCT(MAX((Inventaire!$V$6:$AB$40=$H49)*COLUMN($W:$AC)-19))),""))</f>
        <v/>
      </c>
      <c r="K49" s="3" t="str">
        <f t="array" ref="K49">IF(H49="","",IFERROR(INDEX(Inventaire!$V$6:$AF$40,MAX(IF((Inventaire!$V$6:$AB$40=$H49)*(Inventaire!Z$6:$AF$40&gt;0),ROW($J$6:$J$40)-5,-1)),SUMPRODUCT(MAX((Inventaire!$V$6:$AB$40=$H49)*COLUMN($X:$AD)-19))),""))</f>
        <v/>
      </c>
    </row>
    <row r="50" spans="1:11" ht="13">
      <c r="A50" s="3">
        <v>48</v>
      </c>
      <c r="B50" s="7" t="s">
        <v>58</v>
      </c>
      <c r="C50" s="3" t="str">
        <f t="array" ref="C50">IFERROR(INDEX(Inventaire!$C$6:S$40,MAX(IF((Inventaire!C$6:O$40=B50)*(Inventaire!E$6:Q$40&gt;0),ROW(D$6:D$40)-5,-1)),SUMPRODUCT(MAX((Inventaire!C$6:S$40=$B50)*COLUMN(C:S)))),"")</f>
        <v/>
      </c>
      <c r="D50" s="3">
        <f t="array" ref="D50">IFERROR(INDEX(Inventaire!$C$6:T$40,MAX(IF((Inventaire!$C$6:$O$40=$B50)*(Inventaire!$F$6:$R$40&gt;0),ROW($D$6:$D$40)-5,-1)),SUMPRODUCT(MAX((Inventaire!$C$6:$S$40=$B50)*COLUMN($D:$T)))),"")</f>
        <v>12</v>
      </c>
      <c r="E50" s="3" t="str">
        <f t="array" ref="E50">IFERROR(INDEX(Inventaire!$C$6:U$40,MAX(IF((Inventaire!$C$6:$O$40=$B50)*(Inventaire!$G$6:$S$40&gt;0),ROW($D$6:$D$40)-5,-1)),SUMPRODUCT(MAX((Inventaire!$C$6:$S$40=$B50)*COLUMN($E:$U)))),"")</f>
        <v/>
      </c>
      <c r="G50" s="3">
        <v>48</v>
      </c>
      <c r="I50" s="3" t="str">
        <f t="array" ref="I50">IF(H50="","",IFERROR(INDEX(Inventaire!$V$6:AD$40,MAX(IF((Inventaire!V$6:AB$40=H50)*(Inventaire!X$6:AD$40&gt;0),ROW(J$6:J$40)-5,-1)),SUMPRODUCT(MAX((Inventaire!V$6:AB$40=$H50)*COLUMN(V:AB)-19))),""))</f>
        <v/>
      </c>
      <c r="J50" s="3" t="str">
        <f t="array" ref="J50">IF(H50="","",IFERROR(INDEX(Inventaire!$V$6:$AF$40,MAX(IF((Inventaire!V$6:$AB$40=$H50)*(Inventaire!Y$6:$AE$40&gt;0),ROW($J$6:$J$40)-5,-1)),SUMPRODUCT(MAX((Inventaire!$V$6:$AB$40=$H50)*COLUMN($W:$AC)-19))),""))</f>
        <v/>
      </c>
      <c r="K50" s="3" t="str">
        <f t="array" ref="K50">IF(H50="","",IFERROR(INDEX(Inventaire!$V$6:$AF$40,MAX(IF((Inventaire!$V$6:$AB$40=$H50)*(Inventaire!Z$6:$AF$40&gt;0),ROW($J$6:$J$40)-5,-1)),SUMPRODUCT(MAX((Inventaire!$V$6:$AB$40=$H50)*COLUMN($X:$AD)-19))),""))</f>
        <v/>
      </c>
    </row>
    <row r="51" spans="1:11" ht="13">
      <c r="A51" s="3">
        <v>49</v>
      </c>
      <c r="B51" s="7" t="s">
        <v>59</v>
      </c>
      <c r="C51" s="3" t="str">
        <f t="array" ref="C51">IFERROR(INDEX(Inventaire!$C$6:S$40,MAX(IF((Inventaire!C$6:O$40=B51)*(Inventaire!E$6:Q$40&gt;0),ROW(D$6:D$40)-5,-1)),SUMPRODUCT(MAX((Inventaire!C$6:S$40=$B51)*COLUMN(C:S)))),"")</f>
        <v/>
      </c>
      <c r="D51" s="3">
        <f t="array" ref="D51">IFERROR(INDEX(Inventaire!$C$6:T$40,MAX(IF((Inventaire!$C$6:$O$40=$B51)*(Inventaire!$F$6:$R$40&gt;0),ROW($D$6:$D$40)-5,-1)),SUMPRODUCT(MAX((Inventaire!$C$6:$S$40=$B51)*COLUMN($D:$T)))),"")</f>
        <v>12</v>
      </c>
      <c r="E51" s="3" t="str">
        <f t="array" ref="E51">IFERROR(INDEX(Inventaire!$C$6:U$40,MAX(IF((Inventaire!$C$6:$O$40=$B51)*(Inventaire!$G$6:$S$40&gt;0),ROW($D$6:$D$40)-5,-1)),SUMPRODUCT(MAX((Inventaire!$C$6:$S$40=$B51)*COLUMN($E:$U)))),"")</f>
        <v/>
      </c>
      <c r="G51" s="3">
        <v>49</v>
      </c>
      <c r="I51" s="3" t="str">
        <f t="array" ref="I51">IF(H51="","",IFERROR(INDEX(Inventaire!$V$6:AD$40,MAX(IF((Inventaire!V$6:AB$40=H51)*(Inventaire!X$6:AD$40&gt;0),ROW(J$6:J$40)-5,-1)),SUMPRODUCT(MAX((Inventaire!V$6:AB$40=$H51)*COLUMN(V:AB)-19))),""))</f>
        <v/>
      </c>
      <c r="J51" s="3" t="str">
        <f t="array" ref="J51">IF(H51="","",IFERROR(INDEX(Inventaire!$V$6:$AF$40,MAX(IF((Inventaire!V$6:$AB$40=$H51)*(Inventaire!Y$6:$AE$40&gt;0),ROW($J$6:$J$40)-5,-1)),SUMPRODUCT(MAX((Inventaire!$V$6:$AB$40=$H51)*COLUMN($W:$AC)-19))),""))</f>
        <v/>
      </c>
      <c r="K51" s="3" t="str">
        <f t="array" ref="K51">IF(H51="","",IFERROR(INDEX(Inventaire!$V$6:$AF$40,MAX(IF((Inventaire!$V$6:$AB$40=$H51)*(Inventaire!Z$6:$AF$40&gt;0),ROW($J$6:$J$40)-5,-1)),SUMPRODUCT(MAX((Inventaire!$V$6:$AB$40=$H51)*COLUMN($X:$AD)-19))),""))</f>
        <v/>
      </c>
    </row>
    <row r="52" spans="1:11" ht="13">
      <c r="A52" s="3">
        <v>50</v>
      </c>
      <c r="B52" s="7" t="s">
        <v>60</v>
      </c>
      <c r="C52" s="3" t="str">
        <f t="array" ref="C52">IFERROR(INDEX(Inventaire!$C$6:S$40,MAX(IF((Inventaire!C$6:O$40=B52)*(Inventaire!E$6:Q$40&gt;0),ROW(D$6:D$40)-5,-1)),SUMPRODUCT(MAX((Inventaire!C$6:S$40=$B52)*COLUMN(C:S)))),"")</f>
        <v/>
      </c>
      <c r="D52" s="3">
        <f t="array" ref="D52">IFERROR(INDEX(Inventaire!$C$6:T$40,MAX(IF((Inventaire!$C$6:$O$40=$B52)*(Inventaire!$F$6:$R$40&gt;0),ROW($D$6:$D$40)-5,-1)),SUMPRODUCT(MAX((Inventaire!$C$6:$S$40=$B52)*COLUMN($D:$T)))),"")</f>
        <v>12</v>
      </c>
      <c r="E52" s="3" t="str">
        <f t="array" ref="E52">IFERROR(INDEX(Inventaire!$C$6:U$40,MAX(IF((Inventaire!$C$6:$O$40=$B52)*(Inventaire!$G$6:$S$40&gt;0),ROW($D$6:$D$40)-5,-1)),SUMPRODUCT(MAX((Inventaire!$C$6:$S$40=$B52)*COLUMN($E:$U)))),"")</f>
        <v/>
      </c>
      <c r="G52" s="3">
        <v>50</v>
      </c>
      <c r="I52" s="3" t="str">
        <f t="array" ref="I52">IF(H52="","",IFERROR(INDEX(Inventaire!$V$6:AD$40,MAX(IF((Inventaire!V$6:AB$40=H52)*(Inventaire!X$6:AD$40&gt;0),ROW(J$6:J$40)-5,-1)),SUMPRODUCT(MAX((Inventaire!V$6:AB$40=$H52)*COLUMN(V:AB)-19))),""))</f>
        <v/>
      </c>
      <c r="J52" s="3" t="str">
        <f t="array" ref="J52">IF(H52="","",IFERROR(INDEX(Inventaire!$V$6:$AF$40,MAX(IF((Inventaire!V$6:$AB$40=$H52)*(Inventaire!Y$6:$AE$40&gt;0),ROW($J$6:$J$40)-5,-1)),SUMPRODUCT(MAX((Inventaire!$V$6:$AB$40=$H52)*COLUMN($W:$AC)-19))),""))</f>
        <v/>
      </c>
      <c r="K52" s="3" t="str">
        <f t="array" ref="K52">IF(H52="","",IFERROR(INDEX(Inventaire!$V$6:$AF$40,MAX(IF((Inventaire!$V$6:$AB$40=$H52)*(Inventaire!Z$6:$AF$40&gt;0),ROW($J$6:$J$40)-5,-1)),SUMPRODUCT(MAX((Inventaire!$V$6:$AB$40=$H52)*COLUMN($X:$AD)-19))),""))</f>
        <v/>
      </c>
    </row>
    <row r="53" spans="1:11" ht="13">
      <c r="A53" s="3">
        <v>51</v>
      </c>
      <c r="B53" s="7" t="s">
        <v>61</v>
      </c>
      <c r="C53" s="3">
        <f t="array" ref="C53">IFERROR(INDEX(Inventaire!$C$6:S$40,MAX(IF((Inventaire!C$6:O$40=B53)*(Inventaire!E$6:Q$40&gt;0),ROW(D$6:D$40)-5,-1)),SUMPRODUCT(MAX((Inventaire!C$6:S$40=$B53)*COLUMN(C:S)))),"")</f>
        <v>2</v>
      </c>
      <c r="D53" s="3">
        <f t="array" ref="D53">IFERROR(INDEX(Inventaire!$C$6:T$40,MAX(IF((Inventaire!$C$6:$O$40=$B53)*(Inventaire!$F$6:$R$40&gt;0),ROW($D$6:$D$40)-5,-1)),SUMPRODUCT(MAX((Inventaire!$C$6:$S$40=$B53)*COLUMN($D:$T)))),"")</f>
        <v>12</v>
      </c>
      <c r="E53" s="3" t="str">
        <f t="array" ref="E53">IFERROR(INDEX(Inventaire!$C$6:U$40,MAX(IF((Inventaire!$C$6:$O$40=$B53)*(Inventaire!$G$6:$S$40&gt;0),ROW($D$6:$D$40)-5,-1)),SUMPRODUCT(MAX((Inventaire!$C$6:$S$40=$B53)*COLUMN($E:$U)))),"")</f>
        <v/>
      </c>
      <c r="G53" s="3">
        <v>51</v>
      </c>
      <c r="I53" s="3" t="str">
        <f t="array" ref="I53">IF(H53="","",IFERROR(INDEX(Inventaire!$V$6:AD$40,MAX(IF((Inventaire!V$6:AB$40=H53)*(Inventaire!X$6:AD$40&gt;0),ROW(J$6:J$40)-5,-1)),SUMPRODUCT(MAX((Inventaire!V$6:AB$40=$H53)*COLUMN(V:AB)-19))),""))</f>
        <v/>
      </c>
      <c r="J53" s="3" t="str">
        <f t="array" ref="J53">IF(H53="","",IFERROR(INDEX(Inventaire!$V$6:$AF$40,MAX(IF((Inventaire!V$6:$AB$40=$H53)*(Inventaire!Y$6:$AE$40&gt;0),ROW($J$6:$J$40)-5,-1)),SUMPRODUCT(MAX((Inventaire!$V$6:$AB$40=$H53)*COLUMN($W:$AC)-19))),""))</f>
        <v/>
      </c>
      <c r="K53" s="3" t="str">
        <f t="array" ref="K53">IF(H53="","",IFERROR(INDEX(Inventaire!$V$6:$AF$40,MAX(IF((Inventaire!$V$6:$AB$40=$H53)*(Inventaire!Z$6:$AF$40&gt;0),ROW($J$6:$J$40)-5,-1)),SUMPRODUCT(MAX((Inventaire!$V$6:$AB$40=$H53)*COLUMN($X:$AD)-19))),""))</f>
        <v/>
      </c>
    </row>
    <row r="54" spans="1:11" ht="13">
      <c r="A54" s="3">
        <v>52</v>
      </c>
      <c r="B54" s="7" t="s">
        <v>62</v>
      </c>
      <c r="C54" s="3" t="str">
        <f t="array" ref="C54">IFERROR(INDEX(Inventaire!$C$6:S$40,MAX(IF((Inventaire!C$6:O$40=B54)*(Inventaire!E$6:Q$40&gt;0),ROW(D$6:D$40)-5,-1)),SUMPRODUCT(MAX((Inventaire!C$6:S$40=$B54)*COLUMN(C:S)))),"")</f>
        <v/>
      </c>
      <c r="D54" s="3">
        <f t="array" ref="D54">IFERROR(INDEX(Inventaire!$C$6:T$40,MAX(IF((Inventaire!$C$6:$O$40=$B54)*(Inventaire!$F$6:$R$40&gt;0),ROW($D$6:$D$40)-5,-1)),SUMPRODUCT(MAX((Inventaire!$C$6:$S$40=$B54)*COLUMN($D:$T)))),"")</f>
        <v>12</v>
      </c>
      <c r="E54" s="3" t="str">
        <f t="array" ref="E54">IFERROR(INDEX(Inventaire!$C$6:U$40,MAX(IF((Inventaire!$C$6:$O$40=$B54)*(Inventaire!$G$6:$S$40&gt;0),ROW($D$6:$D$40)-5,-1)),SUMPRODUCT(MAX((Inventaire!$C$6:$S$40=$B54)*COLUMN($E:$U)))),"")</f>
        <v/>
      </c>
      <c r="G54" s="3">
        <v>52</v>
      </c>
      <c r="I54" s="3" t="str">
        <f t="array" ref="I54">IF(H54="","",IFERROR(INDEX(Inventaire!$V$6:AD$40,MAX(IF((Inventaire!V$6:AB$40=H54)*(Inventaire!X$6:AD$40&gt;0),ROW(J$6:J$40)-5,-1)),SUMPRODUCT(MAX((Inventaire!V$6:AB$40=$H54)*COLUMN(V:AB)-19))),""))</f>
        <v/>
      </c>
      <c r="J54" s="3" t="str">
        <f t="array" ref="J54">IF(H54="","",IFERROR(INDEX(Inventaire!$V$6:$AF$40,MAX(IF((Inventaire!V$6:$AB$40=$H54)*(Inventaire!Y$6:$AE$40&gt;0),ROW($J$6:$J$40)-5,-1)),SUMPRODUCT(MAX((Inventaire!$V$6:$AB$40=$H54)*COLUMN($W:$AC)-19))),""))</f>
        <v/>
      </c>
      <c r="K54" s="3" t="str">
        <f t="array" ref="K54">IF(H54="","",IFERROR(INDEX(Inventaire!$V$6:$AF$40,MAX(IF((Inventaire!$V$6:$AB$40=$H54)*(Inventaire!Z$6:$AF$40&gt;0),ROW($J$6:$J$40)-5,-1)),SUMPRODUCT(MAX((Inventaire!$V$6:$AB$40=$H54)*COLUMN($X:$AD)-19))),""))</f>
        <v/>
      </c>
    </row>
    <row r="55" spans="1:11" ht="13">
      <c r="A55" s="3">
        <v>53</v>
      </c>
      <c r="B55" s="7" t="s">
        <v>63</v>
      </c>
      <c r="C55" s="3" t="str">
        <f t="array" ref="C55">IFERROR(INDEX(Inventaire!$C$6:S$40,MAX(IF((Inventaire!C$6:O$40=B55)*(Inventaire!E$6:Q$40&gt;0),ROW(D$6:D$40)-5,-1)),SUMPRODUCT(MAX((Inventaire!C$6:S$40=$B55)*COLUMN(C:S)))),"")</f>
        <v/>
      </c>
      <c r="D55" s="3">
        <f t="array" ref="D55">IFERROR(INDEX(Inventaire!$C$6:T$40,MAX(IF((Inventaire!$C$6:$O$40=$B55)*(Inventaire!$F$6:$R$40&gt;0),ROW($D$6:$D$40)-5,-1)),SUMPRODUCT(MAX((Inventaire!$C$6:$S$40=$B55)*COLUMN($D:$T)))),"")</f>
        <v>12</v>
      </c>
      <c r="E55" s="3" t="str">
        <f t="array" ref="E55">IFERROR(INDEX(Inventaire!$C$6:U$40,MAX(IF((Inventaire!$C$6:$O$40=$B55)*(Inventaire!$G$6:$S$40&gt;0),ROW($D$6:$D$40)-5,-1)),SUMPRODUCT(MAX((Inventaire!$C$6:$S$40=$B55)*COLUMN($E:$U)))),"")</f>
        <v/>
      </c>
      <c r="G55" s="3">
        <v>53</v>
      </c>
      <c r="I55" s="3" t="str">
        <f t="array" ref="I55">IF(H55="","",IFERROR(INDEX(Inventaire!$V$6:AD$40,MAX(IF((Inventaire!V$6:AB$40=H55)*(Inventaire!X$6:AD$40&gt;0),ROW(J$6:J$40)-5,-1)),SUMPRODUCT(MAX((Inventaire!V$6:AB$40=$H55)*COLUMN(V:AB)-19))),""))</f>
        <v/>
      </c>
      <c r="J55" s="3" t="str">
        <f t="array" ref="J55">IF(H55="","",IFERROR(INDEX(Inventaire!$V$6:$AF$40,MAX(IF((Inventaire!V$6:$AB$40=$H55)*(Inventaire!Y$6:$AE$40&gt;0),ROW($J$6:$J$40)-5,-1)),SUMPRODUCT(MAX((Inventaire!$V$6:$AB$40=$H55)*COLUMN($W:$AC)-19))),""))</f>
        <v/>
      </c>
      <c r="K55" s="3" t="str">
        <f t="array" ref="K55">IF(H55="","",IFERROR(INDEX(Inventaire!$V$6:$AF$40,MAX(IF((Inventaire!$V$6:$AB$40=$H55)*(Inventaire!Z$6:$AF$40&gt;0),ROW($J$6:$J$40)-5,-1)),SUMPRODUCT(MAX((Inventaire!$V$6:$AB$40=$H55)*COLUMN($X:$AD)-19))),""))</f>
        <v/>
      </c>
    </row>
    <row r="56" spans="1:11" ht="13">
      <c r="A56" s="3">
        <v>54</v>
      </c>
      <c r="B56" s="7" t="s">
        <v>64</v>
      </c>
      <c r="C56" s="3" t="str">
        <f t="array" ref="C56">IFERROR(INDEX(Inventaire!$C$6:S$40,MAX(IF((Inventaire!C$6:O$40=B56)*(Inventaire!E$6:Q$40&gt;0),ROW(D$6:D$40)-5,-1)),SUMPRODUCT(MAX((Inventaire!C$6:S$40=$B56)*COLUMN(C:S)))),"")</f>
        <v/>
      </c>
      <c r="D56" s="3">
        <f t="array" ref="D56">IFERROR(INDEX(Inventaire!$C$6:T$40,MAX(IF((Inventaire!$C$6:$O$40=$B56)*(Inventaire!$F$6:$R$40&gt;0),ROW($D$6:$D$40)-5,-1)),SUMPRODUCT(MAX((Inventaire!$C$6:$S$40=$B56)*COLUMN($D:$T)))),"")</f>
        <v>12</v>
      </c>
      <c r="E56" s="3" t="str">
        <f t="array" ref="E56">IFERROR(INDEX(Inventaire!$C$6:U$40,MAX(IF((Inventaire!$C$6:$O$40=$B56)*(Inventaire!$G$6:$S$40&gt;0),ROW($D$6:$D$40)-5,-1)),SUMPRODUCT(MAX((Inventaire!$C$6:$S$40=$B56)*COLUMN($E:$U)))),"")</f>
        <v/>
      </c>
      <c r="G56" s="3">
        <v>54</v>
      </c>
      <c r="I56" s="3" t="str">
        <f t="array" ref="I56">IF(H56="","",IFERROR(INDEX(Inventaire!$V$6:AD$40,MAX(IF((Inventaire!V$6:AB$40=H56)*(Inventaire!X$6:AD$40&gt;0),ROW(J$6:J$40)-5,-1)),SUMPRODUCT(MAX((Inventaire!V$6:AB$40=$H56)*COLUMN(V:AB)-19))),""))</f>
        <v/>
      </c>
      <c r="J56" s="3" t="str">
        <f t="array" ref="J56">IF(H56="","",IFERROR(INDEX(Inventaire!$V$6:$AF$40,MAX(IF((Inventaire!V$6:$AB$40=$H56)*(Inventaire!Y$6:$AE$40&gt;0),ROW($J$6:$J$40)-5,-1)),SUMPRODUCT(MAX((Inventaire!$V$6:$AB$40=$H56)*COLUMN($W:$AC)-19))),""))</f>
        <v/>
      </c>
      <c r="K56" s="3" t="str">
        <f t="array" ref="K56">IF(H56="","",IFERROR(INDEX(Inventaire!$V$6:$AF$40,MAX(IF((Inventaire!$V$6:$AB$40=$H56)*(Inventaire!Z$6:$AF$40&gt;0),ROW($J$6:$J$40)-5,-1)),SUMPRODUCT(MAX((Inventaire!$V$6:$AB$40=$H56)*COLUMN($X:$AD)-19))),""))</f>
        <v/>
      </c>
    </row>
    <row r="57" spans="1:11" ht="13">
      <c r="A57" s="3">
        <v>55</v>
      </c>
      <c r="B57" s="7" t="s">
        <v>65</v>
      </c>
      <c r="C57" s="3" t="str">
        <f t="array" ref="C57">IFERROR(INDEX(Inventaire!$C$6:S$40,MAX(IF((Inventaire!C$6:O$40=B57)*(Inventaire!E$6:Q$40&gt;0),ROW(D$6:D$40)-5,-1)),SUMPRODUCT(MAX((Inventaire!C$6:S$40=$B57)*COLUMN(C:S)))),"")</f>
        <v/>
      </c>
      <c r="D57" s="3">
        <f t="array" ref="D57">IFERROR(INDEX(Inventaire!$C$6:T$40,MAX(IF((Inventaire!$C$6:$O$40=$B57)*(Inventaire!$F$6:$R$40&gt;0),ROW($D$6:$D$40)-5,-1)),SUMPRODUCT(MAX((Inventaire!$C$6:$S$40=$B57)*COLUMN($D:$T)))),"")</f>
        <v>12</v>
      </c>
      <c r="E57" s="3" t="str">
        <f t="array" ref="E57">IFERROR(INDEX(Inventaire!$C$6:U$40,MAX(IF((Inventaire!$C$6:$O$40=$B57)*(Inventaire!$G$6:$S$40&gt;0),ROW($D$6:$D$40)-5,-1)),SUMPRODUCT(MAX((Inventaire!$C$6:$S$40=$B57)*COLUMN($E:$U)))),"")</f>
        <v/>
      </c>
      <c r="G57" s="3">
        <v>55</v>
      </c>
      <c r="I57" s="3" t="str">
        <f t="array" ref="I57">IF(H57="","",IFERROR(INDEX(Inventaire!$V$6:AD$40,MAX(IF((Inventaire!V$6:AB$40=H57)*(Inventaire!X$6:AD$40&gt;0),ROW(J$6:J$40)-5,-1)),SUMPRODUCT(MAX((Inventaire!V$6:AB$40=$H57)*COLUMN(V:AB)-19))),""))</f>
        <v/>
      </c>
      <c r="J57" s="3" t="str">
        <f t="array" ref="J57">IF(H57="","",IFERROR(INDEX(Inventaire!$V$6:$AF$40,MAX(IF((Inventaire!V$6:$AB$40=$H57)*(Inventaire!Y$6:$AE$40&gt;0),ROW($J$6:$J$40)-5,-1)),SUMPRODUCT(MAX((Inventaire!$V$6:$AB$40=$H57)*COLUMN($W:$AC)-19))),""))</f>
        <v/>
      </c>
      <c r="K57" s="3" t="str">
        <f t="array" ref="K57">IF(H57="","",IFERROR(INDEX(Inventaire!$V$6:$AF$40,MAX(IF((Inventaire!$V$6:$AB$40=$H57)*(Inventaire!Z$6:$AF$40&gt;0),ROW($J$6:$J$40)-5,-1)),SUMPRODUCT(MAX((Inventaire!$V$6:$AB$40=$H57)*COLUMN($X:$AD)-19))),""))</f>
        <v/>
      </c>
    </row>
    <row r="58" spans="1:11" ht="13">
      <c r="A58" s="3">
        <v>56</v>
      </c>
      <c r="B58" s="7" t="s">
        <v>66</v>
      </c>
      <c r="C58" s="3" t="str">
        <f t="array" ref="C58">IFERROR(INDEX(Inventaire!$C$6:S$40,MAX(IF((Inventaire!C$6:O$40=B58)*(Inventaire!E$6:Q$40&gt;0),ROW(D$6:D$40)-5,-1)),SUMPRODUCT(MAX((Inventaire!C$6:S$40=$B58)*COLUMN(C:S)))),"")</f>
        <v/>
      </c>
      <c r="D58" s="3">
        <f t="array" ref="D58">IFERROR(INDEX(Inventaire!$C$6:T$40,MAX(IF((Inventaire!$C$6:$O$40=$B58)*(Inventaire!$F$6:$R$40&gt;0),ROW($D$6:$D$40)-5,-1)),SUMPRODUCT(MAX((Inventaire!$C$6:$S$40=$B58)*COLUMN($D:$T)))),"")</f>
        <v>12</v>
      </c>
      <c r="E58" s="3" t="str">
        <f t="array" ref="E58">IFERROR(INDEX(Inventaire!$C$6:U$40,MAX(IF((Inventaire!$C$6:$O$40=$B58)*(Inventaire!$G$6:$S$40&gt;0),ROW($D$6:$D$40)-5,-1)),SUMPRODUCT(MAX((Inventaire!$C$6:$S$40=$B58)*COLUMN($E:$U)))),"")</f>
        <v/>
      </c>
      <c r="G58" s="3">
        <v>56</v>
      </c>
      <c r="I58" s="3" t="str">
        <f t="array" ref="I58">IF(H58="","",IFERROR(INDEX(Inventaire!$V$6:AD$40,MAX(IF((Inventaire!V$6:AB$40=H58)*(Inventaire!X$6:AD$40&gt;0),ROW(J$6:J$40)-5,-1)),SUMPRODUCT(MAX((Inventaire!V$6:AB$40=$H58)*COLUMN(V:AB)-19))),""))</f>
        <v/>
      </c>
      <c r="J58" s="3" t="str">
        <f t="array" ref="J58">IF(H58="","",IFERROR(INDEX(Inventaire!$V$6:$AF$40,MAX(IF((Inventaire!V$6:$AB$40=$H58)*(Inventaire!Y$6:$AE$40&gt;0),ROW($J$6:$J$40)-5,-1)),SUMPRODUCT(MAX((Inventaire!$V$6:$AB$40=$H58)*COLUMN($W:$AC)-19))),""))</f>
        <v/>
      </c>
      <c r="K58" s="3" t="str">
        <f t="array" ref="K58">IF(H58="","",IFERROR(INDEX(Inventaire!$V$6:$AF$40,MAX(IF((Inventaire!$V$6:$AB$40=$H58)*(Inventaire!Z$6:$AF$40&gt;0),ROW($J$6:$J$40)-5,-1)),SUMPRODUCT(MAX((Inventaire!$V$6:$AB$40=$H58)*COLUMN($X:$AD)-19))),""))</f>
        <v/>
      </c>
    </row>
    <row r="59" spans="1:11" ht="13">
      <c r="A59" s="3">
        <v>57</v>
      </c>
      <c r="B59" s="7" t="s">
        <v>67</v>
      </c>
      <c r="C59" s="3" t="str">
        <f t="array" ref="C59">IFERROR(INDEX(Inventaire!$C$6:S$40,MAX(IF((Inventaire!C$6:O$40=B59)*(Inventaire!E$6:Q$40&gt;0),ROW(D$6:D$40)-5,-1)),SUMPRODUCT(MAX((Inventaire!C$6:S$40=$B59)*COLUMN(C:S)))),"")</f>
        <v/>
      </c>
      <c r="D59" s="3">
        <f t="array" ref="D59">IFERROR(INDEX(Inventaire!$C$6:T$40,MAX(IF((Inventaire!$C$6:$O$40=$B59)*(Inventaire!$F$6:$R$40&gt;0),ROW($D$6:$D$40)-5,-1)),SUMPRODUCT(MAX((Inventaire!$C$6:$S$40=$B59)*COLUMN($D:$T)))),"")</f>
        <v>12</v>
      </c>
      <c r="E59" s="3" t="str">
        <f t="array" ref="E59">IFERROR(INDEX(Inventaire!$C$6:U$40,MAX(IF((Inventaire!$C$6:$O$40=$B59)*(Inventaire!$G$6:$S$40&gt;0),ROW($D$6:$D$40)-5,-1)),SUMPRODUCT(MAX((Inventaire!$C$6:$S$40=$B59)*COLUMN($E:$U)))),"")</f>
        <v/>
      </c>
      <c r="G59" s="3">
        <v>57</v>
      </c>
      <c r="I59" s="3" t="str">
        <f t="array" ref="I59">IF(H59="","",IFERROR(INDEX(Inventaire!$V$6:AD$40,MAX(IF((Inventaire!V$6:AB$40=H59)*(Inventaire!X$6:AD$40&gt;0),ROW(J$6:J$40)-5,-1)),SUMPRODUCT(MAX((Inventaire!V$6:AB$40=$H59)*COLUMN(V:AB)-19))),""))</f>
        <v/>
      </c>
      <c r="J59" s="3" t="str">
        <f t="array" ref="J59">IF(H59="","",IFERROR(INDEX(Inventaire!$V$6:$AF$40,MAX(IF((Inventaire!V$6:$AB$40=$H59)*(Inventaire!Y$6:$AE$40&gt;0),ROW($J$6:$J$40)-5,-1)),SUMPRODUCT(MAX((Inventaire!$V$6:$AB$40=$H59)*COLUMN($W:$AC)-19))),""))</f>
        <v/>
      </c>
      <c r="K59" s="3" t="str">
        <f t="array" ref="K59">IF(H59="","",IFERROR(INDEX(Inventaire!$V$6:$AF$40,MAX(IF((Inventaire!$V$6:$AB$40=$H59)*(Inventaire!Z$6:$AF$40&gt;0),ROW($J$6:$J$40)-5,-1)),SUMPRODUCT(MAX((Inventaire!$V$6:$AB$40=$H59)*COLUMN($X:$AD)-19))),""))</f>
        <v/>
      </c>
    </row>
    <row r="60" spans="1:11" ht="13">
      <c r="A60" s="3">
        <v>58</v>
      </c>
      <c r="B60" s="7" t="s">
        <v>68</v>
      </c>
      <c r="C60" s="3" t="str">
        <f t="array" ref="C60">IFERROR(INDEX(Inventaire!$C$6:S$40,MAX(IF((Inventaire!C$6:O$40=B60)*(Inventaire!E$6:Q$40&gt;0),ROW(D$6:D$40)-5,-1)),SUMPRODUCT(MAX((Inventaire!C$6:S$40=$B60)*COLUMN(C:S)))),"")</f>
        <v/>
      </c>
      <c r="D60" s="3">
        <f t="array" ref="D60">IFERROR(INDEX(Inventaire!$C$6:T$40,MAX(IF((Inventaire!$C$6:$O$40=$B60)*(Inventaire!$F$6:$R$40&gt;0),ROW($D$6:$D$40)-5,-1)),SUMPRODUCT(MAX((Inventaire!$C$6:$S$40=$B60)*COLUMN($D:$T)))),"")</f>
        <v>12</v>
      </c>
      <c r="E60" s="3" t="str">
        <f t="array" ref="E60">IFERROR(INDEX(Inventaire!$C$6:U$40,MAX(IF((Inventaire!$C$6:$O$40=$B60)*(Inventaire!$G$6:$S$40&gt;0),ROW($D$6:$D$40)-5,-1)),SUMPRODUCT(MAX((Inventaire!$C$6:$S$40=$B60)*COLUMN($E:$U)))),"")</f>
        <v/>
      </c>
      <c r="G60" s="3">
        <v>58</v>
      </c>
      <c r="I60" s="3" t="str">
        <f t="array" ref="I60">IF(H60="","",IFERROR(INDEX(Inventaire!$V$6:AD$40,MAX(IF((Inventaire!V$6:AB$40=H60)*(Inventaire!X$6:AD$40&gt;0),ROW(J$6:J$40)-5,-1)),SUMPRODUCT(MAX((Inventaire!V$6:AB$40=$H60)*COLUMN(V:AB)-19))),""))</f>
        <v/>
      </c>
      <c r="J60" s="3" t="str">
        <f t="array" ref="J60">IF(H60="","",IFERROR(INDEX(Inventaire!$V$6:$AF$40,MAX(IF((Inventaire!V$6:$AB$40=$H60)*(Inventaire!Y$6:$AE$40&gt;0),ROW($J$6:$J$40)-5,-1)),SUMPRODUCT(MAX((Inventaire!$V$6:$AB$40=$H60)*COLUMN($W:$AC)-19))),""))</f>
        <v/>
      </c>
      <c r="K60" s="3" t="str">
        <f t="array" ref="K60">IF(H60="","",IFERROR(INDEX(Inventaire!$V$6:$AF$40,MAX(IF((Inventaire!$V$6:$AB$40=$H60)*(Inventaire!Z$6:$AF$40&gt;0),ROW($J$6:$J$40)-5,-1)),SUMPRODUCT(MAX((Inventaire!$V$6:$AB$40=$H60)*COLUMN($X:$AD)-19))),""))</f>
        <v/>
      </c>
    </row>
    <row r="61" spans="1:11" ht="13">
      <c r="A61" s="3">
        <v>59</v>
      </c>
      <c r="B61" s="7" t="s">
        <v>69</v>
      </c>
      <c r="C61" s="3" t="str">
        <f t="array" ref="C61">IFERROR(INDEX(Inventaire!$C$6:S$40,MAX(IF((Inventaire!C$6:O$40=B61)*(Inventaire!E$6:Q$40&gt;0),ROW(D$6:D$40)-5,-1)),SUMPRODUCT(MAX((Inventaire!C$6:S$40=$B61)*COLUMN(C:S)))),"")</f>
        <v/>
      </c>
      <c r="D61" s="3">
        <f t="array" ref="D61">IFERROR(INDEX(Inventaire!$C$6:T$40,MAX(IF((Inventaire!$C$6:$O$40=$B61)*(Inventaire!$F$6:$R$40&gt;0),ROW($D$6:$D$40)-5,-1)),SUMPRODUCT(MAX((Inventaire!$C$6:$S$40=$B61)*COLUMN($D:$T)))),"")</f>
        <v>12</v>
      </c>
      <c r="E61" s="3" t="str">
        <f t="array" ref="E61">IFERROR(INDEX(Inventaire!$C$6:U$40,MAX(IF((Inventaire!$C$6:$O$40=$B61)*(Inventaire!$G$6:$S$40&gt;0),ROW($D$6:$D$40)-5,-1)),SUMPRODUCT(MAX((Inventaire!$C$6:$S$40=$B61)*COLUMN($E:$U)))),"")</f>
        <v/>
      </c>
      <c r="G61" s="3">
        <v>59</v>
      </c>
      <c r="I61" s="3" t="str">
        <f t="array" ref="I61">IF(H61="","",IFERROR(INDEX(Inventaire!$V$6:AD$40,MAX(IF((Inventaire!V$6:AB$40=H61)*(Inventaire!X$6:AD$40&gt;0),ROW(J$6:J$40)-5,-1)),SUMPRODUCT(MAX((Inventaire!V$6:AB$40=$H61)*COLUMN(V:AB)-19))),""))</f>
        <v/>
      </c>
      <c r="J61" s="3" t="str">
        <f t="array" ref="J61">IF(H61="","",IFERROR(INDEX(Inventaire!$V$6:$AF$40,MAX(IF((Inventaire!V$6:$AB$40=$H61)*(Inventaire!Y$6:$AE$40&gt;0),ROW($J$6:$J$40)-5,-1)),SUMPRODUCT(MAX((Inventaire!$V$6:$AB$40=$H61)*COLUMN($W:$AC)-19))),""))</f>
        <v/>
      </c>
      <c r="K61" s="3" t="str">
        <f t="array" ref="K61">IF(H61="","",IFERROR(INDEX(Inventaire!$V$6:$AF$40,MAX(IF((Inventaire!$V$6:$AB$40=$H61)*(Inventaire!Z$6:$AF$40&gt;0),ROW($J$6:$J$40)-5,-1)),SUMPRODUCT(MAX((Inventaire!$V$6:$AB$40=$H61)*COLUMN($X:$AD)-19))),""))</f>
        <v/>
      </c>
    </row>
    <row r="62" spans="1:11" ht="13">
      <c r="A62" s="3">
        <v>60</v>
      </c>
      <c r="B62" s="7" t="s">
        <v>7</v>
      </c>
      <c r="C62" s="3" t="str">
        <f t="array" ref="C62">IFERROR(INDEX(Inventaire!$C$6:S$40,MAX(IF((Inventaire!C$6:O$40=B62)*(Inventaire!E$6:Q$40&gt;0),ROW(D$6:D$40)-5,-1)),SUMPRODUCT(MAX((Inventaire!C$6:S$40=$B62)*COLUMN(C:S)))),"")</f>
        <v/>
      </c>
      <c r="D62" s="3">
        <f t="array" ref="D62">IFERROR(INDEX(Inventaire!$C$6:T$40,MAX(IF((Inventaire!$C$6:$O$40=$B62)*(Inventaire!$F$6:$R$40&gt;0),ROW($D$6:$D$40)-5,-1)),SUMPRODUCT(MAX((Inventaire!$C$6:$S$40=$B62)*COLUMN($D:$T)))),"")</f>
        <v>12</v>
      </c>
      <c r="E62" s="3" t="str">
        <f t="array" ref="E62">IFERROR(INDEX(Inventaire!$C$6:U$40,MAX(IF((Inventaire!$C$6:$O$40=$B62)*(Inventaire!$G$6:$S$40&gt;0),ROW($D$6:$D$40)-5,-1)),SUMPRODUCT(MAX((Inventaire!$C$6:$S$40=$B62)*COLUMN($E:$U)))),"")</f>
        <v/>
      </c>
      <c r="G62" s="3">
        <v>60</v>
      </c>
      <c r="I62" s="3" t="str">
        <f t="array" ref="I62">IF(H62="","",IFERROR(INDEX(Inventaire!$V$6:AD$40,MAX(IF((Inventaire!V$6:AB$40=H62)*(Inventaire!X$6:AD$40&gt;0),ROW(J$6:J$40)-5,-1)),SUMPRODUCT(MAX((Inventaire!V$6:AB$40=$H62)*COLUMN(V:AB)-19))),""))</f>
        <v/>
      </c>
      <c r="J62" s="3" t="str">
        <f t="array" ref="J62">IF(H62="","",IFERROR(INDEX(Inventaire!$V$6:$AF$40,MAX(IF((Inventaire!V$6:$AB$40=$H62)*(Inventaire!Y$6:$AE$40&gt;0),ROW($J$6:$J$40)-5,-1)),SUMPRODUCT(MAX((Inventaire!$V$6:$AB$40=$H62)*COLUMN($W:$AC)-19))),""))</f>
        <v/>
      </c>
      <c r="K62" s="3" t="str">
        <f t="array" ref="K62">IF(H62="","",IFERROR(INDEX(Inventaire!$V$6:$AF$40,MAX(IF((Inventaire!$V$6:$AB$40=$H62)*(Inventaire!Z$6:$AF$40&gt;0),ROW($J$6:$J$40)-5,-1)),SUMPRODUCT(MAX((Inventaire!$V$6:$AB$40=$H62)*COLUMN($X:$AD)-19))),""))</f>
        <v/>
      </c>
    </row>
    <row r="63" spans="1:11" ht="13">
      <c r="A63" s="3">
        <v>61</v>
      </c>
      <c r="B63" s="7" t="s">
        <v>70</v>
      </c>
      <c r="C63" s="3" t="str">
        <f t="array" ref="C63">IFERROR(INDEX(Inventaire!$C$6:S$40,MAX(IF((Inventaire!C$6:O$40=B63)*(Inventaire!E$6:Q$40&gt;0),ROW(D$6:D$40)-5,-1)),SUMPRODUCT(MAX((Inventaire!C$6:S$40=$B63)*COLUMN(C:S)))),"")</f>
        <v/>
      </c>
      <c r="D63" s="3">
        <f t="array" ref="D63">IFERROR(INDEX(Inventaire!$C$6:T$40,MAX(IF((Inventaire!$C$6:$O$40=$B63)*(Inventaire!$F$6:$R$40&gt;0),ROW($D$6:$D$40)-5,-1)),SUMPRODUCT(MAX((Inventaire!$C$6:$S$40=$B63)*COLUMN($D:$T)))),"")</f>
        <v>12</v>
      </c>
      <c r="E63" s="3" t="str">
        <f t="array" ref="E63">IFERROR(INDEX(Inventaire!$C$6:U$40,MAX(IF((Inventaire!$C$6:$O$40=$B63)*(Inventaire!$G$6:$S$40&gt;0),ROW($D$6:$D$40)-5,-1)),SUMPRODUCT(MAX((Inventaire!$C$6:$S$40=$B63)*COLUMN($E:$U)))),"")</f>
        <v/>
      </c>
      <c r="G63" s="3">
        <v>61</v>
      </c>
      <c r="I63" s="3" t="str">
        <f t="array" ref="I63">IF(H63="","",IFERROR(INDEX(Inventaire!$V$6:AD$40,MAX(IF((Inventaire!V$6:AB$40=H63)*(Inventaire!X$6:AD$40&gt;0),ROW(J$6:J$40)-5,-1)),SUMPRODUCT(MAX((Inventaire!V$6:AB$40=$H63)*COLUMN(V:AB)-19))),""))</f>
        <v/>
      </c>
      <c r="J63" s="3" t="str">
        <f t="array" ref="J63">IF(H63="","",IFERROR(INDEX(Inventaire!$V$6:$AF$40,MAX(IF((Inventaire!V$6:$AB$40=$H63)*(Inventaire!Y$6:$AE$40&gt;0),ROW($J$6:$J$40)-5,-1)),SUMPRODUCT(MAX((Inventaire!$V$6:$AB$40=$H63)*COLUMN($W:$AC)-19))),""))</f>
        <v/>
      </c>
      <c r="K63" s="3" t="str">
        <f t="array" ref="K63">IF(H63="","",IFERROR(INDEX(Inventaire!$V$6:$AF$40,MAX(IF((Inventaire!$V$6:$AB$40=$H63)*(Inventaire!Z$6:$AF$40&gt;0),ROW($J$6:$J$40)-5,-1)),SUMPRODUCT(MAX((Inventaire!$V$6:$AB$40=$H63)*COLUMN($X:$AD)-19))),""))</f>
        <v/>
      </c>
    </row>
    <row r="64" spans="1:11" ht="13">
      <c r="A64" s="3">
        <v>62</v>
      </c>
      <c r="B64" s="7" t="s">
        <v>71</v>
      </c>
      <c r="C64" s="3" t="str">
        <f t="array" ref="C64">IFERROR(INDEX(Inventaire!$C$6:S$40,MAX(IF((Inventaire!C$6:O$40=B64)*(Inventaire!E$6:Q$40&gt;0),ROW(D$6:D$40)-5,-1)),SUMPRODUCT(MAX((Inventaire!C$6:S$40=$B64)*COLUMN(C:S)))),"")</f>
        <v/>
      </c>
      <c r="D64" s="3">
        <f t="array" ref="D64">IFERROR(INDEX(Inventaire!$C$6:T$40,MAX(IF((Inventaire!$C$6:$O$40=$B64)*(Inventaire!$F$6:$R$40&gt;0),ROW($D$6:$D$40)-5,-1)),SUMPRODUCT(MAX((Inventaire!$C$6:$S$40=$B64)*COLUMN($D:$T)))),"")</f>
        <v>12</v>
      </c>
      <c r="E64" s="3" t="str">
        <f t="array" ref="E64">IFERROR(INDEX(Inventaire!$C$6:U$40,MAX(IF((Inventaire!$C$6:$O$40=$B64)*(Inventaire!$G$6:$S$40&gt;0),ROW($D$6:$D$40)-5,-1)),SUMPRODUCT(MAX((Inventaire!$C$6:$S$40=$B64)*COLUMN($E:$U)))),"")</f>
        <v/>
      </c>
      <c r="G64" s="3">
        <v>62</v>
      </c>
      <c r="I64" s="3" t="str">
        <f t="array" ref="I64">IF(H64="","",IFERROR(INDEX(Inventaire!$V$6:AD$40,MAX(IF((Inventaire!V$6:AB$40=H64)*(Inventaire!X$6:AD$40&gt;0),ROW(J$6:J$40)-5,-1)),SUMPRODUCT(MAX((Inventaire!V$6:AB$40=$H64)*COLUMN(V:AB)-19))),""))</f>
        <v/>
      </c>
      <c r="J64" s="3" t="str">
        <f t="array" ref="J64">IF(H64="","",IFERROR(INDEX(Inventaire!$V$6:$AF$40,MAX(IF((Inventaire!V$6:$AB$40=$H64)*(Inventaire!Y$6:$AE$40&gt;0),ROW($J$6:$J$40)-5,-1)),SUMPRODUCT(MAX((Inventaire!$V$6:$AB$40=$H64)*COLUMN($W:$AC)-19))),""))</f>
        <v/>
      </c>
      <c r="K64" s="3" t="str">
        <f t="array" ref="K64">IF(H64="","",IFERROR(INDEX(Inventaire!$V$6:$AF$40,MAX(IF((Inventaire!$V$6:$AB$40=$H64)*(Inventaire!Z$6:$AF$40&gt;0),ROW($J$6:$J$40)-5,-1)),SUMPRODUCT(MAX((Inventaire!$V$6:$AB$40=$H64)*COLUMN($X:$AD)-19))),""))</f>
        <v/>
      </c>
    </row>
    <row r="65" spans="1:11" ht="13">
      <c r="A65" s="3">
        <v>63</v>
      </c>
      <c r="B65" s="7" t="s">
        <v>72</v>
      </c>
      <c r="C65" s="3" t="str">
        <f t="array" ref="C65">IFERROR(INDEX(Inventaire!$C$6:S$40,MAX(IF((Inventaire!C$6:O$40=B65)*(Inventaire!E$6:Q$40&gt;0),ROW(D$6:D$40)-5,-1)),SUMPRODUCT(MAX((Inventaire!C$6:S$40=$B65)*COLUMN(C:S)))),"")</f>
        <v/>
      </c>
      <c r="D65" s="3">
        <f t="array" ref="D65">IFERROR(INDEX(Inventaire!$C$6:T$40,MAX(IF((Inventaire!$C$6:$O$40=$B65)*(Inventaire!$F$6:$R$40&gt;0),ROW($D$6:$D$40)-5,-1)),SUMPRODUCT(MAX((Inventaire!$C$6:$S$40=$B65)*COLUMN($D:$T)))),"")</f>
        <v>12</v>
      </c>
      <c r="E65" s="3" t="str">
        <f t="array" ref="E65">IFERROR(INDEX(Inventaire!$C$6:U$40,MAX(IF((Inventaire!$C$6:$O$40=$B65)*(Inventaire!$G$6:$S$40&gt;0),ROW($D$6:$D$40)-5,-1)),SUMPRODUCT(MAX((Inventaire!$C$6:$S$40=$B65)*COLUMN($E:$U)))),"")</f>
        <v/>
      </c>
      <c r="G65" s="3">
        <v>63</v>
      </c>
      <c r="I65" s="3" t="str">
        <f t="array" ref="I65">IF(H65="","",IFERROR(INDEX(Inventaire!$V$6:AD$40,MAX(IF((Inventaire!V$6:AB$40=H65)*(Inventaire!X$6:AD$40&gt;0),ROW(J$6:J$40)-5,-1)),SUMPRODUCT(MAX((Inventaire!V$6:AB$40=$H65)*COLUMN(V:AB)-19))),""))</f>
        <v/>
      </c>
      <c r="J65" s="3" t="str">
        <f t="array" ref="J65">IF(H65="","",IFERROR(INDEX(Inventaire!$V$6:$AF$40,MAX(IF((Inventaire!V$6:$AB$40=$H65)*(Inventaire!Y$6:$AE$40&gt;0),ROW($J$6:$J$40)-5,-1)),SUMPRODUCT(MAX((Inventaire!$V$6:$AB$40=$H65)*COLUMN($W:$AC)-19))),""))</f>
        <v/>
      </c>
      <c r="K65" s="3" t="str">
        <f t="array" ref="K65">IF(H65="","",IFERROR(INDEX(Inventaire!$V$6:$AF$40,MAX(IF((Inventaire!$V$6:$AB$40=$H65)*(Inventaire!Z$6:$AF$40&gt;0),ROW($J$6:$J$40)-5,-1)),SUMPRODUCT(MAX((Inventaire!$V$6:$AB$40=$H65)*COLUMN($X:$AD)-19))),""))</f>
        <v/>
      </c>
    </row>
    <row r="66" spans="1:11" ht="13">
      <c r="A66" s="3">
        <v>64</v>
      </c>
      <c r="B66" s="7" t="s">
        <v>73</v>
      </c>
      <c r="C66" s="3">
        <f t="array" ref="C66">IFERROR(INDEX(Inventaire!$C$6:S$40,MAX(IF((Inventaire!C$6:O$40=B66)*(Inventaire!E$6:Q$40&gt;0),ROW(D$6:D$40)-5,-1)),SUMPRODUCT(MAX((Inventaire!C$6:S$40=$B66)*COLUMN(C:S)))),"")</f>
        <v>2</v>
      </c>
      <c r="D66" s="3">
        <f t="array" ref="D66">IFERROR(INDEX(Inventaire!$C$6:T$40,MAX(IF((Inventaire!$C$6:$O$40=$B66)*(Inventaire!$F$6:$R$40&gt;0),ROW($D$6:$D$40)-5,-1)),SUMPRODUCT(MAX((Inventaire!$C$6:$S$40=$B66)*COLUMN($D:$T)))),"")</f>
        <v>12</v>
      </c>
      <c r="E66" s="3" t="str">
        <f t="array" ref="E66">IFERROR(INDEX(Inventaire!$C$6:U$40,MAX(IF((Inventaire!$C$6:$O$40=$B66)*(Inventaire!$G$6:$S$40&gt;0),ROW($D$6:$D$40)-5,-1)),SUMPRODUCT(MAX((Inventaire!$C$6:$S$40=$B66)*COLUMN($E:$U)))),"")</f>
        <v/>
      </c>
      <c r="G66" s="3">
        <v>64</v>
      </c>
      <c r="I66" s="3" t="str">
        <f t="array" ref="I66">IF(H66="","",IFERROR(INDEX(Inventaire!$V$6:AD$40,MAX(IF((Inventaire!V$6:AB$40=H66)*(Inventaire!X$6:AD$40&gt;0),ROW(J$6:J$40)-5,-1)),SUMPRODUCT(MAX((Inventaire!V$6:AB$40=$H66)*COLUMN(V:AB)-19))),""))</f>
        <v/>
      </c>
      <c r="J66" s="3" t="str">
        <f t="array" ref="J66">IF(H66="","",IFERROR(INDEX(Inventaire!$V$6:$AF$40,MAX(IF((Inventaire!V$6:$AB$40=$H66)*(Inventaire!Y$6:$AE$40&gt;0),ROW($J$6:$J$40)-5,-1)),SUMPRODUCT(MAX((Inventaire!$V$6:$AB$40=$H66)*COLUMN($W:$AC)-19))),""))</f>
        <v/>
      </c>
      <c r="K66" s="3" t="str">
        <f t="array" ref="K66">IF(H66="","",IFERROR(INDEX(Inventaire!$V$6:$AF$40,MAX(IF((Inventaire!$V$6:$AB$40=$H66)*(Inventaire!Z$6:$AF$40&gt;0),ROW($J$6:$J$40)-5,-1)),SUMPRODUCT(MAX((Inventaire!$V$6:$AB$40=$H66)*COLUMN($X:$AD)-19))),""))</f>
        <v/>
      </c>
    </row>
    <row r="67" spans="1:11" ht="13">
      <c r="A67" s="3">
        <v>65</v>
      </c>
      <c r="B67" s="7" t="s">
        <v>74</v>
      </c>
      <c r="C67" s="3">
        <f t="array" ref="C67">IFERROR(INDEX(Inventaire!$C$6:S$40,MAX(IF((Inventaire!C$6:O$40=B67)*(Inventaire!E$6:Q$40&gt;0),ROW(D$6:D$40)-5,-1)),SUMPRODUCT(MAX((Inventaire!C$6:S$40=$B67)*COLUMN(C:S)))),"")</f>
        <v>1</v>
      </c>
      <c r="D67" s="3">
        <f t="array" ref="D67">IFERROR(INDEX(Inventaire!$C$6:T$40,MAX(IF((Inventaire!$C$6:$O$40=$B67)*(Inventaire!$F$6:$R$40&gt;0),ROW($D$6:$D$40)-5,-1)),SUMPRODUCT(MAX((Inventaire!$C$6:$S$40=$B67)*COLUMN($D:$T)))),"")</f>
        <v>12</v>
      </c>
      <c r="E67" s="3" t="str">
        <f t="array" ref="E67">IFERROR(INDEX(Inventaire!$C$6:U$40,MAX(IF((Inventaire!$C$6:$O$40=$B67)*(Inventaire!$G$6:$S$40&gt;0),ROW($D$6:$D$40)-5,-1)),SUMPRODUCT(MAX((Inventaire!$C$6:$S$40=$B67)*COLUMN($E:$U)))),"")</f>
        <v/>
      </c>
      <c r="G67" s="3">
        <v>65</v>
      </c>
      <c r="I67" s="3" t="str">
        <f t="array" ref="I67">IF(H67="","",IFERROR(INDEX(Inventaire!$V$6:AD$40,MAX(IF((Inventaire!V$6:AB$40=H67)*(Inventaire!X$6:AD$40&gt;0),ROW(J$6:J$40)-5,-1)),SUMPRODUCT(MAX((Inventaire!V$6:AB$40=$H67)*COLUMN(V:AB)-19))),""))</f>
        <v/>
      </c>
      <c r="J67" s="3" t="str">
        <f t="array" ref="J67">IF(H67="","",IFERROR(INDEX(Inventaire!$V$6:$AF$40,MAX(IF((Inventaire!V$6:$AB$40=$H67)*(Inventaire!Y$6:$AE$40&gt;0),ROW($J$6:$J$40)-5,-1)),SUMPRODUCT(MAX((Inventaire!$V$6:$AB$40=$H67)*COLUMN($W:$AC)-19))),""))</f>
        <v/>
      </c>
      <c r="K67" s="3" t="str">
        <f t="array" ref="K67">IF(H67="","",IFERROR(INDEX(Inventaire!$V$6:$AF$40,MAX(IF((Inventaire!$V$6:$AB$40=$H67)*(Inventaire!Z$6:$AF$40&gt;0),ROW($J$6:$J$40)-5,-1)),SUMPRODUCT(MAX((Inventaire!$V$6:$AB$40=$H67)*COLUMN($X:$AD)-19))),""))</f>
        <v/>
      </c>
    </row>
    <row r="68" spans="1:11" ht="13">
      <c r="A68" s="3">
        <v>66</v>
      </c>
      <c r="B68" s="7" t="s">
        <v>75</v>
      </c>
      <c r="C68" s="3" t="str">
        <f t="array" ref="C68">IFERROR(INDEX(Inventaire!$C$6:S$40,MAX(IF((Inventaire!C$6:O$40=B68)*(Inventaire!E$6:Q$40&gt;0),ROW(D$6:D$40)-5,-1)),SUMPRODUCT(MAX((Inventaire!C$6:S$40=$B68)*COLUMN(C:S)))),"")</f>
        <v/>
      </c>
      <c r="D68" s="3">
        <f t="array" ref="D68">IFERROR(INDEX(Inventaire!$C$6:T$40,MAX(IF((Inventaire!$C$6:$O$40=$B68)*(Inventaire!$F$6:$R$40&gt;0),ROW($D$6:$D$40)-5,-1)),SUMPRODUCT(MAX((Inventaire!$C$6:$S$40=$B68)*COLUMN($D:$T)))),"")</f>
        <v>12</v>
      </c>
      <c r="E68" s="3" t="str">
        <f t="array" ref="E68">IFERROR(INDEX(Inventaire!$C$6:U$40,MAX(IF((Inventaire!$C$6:$O$40=$B68)*(Inventaire!$G$6:$S$40&gt;0),ROW($D$6:$D$40)-5,-1)),SUMPRODUCT(MAX((Inventaire!$C$6:$S$40=$B68)*COLUMN($E:$U)))),"")</f>
        <v/>
      </c>
      <c r="G68" s="3">
        <v>66</v>
      </c>
      <c r="I68" s="3" t="str">
        <f t="array" ref="I68">IF(H68="","",IFERROR(INDEX(Inventaire!$V$6:AD$40,MAX(IF((Inventaire!V$6:AB$40=H68)*(Inventaire!X$6:AD$40&gt;0),ROW(J$6:J$40)-5,-1)),SUMPRODUCT(MAX((Inventaire!V$6:AB$40=$H68)*COLUMN(V:AB)-19))),""))</f>
        <v/>
      </c>
      <c r="J68" s="3" t="str">
        <f t="array" ref="J68">IF(H68="","",IFERROR(INDEX(Inventaire!$V$6:$AF$40,MAX(IF((Inventaire!V$6:$AB$40=$H68)*(Inventaire!Y$6:$AE$40&gt;0),ROW($J$6:$J$40)-5,-1)),SUMPRODUCT(MAX((Inventaire!$V$6:$AB$40=$H68)*COLUMN($W:$AC)-19))),""))</f>
        <v/>
      </c>
      <c r="K68" s="3" t="str">
        <f t="array" ref="K68">IF(H68="","",IFERROR(INDEX(Inventaire!$V$6:$AF$40,MAX(IF((Inventaire!$V$6:$AB$40=$H68)*(Inventaire!Z$6:$AF$40&gt;0),ROW($J$6:$J$40)-5,-1)),SUMPRODUCT(MAX((Inventaire!$V$6:$AB$40=$H68)*COLUMN($X:$AD)-19))),""))</f>
        <v/>
      </c>
    </row>
    <row r="69" spans="1:11" ht="13">
      <c r="A69" s="3">
        <v>67</v>
      </c>
      <c r="B69" s="7" t="s">
        <v>76</v>
      </c>
      <c r="C69" s="3" t="str">
        <f t="array" ref="C69">IFERROR(INDEX(Inventaire!$C$6:S$40,MAX(IF((Inventaire!C$6:O$40=B69)*(Inventaire!E$6:Q$40&gt;0),ROW(D$6:D$40)-5,-1)),SUMPRODUCT(MAX((Inventaire!C$6:S$40=$B69)*COLUMN(C:S)))),"")</f>
        <v/>
      </c>
      <c r="D69" s="3">
        <f t="array" ref="D69">IFERROR(INDEX(Inventaire!$C$6:T$40,MAX(IF((Inventaire!$C$6:$O$40=$B69)*(Inventaire!$F$6:$R$40&gt;0),ROW($D$6:$D$40)-5,-1)),SUMPRODUCT(MAX((Inventaire!$C$6:$S$40=$B69)*COLUMN($D:$T)))),"")</f>
        <v>12</v>
      </c>
      <c r="E69" s="3" t="str">
        <f t="array" ref="E69">IFERROR(INDEX(Inventaire!$C$6:U$40,MAX(IF((Inventaire!$C$6:$O$40=$B69)*(Inventaire!$G$6:$S$40&gt;0),ROW($D$6:$D$40)-5,-1)),SUMPRODUCT(MAX((Inventaire!$C$6:$S$40=$B69)*COLUMN($E:$U)))),"")</f>
        <v/>
      </c>
      <c r="G69" s="3">
        <v>67</v>
      </c>
      <c r="I69" s="3" t="str">
        <f t="array" ref="I69">IF(H69="","",IFERROR(INDEX(Inventaire!$V$6:AD$40,MAX(IF((Inventaire!V$6:AB$40=H69)*(Inventaire!X$6:AD$40&gt;0),ROW(J$6:J$40)-5,-1)),SUMPRODUCT(MAX((Inventaire!V$6:AB$40=$H69)*COLUMN(V:AB)-19))),""))</f>
        <v/>
      </c>
      <c r="J69" s="3" t="str">
        <f t="array" ref="J69">IF(H69="","",IFERROR(INDEX(Inventaire!$V$6:$AF$40,MAX(IF((Inventaire!V$6:$AB$40=$H69)*(Inventaire!Y$6:$AE$40&gt;0),ROW($J$6:$J$40)-5,-1)),SUMPRODUCT(MAX((Inventaire!$V$6:$AB$40=$H69)*COLUMN($W:$AC)-19))),""))</f>
        <v/>
      </c>
      <c r="K69" s="3" t="str">
        <f t="array" ref="K69">IF(H69="","",IFERROR(INDEX(Inventaire!$V$6:$AF$40,MAX(IF((Inventaire!$V$6:$AB$40=$H69)*(Inventaire!Z$6:$AF$40&gt;0),ROW($J$6:$J$40)-5,-1)),SUMPRODUCT(MAX((Inventaire!$V$6:$AB$40=$H69)*COLUMN($X:$AD)-19))),""))</f>
        <v/>
      </c>
    </row>
    <row r="70" spans="1:11" ht="13">
      <c r="A70" s="3">
        <v>68</v>
      </c>
      <c r="B70" s="7" t="s">
        <v>77</v>
      </c>
      <c r="C70" s="3">
        <f t="array" ref="C70">IFERROR(INDEX(Inventaire!$C$6:S$40,MAX(IF((Inventaire!C$6:O$40=B70)*(Inventaire!E$6:Q$40&gt;0),ROW(D$6:D$40)-5,-1)),SUMPRODUCT(MAX((Inventaire!C$6:S$40=$B70)*COLUMN(C:S)))),"")</f>
        <v>1</v>
      </c>
      <c r="D70" s="3">
        <f t="array" ref="D70">IFERROR(INDEX(Inventaire!$C$6:T$40,MAX(IF((Inventaire!$C$6:$O$40=$B70)*(Inventaire!$F$6:$R$40&gt;0),ROW($D$6:$D$40)-5,-1)),SUMPRODUCT(MAX((Inventaire!$C$6:$S$40=$B70)*COLUMN($D:$T)))),"")</f>
        <v>12</v>
      </c>
      <c r="E70" s="3" t="str">
        <f t="array" ref="E70">IFERROR(INDEX(Inventaire!$C$6:U$40,MAX(IF((Inventaire!$C$6:$O$40=$B70)*(Inventaire!$G$6:$S$40&gt;0),ROW($D$6:$D$40)-5,-1)),SUMPRODUCT(MAX((Inventaire!$C$6:$S$40=$B70)*COLUMN($E:$U)))),"")</f>
        <v/>
      </c>
      <c r="G70" s="3">
        <v>68</v>
      </c>
      <c r="I70" s="3" t="str">
        <f t="array" ref="I70">IF(H70="","",IFERROR(INDEX(Inventaire!$V$6:AD$40,MAX(IF((Inventaire!V$6:AB$40=H70)*(Inventaire!X$6:AD$40&gt;0),ROW(J$6:J$40)-5,-1)),SUMPRODUCT(MAX((Inventaire!V$6:AB$40=$H70)*COLUMN(V:AB)-19))),""))</f>
        <v/>
      </c>
      <c r="J70" s="3" t="str">
        <f t="array" ref="J70">IF(H70="","",IFERROR(INDEX(Inventaire!$V$6:$AF$40,MAX(IF((Inventaire!V$6:$AB$40=$H70)*(Inventaire!Y$6:$AE$40&gt;0),ROW($J$6:$J$40)-5,-1)),SUMPRODUCT(MAX((Inventaire!$V$6:$AB$40=$H70)*COLUMN($W:$AC)-19))),""))</f>
        <v/>
      </c>
      <c r="K70" s="3" t="str">
        <f t="array" ref="K70">IF(H70="","",IFERROR(INDEX(Inventaire!$V$6:$AF$40,MAX(IF((Inventaire!$V$6:$AB$40=$H70)*(Inventaire!Z$6:$AF$40&gt;0),ROW($J$6:$J$40)-5,-1)),SUMPRODUCT(MAX((Inventaire!$V$6:$AB$40=$H70)*COLUMN($X:$AD)-19))),""))</f>
        <v/>
      </c>
    </row>
    <row r="71" spans="1:11" ht="13">
      <c r="A71" s="3">
        <v>69</v>
      </c>
      <c r="B71" s="7" t="s">
        <v>78</v>
      </c>
      <c r="C71" s="3" t="str">
        <f t="array" ref="C71">IFERROR(INDEX(Inventaire!$C$6:S$40,MAX(IF((Inventaire!C$6:O$40=B71)*(Inventaire!E$6:Q$40&gt;0),ROW(D$6:D$40)-5,-1)),SUMPRODUCT(MAX((Inventaire!C$6:S$40=$B71)*COLUMN(C:S)))),"")</f>
        <v/>
      </c>
      <c r="D71" s="3">
        <f t="array" ref="D71">IFERROR(INDEX(Inventaire!$C$6:T$40,MAX(IF((Inventaire!$C$6:$O$40=$B71)*(Inventaire!$F$6:$R$40&gt;0),ROW($D$6:$D$40)-5,-1)),SUMPRODUCT(MAX((Inventaire!$C$6:$S$40=$B71)*COLUMN($D:$T)))),"")</f>
        <v>12</v>
      </c>
      <c r="E71" s="3" t="str">
        <f t="array" ref="E71">IFERROR(INDEX(Inventaire!$C$6:U$40,MAX(IF((Inventaire!$C$6:$O$40=$B71)*(Inventaire!$G$6:$S$40&gt;0),ROW($D$6:$D$40)-5,-1)),SUMPRODUCT(MAX((Inventaire!$C$6:$S$40=$B71)*COLUMN($E:$U)))),"")</f>
        <v/>
      </c>
      <c r="G71" s="3">
        <v>69</v>
      </c>
      <c r="I71" s="3" t="str">
        <f t="array" ref="I71">IF(H71="","",IFERROR(INDEX(Inventaire!$V$6:AD$40,MAX(IF((Inventaire!V$6:AB$40=H71)*(Inventaire!X$6:AD$40&gt;0),ROW(J$6:J$40)-5,-1)),SUMPRODUCT(MAX((Inventaire!V$6:AB$40=$H71)*COLUMN(V:AB)-19))),""))</f>
        <v/>
      </c>
      <c r="J71" s="3" t="str">
        <f t="array" ref="J71">IF(H71="","",IFERROR(INDEX(Inventaire!$V$6:$AF$40,MAX(IF((Inventaire!V$6:$AB$40=$H71)*(Inventaire!Y$6:$AE$40&gt;0),ROW($J$6:$J$40)-5,-1)),SUMPRODUCT(MAX((Inventaire!$V$6:$AB$40=$H71)*COLUMN($W:$AC)-19))),""))</f>
        <v/>
      </c>
      <c r="K71" s="3" t="str">
        <f t="array" ref="K71">IF(H71="","",IFERROR(INDEX(Inventaire!$V$6:$AF$40,MAX(IF((Inventaire!$V$6:$AB$40=$H71)*(Inventaire!Z$6:$AF$40&gt;0),ROW($J$6:$J$40)-5,-1)),SUMPRODUCT(MAX((Inventaire!$V$6:$AB$40=$H71)*COLUMN($X:$AD)-19))),""))</f>
        <v/>
      </c>
    </row>
    <row r="72" spans="1:11" ht="13">
      <c r="A72" s="3">
        <v>70</v>
      </c>
      <c r="B72" s="8" t="s">
        <v>79</v>
      </c>
      <c r="C72" s="3" t="str">
        <f t="array" ref="C72">IFERROR(INDEX(Inventaire!$C$6:S$40,MAX(IF((Inventaire!C$6:O$40=B72)*(Inventaire!E$6:Q$40&gt;0),ROW(D$6:D$40)-5,-1)),SUMPRODUCT(MAX((Inventaire!C$6:S$40=$B72)*COLUMN(C:S)))),"")</f>
        <v/>
      </c>
      <c r="D72" s="3">
        <f t="array" ref="D72">IFERROR(INDEX(Inventaire!$C$6:T$40,MAX(IF((Inventaire!$C$6:$O$40=$B72)*(Inventaire!$F$6:$R$40&gt;0),ROW($D$6:$D$40)-5,-1)),SUMPRODUCT(MAX((Inventaire!$C$6:$S$40=$B72)*COLUMN($D:$T)))),"")</f>
        <v>12</v>
      </c>
      <c r="E72" s="3" t="str">
        <f t="array" ref="E72">IFERROR(INDEX(Inventaire!$C$6:U$40,MAX(IF((Inventaire!$C$6:$O$40=$B72)*(Inventaire!$G$6:$S$40&gt;0),ROW($D$6:$D$40)-5,-1)),SUMPRODUCT(MAX((Inventaire!$C$6:$S$40=$B72)*COLUMN($E:$U)))),"")</f>
        <v/>
      </c>
      <c r="G72" s="3">
        <v>70</v>
      </c>
      <c r="I72" s="3" t="str">
        <f t="array" ref="I72">IF(H72="","",IFERROR(INDEX(Inventaire!$V$6:AD$40,MAX(IF((Inventaire!V$6:AB$40=H72)*(Inventaire!X$6:AD$40&gt;0),ROW(J$6:J$40)-5,-1)),SUMPRODUCT(MAX((Inventaire!V$6:AB$40=$H72)*COLUMN(V:AB)-19))),""))</f>
        <v/>
      </c>
      <c r="J72" s="3" t="str">
        <f t="array" ref="J72">IF(H72="","",IFERROR(INDEX(Inventaire!$V$6:$AF$40,MAX(IF((Inventaire!V$6:$AB$40=$H72)*(Inventaire!Y$6:$AE$40&gt;0),ROW($J$6:$J$40)-5,-1)),SUMPRODUCT(MAX((Inventaire!$V$6:$AB$40=$H72)*COLUMN($W:$AC)-19))),""))</f>
        <v/>
      </c>
      <c r="K72" s="3" t="str">
        <f t="array" ref="K72">IF(H72="","",IFERROR(INDEX(Inventaire!$V$6:$AF$40,MAX(IF((Inventaire!$V$6:$AB$40=$H72)*(Inventaire!Z$6:$AF$40&gt;0),ROW($J$6:$J$40)-5,-1)),SUMPRODUCT(MAX((Inventaire!$V$6:$AB$40=$H72)*COLUMN($X:$AD)-19))),""))</f>
        <v/>
      </c>
    </row>
    <row r="73" spans="1:11" ht="13">
      <c r="A73" s="3">
        <v>71</v>
      </c>
      <c r="B73" s="8" t="s">
        <v>80</v>
      </c>
      <c r="C73" s="3" t="str">
        <f t="array" ref="C73">IFERROR(INDEX(Inventaire!$C$6:S$40,MAX(IF((Inventaire!C$6:O$40=B73)*(Inventaire!E$6:Q$40&gt;0),ROW(D$6:D$40)-5,-1)),SUMPRODUCT(MAX((Inventaire!C$6:S$40=$B73)*COLUMN(C:S)))),"")</f>
        <v/>
      </c>
      <c r="D73" s="3">
        <f t="array" ref="D73">IFERROR(INDEX(Inventaire!$C$6:T$40,MAX(IF((Inventaire!$C$6:$O$40=$B73)*(Inventaire!$F$6:$R$40&gt;0),ROW($D$6:$D$40)-5,-1)),SUMPRODUCT(MAX((Inventaire!$C$6:$S$40=$B73)*COLUMN($D:$T)))),"")</f>
        <v>14</v>
      </c>
      <c r="E73" s="3">
        <f t="array" ref="E73">IFERROR(INDEX(Inventaire!$C$6:U$40,MAX(IF((Inventaire!$C$6:$O$40=$B73)*(Inventaire!$G$6:$S$40&gt;0),ROW($D$6:$D$40)-5,-1)),SUMPRODUCT(MAX((Inventaire!$C$6:$S$40=$B73)*COLUMN($E:$U)))),"")</f>
        <v>3</v>
      </c>
    </row>
    <row r="74" spans="1:11" ht="13">
      <c r="A74" s="3">
        <v>72</v>
      </c>
      <c r="B74" s="8" t="s">
        <v>81</v>
      </c>
      <c r="C74" s="3">
        <f t="array" ref="C74">IFERROR(INDEX(Inventaire!$C$6:S$40,MAX(IF((Inventaire!C$6:O$40=B74)*(Inventaire!E$6:Q$40&gt;0),ROW(D$6:D$40)-5,-1)),SUMPRODUCT(MAX((Inventaire!C$6:S$40=$B74)*COLUMN(C:S)))),"")</f>
        <v>1</v>
      </c>
      <c r="D74" s="3">
        <f t="array" ref="D74">IFERROR(INDEX(Inventaire!$C$6:T$40,MAX(IF((Inventaire!$C$6:$O$40=$B74)*(Inventaire!$F$6:$R$40&gt;0),ROW($D$6:$D$40)-5,-1)),SUMPRODUCT(MAX((Inventaire!$C$6:$S$40=$B74)*COLUMN($D:$T)))),"")</f>
        <v>14</v>
      </c>
      <c r="E74" s="3">
        <f t="array" ref="E74">IFERROR(INDEX(Inventaire!$C$6:U$40,MAX(IF((Inventaire!$C$6:$O$40=$B74)*(Inventaire!$G$6:$S$40&gt;0),ROW($D$6:$D$40)-5,-1)),SUMPRODUCT(MAX((Inventaire!$C$6:$S$40=$B74)*COLUMN($E:$U)))),"")</f>
        <v>8</v>
      </c>
    </row>
    <row r="75" spans="1:11" ht="13">
      <c r="A75" s="3">
        <v>73</v>
      </c>
      <c r="B75" s="8" t="s">
        <v>82</v>
      </c>
      <c r="C75" s="3">
        <f t="array" ref="C75">IFERROR(INDEX(Inventaire!$C$6:S$40,MAX(IF((Inventaire!C$6:O$40=B75)*(Inventaire!E$6:Q$40&gt;0),ROW(D$6:D$40)-5,-1)),SUMPRODUCT(MAX((Inventaire!C$6:S$40=$B75)*COLUMN(C:S)))),"")</f>
        <v>2</v>
      </c>
      <c r="D75" s="3">
        <f t="array" ref="D75">IFERROR(INDEX(Inventaire!$C$6:T$40,MAX(IF((Inventaire!$C$6:$O$40=$B75)*(Inventaire!$F$6:$R$40&gt;0),ROW($D$6:$D$40)-5,-1)),SUMPRODUCT(MAX((Inventaire!$C$6:$S$40=$B75)*COLUMN($D:$T)))),"")</f>
        <v>14</v>
      </c>
      <c r="E75" s="3">
        <f t="array" ref="E75">IFERROR(INDEX(Inventaire!$C$6:U$40,MAX(IF((Inventaire!$C$6:$O$40=$B75)*(Inventaire!$G$6:$S$40&gt;0),ROW($D$6:$D$40)-5,-1)),SUMPRODUCT(MAX((Inventaire!$C$6:$S$40=$B75)*COLUMN($E:$U)))),"")</f>
        <v>8</v>
      </c>
    </row>
    <row r="76" spans="1:11" ht="13">
      <c r="A76" s="3">
        <v>74</v>
      </c>
      <c r="B76" s="8" t="s">
        <v>83</v>
      </c>
      <c r="C76" s="3">
        <f t="array" ref="C76">IFERROR(INDEX(Inventaire!$C$6:S$40,MAX(IF((Inventaire!C$6:O$40=B76)*(Inventaire!E$6:Q$40&gt;0),ROW(D$6:D$40)-5,-1)),SUMPRODUCT(MAX((Inventaire!C$6:S$40=$B76)*COLUMN(C:S)))),"")</f>
        <v>1</v>
      </c>
      <c r="D76" s="3">
        <f t="array" ref="D76">IFERROR(INDEX(Inventaire!$C$6:T$40,MAX(IF((Inventaire!$C$6:$O$40=$B76)*(Inventaire!$F$6:$R$40&gt;0),ROW($D$6:$D$40)-5,-1)),SUMPRODUCT(MAX((Inventaire!$C$6:$S$40=$B76)*COLUMN($D:$T)))),"")</f>
        <v>14</v>
      </c>
      <c r="E76" s="3">
        <f t="array" ref="E76">IFERROR(INDEX(Inventaire!$C$6:U$40,MAX(IF((Inventaire!$C$6:$O$40=$B76)*(Inventaire!$G$6:$S$40&gt;0),ROW($D$6:$D$40)-5,-1)),SUMPRODUCT(MAX((Inventaire!$C$6:$S$40=$B76)*COLUMN($E:$U)))),"")</f>
        <v>8</v>
      </c>
    </row>
    <row r="77" spans="1:11" ht="13">
      <c r="A77" s="3">
        <v>75</v>
      </c>
      <c r="B77" s="7" t="s">
        <v>84</v>
      </c>
      <c r="C77" s="3">
        <f t="array" ref="C77">IFERROR(INDEX(Inventaire!$C$6:S$40,MAX(IF((Inventaire!C$6:O$40=B77)*(Inventaire!E$6:Q$40&gt;0),ROW(D$6:D$40)-5,-1)),SUMPRODUCT(MAX((Inventaire!C$6:S$40=$B77)*COLUMN(C:S)))),"")</f>
        <v>1</v>
      </c>
      <c r="D77" s="3">
        <f t="array" ref="D77">IFERROR(INDEX(Inventaire!$C$6:T$40,MAX(IF((Inventaire!$C$6:$O$40=$B77)*(Inventaire!$F$6:$R$40&gt;0),ROW($D$6:$D$40)-5,-1)),SUMPRODUCT(MAX((Inventaire!$C$6:$S$40=$B77)*COLUMN($D:$T)))),"")</f>
        <v>14</v>
      </c>
      <c r="E77" s="3" t="str">
        <f t="array" ref="E77">IFERROR(INDEX(Inventaire!$C$6:U$40,MAX(IF((Inventaire!$C$6:$O$40=$B77)*(Inventaire!$G$6:$S$40&gt;0),ROW($D$6:$D$40)-5,-1)),SUMPRODUCT(MAX((Inventaire!$C$6:$S$40=$B77)*COLUMN($E:$U)))),"")</f>
        <v/>
      </c>
    </row>
    <row r="78" spans="1:11" ht="13">
      <c r="A78" s="3">
        <v>76</v>
      </c>
      <c r="B78" s="7" t="s">
        <v>85</v>
      </c>
      <c r="C78" s="3" t="str">
        <f t="array" ref="C78">IFERROR(INDEX(Inventaire!$C$6:S$40,MAX(IF((Inventaire!C$6:O$40=B78)*(Inventaire!E$6:Q$40&gt;0),ROW(D$6:D$40)-5,-1)),SUMPRODUCT(MAX((Inventaire!C$6:S$40=$B78)*COLUMN(C:S)))),"")</f>
        <v/>
      </c>
      <c r="D78" s="3">
        <f t="array" ref="D78">IFERROR(INDEX(Inventaire!$C$6:T$40,MAX(IF((Inventaire!$C$6:$O$40=$B78)*(Inventaire!$F$6:$R$40&gt;0),ROW($D$6:$D$40)-5,-1)),SUMPRODUCT(MAX((Inventaire!$C$6:$S$40=$B78)*COLUMN($D:$T)))),"")</f>
        <v>14</v>
      </c>
      <c r="E78" s="3" t="str">
        <f t="array" ref="E78">IFERROR(INDEX(Inventaire!$C$6:U$40,MAX(IF((Inventaire!$C$6:$O$40=$B78)*(Inventaire!$G$6:$S$40&gt;0),ROW($D$6:$D$40)-5,-1)),SUMPRODUCT(MAX((Inventaire!$C$6:$S$40=$B78)*COLUMN($E:$U)))),"")</f>
        <v/>
      </c>
    </row>
    <row r="79" spans="1:11" ht="13">
      <c r="A79" s="3">
        <v>77</v>
      </c>
      <c r="B79" s="7" t="s">
        <v>86</v>
      </c>
      <c r="C79" s="3" t="str">
        <f t="array" ref="C79">IFERROR(INDEX(Inventaire!$C$6:S$40,MAX(IF((Inventaire!C$6:O$40=B79)*(Inventaire!E$6:Q$40&gt;0),ROW(D$6:D$40)-5,-1)),SUMPRODUCT(MAX((Inventaire!C$6:S$40=$B79)*COLUMN(C:S)))),"")</f>
        <v/>
      </c>
      <c r="D79" s="3">
        <f t="array" ref="D79">IFERROR(INDEX(Inventaire!$C$6:T$40,MAX(IF((Inventaire!$C$6:$O$40=$B79)*(Inventaire!$F$6:$R$40&gt;0),ROW($D$6:$D$40)-5,-1)),SUMPRODUCT(MAX((Inventaire!$C$6:$S$40=$B79)*COLUMN($D:$T)))),"")</f>
        <v>14</v>
      </c>
      <c r="E79" s="3" t="str">
        <f t="array" ref="E79">IFERROR(INDEX(Inventaire!$C$6:U$40,MAX(IF((Inventaire!$C$6:$O$40=$B79)*(Inventaire!$G$6:$S$40&gt;0),ROW($D$6:$D$40)-5,-1)),SUMPRODUCT(MAX((Inventaire!$C$6:$S$40=$B79)*COLUMN($E:$U)))),"")</f>
        <v/>
      </c>
    </row>
    <row r="80" spans="1:11" ht="13">
      <c r="A80" s="3">
        <v>78</v>
      </c>
      <c r="B80" s="8" t="s">
        <v>87</v>
      </c>
      <c r="C80" s="3" t="str">
        <f t="array" ref="C80">IFERROR(INDEX(Inventaire!$C$6:S$40,MAX(IF((Inventaire!C$6:O$40=B80)*(Inventaire!E$6:Q$40&gt;0),ROW(D$6:D$40)-5,-1)),SUMPRODUCT(MAX((Inventaire!C$6:S$40=$B80)*COLUMN(C:S)))),"")</f>
        <v/>
      </c>
      <c r="D80" s="3">
        <f t="array" ref="D80">IFERROR(INDEX(Inventaire!$C$6:T$40,MAX(IF((Inventaire!$C$6:$O$40=$B80)*(Inventaire!$F$6:$R$40&gt;0),ROW($D$6:$D$40)-5,-1)),SUMPRODUCT(MAX((Inventaire!$C$6:$S$40=$B80)*COLUMN($D:$T)))),"")</f>
        <v>14</v>
      </c>
      <c r="E80" s="3" t="str">
        <f t="array" ref="E80">IFERROR(INDEX(Inventaire!$C$6:U$40,MAX(IF((Inventaire!$C$6:$O$40=$B80)*(Inventaire!$G$6:$S$40&gt;0),ROW($D$6:$D$40)-5,-1)),SUMPRODUCT(MAX((Inventaire!$C$6:$S$40=$B80)*COLUMN($E:$U)))),"")</f>
        <v/>
      </c>
    </row>
    <row r="81" spans="1:5" ht="13">
      <c r="A81" s="3">
        <v>79</v>
      </c>
      <c r="B81" s="8" t="s">
        <v>88</v>
      </c>
      <c r="C81" s="3" t="str">
        <f t="array" ref="C81">IFERROR(INDEX(Inventaire!$C$6:S$40,MAX(IF((Inventaire!C$6:O$40=B81)*(Inventaire!E$6:Q$40&gt;0),ROW(D$6:D$40)-5,-1)),SUMPRODUCT(MAX((Inventaire!C$6:S$40=$B81)*COLUMN(C:S)))),"")</f>
        <v/>
      </c>
      <c r="D81" s="3">
        <f t="array" ref="D81">IFERROR(INDEX(Inventaire!$C$6:T$40,MAX(IF((Inventaire!$C$6:$O$40=$B81)*(Inventaire!$F$6:$R$40&gt;0),ROW($D$6:$D$40)-5,-1)),SUMPRODUCT(MAX((Inventaire!$C$6:$S$40=$B81)*COLUMN($D:$T)))),"")</f>
        <v>14</v>
      </c>
      <c r="E81" s="3" t="str">
        <f t="array" ref="E81">IFERROR(INDEX(Inventaire!$C$6:U$40,MAX(IF((Inventaire!$C$6:$O$40=$B81)*(Inventaire!$G$6:$S$40&gt;0),ROW($D$6:$D$40)-5,-1)),SUMPRODUCT(MAX((Inventaire!$C$6:$S$40=$B81)*COLUMN($E:$U)))),"")</f>
        <v/>
      </c>
    </row>
    <row r="82" spans="1:5" ht="13">
      <c r="A82" s="3">
        <v>80</v>
      </c>
      <c r="B82" s="8" t="s">
        <v>89</v>
      </c>
      <c r="C82" s="3" t="str">
        <f t="array" ref="C82">IFERROR(INDEX(Inventaire!$C$6:S$40,MAX(IF((Inventaire!C$6:O$40=B82)*(Inventaire!E$6:Q$40&gt;0),ROW(D$6:D$40)-5,-1)),SUMPRODUCT(MAX((Inventaire!C$6:S$40=$B82)*COLUMN(C:S)))),"")</f>
        <v/>
      </c>
      <c r="D82" s="3">
        <f t="array" ref="D82">IFERROR(INDEX(Inventaire!$C$6:T$40,MAX(IF((Inventaire!$C$6:$O$40=$B82)*(Inventaire!$F$6:$R$40&gt;0),ROW($D$6:$D$40)-5,-1)),SUMPRODUCT(MAX((Inventaire!$C$6:$S$40=$B82)*COLUMN($D:$T)))),"")</f>
        <v>14</v>
      </c>
      <c r="E82" s="3" t="str">
        <f t="array" ref="E82">IFERROR(INDEX(Inventaire!$C$6:U$40,MAX(IF((Inventaire!$C$6:$O$40=$B82)*(Inventaire!$G$6:$S$40&gt;0),ROW($D$6:$D$40)-5,-1)),SUMPRODUCT(MAX((Inventaire!$C$6:$S$40=$B82)*COLUMN($E:$U)))),"")</f>
        <v/>
      </c>
    </row>
    <row r="83" spans="1:5" ht="13">
      <c r="A83" s="3">
        <v>81</v>
      </c>
      <c r="B83" s="8" t="s">
        <v>90</v>
      </c>
      <c r="C83" s="3" t="str">
        <f t="array" ref="C83">IFERROR(INDEX(Inventaire!$C$6:S$40,MAX(IF((Inventaire!C$6:O$40=B83)*(Inventaire!E$6:Q$40&gt;0),ROW(D$6:D$40)-5,-1)),SUMPRODUCT(MAX((Inventaire!C$6:S$40=$B83)*COLUMN(C:S)))),"")</f>
        <v/>
      </c>
      <c r="D83" s="3">
        <f t="array" ref="D83">IFERROR(INDEX(Inventaire!$C$6:T$40,MAX(IF((Inventaire!$C$6:$O$40=$B83)*(Inventaire!$F$6:$R$40&gt;0),ROW($D$6:$D$40)-5,-1)),SUMPRODUCT(MAX((Inventaire!$C$6:$S$40=$B83)*COLUMN($D:$T)))),"")</f>
        <v>14</v>
      </c>
      <c r="E83" s="3" t="str">
        <f t="array" ref="E83">IFERROR(INDEX(Inventaire!$C$6:U$40,MAX(IF((Inventaire!$C$6:$O$40=$B83)*(Inventaire!$G$6:$S$40&gt;0),ROW($D$6:$D$40)-5,-1)),SUMPRODUCT(MAX((Inventaire!$C$6:$S$40=$B83)*COLUMN($E:$U)))),"")</f>
        <v/>
      </c>
    </row>
    <row r="84" spans="1:5" ht="13">
      <c r="A84" s="3">
        <v>82</v>
      </c>
      <c r="B84" s="8" t="s">
        <v>91</v>
      </c>
      <c r="C84" s="3" t="str">
        <f t="array" ref="C84">IFERROR(INDEX(Inventaire!$C$6:S$40,MAX(IF((Inventaire!C$6:O$40=B84)*(Inventaire!E$6:Q$40&gt;0),ROW(D$6:D$40)-5,-1)),SUMPRODUCT(MAX((Inventaire!C$6:S$40=$B84)*COLUMN(C:S)))),"")</f>
        <v/>
      </c>
      <c r="D84" s="3">
        <f t="array" ref="D84">IFERROR(INDEX(Inventaire!$C$6:T$40,MAX(IF((Inventaire!$C$6:$O$40=$B84)*(Inventaire!$F$6:$R$40&gt;0),ROW($D$6:$D$40)-5,-1)),SUMPRODUCT(MAX((Inventaire!$C$6:$S$40=$B84)*COLUMN($D:$T)))),"")</f>
        <v>14</v>
      </c>
      <c r="E84" s="3" t="str">
        <f t="array" ref="E84">IFERROR(INDEX(Inventaire!$C$6:U$40,MAX(IF((Inventaire!$C$6:$O$40=$B84)*(Inventaire!$G$6:$S$40&gt;0),ROW($D$6:$D$40)-5,-1)),SUMPRODUCT(MAX((Inventaire!$C$6:$S$40=$B84)*COLUMN($E:$U)))),"")</f>
        <v/>
      </c>
    </row>
    <row r="85" spans="1:5" ht="13">
      <c r="A85" s="3">
        <v>83</v>
      </c>
      <c r="B85" s="8" t="s">
        <v>92</v>
      </c>
      <c r="C85" s="3" t="str">
        <f t="array" ref="C85">IFERROR(INDEX(Inventaire!$C$6:S$40,MAX(IF((Inventaire!C$6:O$40=B85)*(Inventaire!E$6:Q$40&gt;0),ROW(D$6:D$40)-5,-1)),SUMPRODUCT(MAX((Inventaire!C$6:S$40=$B85)*COLUMN(C:S)))),"")</f>
        <v/>
      </c>
      <c r="D85" s="3">
        <f t="array" ref="D85">IFERROR(INDEX(Inventaire!$C$6:T$40,MAX(IF((Inventaire!$C$6:$O$40=$B85)*(Inventaire!$F$6:$R$40&gt;0),ROW($D$6:$D$40)-5,-1)),SUMPRODUCT(MAX((Inventaire!$C$6:$S$40=$B85)*COLUMN($D:$T)))),"")</f>
        <v>14</v>
      </c>
      <c r="E85" s="3">
        <f t="array" ref="E85">IFERROR(INDEX(Inventaire!$C$6:U$40,MAX(IF((Inventaire!$C$6:$O$40=$B85)*(Inventaire!$G$6:$S$40&gt;0),ROW($D$6:$D$40)-5,-1)),SUMPRODUCT(MAX((Inventaire!$C$6:$S$40=$B85)*COLUMN($E:$U)))),"")</f>
        <v>5</v>
      </c>
    </row>
    <row r="86" spans="1:5">
      <c r="C86" s="3" t="str">
        <f t="array" ref="C86">IFERROR(INDEX(Inventaire!$C$6:S$40,MAX(IF((Inventaire!C$6:O$40=B86)*(Inventaire!E$6:Q$40&gt;0),ROW(D$6:D$40)-5,-1)),SUMPRODUCT(MAX((Inventaire!C$6:S$40=$B86)*COLUMN(C:S)))),"")</f>
        <v/>
      </c>
      <c r="D86" s="3" t="str">
        <f t="array" ref="D86">IFERROR(INDEX(Inventaire!$C$6:T$40,MAX(IF((Inventaire!$C$6:$O$40=$B86)*(Inventaire!$F$6:$R$40&gt;0),ROW($D$6:$D$40)-5,-1)),SUMPRODUCT(MAX((Inventaire!$C$6:$S$40=$B86)*COLUMN($D:$T)))),"")</f>
        <v/>
      </c>
      <c r="E86" s="3" t="str">
        <f t="array" ref="E86">IFERROR(INDEX(Inventaire!$C$6:U$40,MAX(IF((Inventaire!$C$6:$O$40=$B86)*(Inventaire!$G$6:$S$40&gt;0),ROW($D$6:$D$40)-5,-1)),SUMPRODUCT(MAX((Inventaire!$C$6:$S$40=$B86)*COLUMN($E:$U)))),"")</f>
        <v/>
      </c>
    </row>
    <row r="87" spans="1:5">
      <c r="C87" s="3" t="str">
        <f t="array" ref="C87">IFERROR(INDEX(Inventaire!$C$6:S$40,MAX(IF((Inventaire!C$6:O$40=B87)*(Inventaire!E$6:Q$40&gt;0),ROW(D$6:D$40)-5,-1)),SUMPRODUCT(MAX((Inventaire!C$6:S$40=$B87)*COLUMN(C:S)))),"")</f>
        <v/>
      </c>
      <c r="D87" s="3" t="str">
        <f t="array" ref="D87">IFERROR(INDEX(Inventaire!$C$6:T$40,MAX(IF((Inventaire!$C$6:$O$40=$B87)*(Inventaire!$F$6:$R$40&gt;0),ROW($D$6:$D$40)-5,-1)),SUMPRODUCT(MAX((Inventaire!$C$6:$S$40=$B87)*COLUMN($D:$T)))),"")</f>
        <v/>
      </c>
      <c r="E87" s="3" t="str">
        <f t="array" ref="E87">IFERROR(INDEX(Inventaire!$C$6:U$40,MAX(IF((Inventaire!$C$6:$O$40=$B87)*(Inventaire!$G$6:$S$40&gt;0),ROW($D$6:$D$40)-5,-1)),SUMPRODUCT(MAX((Inventaire!$C$6:$S$40=$B87)*COLUMN($E:$U)))),"")</f>
        <v/>
      </c>
    </row>
    <row r="88" spans="1:5">
      <c r="C88" s="3" t="str">
        <f t="array" ref="C88">IFERROR(INDEX(Inventaire!$C$6:S$40,MAX(IF((Inventaire!C$6:O$40=B88)*(Inventaire!E$6:Q$40&gt;0),ROW(D$6:D$40)-5,-1)),SUMPRODUCT(MAX((Inventaire!C$6:S$40=$B88)*COLUMN(C:S)))),"")</f>
        <v/>
      </c>
      <c r="D88" s="3" t="str">
        <f t="array" ref="D88">IFERROR(INDEX(Inventaire!$C$6:T$40,MAX(IF((Inventaire!$C$6:$O$40=$B88)*(Inventaire!$F$6:$R$40&gt;0),ROW($D$6:$D$40)-5,-1)),SUMPRODUCT(MAX((Inventaire!$C$6:$S$40=$B88)*COLUMN($D:$T)))),"")</f>
        <v/>
      </c>
      <c r="E88" s="3" t="str">
        <f t="array" ref="E88">IFERROR(INDEX(Inventaire!$C$6:U$40,MAX(IF((Inventaire!$C$6:$O$40=$B88)*(Inventaire!$G$6:$S$40&gt;0),ROW($D$6:$D$40)-5,-1)),SUMPRODUCT(MAX((Inventaire!$C$6:$S$40=$B88)*COLUMN($E:$U)))),"")</f>
        <v/>
      </c>
    </row>
    <row r="89" spans="1:5">
      <c r="C89" s="3" t="str">
        <f t="array" ref="C89">IFERROR(INDEX(Inventaire!$C$6:S$40,MAX(IF((Inventaire!C$6:O$40=B89)*(Inventaire!E$6:Q$40&gt;0),ROW(D$6:D$40)-5,-1)),SUMPRODUCT(MAX((Inventaire!C$6:S$40=$B89)*COLUMN(C:S)))),"")</f>
        <v/>
      </c>
      <c r="D89" s="3" t="str">
        <f t="array" ref="D89">IFERROR(INDEX(Inventaire!$C$6:T$40,MAX(IF((Inventaire!$C$6:$O$40=$B89)*(Inventaire!$F$6:$R$40&gt;0),ROW($D$6:$D$40)-5,-1)),SUMPRODUCT(MAX((Inventaire!$C$6:$S$40=$B89)*COLUMN($D:$T)))),"")</f>
        <v/>
      </c>
    </row>
    <row r="90" spans="1:5">
      <c r="C90" s="3" t="str">
        <f t="array" ref="C90">IFERROR(INDEX(Inventaire!$C$6:S$40,MAX(IF((Inventaire!C$6:O$40=B90)*(Inventaire!E$6:Q$40&gt;0),ROW(D$6:D$40)-5,-1)),SUMPRODUCT(MAX((Inventaire!C$6:S$40=$B90)*COLUMN(C:S)))),"")</f>
        <v/>
      </c>
    </row>
    <row r="93" spans="1:5">
      <c r="C93" s="3" t="str">
        <f t="array" ref="C93">IFERROR(INDEX(Inventaire!$C$6:S$40,MAX(IF((Inventaire!C$6:O$40=B93)*(Inventaire!E$6:Q$40&gt;0),ROW(D$6:D$40)-5,-1)),SUMPRODUCT(MAX((Inventaire!C$6:S$40=$B93)*COLUMN(C:S)))),"")</f>
        <v/>
      </c>
    </row>
    <row r="94" spans="1:5">
      <c r="C94" s="3" t="str">
        <f t="array" ref="C94">IFERROR(INDEX(Inventaire!$C$6:S$40,MAX(IF((Inventaire!C$6:O$40=B94)*(Inventaire!E$6:Q$40&gt;0),ROW(D$6:D$40)-5,-1)),SUMPRODUCT(MAX((Inventaire!C$6:S$40=$B94)*COLUMN(C:S)))),"")</f>
        <v/>
      </c>
    </row>
    <row r="95" spans="1:5">
      <c r="C95" s="3" t="str">
        <f t="array" ref="C95">IFERROR(INDEX(Inventaire!$C$6:S$40,MAX(IF((Inventaire!C$6:O$40=B95)*(Inventaire!E$6:Q$40&gt;0),ROW(D$6:D$40)-5,-1)),SUMPRODUCT(MAX((Inventaire!C$6:S$40=$B95)*COLUMN(C:S)))),"")</f>
        <v/>
      </c>
    </row>
    <row r="96" spans="1:5">
      <c r="C96" s="3" t="str">
        <f t="array" ref="C96">IFERROR(INDEX(Inventaire!$C$6:S$40,MAX(IF((Inventaire!C$6:O$40=B96)*(Inventaire!E$6:Q$40&gt;0),ROW(D$6:D$40)-5,-1)),SUMPRODUCT(MAX((Inventaire!C$6:S$40=$B96)*COLUMN(C:S)))),"")</f>
        <v/>
      </c>
    </row>
    <row r="97" spans="1:13">
      <c r="C97" s="3" t="str">
        <f t="array" ref="C97">IFERROR(INDEX(Inventaire!$C$6:S$40,MAX(IF((Inventaire!C$6:O$40=B97)*(Inventaire!E$6:Q$40&gt;0),ROW(D$6:D$40)-5,-1)),SUMPRODUCT(MAX((Inventaire!C$6:S$40=$B97)*COLUMN(C:S)))),"")</f>
        <v/>
      </c>
    </row>
    <row r="98" spans="1:13">
      <c r="C98" s="3" t="str">
        <f t="array" ref="C98">IFERROR(INDEX(Inventaire!$C$6:S$40,MAX(IF((Inventaire!C$6:O$40=B98)*(Inventaire!E$6:Q$40&gt;0),ROW(D$6:D$40)-5,-1)),SUMPRODUCT(MAX((Inventaire!C$6:S$40=$B98)*COLUMN(C:S)))),"")</f>
        <v/>
      </c>
    </row>
    <row r="99" spans="1:13">
      <c r="C99" s="3" t="str">
        <f t="array" ref="C99">IFERROR(INDEX(Inventaire!$C$6:S$40,MAX(IF((Inventaire!C$6:O$40=B99)*(Inventaire!E$6:Q$40&gt;0),ROW(D$6:D$40)-5,-1)),SUMPRODUCT(MAX((Inventaire!C$6:S$40=$B99)*COLUMN(C:S)))),"")</f>
        <v/>
      </c>
    </row>
    <row r="100" spans="1:13" ht="14.5">
      <c r="A100" s="3">
        <v>0</v>
      </c>
      <c r="B100" t="s">
        <v>130</v>
      </c>
      <c r="C100" s="3" t="str">
        <f t="array" ref="C100">IFERROR(INDEX(Inventaire!$C$6:S$40,MAX(IF((Inventaire!C$6:O$40=B100)*(Inventaire!E$6:Q$40&gt;0),ROW(D$6:D$40)-5,-1)),SUMPRODUCT(MAX((Inventaire!C$6:S$40=$B100)*COLUMN(C:S)))),"")</f>
        <v/>
      </c>
      <c r="E100"/>
      <c r="F100"/>
      <c r="G100" s="3">
        <v>0</v>
      </c>
      <c r="H100" t="s">
        <v>130</v>
      </c>
      <c r="I100"/>
      <c r="J100"/>
      <c r="L100"/>
      <c r="M100"/>
    </row>
    <row r="101" spans="1:13">
      <c r="C101" s="3" t="str">
        <f t="array" ref="C101">IFERROR(INDEX(Inventaire!$C$6:S$40,MAX(IF((Inventaire!C$6:O$40=B101)*(Inventaire!E$6:Q$40&gt;0),ROW(D$6:D$40)-5,-1)),SUMPRODUCT(MAX((Inventaire!C$6:S$40=$B101)*COLUMN(C:S)))),"")</f>
        <v/>
      </c>
    </row>
    <row r="102" spans="1:13">
      <c r="C102" s="3" t="str">
        <f t="array" ref="C102">IFERROR(INDEX(Inventaire!$C$6:S$40,MAX(IF((Inventaire!C$6:O$40=B102)*(Inventaire!E$6:Q$40&gt;0),ROW(D$6:D$40)-5,-1)),SUMPRODUCT(MAX((Inventaire!C$6:S$40=$B102)*COLUMN(C:S)))),"")</f>
        <v/>
      </c>
    </row>
    <row r="103" spans="1:13">
      <c r="C103" s="3" t="str">
        <f t="array" ref="C103">IFERROR(INDEX(Inventaire!$C$6:S$40,MAX(IF((Inventaire!C$6:O$40=B103)*(Inventaire!E$6:Q$40&gt;0),ROW(D$6:D$40)-5,-1)),SUMPRODUCT(MAX((Inventaire!C$6:S$40=$B103)*COLUMN(C:S)))),"")</f>
        <v/>
      </c>
    </row>
    <row r="104" spans="1:13">
      <c r="C104" s="3" t="str">
        <f t="array" ref="C104">IFERROR(INDEX(Inventaire!$C$6:S$40,MAX(IF((Inventaire!C$6:O$40=B104)*(Inventaire!E$6:Q$40&gt;0),ROW(D$6:D$40)-5,-1)),SUMPRODUCT(MAX((Inventaire!C$6:S$40=$B104)*COLUMN(C:S)))),"")</f>
        <v/>
      </c>
    </row>
    <row r="105" spans="1:13">
      <c r="C105" s="3" t="str">
        <f t="array" ref="C105">IFERROR(INDEX(Inventaire!$C$6:S$40,MAX(IF((Inventaire!C$6:O$40=B105)*(Inventaire!E$6:Q$40&gt;0),ROW(D$6:D$40)-5,-1)),SUMPRODUCT(MAX((Inventaire!C$6:S$40=$B105)*COLUMN(C:S)))),"")</f>
        <v/>
      </c>
    </row>
    <row r="106" spans="1:13">
      <c r="C106" s="3" t="str">
        <f t="array" ref="C106">IFERROR(INDEX(Inventaire!$C$6:S$40,MAX(IF((Inventaire!C$6:O$40=B106)*(Inventaire!E$6:Q$40&gt;0),ROW(D$6:D$40)-5,-1)),SUMPRODUCT(MAX((Inventaire!C$6:S$40=$B106)*COLUMN(C:S)))),"")</f>
        <v/>
      </c>
    </row>
    <row r="107" spans="1:13">
      <c r="C107" s="3" t="str">
        <f t="array" ref="C107">IFERROR(INDEX(Inventaire!$C$6:S$40,MAX(IF((Inventaire!C$6:O$40=B107)*(Inventaire!E$6:Q$40&gt;0),ROW(D$6:D$40)-5,-1)),SUMPRODUCT(MAX((Inventaire!C$6:S$40=$B107)*COLUMN(C:S)))),"")</f>
        <v/>
      </c>
    </row>
    <row r="108" spans="1:13">
      <c r="C108" s="3" t="str">
        <f t="array" ref="C108">IFERROR(INDEX(Inventaire!$C$6:S$40,MAX(IF((Inventaire!C$6:O$40=B108)*(Inventaire!E$6:Q$40&gt;0),ROW(D$6:D$40)-5,-1)),SUMPRODUCT(MAX((Inventaire!C$6:S$40=$B108)*COLUMN(C:S)))),"")</f>
        <v/>
      </c>
    </row>
    <row r="109" spans="1:13">
      <c r="C109" s="3" t="str">
        <f t="array" ref="C109">IFERROR(INDEX(Inventaire!$C$6:S$40,MAX(IF((Inventaire!C$6:O$40=B109)*(Inventaire!E$6:Q$40&gt;0),ROW(D$6:D$40)-5,-1)),SUMPRODUCT(MAX((Inventaire!C$6:S$40=$B109)*COLUMN(C:S)))),"")</f>
        <v/>
      </c>
    </row>
    <row r="110" spans="1:13">
      <c r="C110" s="3" t="str">
        <f t="array" ref="C110">IFERROR(INDEX(Inventaire!$C$6:S$40,MAX(IF((Inventaire!C$6:O$40=B110)*(Inventaire!E$6:Q$40&gt;0),ROW(D$6:D$40)-5,-1)),SUMPRODUCT(MAX((Inventaire!C$6:S$40=$B110)*COLUMN(C:S)))),"")</f>
        <v/>
      </c>
    </row>
    <row r="111" spans="1:13">
      <c r="C111" s="3" t="str">
        <f t="array" ref="C111">IFERROR(INDEX(Inventaire!$C$6:S$40,MAX(IF((Inventaire!C$6:O$40=B111)*(Inventaire!E$6:Q$40&gt;0),ROW(D$6:D$40)-5,-1)),SUMPRODUCT(MAX((Inventaire!C$6:S$40=$B111)*COLUMN(C:S)))),"")</f>
        <v/>
      </c>
    </row>
    <row r="112" spans="1:13">
      <c r="C112" s="3" t="str">
        <f t="array" ref="C112">IFERROR(INDEX(Inventaire!$C$6:S$40,MAX(IF((Inventaire!C$6:O$40=B112)*(Inventaire!E$6:Q$40&gt;0),ROW(D$6:D$40)-5,-1)),SUMPRODUCT(MAX((Inventaire!C$6:S$40=$B112)*COLUMN(C:S)))),"")</f>
        <v/>
      </c>
    </row>
    <row r="113" spans="3:3">
      <c r="C113" s="3" t="str">
        <f t="array" ref="C113">IFERROR(INDEX(Inventaire!$C$6:S$40,MAX(IF((Inventaire!C$6:O$40=B113)*(Inventaire!E$6:Q$40&gt;0),ROW(D$6:D$40)-5,-1)),SUMPRODUCT(MAX((Inventaire!C$6:S$40=$B113)*COLUMN(C:S)))),"")</f>
        <v/>
      </c>
    </row>
    <row r="114" spans="3:3">
      <c r="C114" s="3" t="str">
        <f t="array" ref="C114">IFERROR(INDEX(Inventaire!$C$6:S$40,MAX(IF((Inventaire!C$6:O$40=B114)*(Inventaire!E$6:Q$40&gt;0),ROW(D$6:D$40)-5,-1)),SUMPRODUCT(MAX((Inventaire!C$6:S$40=$B114)*COLUMN(C:S)))),"")</f>
        <v/>
      </c>
    </row>
    <row r="115" spans="3:3">
      <c r="C115" s="3" t="str">
        <f t="array" ref="C115">IFERROR(INDEX(Inventaire!$C$6:S$40,MAX(IF((Inventaire!C$6:O$40=B115)*(Inventaire!E$6:Q$40&gt;0),ROW(D$6:D$40)-5,-1)),SUMPRODUCT(MAX((Inventaire!C$6:S$40=$B115)*COLUMN(C:S)))),"")</f>
        <v/>
      </c>
    </row>
    <row r="116" spans="3:3">
      <c r="C116" s="3" t="str">
        <f t="array" ref="C116">IFERROR(INDEX(Inventaire!$C$6:S$40,MAX(IF((Inventaire!C$6:O$40=B116)*(Inventaire!E$6:Q$40&gt;0),ROW(D$6:D$40)-5,-1)),SUMPRODUCT(MAX((Inventaire!C$6:S$40=$B116)*COLUMN(C:S)))),"")</f>
        <v/>
      </c>
    </row>
    <row r="117" spans="3:3">
      <c r="C117" s="3" t="str">
        <f t="array" ref="C117">IFERROR(INDEX(Inventaire!$C$6:S$40,MAX(IF((Inventaire!C$6:O$40=B117)*(Inventaire!E$6:Q$40&gt;0),ROW(D$6:D$40)-5,-1)),SUMPRODUCT(MAX((Inventaire!C$6:S$40=$B117)*COLUMN(C:S)))),"")</f>
        <v/>
      </c>
    </row>
    <row r="118" spans="3:3">
      <c r="C118" s="3" t="str">
        <f t="array" ref="C118">IFERROR(INDEX(Inventaire!$C$6:S$40,MAX(IF((Inventaire!C$6:O$40=B118)*(Inventaire!E$6:Q$40&gt;0),ROW(D$6:D$40)-5,-1)),SUMPRODUCT(MAX((Inventaire!C$6:S$40=$B118)*COLUMN(C:S)))),"")</f>
        <v/>
      </c>
    </row>
    <row r="119" spans="3:3">
      <c r="C119" s="3" t="str">
        <f t="array" ref="C119">IFERROR(INDEX(Inventaire!$C$6:S$40,MAX(IF((Inventaire!C$6:O$40=B119)*(Inventaire!E$6:Q$40&gt;0),ROW(D$6:D$40)-5,-1)),SUMPRODUCT(MAX((Inventaire!C$6:S$40=$B119)*COLUMN(C:S)))),"")</f>
        <v/>
      </c>
    </row>
    <row r="120" spans="3:3">
      <c r="C120" s="3" t="str">
        <f t="array" ref="C120">IFERROR(INDEX(Inventaire!$C$6:S$40,MAX(IF((Inventaire!C$6:O$40=B120)*(Inventaire!E$6:Q$40&gt;0),ROW(D$6:D$40)-5,-1)),SUMPRODUCT(MAX((Inventaire!C$6:S$40=$B120)*COLUMN(C:S)))),"")</f>
        <v/>
      </c>
    </row>
    <row r="121" spans="3:3">
      <c r="C121" s="3" t="str">
        <f t="array" ref="C121">IFERROR(INDEX(Inventaire!$C$6:S$40,MAX(IF((Inventaire!C$6:O$40=B121)*(Inventaire!E$6:Q$40&gt;0),ROW(D$6:D$40)-5,-1)),SUMPRODUCT(MAX((Inventaire!C$6:S$40=$B121)*COLUMN(C:S)))),"")</f>
        <v/>
      </c>
    </row>
    <row r="122" spans="3:3">
      <c r="C122" s="3" t="str">
        <f t="array" ref="C122">IFERROR(INDEX(Inventaire!$C$6:S$40,MAX(IF((Inventaire!C$6:O$40=B122)*(Inventaire!E$6:Q$40&gt;0),ROW(D$6:D$40)-5,-1)),SUMPRODUCT(MAX((Inventaire!C$6:S$40=$B122)*COLUMN(C:S)))),"")</f>
        <v/>
      </c>
    </row>
    <row r="123" spans="3:3">
      <c r="C123" s="3" t="str">
        <f t="array" ref="C123">IFERROR(INDEX(Inventaire!$C$6:S$40,MAX(IF((Inventaire!C$6:O$40=B123)*(Inventaire!E$6:Q$40&gt;0),ROW(D$6:D$40)-5,-1)),SUMPRODUCT(MAX((Inventaire!C$6:S$40=$B123)*COLUMN(C:S)))),"")</f>
        <v/>
      </c>
    </row>
    <row r="124" spans="3:3">
      <c r="C124" s="3" t="str">
        <f t="array" ref="C124">IFERROR(INDEX(Inventaire!$C$6:S$40,MAX(IF((Inventaire!C$6:O$40=B124)*(Inventaire!E$6:Q$40&gt;0),ROW(D$6:D$40)-5,-1)),SUMPRODUCT(MAX((Inventaire!C$6:S$40=$B124)*COLUMN(C:S)))),"")</f>
        <v/>
      </c>
    </row>
    <row r="125" spans="3:3">
      <c r="C125" s="3" t="str">
        <f t="array" ref="C125">IFERROR(INDEX(Inventaire!$C$6:S$40,MAX(IF((Inventaire!C$6:O$40=B125)*(Inventaire!E$6:Q$40&gt;0),ROW(D$6:D$40)-5,-1)),SUMPRODUCT(MAX((Inventaire!C$6:S$40=$B125)*COLUMN(C:S)))),"")</f>
        <v/>
      </c>
    </row>
    <row r="126" spans="3:3">
      <c r="C126" s="3" t="str">
        <f t="array" ref="C126">IFERROR(INDEX(Inventaire!$C$6:S$40,MAX(IF((Inventaire!C$6:O$40=B126)*(Inventaire!E$6:Q$40&gt;0),ROW(D$6:D$40)-5,-1)),SUMPRODUCT(MAX((Inventaire!C$6:S$40=$B126)*COLUMN(C:S)))),"")</f>
        <v/>
      </c>
    </row>
    <row r="127" spans="3:3">
      <c r="C127" s="3" t="str">
        <f t="array" ref="C127">IFERROR(INDEX(Inventaire!$C$6:S$40,MAX(IF((Inventaire!C$6:O$40=B127)*(Inventaire!E$6:Q$40&gt;0),ROW(D$6:D$40)-5,-1)),SUMPRODUCT(MAX((Inventaire!C$6:S$40=$B127)*COLUMN(C:S)))),"")</f>
        <v/>
      </c>
    </row>
    <row r="128" spans="3:3">
      <c r="C128" s="3" t="str">
        <f t="array" ref="C128">IFERROR(INDEX(Inventaire!$C$6:S$40,MAX(IF((Inventaire!C$6:O$40=B128)*(Inventaire!E$6:Q$40&gt;0),ROW(D$6:D$40)-5,-1)),SUMPRODUCT(MAX((Inventaire!C$6:S$40=$B128)*COLUMN(C:S)))),"")</f>
        <v/>
      </c>
    </row>
    <row r="129" spans="3:3">
      <c r="C129" s="3" t="str">
        <f t="array" ref="C129">IFERROR(INDEX(Inventaire!$C$6:S$40,MAX(IF((Inventaire!C$6:O$40=B129)*(Inventaire!E$6:Q$40&gt;0),ROW(D$6:D$40)-5,-1)),SUMPRODUCT(MAX((Inventaire!C$6:S$40=$B129)*COLUMN(C:S)))),"")</f>
        <v/>
      </c>
    </row>
    <row r="130" spans="3:3">
      <c r="C130" s="3" t="str">
        <f t="array" ref="C130">IFERROR(INDEX(Inventaire!$C$6:S$40,MAX(IF((Inventaire!C$6:O$40=B130)*(Inventaire!E$6:Q$40&gt;0),ROW(D$6:D$40)-5,-1)),SUMPRODUCT(MAX((Inventaire!C$6:S$40=$B130)*COLUMN(C:S)))),"")</f>
        <v/>
      </c>
    </row>
    <row r="131" spans="3:3">
      <c r="C131" s="3" t="str">
        <f t="array" ref="C131">IFERROR(INDEX(Inventaire!$C$6:S$40,MAX(IF((Inventaire!C$6:O$40=B131)*(Inventaire!E$6:Q$40&gt;0),ROW(D$6:D$40)-5,-1)),SUMPRODUCT(MAX((Inventaire!C$6:S$40=$B131)*COLUMN(C:S)))),"")</f>
        <v/>
      </c>
    </row>
    <row r="132" spans="3:3">
      <c r="C132" s="3" t="str">
        <f t="array" ref="C132">IFERROR(INDEX(Inventaire!$C$6:S$40,MAX(IF((Inventaire!C$6:O$40=B132)*(Inventaire!E$6:Q$40&gt;0),ROW(D$6:D$40)-5,-1)),SUMPRODUCT(MAX((Inventaire!C$6:S$40=$B132)*COLUMN(C:S)))),"")</f>
        <v/>
      </c>
    </row>
    <row r="133" spans="3:3">
      <c r="C133" s="3" t="str">
        <f t="array" ref="C133">IFERROR(INDEX(Inventaire!$C$6:S$40,MAX(IF((Inventaire!C$6:O$40=B133)*(Inventaire!E$6:Q$40&gt;0),ROW(D$6:D$40)-5,-1)),SUMPRODUCT(MAX((Inventaire!C$6:S$40=$B133)*COLUMN(C:S)))),"")</f>
        <v/>
      </c>
    </row>
    <row r="134" spans="3:3">
      <c r="C134" s="3" t="str">
        <f t="array" ref="C134">IFERROR(INDEX(Inventaire!$C$6:S$40,MAX(IF((Inventaire!C$6:O$40=B134)*(Inventaire!E$6:Q$40&gt;0),ROW(D$6:D$40)-5,-1)),SUMPRODUCT(MAX((Inventaire!C$6:S$40=$B134)*COLUMN(C:S)))),"")</f>
        <v/>
      </c>
    </row>
    <row r="135" spans="3:3">
      <c r="C135" s="3" t="str">
        <f t="array" ref="C135">IFERROR(INDEX(Inventaire!$C$6:S$40,MAX(IF((Inventaire!C$6:O$40=B135)*(Inventaire!E$6:Q$40&gt;0),ROW(D$6:D$40)-5,-1)),SUMPRODUCT(MAX((Inventaire!C$6:S$40=$B135)*COLUMN(C:S)))),"")</f>
        <v/>
      </c>
    </row>
    <row r="136" spans="3:3">
      <c r="C136" s="3" t="str">
        <f t="array" ref="C136">IFERROR(INDEX(Inventaire!$C$6:S$40,MAX(IF((Inventaire!C$6:O$40=B136)*(Inventaire!E$6:Q$40&gt;0),ROW(D$6:D$40)-5,-1)),SUMPRODUCT(MAX((Inventaire!C$6:S$40=$B136)*COLUMN(C:S)))),"")</f>
        <v/>
      </c>
    </row>
    <row r="137" spans="3:3">
      <c r="C137" s="3" t="str">
        <f t="array" ref="C137">IFERROR(INDEX(Inventaire!$C$6:S$40,MAX(IF((Inventaire!C$6:O$40=B137)*(Inventaire!E$6:Q$40&gt;0),ROW(D$6:D$40)-5,-1)),SUMPRODUCT(MAX((Inventaire!C$6:S$40=$B137)*COLUMN(C:S)))),"")</f>
        <v/>
      </c>
    </row>
    <row r="138" spans="3:3">
      <c r="C138" s="3" t="str">
        <f t="array" ref="C138">IFERROR(INDEX(Inventaire!$C$6:S$40,MAX(IF((Inventaire!C$6:O$40=B138)*(Inventaire!E$6:Q$40&gt;0),ROW(D$6:D$40)-5,-1)),SUMPRODUCT(MAX((Inventaire!C$6:S$40=$B138)*COLUMN(C:S)))),"")</f>
        <v/>
      </c>
    </row>
    <row r="139" spans="3:3">
      <c r="C139" s="3" t="str">
        <f t="array" ref="C139">IFERROR(INDEX(Inventaire!$C$6:S$40,MAX(IF((Inventaire!C$6:O$40=B139)*(Inventaire!E$6:Q$40&gt;0),ROW(D$6:D$40)-5,-1)),SUMPRODUCT(MAX((Inventaire!C$6:S$40=$B139)*COLUMN(C:S)))),"")</f>
        <v/>
      </c>
    </row>
    <row r="140" spans="3:3">
      <c r="C140" s="3" t="str">
        <f t="array" ref="C140">IFERROR(INDEX(Inventaire!$C$6:S$40,MAX(IF((Inventaire!C$6:O$40=B140)*(Inventaire!E$6:Q$40&gt;0),ROW(D$6:D$40)-5,-1)),SUMPRODUCT(MAX((Inventaire!C$6:S$40=$B140)*COLUMN(C:S)))),"")</f>
        <v/>
      </c>
    </row>
    <row r="141" spans="3:3">
      <c r="C141" s="3" t="str">
        <f t="array" ref="C141">IFERROR(INDEX(Inventaire!$C$6:S$40,MAX(IF((Inventaire!C$6:O$40=B141)*(Inventaire!E$6:Q$40&gt;0),ROW(D$6:D$40)-5,-1)),SUMPRODUCT(MAX((Inventaire!C$6:S$40=$B141)*COLUMN(C:S)))),"")</f>
        <v/>
      </c>
    </row>
    <row r="142" spans="3:3">
      <c r="C142" s="3" t="str">
        <f t="array" ref="C142">IFERROR(INDEX(Inventaire!$C$6:S$40,MAX(IF((Inventaire!C$6:O$40=B142)*(Inventaire!E$6:Q$40&gt;0),ROW(D$6:D$40)-5,-1)),SUMPRODUCT(MAX((Inventaire!C$6:S$40=$B142)*COLUMN(C:S)))),"")</f>
        <v/>
      </c>
    </row>
    <row r="143" spans="3:3">
      <c r="C143" s="3" t="str">
        <f t="array" ref="C143">IFERROR(INDEX(Inventaire!$C$6:S$40,MAX(IF((Inventaire!C$6:O$40=B143)*(Inventaire!E$6:Q$40&gt;0),ROW(D$6:D$40)-5,-1)),SUMPRODUCT(MAX((Inventaire!C$6:S$40=$B143)*COLUMN(C:S)))),"")</f>
        <v/>
      </c>
    </row>
    <row r="144" spans="3:3">
      <c r="C144" s="3" t="str">
        <f t="array" ref="C144">IFERROR(INDEX(Inventaire!$C$6:S$40,MAX(IF((Inventaire!C$6:O$40=B144)*(Inventaire!E$6:Q$40&gt;0),ROW(D$6:D$40)-5,-1)),SUMPRODUCT(MAX((Inventaire!C$6:S$40=$B144)*COLUMN(C:S)))),"")</f>
        <v/>
      </c>
    </row>
    <row r="145" spans="3:3">
      <c r="C145" s="3" t="str">
        <f t="array" ref="C145">IFERROR(INDEX(Inventaire!$C$6:S$40,MAX(IF((Inventaire!C$6:O$40=B145)*(Inventaire!E$6:Q$40&gt;0),ROW(D$6:D$40)-5,-1)),SUMPRODUCT(MAX((Inventaire!C$6:S$40=$B145)*COLUMN(C:S)))),"")</f>
        <v/>
      </c>
    </row>
    <row r="146" spans="3:3">
      <c r="C146" s="3" t="str">
        <f t="array" ref="C146">IFERROR(INDEX(Inventaire!$C$6:S$40,MAX(IF((Inventaire!C$6:O$40=B146)*(Inventaire!E$6:Q$40&gt;0),ROW(D$6:D$40)-5,-1)),SUMPRODUCT(MAX((Inventaire!C$6:S$40=$B146)*COLUMN(C:S)))),"")</f>
        <v/>
      </c>
    </row>
    <row r="147" spans="3:3">
      <c r="C147" s="3" t="str">
        <f t="array" ref="C147">IFERROR(INDEX(Inventaire!$C$6:S$40,MAX(IF((Inventaire!C$6:O$40=B147)*(Inventaire!E$6:Q$40&gt;0),ROW(D$6:D$40)-5,-1)),SUMPRODUCT(MAX((Inventaire!C$6:S$40=$B147)*COLUMN(C:S)))),"")</f>
        <v/>
      </c>
    </row>
    <row r="148" spans="3:3">
      <c r="C148" s="3" t="str">
        <f t="array" ref="C148">IFERROR(INDEX(Inventaire!$C$6:S$40,MAX(IF((Inventaire!C$6:O$40=B148)*(Inventaire!E$6:Q$40&gt;0),ROW(D$6:D$40)-5,-1)),SUMPRODUCT(MAX((Inventaire!C$6:S$40=$B148)*COLUMN(C:S)))),"")</f>
        <v/>
      </c>
    </row>
    <row r="149" spans="3:3">
      <c r="C149" s="3" t="str">
        <f t="array" ref="C149">IFERROR(INDEX(Inventaire!$C$6:S$40,MAX(IF((Inventaire!C$6:O$40=B149)*(Inventaire!E$6:Q$40&gt;0),ROW(D$6:D$40)-5,-1)),SUMPRODUCT(MAX((Inventaire!C$6:S$40=$B149)*COLUMN(C:S)))),"")</f>
        <v/>
      </c>
    </row>
    <row r="150" spans="3:3">
      <c r="C150" s="3" t="str">
        <f t="array" ref="C150">IFERROR(INDEX(Inventaire!$C$6:S$40,MAX(IF((Inventaire!C$6:O$40=B150)*(Inventaire!E$6:Q$40&gt;0),ROW(D$6:D$40)-5,-1)),SUMPRODUCT(MAX((Inventaire!C$6:S$40=$B150)*COLUMN(C:S)))),"")</f>
        <v/>
      </c>
    </row>
    <row r="151" spans="3:3">
      <c r="C151" s="3" t="str">
        <f t="array" ref="C151">IFERROR(INDEX(Inventaire!$C$6:S$40,MAX(IF((Inventaire!C$6:O$40=B151)*(Inventaire!E$6:Q$40&gt;0),ROW(D$6:D$40)-5,-1)),SUMPRODUCT(MAX((Inventaire!C$6:S$40=$B151)*COLUMN(C:S)))),"")</f>
        <v/>
      </c>
    </row>
    <row r="152" spans="3:3">
      <c r="C152" s="3" t="str">
        <f t="array" ref="C152">IFERROR(INDEX(Inventaire!$C$6:S$40,MAX(IF((Inventaire!C$6:O$40=B152)*(Inventaire!E$6:Q$40&gt;0),ROW(D$6:D$40)-5,-1)),SUMPRODUCT(MAX((Inventaire!C$6:S$40=$B152)*COLUMN(C:S)))),"")</f>
        <v/>
      </c>
    </row>
    <row r="153" spans="3:3">
      <c r="C153" s="3" t="str">
        <f t="array" ref="C153">IFERROR(INDEX(Inventaire!$C$6:S$40,MAX(IF((Inventaire!C$6:O$40=B153)*(Inventaire!E$6:Q$40&gt;0),ROW(D$6:D$40)-5,-1)),SUMPRODUCT(MAX((Inventaire!C$6:S$40=$B153)*COLUMN(C:S)))),"")</f>
        <v/>
      </c>
    </row>
    <row r="154" spans="3:3">
      <c r="C154" s="3" t="str">
        <f t="array" ref="C154">IFERROR(INDEX(Inventaire!$C$6:S$40,MAX(IF((Inventaire!C$6:O$40=B154)*(Inventaire!E$6:Q$40&gt;0),ROW(D$6:D$40)-5,-1)),SUMPRODUCT(MAX((Inventaire!C$6:S$40=$B154)*COLUMN(C:S)))),"")</f>
        <v/>
      </c>
    </row>
    <row r="155" spans="3:3">
      <c r="C155" s="3" t="str">
        <f t="array" ref="C155">IFERROR(INDEX(Inventaire!$C$6:S$40,MAX(IF((Inventaire!C$6:O$40=B155)*(Inventaire!E$6:Q$40&gt;0),ROW(D$6:D$40)-5,-1)),SUMPRODUCT(MAX((Inventaire!C$6:S$40=$B155)*COLUMN(C:S)))),"")</f>
        <v/>
      </c>
    </row>
    <row r="156" spans="3:3">
      <c r="C156" s="3" t="str">
        <f t="array" ref="C156">IFERROR(INDEX(Inventaire!$C$6:S$40,MAX(IF((Inventaire!C$6:O$40=B156)*(Inventaire!E$6:Q$40&gt;0),ROW(D$6:D$40)-5,-1)),SUMPRODUCT(MAX((Inventaire!C$6:S$40=$B156)*COLUMN(C:S)))),"")</f>
        <v/>
      </c>
    </row>
    <row r="157" spans="3:3">
      <c r="C157" s="3" t="str">
        <f t="array" ref="C157">IFERROR(INDEX(Inventaire!$C$6:S$40,MAX(IF((Inventaire!C$6:O$40=B157)*(Inventaire!E$6:Q$40&gt;0),ROW(D$6:D$40)-5,-1)),SUMPRODUCT(MAX((Inventaire!C$6:S$40=$B157)*COLUMN(C:S)))),"")</f>
        <v/>
      </c>
    </row>
    <row r="158" spans="3:3">
      <c r="C158" s="3" t="str">
        <f t="array" ref="C158">IFERROR(INDEX(Inventaire!$C$6:S$40,MAX(IF((Inventaire!C$6:O$40=B158)*(Inventaire!E$6:Q$40&gt;0),ROW(D$6:D$40)-5,-1)),SUMPRODUCT(MAX((Inventaire!C$6:S$40=$B158)*COLUMN(C:S)))),"")</f>
        <v/>
      </c>
    </row>
    <row r="159" spans="3:3">
      <c r="C159" s="3" t="str">
        <f t="array" ref="C159">IFERROR(INDEX(Inventaire!$C$6:S$40,MAX(IF((Inventaire!C$6:O$40=B159)*(Inventaire!E$6:Q$40&gt;0),ROW(D$6:D$40)-5,-1)),SUMPRODUCT(MAX((Inventaire!C$6:S$40=$B159)*COLUMN(C:S)))),"")</f>
        <v/>
      </c>
    </row>
    <row r="160" spans="3:3">
      <c r="C160" s="3" t="str">
        <f t="array" ref="C160">IFERROR(INDEX(Inventaire!$C$6:S$40,MAX(IF((Inventaire!C$6:O$40=B160)*(Inventaire!E$6:Q$40&gt;0),ROW(D$6:D$40)-5,-1)),SUMPRODUCT(MAX((Inventaire!C$6:S$40=$B160)*COLUMN(C:S)))),"")</f>
        <v/>
      </c>
    </row>
    <row r="161" spans="3:3">
      <c r="C161" s="3" t="str">
        <f t="array" ref="C161">IFERROR(INDEX(Inventaire!$C$6:S$40,MAX(IF((Inventaire!C$6:O$40=B161)*(Inventaire!E$6:Q$40&gt;0),ROW(D$6:D$40)-5,-1)),SUMPRODUCT(MAX((Inventaire!C$6:S$40=$B161)*COLUMN(C:S)))),"")</f>
        <v/>
      </c>
    </row>
    <row r="162" spans="3:3">
      <c r="C162" s="3" t="str">
        <f t="array" ref="C162">IFERROR(INDEX(Inventaire!$C$6:S$40,MAX(IF((Inventaire!C$6:O$40=B162)*(Inventaire!E$6:Q$40&gt;0),ROW(D$6:D$40)-5,-1)),SUMPRODUCT(MAX((Inventaire!C$6:S$40=$B162)*COLUMN(C:S)))),"")</f>
        <v/>
      </c>
    </row>
    <row r="163" spans="3:3">
      <c r="C163" s="3" t="str">
        <f t="array" ref="C163">IFERROR(INDEX(Inventaire!$C$6:S$40,MAX(IF((Inventaire!C$6:O$40=B163)*(Inventaire!E$6:Q$40&gt;0),ROW(D$6:D$40)-5,-1)),SUMPRODUCT(MAX((Inventaire!C$6:S$40=$B163)*COLUMN(C:S)))),"")</f>
        <v/>
      </c>
    </row>
    <row r="164" spans="3:3">
      <c r="C164" s="3" t="str">
        <f t="array" ref="C164">IFERROR(INDEX(Inventaire!$C$6:S$40,MAX(IF((Inventaire!C$6:O$40=B164)*(Inventaire!E$6:Q$40&gt;0),ROW(D$6:D$40)-5,-1)),SUMPRODUCT(MAX((Inventaire!C$6:S$40=$B164)*COLUMN(C:S)))),"")</f>
        <v/>
      </c>
    </row>
    <row r="165" spans="3:3">
      <c r="C165" s="3" t="str">
        <f t="array" ref="C165">IFERROR(INDEX(Inventaire!$C$6:S$40,MAX(IF((Inventaire!C$6:O$40=B165)*(Inventaire!E$6:Q$40&gt;0),ROW(D$6:D$40)-5,-1)),SUMPRODUCT(MAX((Inventaire!C$6:S$40=$B165)*COLUMN(C:S)))),"")</f>
        <v/>
      </c>
    </row>
    <row r="166" spans="3:3">
      <c r="C166" s="3" t="str">
        <f t="array" ref="C166">IFERROR(INDEX(Inventaire!$C$6:S$40,MAX(IF((Inventaire!C$6:O$40=B166)*(Inventaire!E$6:Q$40&gt;0),ROW(D$6:D$40)-5,-1)),SUMPRODUCT(MAX((Inventaire!C$6:S$40=$B166)*COLUMN(C:S)))),"")</f>
        <v/>
      </c>
    </row>
    <row r="167" spans="3:3">
      <c r="C167" s="3" t="str">
        <f t="array" ref="C167">IFERROR(INDEX(Inventaire!$C$6:S$40,MAX(IF((Inventaire!C$6:O$40=B167)*(Inventaire!E$6:Q$40&gt;0),ROW(D$6:D$40)-5,-1)),SUMPRODUCT(MAX((Inventaire!C$6:S$40=$B167)*COLUMN(C:S)))),"")</f>
        <v/>
      </c>
    </row>
    <row r="168" spans="3:3">
      <c r="C168" s="3" t="str">
        <f t="array" ref="C168">IFERROR(INDEX(Inventaire!$C$6:S$40,MAX(IF((Inventaire!C$6:O$40=B168)*(Inventaire!E$6:Q$40&gt;0),ROW(D$6:D$40)-5,-1)),SUMPRODUCT(MAX((Inventaire!C$6:S$40=$B168)*COLUMN(C:S)))),"")</f>
        <v/>
      </c>
    </row>
    <row r="169" spans="3:3">
      <c r="C169" s="3" t="str">
        <f t="array" ref="C169">IFERROR(INDEX(Inventaire!$C$6:S$40,MAX(IF((Inventaire!C$6:O$40=B169)*(Inventaire!E$6:Q$40&gt;0),ROW(D$6:D$40)-5,-1)),SUMPRODUCT(MAX((Inventaire!C$6:S$40=$B169)*COLUMN(C:S)))),"")</f>
        <v/>
      </c>
    </row>
    <row r="170" spans="3:3">
      <c r="C170" s="3" t="str">
        <f t="array" ref="C170">IFERROR(INDEX(Inventaire!$C$6:S$40,MAX(IF((Inventaire!C$6:O$40=B170)*(Inventaire!E$6:Q$40&gt;0),ROW(D$6:D$40)-5,-1)),SUMPRODUCT(MAX((Inventaire!C$6:S$40=$B170)*COLUMN(C:S)))),"")</f>
        <v/>
      </c>
    </row>
    <row r="171" spans="3:3">
      <c r="C171" s="3" t="str">
        <f t="array" ref="C171">IFERROR(INDEX(Inventaire!$C$6:S$40,MAX(IF((Inventaire!C$6:O$40=B171)*(Inventaire!E$6:Q$40&gt;0),ROW(D$6:D$40)-5,-1)),SUMPRODUCT(MAX((Inventaire!C$6:S$40=$B171)*COLUMN(C:S)))),"")</f>
        <v/>
      </c>
    </row>
    <row r="172" spans="3:3">
      <c r="C172" s="3" t="str">
        <f t="array" ref="C172">IFERROR(INDEX(Inventaire!$C$6:S$40,MAX(IF((Inventaire!C$6:O$40=B172)*(Inventaire!E$6:Q$40&gt;0),ROW(D$6:D$40)-5,-1)),SUMPRODUCT(MAX((Inventaire!C$6:S$40=$B172)*COLUMN(C:S)))),"")</f>
        <v/>
      </c>
    </row>
    <row r="173" spans="3:3">
      <c r="C173" s="3" t="str">
        <f t="array" ref="C173">IFERROR(INDEX(Inventaire!$C$6:S$40,MAX(IF((Inventaire!C$6:O$40=B173)*(Inventaire!E$6:Q$40&gt;0),ROW(D$6:D$40)-5,-1)),SUMPRODUCT(MAX((Inventaire!C$6:S$40=$B173)*COLUMN(C:S)))),"")</f>
        <v/>
      </c>
    </row>
    <row r="174" spans="3:3">
      <c r="C174" s="3" t="str">
        <f t="array" ref="C174">IFERROR(INDEX(Inventaire!$C$6:S$40,MAX(IF((Inventaire!C$6:O$40=B174)*(Inventaire!E$6:Q$40&gt;0),ROW(D$6:D$40)-5,-1)),SUMPRODUCT(MAX((Inventaire!C$6:S$40=$B174)*COLUMN(C:S)))),"")</f>
        <v/>
      </c>
    </row>
    <row r="175" spans="3:3">
      <c r="C175" s="3" t="str">
        <f t="array" ref="C175">IFERROR(INDEX(Inventaire!$C$6:S$40,MAX(IF((Inventaire!C$6:O$40=B175)*(Inventaire!E$6:Q$40&gt;0),ROW(D$6:D$40)-5,-1)),SUMPRODUCT(MAX((Inventaire!C$6:S$40=$B175)*COLUMN(C:S)))),"")</f>
        <v/>
      </c>
    </row>
    <row r="176" spans="3:3">
      <c r="C176" s="3" t="str">
        <f t="array" ref="C176">IFERROR(INDEX(Inventaire!$C$6:S$40,MAX(IF((Inventaire!C$6:O$40=B176)*(Inventaire!E$6:Q$40&gt;0),ROW(D$6:D$40)-5,-1)),SUMPRODUCT(MAX((Inventaire!C$6:S$40=$B176)*COLUMN(C:S)))),"")</f>
        <v/>
      </c>
    </row>
    <row r="177" spans="3:3">
      <c r="C177" s="3" t="str">
        <f t="array" ref="C177">IFERROR(INDEX(Inventaire!$C$6:S$40,MAX(IF((Inventaire!C$6:O$40=B177)*(Inventaire!E$6:Q$40&gt;0),ROW(D$6:D$40)-5,-1)),SUMPRODUCT(MAX((Inventaire!C$6:S$40=$B177)*COLUMN(C:S)))),"")</f>
        <v/>
      </c>
    </row>
    <row r="178" spans="3:3">
      <c r="C178" s="3" t="str">
        <f t="array" ref="C178">IFERROR(INDEX(Inventaire!$C$6:S$40,MAX(IF((Inventaire!C$6:O$40=B178)*(Inventaire!E$6:Q$40&gt;0),ROW(D$6:D$40)-5,-1)),SUMPRODUCT(MAX((Inventaire!C$6:S$40=$B178)*COLUMN(C:S)))),"")</f>
        <v/>
      </c>
    </row>
    <row r="179" spans="3:3">
      <c r="C179" s="3" t="str">
        <f t="array" ref="C179">IFERROR(INDEX(Inventaire!$C$6:S$40,MAX(IF((Inventaire!C$6:O$40=B179)*(Inventaire!E$6:Q$40&gt;0),ROW(D$6:D$40)-5,-1)),SUMPRODUCT(MAX((Inventaire!C$6:S$40=$B179)*COLUMN(C:S)))),"")</f>
        <v/>
      </c>
    </row>
    <row r="180" spans="3:3">
      <c r="C180" s="3" t="str">
        <f t="array" ref="C180">IFERROR(INDEX(Inventaire!$C$6:S$40,MAX(IF((Inventaire!C$6:O$40=B180)*(Inventaire!E$6:Q$40&gt;0),ROW(D$6:D$40)-5,-1)),SUMPRODUCT(MAX((Inventaire!C$6:S$40=$B180)*COLUMN(C:S)))),"")</f>
        <v/>
      </c>
    </row>
    <row r="181" spans="3:3">
      <c r="C181" s="3" t="str">
        <f t="array" ref="C181">IFERROR(INDEX(Inventaire!$C$6:S$40,MAX(IF((Inventaire!C$6:O$40=B181)*(Inventaire!E$6:Q$40&gt;0),ROW(D$6:D$40)-5,-1)),SUMPRODUCT(MAX((Inventaire!C$6:S$40=$B181)*COLUMN(C:S)))),"")</f>
        <v/>
      </c>
    </row>
    <row r="182" spans="3:3">
      <c r="C182" s="3" t="str">
        <f t="array" ref="C182">IFERROR(INDEX(Inventaire!$C$6:S$40,MAX(IF((Inventaire!C$6:O$40=B182)*(Inventaire!E$6:Q$40&gt;0),ROW(D$6:D$40)-5,-1)),SUMPRODUCT(MAX((Inventaire!C$6:S$40=$B182)*COLUMN(C:S)))),"")</f>
        <v/>
      </c>
    </row>
    <row r="183" spans="3:3">
      <c r="C183" s="3" t="str">
        <f t="array" ref="C183">IFERROR(INDEX(Inventaire!$C$6:S$40,MAX(IF((Inventaire!C$6:O$40=B183)*(Inventaire!E$6:Q$40&gt;0),ROW(D$6:D$40)-5,-1)),SUMPRODUCT(MAX((Inventaire!C$6:S$40=$B183)*COLUMN(C:S)))),"")</f>
        <v/>
      </c>
    </row>
    <row r="184" spans="3:3">
      <c r="C184" s="3" t="str">
        <f t="array" ref="C184">IFERROR(INDEX(Inventaire!$C$6:S$40,MAX(IF((Inventaire!C$6:O$40=B184)*(Inventaire!E$6:Q$40&gt;0),ROW(D$6:D$40)-5,-1)),SUMPRODUCT(MAX((Inventaire!C$6:S$40=$B184)*COLUMN(C:S)))),"")</f>
        <v/>
      </c>
    </row>
    <row r="185" spans="3:3">
      <c r="C185" s="3" t="str">
        <f t="array" ref="C185">IFERROR(INDEX(Inventaire!$C$6:S$40,MAX(IF((Inventaire!C$6:O$40=B185)*(Inventaire!E$6:Q$40&gt;0),ROW(D$6:D$40)-5,-1)),SUMPRODUCT(MAX((Inventaire!C$6:S$40=$B185)*COLUMN(C:S)))),"")</f>
        <v/>
      </c>
    </row>
    <row r="186" spans="3:3">
      <c r="C186" s="3" t="str">
        <f t="array" ref="C186">IFERROR(INDEX(Inventaire!$C$6:S$40,MAX(IF((Inventaire!C$6:O$40=B186)*(Inventaire!E$6:Q$40&gt;0),ROW(D$6:D$40)-5,-1)),SUMPRODUCT(MAX((Inventaire!C$6:S$40=$B186)*COLUMN(C:S)))),"")</f>
        <v/>
      </c>
    </row>
    <row r="187" spans="3:3">
      <c r="C187" s="3" t="str">
        <f t="array" ref="C187">IFERROR(INDEX(Inventaire!$C$6:S$40,MAX(IF((Inventaire!C$6:O$40=B187)*(Inventaire!E$6:Q$40&gt;0),ROW(D$6:D$40)-5,-1)),SUMPRODUCT(MAX((Inventaire!C$6:S$40=$B187)*COLUMN(C:S)))),"")</f>
        <v/>
      </c>
    </row>
    <row r="188" spans="3:3">
      <c r="C188" s="3" t="str">
        <f t="array" ref="C188">IFERROR(INDEX(Inventaire!$C$6:S$40,MAX(IF((Inventaire!C$6:O$40=B188)*(Inventaire!E$6:Q$40&gt;0),ROW(D$6:D$40)-5,-1)),SUMPRODUCT(MAX((Inventaire!C$6:S$40=$B188)*COLUMN(C:S)))),"")</f>
        <v/>
      </c>
    </row>
    <row r="189" spans="3:3">
      <c r="C189" s="3" t="str">
        <f t="array" ref="C189">IFERROR(INDEX(Inventaire!$C$6:S$40,MAX(IF((Inventaire!C$6:O$40=B189)*(Inventaire!E$6:Q$40&gt;0),ROW(D$6:D$40)-5,-1)),SUMPRODUCT(MAX((Inventaire!C$6:S$40=$B189)*COLUMN(C:S)))),"")</f>
        <v/>
      </c>
    </row>
    <row r="190" spans="3:3">
      <c r="C190" s="3" t="str">
        <f t="array" ref="C190">IFERROR(INDEX(Inventaire!$C$6:S$40,MAX(IF((Inventaire!C$6:O$40=B190)*(Inventaire!E$6:Q$40&gt;0),ROW(D$6:D$40)-5,-1)),SUMPRODUCT(MAX((Inventaire!C$6:S$40=$B190)*COLUMN(C:S)))),"")</f>
        <v/>
      </c>
    </row>
    <row r="191" spans="3:3">
      <c r="C191" s="3" t="str">
        <f t="array" ref="C191">IFERROR(INDEX(Inventaire!$C$6:S$40,MAX(IF((Inventaire!C$6:O$40=B191)*(Inventaire!E$6:Q$40&gt;0),ROW(D$6:D$40)-5,-1)),SUMPRODUCT(MAX((Inventaire!C$6:S$40=$B191)*COLUMN(C:S)))),"")</f>
        <v/>
      </c>
    </row>
    <row r="192" spans="3:3">
      <c r="C192" s="3" t="str">
        <f t="array" ref="C192">IFERROR(INDEX(Inventaire!$C$6:S$40,MAX(IF((Inventaire!C$6:O$40=B192)*(Inventaire!E$6:Q$40&gt;0),ROW(D$6:D$40)-5,-1)),SUMPRODUCT(MAX((Inventaire!C$6:S$40=$B192)*COLUMN(C:S)))),"")</f>
        <v/>
      </c>
    </row>
    <row r="193" spans="3:3">
      <c r="C193" s="3" t="str">
        <f t="array" ref="C193">IFERROR(INDEX(Inventaire!$C$6:S$40,MAX(IF((Inventaire!C$6:O$40=B193)*(Inventaire!E$6:Q$40&gt;0),ROW(D$6:D$40)-5,-1)),SUMPRODUCT(MAX((Inventaire!C$6:S$40=$B193)*COLUMN(C:S)))),"")</f>
        <v/>
      </c>
    </row>
    <row r="194" spans="3:3">
      <c r="C194" s="3" t="str">
        <f t="array" ref="C194">IFERROR(INDEX(Inventaire!$C$6:S$40,MAX(IF((Inventaire!C$6:O$40=B194)*(Inventaire!E$6:Q$40&gt;0),ROW(D$6:D$40)-5,-1)),SUMPRODUCT(MAX((Inventaire!C$6:S$40=$B194)*COLUMN(C:S)))),"")</f>
        <v/>
      </c>
    </row>
    <row r="195" spans="3:3">
      <c r="C195" s="3" t="str">
        <f t="array" ref="C195">IFERROR(INDEX(Inventaire!$C$6:S$40,MAX(IF((Inventaire!C$6:O$40=B195)*(Inventaire!E$6:Q$40&gt;0),ROW(D$6:D$40)-5,-1)),SUMPRODUCT(MAX((Inventaire!C$6:S$40=$B195)*COLUMN(C:S)))),"")</f>
        <v/>
      </c>
    </row>
    <row r="196" spans="3:3">
      <c r="C196" s="3" t="str">
        <f t="array" ref="C196">IFERROR(INDEX(Inventaire!$C$6:S$40,MAX(IF((Inventaire!C$6:O$40=B196)*(Inventaire!E$6:Q$40&gt;0),ROW(D$6:D$40)-5,-1)),SUMPRODUCT(MAX((Inventaire!C$6:S$40=$B196)*COLUMN(C:S)))),"")</f>
        <v/>
      </c>
    </row>
    <row r="197" spans="3:3">
      <c r="C197" s="3" t="str">
        <f t="array" ref="C197">IFERROR(INDEX(Inventaire!$C$6:S$40,MAX(IF((Inventaire!C$6:O$40=B197)*(Inventaire!E$6:Q$40&gt;0),ROW(D$6:D$40)-5,-1)),SUMPRODUCT(MAX((Inventaire!C$6:S$40=$B197)*COLUMN(C:S)))),"")</f>
        <v/>
      </c>
    </row>
    <row r="198" spans="3:3">
      <c r="C198" s="3" t="str">
        <f t="array" ref="C198">IFERROR(INDEX(Inventaire!$C$6:S$40,MAX(IF((Inventaire!C$6:O$40=B198)*(Inventaire!E$6:Q$40&gt;0),ROW(D$6:D$40)-5,-1)),SUMPRODUCT(MAX((Inventaire!C$6:S$40=$B198)*COLUMN(C:S)))),"")</f>
        <v/>
      </c>
    </row>
    <row r="199" spans="3:3">
      <c r="C199" s="3" t="str">
        <f t="array" ref="C199">IFERROR(INDEX(Inventaire!$C$6:S$40,MAX(IF((Inventaire!C$6:O$40=B199)*(Inventaire!E$6:Q$40&gt;0),ROW(D$6:D$40)-5,-1)),SUMPRODUCT(MAX((Inventaire!C$6:S$40=$B199)*COLUMN(C:S)))),"")</f>
        <v/>
      </c>
    </row>
    <row r="200" spans="3:3">
      <c r="C200" s="3" t="str">
        <f t="array" ref="C200">IFERROR(INDEX(Inventaire!$C$6:S$40,MAX(IF((Inventaire!C$6:O$40=B200)*(Inventaire!E$6:Q$40&gt;0),ROW(D$6:D$40)-5,-1)),SUMPRODUCT(MAX((Inventaire!C$6:S$40=$B200)*COLUMN(C:S)))),"")</f>
        <v/>
      </c>
    </row>
    <row r="201" spans="3:3">
      <c r="C201" s="3" t="str">
        <f t="array" ref="C201">IFERROR(INDEX(Inventaire!$C$6:S$40,MAX(IF((Inventaire!C$6:O$40=B201)*(Inventaire!E$6:Q$40&gt;0),ROW(D$6:D$40)-5,-1)),SUMPRODUCT(MAX((Inventaire!C$6:S$40=$B201)*COLUMN(C:S)))),"")</f>
        <v/>
      </c>
    </row>
    <row r="202" spans="3:3">
      <c r="C202" s="3" t="str">
        <f t="array" ref="C202">IFERROR(INDEX(Inventaire!$C$6:S$40,MAX(IF((Inventaire!C$6:O$40=B202)*(Inventaire!E$6:Q$40&gt;0),ROW(D$6:D$40)-5,-1)),SUMPRODUCT(MAX((Inventaire!C$6:S$40=$B202)*COLUMN(C:S)))),"")</f>
        <v/>
      </c>
    </row>
    <row r="203" spans="3:3">
      <c r="C203" s="3" t="str">
        <f t="array" ref="C203">IFERROR(INDEX(Inventaire!$C$6:S$40,MAX(IF((Inventaire!C$6:O$40=B203)*(Inventaire!E$6:Q$40&gt;0),ROW(D$6:D$40)-5,-1)),SUMPRODUCT(MAX((Inventaire!C$6:S$40=$B203)*COLUMN(C:S)))),"")</f>
        <v/>
      </c>
    </row>
    <row r="204" spans="3:3">
      <c r="C204" s="3" t="str">
        <f t="array" ref="C204">IFERROR(INDEX(Inventaire!$C$6:S$40,MAX(IF((Inventaire!C$6:O$40=B204)*(Inventaire!E$6:Q$40&gt;0),ROW(D$6:D$40)-5,-1)),SUMPRODUCT(MAX((Inventaire!C$6:S$40=$B204)*COLUMN(C:S)))),"")</f>
        <v/>
      </c>
    </row>
    <row r="205" spans="3:3">
      <c r="C205" s="3" t="str">
        <f t="array" ref="C205">IFERROR(INDEX(Inventaire!$C$6:S$40,MAX(IF((Inventaire!C$6:O$40=B205)*(Inventaire!E$6:Q$40&gt;0),ROW(D$6:D$40)-5,-1)),SUMPRODUCT(MAX((Inventaire!C$6:S$40=$B205)*COLUMN(C:S)))),"")</f>
        <v/>
      </c>
    </row>
    <row r="206" spans="3:3">
      <c r="C206" s="3" t="str">
        <f t="array" ref="C206">IFERROR(INDEX(Inventaire!$C$6:S$40,MAX(IF((Inventaire!C$6:O$40=B206)*(Inventaire!E$6:Q$40&gt;0),ROW(D$6:D$40)-5,-1)),SUMPRODUCT(MAX((Inventaire!C$6:S$40=$B206)*COLUMN(C:S)))),"")</f>
        <v/>
      </c>
    </row>
    <row r="207" spans="3:3">
      <c r="C207" s="3" t="str">
        <f t="array" ref="C207">IFERROR(INDEX(Inventaire!$C$6:S$40,MAX(IF((Inventaire!C$6:O$40=B207)*(Inventaire!E$6:Q$40&gt;0),ROW(D$6:D$40)-5,-1)),SUMPRODUCT(MAX((Inventaire!C$6:S$40=$B207)*COLUMN(C:S)))),"")</f>
        <v/>
      </c>
    </row>
    <row r="208" spans="3:3">
      <c r="C208" s="3" t="str">
        <f t="array" ref="C208">IFERROR(INDEX(Inventaire!$C$6:S$40,MAX(IF((Inventaire!C$6:O$40=B208)*(Inventaire!E$6:Q$40&gt;0),ROW(D$6:D$40)-5,-1)),SUMPRODUCT(MAX((Inventaire!C$6:S$40=$B208)*COLUMN(C:S)))),"")</f>
        <v/>
      </c>
    </row>
    <row r="209" spans="3:3">
      <c r="C209" s="3" t="str">
        <f t="array" ref="C209">IFERROR(INDEX(Inventaire!$C$6:S$40,MAX(IF((Inventaire!C$6:O$40=B209)*(Inventaire!E$6:Q$40&gt;0),ROW(D$6:D$40)-5,-1)),SUMPRODUCT(MAX((Inventaire!C$6:S$40=$B209)*COLUMN(C:S)))),"")</f>
        <v/>
      </c>
    </row>
    <row r="210" spans="3:3">
      <c r="C210" s="3" t="str">
        <f t="array" ref="C210">IFERROR(INDEX(Inventaire!$C$6:S$40,MAX(IF((Inventaire!C$6:O$40=B210)*(Inventaire!E$6:Q$40&gt;0),ROW(D$6:D$40)-5,-1)),SUMPRODUCT(MAX((Inventaire!C$6:S$40=$B210)*COLUMN(C:S)))),"")</f>
        <v/>
      </c>
    </row>
    <row r="211" spans="3:3">
      <c r="C211" s="3" t="str">
        <f t="array" ref="C211">IFERROR(INDEX(Inventaire!$C$6:S$40,MAX(IF((Inventaire!C$6:O$40=B211)*(Inventaire!E$6:Q$40&gt;0),ROW(D$6:D$40)-5,-1)),SUMPRODUCT(MAX((Inventaire!C$6:S$40=$B211)*COLUMN(C:S)))),"")</f>
        <v/>
      </c>
    </row>
    <row r="212" spans="3:3">
      <c r="C212" s="3" t="str">
        <f t="array" ref="C212">IFERROR(INDEX(Inventaire!$C$6:S$40,MAX(IF((Inventaire!C$6:O$40=B212)*(Inventaire!E$6:Q$40&gt;0),ROW(D$6:D$40)-5,-1)),SUMPRODUCT(MAX((Inventaire!C$6:S$40=$B212)*COLUMN(C:S)))),"")</f>
        <v/>
      </c>
    </row>
    <row r="213" spans="3:3">
      <c r="C213" s="3" t="str">
        <f t="array" ref="C213">IFERROR(INDEX(Inventaire!$C$6:S$40,MAX(IF((Inventaire!C$6:O$40=B213)*(Inventaire!E$6:Q$40&gt;0),ROW(D$6:D$40)-5,-1)),SUMPRODUCT(MAX((Inventaire!C$6:S$40=$B213)*COLUMN(C:S)))),"")</f>
        <v/>
      </c>
    </row>
    <row r="214" spans="3:3">
      <c r="C214" s="3" t="str">
        <f t="array" ref="C214">IFERROR(INDEX(Inventaire!$C$6:S$40,MAX(IF((Inventaire!C$6:O$40=B214)*(Inventaire!E$6:Q$40&gt;0),ROW(D$6:D$40)-5,-1)),SUMPRODUCT(MAX((Inventaire!C$6:S$40=$B214)*COLUMN(C:S)))),"")</f>
        <v/>
      </c>
    </row>
    <row r="215" spans="3:3">
      <c r="C215" s="3" t="str">
        <f t="array" ref="C215">IFERROR(INDEX(Inventaire!$C$6:S$40,MAX(IF((Inventaire!C$6:O$40=B215)*(Inventaire!E$6:Q$40&gt;0),ROW(D$6:D$40)-5,-1)),SUMPRODUCT(MAX((Inventaire!C$6:S$40=$B215)*COLUMN(C:S)))),"")</f>
        <v/>
      </c>
    </row>
    <row r="216" spans="3:3">
      <c r="C216" s="3" t="str">
        <f t="array" ref="C216">IFERROR(INDEX(Inventaire!$C$6:S$40,MAX(IF((Inventaire!C$6:O$40=B216)*(Inventaire!E$6:Q$40&gt;0),ROW(D$6:D$40)-5,-1)),SUMPRODUCT(MAX((Inventaire!C$6:S$40=$B216)*COLUMN(C:S)))),"")</f>
        <v/>
      </c>
    </row>
    <row r="217" spans="3:3">
      <c r="C217" s="3" t="str">
        <f t="array" ref="C217">IFERROR(INDEX(Inventaire!$C$6:S$40,MAX(IF((Inventaire!C$6:O$40=B217)*(Inventaire!E$6:Q$40&gt;0),ROW(D$6:D$40)-5,-1)),SUMPRODUCT(MAX((Inventaire!C$6:S$40=$B217)*COLUMN(C:S)))),"")</f>
        <v/>
      </c>
    </row>
    <row r="218" spans="3:3">
      <c r="C218" s="3" t="str">
        <f t="array" ref="C218">IFERROR(INDEX(Inventaire!$C$6:S$40,MAX(IF((Inventaire!C$6:O$40=B218)*(Inventaire!E$6:Q$40&gt;0),ROW(D$6:D$40)-5,-1)),SUMPRODUCT(MAX((Inventaire!C$6:S$40=$B218)*COLUMN(C:S)))),"")</f>
        <v/>
      </c>
    </row>
    <row r="219" spans="3:3">
      <c r="C219" s="3" t="str">
        <f t="array" ref="C219">IFERROR(INDEX(Inventaire!$C$6:S$40,MAX(IF((Inventaire!C$6:O$40=B219)*(Inventaire!E$6:Q$40&gt;0),ROW(D$6:D$40)-5,-1)),SUMPRODUCT(MAX((Inventaire!C$6:S$40=$B219)*COLUMN(C:S)))),"")</f>
        <v/>
      </c>
    </row>
    <row r="220" spans="3:3">
      <c r="C220" s="3" t="str">
        <f t="array" ref="C220">IFERROR(INDEX(Inventaire!$C$6:S$40,MAX(IF((Inventaire!C$6:O$40=B220)*(Inventaire!E$6:Q$40&gt;0),ROW(D$6:D$40)-5,-1)),SUMPRODUCT(MAX((Inventaire!C$6:S$40=$B220)*COLUMN(C:S)))),"")</f>
        <v/>
      </c>
    </row>
    <row r="221" spans="3:3">
      <c r="C221" s="3" t="str">
        <f t="array" ref="C221">IFERROR(INDEX(Inventaire!$C$6:S$40,MAX(IF((Inventaire!C$6:O$40=B221)*(Inventaire!E$6:Q$40&gt;0),ROW(D$6:D$40)-5,-1)),SUMPRODUCT(MAX((Inventaire!C$6:S$40=$B221)*COLUMN(C:S)))),"")</f>
        <v/>
      </c>
    </row>
    <row r="222" spans="3:3">
      <c r="C222" s="3" t="str">
        <f t="array" ref="C222">IFERROR(INDEX(Inventaire!$C$6:S$40,MAX(IF((Inventaire!C$6:O$40=B222)*(Inventaire!E$6:Q$40&gt;0),ROW(D$6:D$40)-5,-1)),SUMPRODUCT(MAX((Inventaire!C$6:S$40=$B222)*COLUMN(C:S)))),"")</f>
        <v/>
      </c>
    </row>
    <row r="223" spans="3:3">
      <c r="C223" s="3" t="str">
        <f t="array" ref="C223">IFERROR(INDEX(Inventaire!$C$6:S$40,MAX(IF((Inventaire!C$6:O$40=B223)*(Inventaire!E$6:Q$40&gt;0),ROW(D$6:D$40)-5,-1)),SUMPRODUCT(MAX((Inventaire!C$6:S$40=$B223)*COLUMN(C:S)))),"")</f>
        <v/>
      </c>
    </row>
    <row r="224" spans="3:3">
      <c r="C224" s="3" t="str">
        <f t="array" ref="C224">IFERROR(INDEX(Inventaire!$C$6:S$40,MAX(IF((Inventaire!C$6:O$40=B224)*(Inventaire!E$6:Q$40&gt;0),ROW(D$6:D$40)-5,-1)),SUMPRODUCT(MAX((Inventaire!C$6:S$40=$B224)*COLUMN(C:S)))),"")</f>
        <v/>
      </c>
    </row>
    <row r="225" spans="3:3">
      <c r="C225" s="3" t="str">
        <f t="array" ref="C225">IFERROR(INDEX(Inventaire!$C$6:S$40,MAX(IF((Inventaire!C$6:O$40=B225)*(Inventaire!E$6:Q$40&gt;0),ROW(D$6:D$40)-5,-1)),SUMPRODUCT(MAX((Inventaire!C$6:S$40=$B225)*COLUMN(C:S)))),"")</f>
        <v/>
      </c>
    </row>
    <row r="226" spans="3:3">
      <c r="C226" s="3" t="str">
        <f t="array" ref="C226">IFERROR(INDEX(Inventaire!$C$6:S$40,MAX(IF((Inventaire!C$6:O$40=B226)*(Inventaire!E$6:Q$40&gt;0),ROW(D$6:D$40)-5,-1)),SUMPRODUCT(MAX((Inventaire!C$6:S$40=$B226)*COLUMN(C:S)))),"")</f>
        <v/>
      </c>
    </row>
    <row r="227" spans="3:3">
      <c r="C227" s="3" t="str">
        <f t="array" ref="C227">IFERROR(INDEX(Inventaire!$C$6:S$40,MAX(IF((Inventaire!C$6:O$40=B227)*(Inventaire!E$6:Q$40&gt;0),ROW(D$6:D$40)-5,-1)),SUMPRODUCT(MAX((Inventaire!C$6:S$40=$B227)*COLUMN(C:S)))),"")</f>
        <v/>
      </c>
    </row>
    <row r="228" spans="3:3">
      <c r="C228" s="3" t="str">
        <f t="array" ref="C228">IFERROR(INDEX(Inventaire!$C$6:S$40,MAX(IF((Inventaire!C$6:O$40=B228)*(Inventaire!E$6:Q$40&gt;0),ROW(D$6:D$40)-5,-1)),SUMPRODUCT(MAX((Inventaire!C$6:S$40=$B228)*COLUMN(C:S)))),"")</f>
        <v/>
      </c>
    </row>
    <row r="229" spans="3:3">
      <c r="C229" s="3" t="str">
        <f t="array" ref="C229">IFERROR(INDEX(Inventaire!$C$6:S$40,MAX(IF((Inventaire!C$6:O$40=B229)*(Inventaire!E$6:Q$40&gt;0),ROW(D$6:D$40)-5,-1)),SUMPRODUCT(MAX((Inventaire!C$6:S$40=$B229)*COLUMN(C:S)))),"")</f>
        <v/>
      </c>
    </row>
    <row r="230" spans="3:3">
      <c r="C230" s="3" t="str">
        <f t="array" ref="C230">IFERROR(INDEX(Inventaire!$C$6:S$40,MAX(IF((Inventaire!C$6:O$40=B230)*(Inventaire!E$6:Q$40&gt;0),ROW(D$6:D$40)-5,-1)),SUMPRODUCT(MAX((Inventaire!C$6:S$40=$B230)*COLUMN(C:S)))),"")</f>
        <v/>
      </c>
    </row>
    <row r="231" spans="3:3">
      <c r="C231" s="3" t="str">
        <f t="array" ref="C231">IFERROR(INDEX(Inventaire!$C$6:S$40,MAX(IF((Inventaire!C$6:O$40=B231)*(Inventaire!E$6:Q$40&gt;0),ROW(D$6:D$40)-5,-1)),SUMPRODUCT(MAX((Inventaire!C$6:S$40=$B231)*COLUMN(C:S)))),"")</f>
        <v/>
      </c>
    </row>
    <row r="232" spans="3:3">
      <c r="C232" s="3" t="str">
        <f t="array" ref="C232">IFERROR(INDEX(Inventaire!$C$6:S$40,MAX(IF((Inventaire!C$6:O$40=B232)*(Inventaire!E$6:Q$40&gt;0),ROW(D$6:D$40)-5,-1)),SUMPRODUCT(MAX((Inventaire!C$6:S$40=$B232)*COLUMN(C:S)))),"")</f>
        <v/>
      </c>
    </row>
    <row r="233" spans="3:3">
      <c r="C233" s="3" t="str">
        <f t="array" ref="C233">IFERROR(INDEX(Inventaire!$C$6:S$40,MAX(IF((Inventaire!C$6:O$40=B233)*(Inventaire!E$6:Q$40&gt;0),ROW(D$6:D$40)-5,-1)),SUMPRODUCT(MAX((Inventaire!C$6:S$40=$B233)*COLUMN(C:S)))),"")</f>
        <v/>
      </c>
    </row>
    <row r="234" spans="3:3">
      <c r="C234" s="3" t="str">
        <f t="array" ref="C234">IFERROR(INDEX(Inventaire!$C$6:S$40,MAX(IF((Inventaire!C$6:O$40=B234)*(Inventaire!E$6:Q$40&gt;0),ROW(D$6:D$40)-5,-1)),SUMPRODUCT(MAX((Inventaire!C$6:S$40=$B234)*COLUMN(C:S)))),"")</f>
        <v/>
      </c>
    </row>
    <row r="235" spans="3:3">
      <c r="C235" s="3" t="str">
        <f t="array" ref="C235">IFERROR(INDEX(Inventaire!$C$6:S$40,MAX(IF((Inventaire!C$6:O$40=B235)*(Inventaire!E$6:Q$40&gt;0),ROW(D$6:D$40)-5,-1)),SUMPRODUCT(MAX((Inventaire!C$6:S$40=$B235)*COLUMN(C:S)))),"")</f>
        <v/>
      </c>
    </row>
    <row r="236" spans="3:3">
      <c r="C236" s="3" t="str">
        <f t="array" ref="C236">IFERROR(INDEX(Inventaire!$C$6:S$40,MAX(IF((Inventaire!C$6:O$40=B236)*(Inventaire!E$6:Q$40&gt;0),ROW(D$6:D$40)-5,-1)),SUMPRODUCT(MAX((Inventaire!C$6:S$40=$B236)*COLUMN(C:S)))),"")</f>
        <v/>
      </c>
    </row>
    <row r="237" spans="3:3">
      <c r="C237" s="3" t="str">
        <f t="array" ref="C237">IFERROR(INDEX(Inventaire!$C$6:S$40,MAX(IF((Inventaire!C$6:O$40=B237)*(Inventaire!E$6:Q$40&gt;0),ROW(D$6:D$40)-5,-1)),SUMPRODUCT(MAX((Inventaire!C$6:S$40=$B237)*COLUMN(C:S)))),"")</f>
        <v/>
      </c>
    </row>
    <row r="238" spans="3:3">
      <c r="C238" s="3" t="str">
        <f t="array" ref="C238">IFERROR(INDEX(Inventaire!$C$6:S$40,MAX(IF((Inventaire!C$6:O$40=B238)*(Inventaire!E$6:Q$40&gt;0),ROW(D$6:D$40)-5,-1)),SUMPRODUCT(MAX((Inventaire!C$6:S$40=$B238)*COLUMN(C:S)))),"")</f>
        <v/>
      </c>
    </row>
    <row r="239" spans="3:3">
      <c r="C239" s="3" t="str">
        <f t="array" ref="C239">IFERROR(INDEX(Inventaire!$C$6:S$40,MAX(IF((Inventaire!C$6:O$40=B239)*(Inventaire!E$6:Q$40&gt;0),ROW(D$6:D$40)-5,-1)),SUMPRODUCT(MAX((Inventaire!C$6:S$40=$B239)*COLUMN(C:S)))),"")</f>
        <v/>
      </c>
    </row>
    <row r="240" spans="3:3">
      <c r="C240" s="3" t="str">
        <f t="array" ref="C240">IFERROR(INDEX(Inventaire!$C$6:S$40,MAX(IF((Inventaire!C$6:O$40=B240)*(Inventaire!E$6:Q$40&gt;0),ROW(D$6:D$40)-5,-1)),SUMPRODUCT(MAX((Inventaire!C$6:S$40=$B240)*COLUMN(C:S)))),"")</f>
        <v/>
      </c>
    </row>
    <row r="241" spans="3:3">
      <c r="C241" s="3" t="str">
        <f t="array" ref="C241">IFERROR(INDEX(Inventaire!$C$6:S$40,MAX(IF((Inventaire!C$6:O$40=B241)*(Inventaire!E$6:Q$40&gt;0),ROW(D$6:D$40)-5,-1)),SUMPRODUCT(MAX((Inventaire!C$6:S$40=$B241)*COLUMN(C:S)))),"")</f>
        <v/>
      </c>
    </row>
    <row r="242" spans="3:3">
      <c r="C242" s="3" t="str">
        <f t="array" ref="C242">IFERROR(INDEX(Inventaire!$C$6:S$40,MAX(IF((Inventaire!C$6:O$40=B242)*(Inventaire!E$6:Q$40&gt;0),ROW(D$6:D$40)-5,-1)),SUMPRODUCT(MAX((Inventaire!C$6:S$40=$B242)*COLUMN(C:S)))),"")</f>
        <v/>
      </c>
    </row>
    <row r="243" spans="3:3">
      <c r="C243" s="3" t="str">
        <f t="array" ref="C243">IFERROR(INDEX(Inventaire!$C$6:S$40,MAX(IF((Inventaire!C$6:O$40=B243)*(Inventaire!E$6:Q$40&gt;0),ROW(D$6:D$40)-5,-1)),SUMPRODUCT(MAX((Inventaire!C$6:S$40=$B243)*COLUMN(C:S)))),"")</f>
        <v/>
      </c>
    </row>
    <row r="244" spans="3:3">
      <c r="C244" s="3" t="str">
        <f t="array" ref="C244">IFERROR(INDEX(Inventaire!$C$6:S$40,MAX(IF((Inventaire!C$6:O$40=B244)*(Inventaire!E$6:Q$40&gt;0),ROW(D$6:D$40)-5,-1)),SUMPRODUCT(MAX((Inventaire!C$6:S$40=$B244)*COLUMN(C:S)))),"")</f>
        <v/>
      </c>
    </row>
    <row r="245" spans="3:3">
      <c r="C245" s="3" t="str">
        <f t="array" ref="C245">IFERROR(INDEX(Inventaire!$C$6:S$40,MAX(IF((Inventaire!C$6:O$40=B245)*(Inventaire!E$6:Q$40&gt;0),ROW(D$6:D$40)-5,-1)),SUMPRODUCT(MAX((Inventaire!C$6:S$40=$B245)*COLUMN(C:S)))),"")</f>
        <v/>
      </c>
    </row>
    <row r="246" spans="3:3">
      <c r="C246" s="3" t="str">
        <f t="array" ref="C246">IFERROR(INDEX(Inventaire!$C$6:S$40,MAX(IF((Inventaire!C$6:O$40=B246)*(Inventaire!E$6:Q$40&gt;0),ROW(D$6:D$40)-5,-1)),SUMPRODUCT(MAX((Inventaire!C$6:S$40=$B246)*COLUMN(C:S)))),"")</f>
        <v/>
      </c>
    </row>
    <row r="247" spans="3:3">
      <c r="C247" s="3" t="str">
        <f t="array" ref="C247">IFERROR(INDEX(Inventaire!$C$6:S$40,MAX(IF((Inventaire!C$6:O$40=B247)*(Inventaire!E$6:Q$40&gt;0),ROW(D$6:D$40)-5,-1)),SUMPRODUCT(MAX((Inventaire!C$6:S$40=$B247)*COLUMN(C:S)))),"")</f>
        <v/>
      </c>
    </row>
    <row r="248" spans="3:3">
      <c r="C248" s="3" t="str">
        <f t="array" ref="C248">IFERROR(INDEX(Inventaire!$C$6:S$40,MAX(IF((Inventaire!C$6:O$40=B248)*(Inventaire!E$6:Q$40&gt;0),ROW(D$6:D$40)-5,-1)),SUMPRODUCT(MAX((Inventaire!C$6:S$40=$B248)*COLUMN(C:S)))),"")</f>
        <v/>
      </c>
    </row>
    <row r="249" spans="3:3">
      <c r="C249" s="3" t="str">
        <f t="array" ref="C249">IFERROR(INDEX(Inventaire!$C$6:S$40,MAX(IF((Inventaire!C$6:O$40=B249)*(Inventaire!E$6:Q$40&gt;0),ROW(D$6:D$40)-5,-1)),SUMPRODUCT(MAX((Inventaire!C$6:S$40=$B249)*COLUMN(C:S)))),"")</f>
        <v/>
      </c>
    </row>
    <row r="250" spans="3:3">
      <c r="C250" s="3" t="str">
        <f t="array" ref="C250">IFERROR(INDEX(Inventaire!$C$6:S$40,MAX(IF((Inventaire!C$6:O$40=B250)*(Inventaire!E$6:Q$40&gt;0),ROW(D$6:D$40)-5,-1)),SUMPRODUCT(MAX((Inventaire!C$6:S$40=$B250)*COLUMN(C:S)))),"")</f>
        <v/>
      </c>
    </row>
    <row r="251" spans="3:3">
      <c r="C251" s="3" t="str">
        <f t="array" ref="C251">IFERROR(INDEX(Inventaire!$C$6:S$40,MAX(IF((Inventaire!C$6:O$40=B251)*(Inventaire!E$6:Q$40&gt;0),ROW(D$6:D$40)-5,-1)),SUMPRODUCT(MAX((Inventaire!C$6:S$40=$B251)*COLUMN(C:S)))),"")</f>
        <v/>
      </c>
    </row>
    <row r="252" spans="3:3">
      <c r="C252" s="3" t="str">
        <f t="array" ref="C252">IFERROR(INDEX(Inventaire!$C$6:S$40,MAX(IF((Inventaire!C$6:O$40=B252)*(Inventaire!E$6:Q$40&gt;0),ROW(D$6:D$40)-5,-1)),SUMPRODUCT(MAX((Inventaire!C$6:S$40=$B252)*COLUMN(C:S)))),"")</f>
        <v/>
      </c>
    </row>
    <row r="253" spans="3:3">
      <c r="C253" s="3" t="str">
        <f t="array" ref="C253">IFERROR(INDEX(Inventaire!$C$6:S$40,MAX(IF((Inventaire!C$6:O$40=B253)*(Inventaire!E$6:Q$40&gt;0),ROW(D$6:D$40)-5,-1)),SUMPRODUCT(MAX((Inventaire!C$6:S$40=$B253)*COLUMN(C:S)))),"")</f>
        <v/>
      </c>
    </row>
    <row r="254" spans="3:3">
      <c r="C254" s="3" t="str">
        <f t="array" ref="C254">IFERROR(INDEX(Inventaire!$C$6:S$40,MAX(IF((Inventaire!C$6:O$40=B254)*(Inventaire!E$6:Q$40&gt;0),ROW(D$6:D$40)-5,-1)),SUMPRODUCT(MAX((Inventaire!C$6:S$40=$B254)*COLUMN(C:S)))),"")</f>
        <v/>
      </c>
    </row>
    <row r="255" spans="3:3">
      <c r="C255" s="3" t="str">
        <f t="array" ref="C255">IFERROR(INDEX(Inventaire!$C$6:S$40,MAX(IF((Inventaire!C$6:O$40=B255)*(Inventaire!E$6:Q$40&gt;0),ROW(D$6:D$40)-5,-1)),SUMPRODUCT(MAX((Inventaire!C$6:S$40=$B255)*COLUMN(C:S)))),"")</f>
        <v/>
      </c>
    </row>
    <row r="256" spans="3:3">
      <c r="C256" s="3" t="str">
        <f t="array" ref="C256">IFERROR(INDEX(Inventaire!$C$6:S$40,MAX(IF((Inventaire!C$6:O$40=B256)*(Inventaire!E$6:Q$40&gt;0),ROW(D$6:D$40)-5,-1)),SUMPRODUCT(MAX((Inventaire!C$6:S$40=$B256)*COLUMN(C:S)))),"")</f>
        <v/>
      </c>
    </row>
    <row r="257" spans="3:3">
      <c r="C257" s="3" t="str">
        <f t="array" ref="C257">IFERROR(INDEX(Inventaire!$C$6:S$40,MAX(IF((Inventaire!C$6:O$40=B257)*(Inventaire!E$6:Q$40&gt;0),ROW(D$6:D$40)-5,-1)),SUMPRODUCT(MAX((Inventaire!C$6:S$40=$B257)*COLUMN(C:S)))),"")</f>
        <v/>
      </c>
    </row>
    <row r="258" spans="3:3">
      <c r="C258" s="3" t="str">
        <f t="array" ref="C258">IFERROR(INDEX(Inventaire!$C$6:S$40,MAX(IF((Inventaire!C$6:O$40=B258)*(Inventaire!E$6:Q$40&gt;0),ROW(D$6:D$40)-5,-1)),SUMPRODUCT(MAX((Inventaire!C$6:S$40=$B258)*COLUMN(C:S)))),"")</f>
        <v/>
      </c>
    </row>
    <row r="259" spans="3:3">
      <c r="C259" s="3" t="str">
        <f t="array" ref="C259">IFERROR(INDEX(Inventaire!$C$6:S$40,MAX(IF((Inventaire!C$6:O$40=B259)*(Inventaire!E$6:Q$40&gt;0),ROW(D$6:D$40)-5,-1)),SUMPRODUCT(MAX((Inventaire!C$6:S$40=$B259)*COLUMN(C:S)))),"")</f>
        <v/>
      </c>
    </row>
    <row r="260" spans="3:3">
      <c r="C260" s="3" t="str">
        <f t="array" ref="C260">IFERROR(INDEX(Inventaire!$C$6:S$40,MAX(IF((Inventaire!C$6:O$40=B260)*(Inventaire!E$6:Q$40&gt;0),ROW(D$6:D$40)-5,-1)),SUMPRODUCT(MAX((Inventaire!C$6:S$40=$B260)*COLUMN(C:S)))),"")</f>
        <v/>
      </c>
    </row>
    <row r="261" spans="3:3">
      <c r="C261" s="3" t="str">
        <f t="array" ref="C261">IFERROR(INDEX(Inventaire!$C$6:S$40,MAX(IF((Inventaire!C$6:O$40=B261)*(Inventaire!E$6:Q$40&gt;0),ROW(D$6:D$40)-5,-1)),SUMPRODUCT(MAX((Inventaire!C$6:S$40=$B261)*COLUMN(C:S)))),"")</f>
        <v/>
      </c>
    </row>
    <row r="262" spans="3:3">
      <c r="C262" s="3" t="str">
        <f t="array" ref="C262">IFERROR(INDEX(Inventaire!$C$6:S$40,MAX(IF((Inventaire!C$6:O$40=B262)*(Inventaire!E$6:Q$40&gt;0),ROW(D$6:D$40)-5,-1)),SUMPRODUCT(MAX((Inventaire!C$6:S$40=$B262)*COLUMN(C:S)))),"")</f>
        <v/>
      </c>
    </row>
    <row r="263" spans="3:3">
      <c r="C263" s="3" t="str">
        <f t="array" ref="C263">IFERROR(INDEX(Inventaire!$C$6:S$40,MAX(IF((Inventaire!C$6:O$40=B263)*(Inventaire!E$6:Q$40&gt;0),ROW(D$6:D$40)-5,-1)),SUMPRODUCT(MAX((Inventaire!C$6:S$40=$B263)*COLUMN(C:S)))),"")</f>
        <v/>
      </c>
    </row>
    <row r="264" spans="3:3">
      <c r="C264" s="3" t="str">
        <f t="array" ref="C264">IFERROR(INDEX(Inventaire!$C$6:S$40,MAX(IF((Inventaire!C$6:O$40=B264)*(Inventaire!E$6:Q$40&gt;0),ROW(D$6:D$40)-5,-1)),SUMPRODUCT(MAX((Inventaire!C$6:S$40=$B264)*COLUMN(C:S)))),"")</f>
        <v/>
      </c>
    </row>
    <row r="265" spans="3:3">
      <c r="C265" s="3" t="str">
        <f t="array" ref="C265">IFERROR(INDEX(Inventaire!$C$6:S$40,MAX(IF((Inventaire!C$6:O$40=B265)*(Inventaire!E$6:Q$40&gt;0),ROW(D$6:D$40)-5,-1)),SUMPRODUCT(MAX((Inventaire!C$6:S$40=$B265)*COLUMN(C:S)))),"")</f>
        <v/>
      </c>
    </row>
    <row r="266" spans="3:3">
      <c r="C266" s="3" t="str">
        <f t="array" ref="C266">IFERROR(INDEX(Inventaire!$C$6:S$40,MAX(IF((Inventaire!C$6:O$40=B266)*(Inventaire!E$6:Q$40&gt;0),ROW(D$6:D$40)-5,-1)),SUMPRODUCT(MAX((Inventaire!C$6:S$40=$B266)*COLUMN(C:S)))),"")</f>
        <v/>
      </c>
    </row>
    <row r="267" spans="3:3">
      <c r="C267" s="3" t="str">
        <f t="array" ref="C267">IFERROR(INDEX(Inventaire!$C$6:S$40,MAX(IF((Inventaire!C$6:O$40=B267)*(Inventaire!E$6:Q$40&gt;0),ROW(D$6:D$40)-5,-1)),SUMPRODUCT(MAX((Inventaire!C$6:S$40=$B267)*COLUMN(C:S)))),"")</f>
        <v/>
      </c>
    </row>
    <row r="268" spans="3:3">
      <c r="C268" s="3" t="str">
        <f t="array" ref="C268">IFERROR(INDEX(Inventaire!$C$6:S$40,MAX(IF((Inventaire!C$6:O$40=B268)*(Inventaire!E$6:Q$40&gt;0),ROW(D$6:D$40)-5,-1)),SUMPRODUCT(MAX((Inventaire!C$6:S$40=$B268)*COLUMN(C:S)))),"")</f>
        <v/>
      </c>
    </row>
    <row r="269" spans="3:3">
      <c r="C269" s="3" t="str">
        <f t="array" ref="C269">IFERROR(INDEX(Inventaire!$C$6:S$40,MAX(IF((Inventaire!C$6:O$40=B269)*(Inventaire!E$6:Q$40&gt;0),ROW(D$6:D$40)-5,-1)),SUMPRODUCT(MAX((Inventaire!C$6:S$40=$B269)*COLUMN(C:S)))),"")</f>
        <v/>
      </c>
    </row>
    <row r="270" spans="3:3">
      <c r="C270" s="3" t="str">
        <f t="array" ref="C270">IFERROR(INDEX(Inventaire!$C$6:S$40,MAX(IF((Inventaire!C$6:O$40=B270)*(Inventaire!E$6:Q$40&gt;0),ROW(D$6:D$40)-5,-1)),SUMPRODUCT(MAX((Inventaire!C$6:S$40=$B270)*COLUMN(C:S)))),"")</f>
        <v/>
      </c>
    </row>
    <row r="271" spans="3:3">
      <c r="C271" s="3" t="str">
        <f t="array" ref="C271">IFERROR(INDEX(Inventaire!$C$6:S$40,MAX(IF((Inventaire!C$6:O$40=B271)*(Inventaire!E$6:Q$40&gt;0),ROW(D$6:D$40)-5,-1)),SUMPRODUCT(MAX((Inventaire!C$6:S$40=$B271)*COLUMN(C:S)))),"")</f>
        <v/>
      </c>
    </row>
    <row r="272" spans="3:3">
      <c r="C272" s="3" t="str">
        <f t="array" ref="C272">IFERROR(INDEX(Inventaire!$C$6:S$40,MAX(IF((Inventaire!C$6:O$40=B272)*(Inventaire!E$6:Q$40&gt;0),ROW(D$6:D$40)-5,-1)),SUMPRODUCT(MAX((Inventaire!C$6:S$40=$B272)*COLUMN(C:S)))),"")</f>
        <v/>
      </c>
    </row>
    <row r="273" spans="3:3">
      <c r="C273" s="3" t="str">
        <f t="array" ref="C273">IFERROR(INDEX(Inventaire!$C$6:S$40,MAX(IF((Inventaire!C$6:O$40=B273)*(Inventaire!E$6:Q$40&gt;0),ROW(D$6:D$40)-5,-1)),SUMPRODUCT(MAX((Inventaire!C$6:S$40=$B273)*COLUMN(C:S)))),"")</f>
        <v/>
      </c>
    </row>
    <row r="274" spans="3:3">
      <c r="C274" s="3" t="str">
        <f t="array" ref="C274">IFERROR(INDEX(Inventaire!$C$6:S$40,MAX(IF((Inventaire!C$6:O$40=B274)*(Inventaire!E$6:Q$40&gt;0),ROW(D$6:D$40)-5,-1)),SUMPRODUCT(MAX((Inventaire!C$6:S$40=$B274)*COLUMN(C:S)))),"")</f>
        <v/>
      </c>
    </row>
    <row r="275" spans="3:3">
      <c r="C275" s="3" t="str">
        <f t="array" ref="C275">IFERROR(INDEX(Inventaire!$C$6:S$40,MAX(IF((Inventaire!C$6:O$40=B275)*(Inventaire!E$6:Q$40&gt;0),ROW(D$6:D$40)-5,-1)),SUMPRODUCT(MAX((Inventaire!C$6:S$40=$B275)*COLUMN(C:S)))),"")</f>
        <v/>
      </c>
    </row>
    <row r="276" spans="3:3">
      <c r="C276" s="3" t="str">
        <f t="array" ref="C276">IFERROR(INDEX(Inventaire!$C$6:S$40,MAX(IF((Inventaire!C$6:O$40=B276)*(Inventaire!E$6:Q$40&gt;0),ROW(D$6:D$40)-5,-1)),SUMPRODUCT(MAX((Inventaire!C$6:S$40=$B276)*COLUMN(C:S)))),"")</f>
        <v/>
      </c>
    </row>
    <row r="277" spans="3:3">
      <c r="C277" s="3" t="str">
        <f t="array" ref="C277">IFERROR(INDEX(Inventaire!$C$6:S$40,MAX(IF((Inventaire!C$6:O$40=B277)*(Inventaire!E$6:Q$40&gt;0),ROW(D$6:D$40)-5,-1)),SUMPRODUCT(MAX((Inventaire!C$6:S$40=$B277)*COLUMN(C:S)))),"")</f>
        <v/>
      </c>
    </row>
    <row r="278" spans="3:3">
      <c r="C278" s="3" t="str">
        <f t="array" ref="C278">IFERROR(INDEX(Inventaire!$C$6:S$40,MAX(IF((Inventaire!C$6:O$40=B278)*(Inventaire!E$6:Q$40&gt;0),ROW(D$6:D$40)-5,-1)),SUMPRODUCT(MAX((Inventaire!C$6:S$40=$B278)*COLUMN(C:S)))),"")</f>
        <v/>
      </c>
    </row>
    <row r="279" spans="3:3">
      <c r="C279" s="3" t="str">
        <f t="array" ref="C279">IFERROR(INDEX(Inventaire!$C$6:S$40,MAX(IF((Inventaire!C$6:O$40=B279)*(Inventaire!E$6:Q$40&gt;0),ROW(D$6:D$40)-5,-1)),SUMPRODUCT(MAX((Inventaire!C$6:S$40=$B279)*COLUMN(C:S)))),"")</f>
        <v/>
      </c>
    </row>
    <row r="280" spans="3:3">
      <c r="C280" s="3" t="str">
        <f t="array" ref="C280">IFERROR(INDEX(Inventaire!$C$6:S$40,MAX(IF((Inventaire!C$6:O$40=B280)*(Inventaire!E$6:Q$40&gt;0),ROW(D$6:D$40)-5,-1)),SUMPRODUCT(MAX((Inventaire!C$6:S$40=$B280)*COLUMN(C:S)))),"")</f>
        <v/>
      </c>
    </row>
    <row r="281" spans="3:3">
      <c r="C281" s="3" t="str">
        <f t="array" ref="C281">IFERROR(INDEX(Inventaire!$C$6:S$40,MAX(IF((Inventaire!C$6:O$40=B281)*(Inventaire!E$6:Q$40&gt;0),ROW(D$6:D$40)-5,-1)),SUMPRODUCT(MAX((Inventaire!C$6:S$40=$B281)*COLUMN(C:S)))),"")</f>
        <v/>
      </c>
    </row>
    <row r="282" spans="3:3">
      <c r="C282" s="3" t="str">
        <f t="array" ref="C282">IFERROR(INDEX(Inventaire!$C$6:S$40,MAX(IF((Inventaire!C$6:O$40=B282)*(Inventaire!E$6:Q$40&gt;0),ROW(D$6:D$40)-5,-1)),SUMPRODUCT(MAX((Inventaire!C$6:S$40=$B282)*COLUMN(C:S)))),"")</f>
        <v/>
      </c>
    </row>
    <row r="283" spans="3:3">
      <c r="C283" s="3" t="str">
        <f t="array" ref="C283">IFERROR(INDEX(Inventaire!$C$6:S$40,MAX(IF((Inventaire!C$6:O$40=B283)*(Inventaire!E$6:Q$40&gt;0),ROW(D$6:D$40)-5,-1)),SUMPRODUCT(MAX((Inventaire!C$6:S$40=$B283)*COLUMN(C:S)))),"")</f>
        <v/>
      </c>
    </row>
    <row r="284" spans="3:3">
      <c r="C284" s="3" t="str">
        <f t="array" ref="C284">IFERROR(INDEX(Inventaire!$C$6:S$40,MAX(IF((Inventaire!C$6:O$40=B284)*(Inventaire!E$6:Q$40&gt;0),ROW(D$6:D$40)-5,-1)),SUMPRODUCT(MAX((Inventaire!C$6:S$40=$B284)*COLUMN(C:S)))),"")</f>
        <v/>
      </c>
    </row>
    <row r="285" spans="3:3">
      <c r="C285" s="3" t="str">
        <f t="array" ref="C285">IFERROR(INDEX(Inventaire!$C$6:S$40,MAX(IF((Inventaire!C$6:O$40=B285)*(Inventaire!E$6:Q$40&gt;0),ROW(D$6:D$40)-5,-1)),SUMPRODUCT(MAX((Inventaire!C$6:S$40=$B285)*COLUMN(C:S)))),"")</f>
        <v/>
      </c>
    </row>
    <row r="286" spans="3:3">
      <c r="C286" s="3" t="str">
        <f t="array" ref="C286">IFERROR(INDEX(Inventaire!$C$6:S$40,MAX(IF((Inventaire!C$6:O$40=B286)*(Inventaire!E$6:Q$40&gt;0),ROW(D$6:D$40)-5,-1)),SUMPRODUCT(MAX((Inventaire!C$6:S$40=$B286)*COLUMN(C:S)))),"")</f>
        <v/>
      </c>
    </row>
    <row r="287" spans="3:3">
      <c r="C287" s="3" t="str">
        <f t="array" ref="C287">IFERROR(INDEX(Inventaire!$C$6:S$40,MAX(IF((Inventaire!C$6:O$40=B287)*(Inventaire!E$6:Q$40&gt;0),ROW(D$6:D$40)-5,-1)),SUMPRODUCT(MAX((Inventaire!C$6:S$40=$B287)*COLUMN(C:S)))),"")</f>
        <v/>
      </c>
    </row>
    <row r="288" spans="3:3">
      <c r="C288" s="3" t="str">
        <f t="array" ref="C288">IFERROR(INDEX(Inventaire!$C$6:S$40,MAX(IF((Inventaire!C$6:O$40=B288)*(Inventaire!E$6:Q$40&gt;0),ROW(D$6:D$40)-5,-1)),SUMPRODUCT(MAX((Inventaire!C$6:S$40=$B288)*COLUMN(C:S)))),"")</f>
        <v/>
      </c>
    </row>
    <row r="289" spans="3:3">
      <c r="C289" s="3" t="str">
        <f t="array" ref="C289">IFERROR(INDEX(Inventaire!$C$6:S$40,MAX(IF((Inventaire!C$6:O$40=B289)*(Inventaire!E$6:Q$40&gt;0),ROW(D$6:D$40)-5,-1)),SUMPRODUCT(MAX((Inventaire!C$6:S$40=$B289)*COLUMN(C:S)))),"")</f>
        <v/>
      </c>
    </row>
    <row r="290" spans="3:3">
      <c r="C290" s="3" t="str">
        <f t="array" ref="C290">IFERROR(INDEX(Inventaire!$C$6:S$40,MAX(IF((Inventaire!C$6:O$40=B290)*(Inventaire!E$6:Q$40&gt;0),ROW(D$6:D$40)-5,-1)),SUMPRODUCT(MAX((Inventaire!C$6:S$40=$B290)*COLUMN(C:S)))),"")</f>
        <v/>
      </c>
    </row>
    <row r="291" spans="3:3">
      <c r="C291" s="3" t="str">
        <f t="array" ref="C291">IFERROR(INDEX(Inventaire!$C$6:S$40,MAX(IF((Inventaire!C$6:O$40=B291)*(Inventaire!E$6:Q$40&gt;0),ROW(D$6:D$40)-5,-1)),SUMPRODUCT(MAX((Inventaire!C$6:S$40=$B291)*COLUMN(C:S)))),"")</f>
        <v/>
      </c>
    </row>
    <row r="292" spans="3:3">
      <c r="C292" s="3" t="str">
        <f t="array" ref="C292">IFERROR(INDEX(Inventaire!$C$6:S$40,MAX(IF((Inventaire!C$6:O$40=B292)*(Inventaire!E$6:Q$40&gt;0),ROW(D$6:D$40)-5,-1)),SUMPRODUCT(MAX((Inventaire!C$6:S$40=$B292)*COLUMN(C:S)))),"")</f>
        <v/>
      </c>
    </row>
    <row r="293" spans="3:3">
      <c r="C293" s="3" t="str">
        <f t="array" ref="C293">IFERROR(INDEX(Inventaire!$C$6:S$40,MAX(IF((Inventaire!C$6:O$40=B293)*(Inventaire!E$6:Q$40&gt;0),ROW(D$6:D$40)-5,-1)),SUMPRODUCT(MAX((Inventaire!C$6:S$40=$B293)*COLUMN(C:S)))),"")</f>
        <v/>
      </c>
    </row>
    <row r="294" spans="3:3">
      <c r="C294" s="3" t="str">
        <f t="array" ref="C294">IFERROR(INDEX(Inventaire!$C$6:S$40,MAX(IF((Inventaire!C$6:O$40=B294)*(Inventaire!E$6:Q$40&gt;0),ROW(D$6:D$40)-5,-1)),SUMPRODUCT(MAX((Inventaire!C$6:S$40=$B294)*COLUMN(C:S)))),"")</f>
        <v/>
      </c>
    </row>
    <row r="295" spans="3:3">
      <c r="C295" s="3" t="str">
        <f t="array" ref="C295">IFERROR(INDEX(Inventaire!$C$6:S$40,MAX(IF((Inventaire!C$6:O$40=B295)*(Inventaire!E$6:Q$40&gt;0),ROW(D$6:D$40)-5,-1)),SUMPRODUCT(MAX((Inventaire!C$6:S$40=$B295)*COLUMN(C:S)))),"")</f>
        <v/>
      </c>
    </row>
    <row r="296" spans="3:3">
      <c r="C296" s="3" t="str">
        <f t="array" ref="C296">IFERROR(INDEX(Inventaire!$C$6:S$40,MAX(IF((Inventaire!C$6:O$40=B296)*(Inventaire!E$6:Q$40&gt;0),ROW(D$6:D$40)-5,-1)),SUMPRODUCT(MAX((Inventaire!C$6:S$40=$B296)*COLUMN(C:S)))),"")</f>
        <v/>
      </c>
    </row>
    <row r="297" spans="3:3">
      <c r="C297" s="3" t="str">
        <f t="array" ref="C297">IFERROR(INDEX(Inventaire!$C$6:S$40,MAX(IF((Inventaire!C$6:O$40=B297)*(Inventaire!E$6:Q$40&gt;0),ROW(D$6:D$40)-5,-1)),SUMPRODUCT(MAX((Inventaire!C$6:S$40=$B297)*COLUMN(C:S)))),"")</f>
        <v/>
      </c>
    </row>
    <row r="298" spans="3:3">
      <c r="C298" s="3" t="str">
        <f t="array" ref="C298">IFERROR(INDEX(Inventaire!$C$6:S$40,MAX(IF((Inventaire!C$6:O$40=B298)*(Inventaire!E$6:Q$40&gt;0),ROW(D$6:D$40)-5,-1)),SUMPRODUCT(MAX((Inventaire!C$6:S$40=$B298)*COLUMN(C:S)))),"")</f>
        <v/>
      </c>
    </row>
    <row r="299" spans="3:3">
      <c r="C299" s="3" t="str">
        <f t="array" ref="C299">IFERROR(INDEX(Inventaire!$C$6:S$40,MAX(IF((Inventaire!C$6:O$40=B299)*(Inventaire!E$6:Q$40&gt;0),ROW(D$6:D$40)-5,-1)),SUMPRODUCT(MAX((Inventaire!C$6:S$40=$B299)*COLUMN(C:S)))),"")</f>
        <v/>
      </c>
    </row>
    <row r="300" spans="3:3">
      <c r="C300" s="3" t="str">
        <f t="array" ref="C300">IFERROR(INDEX(Inventaire!$C$6:S$40,MAX(IF((Inventaire!C$6:O$40=B300)*(Inventaire!E$6:Q$40&gt;0),ROW(D$6:D$40)-5,-1)),SUMPRODUCT(MAX((Inventaire!C$6:S$40=$B300)*COLUMN(C:S)))),"")</f>
        <v/>
      </c>
    </row>
    <row r="301" spans="3:3">
      <c r="C301" s="3" t="str">
        <f t="array" ref="C301">IFERROR(INDEX(Inventaire!$C$6:S$40,MAX(IF((Inventaire!C$6:O$40=B301)*(Inventaire!E$6:Q$40&gt;0),ROW(D$6:D$40)-5,-1)),SUMPRODUCT(MAX((Inventaire!C$6:S$40=$B301)*COLUMN(C:S)))),"")</f>
        <v/>
      </c>
    </row>
    <row r="302" spans="3:3">
      <c r="C302" s="3" t="str">
        <f t="array" ref="C302">IFERROR(INDEX(Inventaire!$C$6:S$40,MAX(IF((Inventaire!C$6:O$40=B302)*(Inventaire!E$6:Q$40&gt;0),ROW(D$6:D$40)-5,-1)),SUMPRODUCT(MAX((Inventaire!C$6:S$40=$B302)*COLUMN(C:S)))),"")</f>
        <v/>
      </c>
    </row>
    <row r="303" spans="3:3">
      <c r="C303" s="3" t="str">
        <f t="array" ref="C303">IFERROR(INDEX(Inventaire!$C$6:S$40,MAX(IF((Inventaire!C$6:O$40=B303)*(Inventaire!E$6:Q$40&gt;0),ROW(D$6:D$40)-5,-1)),SUMPRODUCT(MAX((Inventaire!C$6:S$40=$B303)*COLUMN(C:S)))),"")</f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Inventaire</vt:lpstr>
      <vt:lpstr>Lise idée</vt:lpstr>
      <vt:lpstr>Base de données</vt:lpstr>
      <vt:lpstr>femme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2016-02-12T11:55:32Z</dcterms:modified>
</cp:coreProperties>
</file>