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11020" activeTab="1"/>
  </bookViews>
  <sheets>
    <sheet name="Table de départ" sheetId="1" r:id="rId1"/>
    <sheet name="Table d'arrivée" sheetId="2" r:id="rId2"/>
  </sheets>
  <definedNames>
    <definedName name="dept">'Table de départ'!$C$1</definedName>
    <definedName name="nbvente">OFFSET(semaine,,1,)</definedName>
    <definedName name="semaine">OFFSET('Table de départ'!$C$2,,,COUNT('Table de départ'!$C:$C))</definedName>
    <definedName name="vendeur">OFFSET(semaine,,-2,)</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2" i="2"/>
  <c r="F2" i="1"/>
  <c r="G2" i="2" a="1"/>
  <c r="G2" s="1"/>
  <c r="L2" s="1" a="1"/>
  <c r="L2" s="1"/>
  <c r="P2" l="1"/>
  <c r="Q2" s="1"/>
  <c r="O2" a="1"/>
  <c r="O2" s="1"/>
  <c r="N2" a="1"/>
  <c r="N2" s="1"/>
  <c r="M2" a="1"/>
  <c r="M2" s="1"/>
  <c r="K2" a="1"/>
  <c r="K2" s="1"/>
  <c r="J2" a="1"/>
  <c r="J2" s="1"/>
  <c r="I2" a="1"/>
  <c r="I2" s="1"/>
  <c r="H2" a="1"/>
  <c r="H2" s="1"/>
  <c r="G3" a="1"/>
  <c r="G3" s="1"/>
  <c r="C4"/>
  <c r="C3"/>
  <c r="C3" i="1"/>
  <c r="C4"/>
  <c r="D2" i="2" s="1"/>
  <c r="C5" i="1"/>
  <c r="C6"/>
  <c r="C7"/>
  <c r="C8"/>
  <c r="C9"/>
  <c r="C10"/>
  <c r="C11"/>
  <c r="C12"/>
  <c r="C13"/>
  <c r="C14"/>
  <c r="C15"/>
  <c r="C2"/>
  <c r="P3" i="2" l="1"/>
  <c r="Q3" s="1"/>
  <c r="D3"/>
  <c r="M3" a="1"/>
  <c r="M3" s="1"/>
  <c r="H3" a="1"/>
  <c r="H3" s="1"/>
  <c r="I3" a="1"/>
  <c r="I3" s="1"/>
  <c r="J3" a="1"/>
  <c r="J3" s="1"/>
  <c r="K3" a="1"/>
  <c r="K3" s="1"/>
  <c r="L3" a="1"/>
  <c r="L3" s="1"/>
  <c r="N3" a="1"/>
  <c r="N3" s="1"/>
  <c r="O3" a="1"/>
  <c r="O3" s="1"/>
  <c r="G4" a="1"/>
  <c r="G4" s="1"/>
  <c r="D4"/>
  <c r="P4" l="1"/>
  <c r="Q4" s="1"/>
  <c r="K4" a="1"/>
  <c r="K4" s="1"/>
  <c r="M4" a="1"/>
  <c r="M4" s="1"/>
  <c r="O4" a="1"/>
  <c r="O4" s="1"/>
  <c r="H4" a="1"/>
  <c r="H4" s="1"/>
  <c r="I4" a="1"/>
  <c r="I4" s="1"/>
  <c r="J4" a="1"/>
  <c r="J4" s="1"/>
  <c r="L4" a="1"/>
  <c r="L4" s="1"/>
  <c r="N4" a="1"/>
  <c r="N4" s="1"/>
  <c r="G5" a="1"/>
  <c r="G5" s="1"/>
  <c r="P5" l="1"/>
  <c r="Q5"/>
  <c r="I5" a="1"/>
  <c r="I5" s="1"/>
  <c r="K5" a="1"/>
  <c r="K5" s="1"/>
  <c r="M5" a="1"/>
  <c r="M5" s="1"/>
  <c r="O5" a="1"/>
  <c r="O5" s="1"/>
  <c r="H5" a="1"/>
  <c r="H5" s="1"/>
  <c r="J5" a="1"/>
  <c r="J5" s="1"/>
  <c r="L5" a="1"/>
  <c r="L5" s="1"/>
  <c r="N5" a="1"/>
  <c r="N5" s="1"/>
  <c r="G6" a="1"/>
  <c r="G6" s="1"/>
  <c r="Q6" s="1"/>
  <c r="G7" l="1" a="1"/>
  <c r="G7" s="1"/>
  <c r="I7" s="1" a="1"/>
  <c r="I7" s="1"/>
  <c r="P6"/>
  <c r="G8" a="1"/>
  <c r="G8" s="1"/>
  <c r="K7" a="1"/>
  <c r="K7" s="1"/>
  <c r="O7" a="1"/>
  <c r="O7" s="1"/>
  <c r="J7" a="1"/>
  <c r="J7" s="1"/>
  <c r="L7" a="1"/>
  <c r="L7" s="1"/>
  <c r="N7" a="1"/>
  <c r="N7" s="1"/>
  <c r="I6" a="1"/>
  <c r="I6" s="1"/>
  <c r="K6" a="1"/>
  <c r="K6" s="1"/>
  <c r="M6" a="1"/>
  <c r="M6" s="1"/>
  <c r="O6" a="1"/>
  <c r="O6" s="1"/>
  <c r="H6" a="1"/>
  <c r="H6" s="1"/>
  <c r="J6" a="1"/>
  <c r="J6" s="1"/>
  <c r="L6" a="1"/>
  <c r="L6" s="1"/>
  <c r="N6" a="1"/>
  <c r="N6" s="1"/>
  <c r="H7" l="1" a="1"/>
  <c r="H7" s="1"/>
  <c r="M7" a="1"/>
  <c r="M7" s="1"/>
  <c r="P8"/>
  <c r="Q8"/>
  <c r="P7"/>
  <c r="Q7"/>
  <c r="G9" a="1"/>
  <c r="G9" s="1"/>
  <c r="I8" a="1"/>
  <c r="I8" s="1"/>
  <c r="K8" a="1"/>
  <c r="K8" s="1"/>
  <c r="M8" a="1"/>
  <c r="M8" s="1"/>
  <c r="O8" a="1"/>
  <c r="O8" s="1"/>
  <c r="H8" a="1"/>
  <c r="H8" s="1"/>
  <c r="J8" a="1"/>
  <c r="J8" s="1"/>
  <c r="L8" a="1"/>
  <c r="L8" s="1"/>
  <c r="N8" a="1"/>
  <c r="N8" s="1"/>
  <c r="P9" l="1"/>
  <c r="Q9"/>
  <c r="G10" a="1"/>
  <c r="G10" s="1"/>
  <c r="I9" a="1"/>
  <c r="I9" s="1"/>
  <c r="K9" a="1"/>
  <c r="K9" s="1"/>
  <c r="M9" a="1"/>
  <c r="M9" s="1"/>
  <c r="O9" a="1"/>
  <c r="O9" s="1"/>
  <c r="H9" a="1"/>
  <c r="H9" s="1"/>
  <c r="J9" a="1"/>
  <c r="J9" s="1"/>
  <c r="L9" a="1"/>
  <c r="L9" s="1"/>
  <c r="N9" a="1"/>
  <c r="N9" s="1"/>
  <c r="G11" a="1"/>
  <c r="G11" s="1"/>
  <c r="P11" l="1"/>
  <c r="Q11"/>
  <c r="P10"/>
  <c r="Q10"/>
  <c r="I11" a="1"/>
  <c r="I11" s="1"/>
  <c r="K11" a="1"/>
  <c r="K11" s="1"/>
  <c r="M11" a="1"/>
  <c r="M11" s="1"/>
  <c r="O11" a="1"/>
  <c r="O11" s="1"/>
  <c r="H11" a="1"/>
  <c r="H11" s="1"/>
  <c r="J11" a="1"/>
  <c r="J11" s="1"/>
  <c r="L11" a="1"/>
  <c r="L11" s="1"/>
  <c r="N11" a="1"/>
  <c r="N11" s="1"/>
  <c r="I10" a="1"/>
  <c r="I10" s="1"/>
  <c r="K10" a="1"/>
  <c r="K10" s="1"/>
  <c r="M10" a="1"/>
  <c r="M10" s="1"/>
  <c r="O10" a="1"/>
  <c r="O10" s="1"/>
  <c r="H10" a="1"/>
  <c r="H10" s="1"/>
  <c r="J10" a="1"/>
  <c r="J10" s="1"/>
  <c r="L10" a="1"/>
  <c r="L10" s="1"/>
  <c r="N10" a="1"/>
  <c r="N10" s="1"/>
</calcChain>
</file>

<file path=xl/sharedStrings.xml><?xml version="1.0" encoding="utf-8"?>
<sst xmlns="http://schemas.openxmlformats.org/spreadsheetml/2006/main" count="28" uniqueCount="21">
  <si>
    <t>Vendeur</t>
  </si>
  <si>
    <t>Date vente</t>
  </si>
  <si>
    <t>Qté vente</t>
  </si>
  <si>
    <t>Cumul</t>
  </si>
  <si>
    <t>VM001</t>
  </si>
  <si>
    <t>VM002</t>
  </si>
  <si>
    <t>VF001</t>
  </si>
  <si>
    <t>VM003</t>
  </si>
  <si>
    <t>VM004</t>
  </si>
  <si>
    <t>VM005</t>
  </si>
  <si>
    <t>Vendeurs</t>
  </si>
  <si>
    <t>No. Semaine</t>
  </si>
  <si>
    <t>No. Sem</t>
  </si>
  <si>
    <t>VM001,VM002,VF001,VM003,VM004</t>
  </si>
  <si>
    <t>Total vente</t>
  </si>
  <si>
    <t>VM004,VM003,VM001,VF001</t>
  </si>
  <si>
    <t>VM002,VM005</t>
  </si>
  <si>
    <t>vm004</t>
  </si>
  <si>
    <t>total semaine</t>
  </si>
  <si>
    <t>cumul</t>
  </si>
  <si>
    <t>tulipe</t>
  </si>
</sst>
</file>

<file path=xl/styles.xml><?xml version="1.0" encoding="utf-8"?>
<styleSheet xmlns="http://schemas.openxmlformats.org/spreadsheetml/2006/main">
  <numFmts count="1">
    <numFmt numFmtId="164" formatCode="General;s\t\d;&quot;&quot;"/>
  </numFmts>
  <fonts count="2">
    <font>
      <sz val="11"/>
      <color theme="1"/>
      <name val="Calibri"/>
      <family val="2"/>
      <scheme val="minor"/>
    </font>
    <font>
      <sz val="11"/>
      <color theme="1"/>
      <name val="Arial Narrow"/>
      <family val="2"/>
    </font>
  </fonts>
  <fills count="8">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theme="4"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1" fillId="0" borderId="0" xfId="0" applyFont="1" applyAlignment="1">
      <alignment horizontal="center" vertical="center"/>
    </xf>
    <xf numFmtId="14" fontId="1" fillId="0" borderId="0" xfId="0" applyNumberFormat="1" applyFont="1" applyAlignment="1">
      <alignment horizontal="center" vertical="center"/>
    </xf>
    <xf numFmtId="0" fontId="0" fillId="0" borderId="0" xfId="0" applyAlignment="1">
      <alignment horizontal="center"/>
    </xf>
    <xf numFmtId="0" fontId="0" fillId="0" borderId="0" xfId="0" applyAlignment="1">
      <alignment horizontal="center" vertical="center"/>
    </xf>
    <xf numFmtId="0" fontId="1" fillId="2" borderId="0" xfId="0" applyFont="1" applyFill="1" applyAlignment="1">
      <alignment horizontal="center" vertical="center"/>
    </xf>
    <xf numFmtId="0" fontId="1" fillId="0" borderId="0" xfId="0" applyNumberFormat="1" applyFont="1" applyAlignment="1">
      <alignment horizontal="center" vertical="center"/>
    </xf>
    <xf numFmtId="0" fontId="1" fillId="0" borderId="0" xfId="0" applyFont="1" applyAlignment="1">
      <alignment horizontal="left" vertical="center"/>
    </xf>
    <xf numFmtId="0" fontId="1" fillId="3" borderId="0" xfId="0" applyFont="1" applyFill="1" applyAlignment="1">
      <alignment horizontal="center" vertical="center"/>
    </xf>
    <xf numFmtId="0" fontId="1" fillId="4" borderId="0" xfId="0" applyFont="1" applyFill="1" applyAlignment="1">
      <alignment horizontal="center" vertical="center"/>
    </xf>
    <xf numFmtId="0" fontId="1" fillId="5" borderId="0" xfId="0" applyFont="1" applyFill="1" applyAlignment="1">
      <alignment horizontal="center" vertical="center"/>
    </xf>
    <xf numFmtId="0" fontId="1" fillId="6" borderId="0" xfId="0" applyFont="1" applyFill="1" applyAlignment="1">
      <alignment horizontal="center" vertical="center"/>
    </xf>
    <xf numFmtId="0" fontId="0" fillId="5" borderId="1" xfId="0" applyFill="1" applyBorder="1"/>
    <xf numFmtId="164" fontId="0" fillId="7" borderId="1" xfId="0" applyNumberFormat="1" applyFill="1" applyBorder="1" applyAlignment="1">
      <alignment horizontal="center" vertical="center"/>
    </xf>
    <xf numFmtId="0" fontId="0" fillId="7" borderId="1" xfId="0"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0</xdr:colOff>
      <xdr:row>9</xdr:row>
      <xdr:rowOff>104775</xdr:rowOff>
    </xdr:from>
    <xdr:to>
      <xdr:col>1</xdr:col>
      <xdr:colOff>2047875</xdr:colOff>
      <xdr:row>15</xdr:row>
      <xdr:rowOff>47625</xdr:rowOff>
    </xdr:to>
    <xdr:sp macro="" textlink="">
      <xdr:nvSpPr>
        <xdr:cNvPr id="2" name="Rounded Rectangle 1"/>
        <xdr:cNvSpPr/>
      </xdr:nvSpPr>
      <xdr:spPr>
        <a:xfrm>
          <a:off x="0" y="1952625"/>
          <a:ext cx="2867025" cy="1085850"/>
        </a:xfrm>
        <a:prstGeom prst="roundRect">
          <a:avLst/>
        </a:prstGeom>
        <a:solidFill>
          <a:srgbClr val="00B050"/>
        </a:solidFill>
        <a:ln>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b="1"/>
            <a:t>J'aimerais</a:t>
          </a:r>
          <a:r>
            <a:rPr lang="en-GB" sz="1100" b="1" baseline="0"/>
            <a:t> une formule qui extrait automatiquement dans cette colonne la liste des numéros de semaine (numéro unique) de l'onglet 'Table' colonne 'C' et qu'il les classe dans l'ordre chronologique</a:t>
          </a:r>
          <a:endParaRPr lang="en-GB" sz="1100" b="1"/>
        </a:p>
      </xdr:txBody>
    </xdr:sp>
    <xdr:clientData/>
  </xdr:twoCellAnchor>
  <xdr:twoCellAnchor>
    <xdr:from>
      <xdr:col>0</xdr:col>
      <xdr:colOff>0</xdr:colOff>
      <xdr:row>15</xdr:row>
      <xdr:rowOff>95251</xdr:rowOff>
    </xdr:from>
    <xdr:to>
      <xdr:col>2</xdr:col>
      <xdr:colOff>247650</xdr:colOff>
      <xdr:row>23</xdr:row>
      <xdr:rowOff>38101</xdr:rowOff>
    </xdr:to>
    <xdr:sp macro="" textlink="">
      <xdr:nvSpPr>
        <xdr:cNvPr id="3" name="Rounded Rectangle 2"/>
        <xdr:cNvSpPr/>
      </xdr:nvSpPr>
      <xdr:spPr>
        <a:xfrm>
          <a:off x="0" y="2857501"/>
          <a:ext cx="3257550" cy="1416050"/>
        </a:xfrm>
        <a:prstGeom prst="roundRect">
          <a:avLst/>
        </a:prstGeom>
        <a:solidFill>
          <a:schemeClr val="accent5"/>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b="1"/>
            <a:t>J'aimerais</a:t>
          </a:r>
          <a:r>
            <a:rPr lang="en-GB" sz="1100" b="1" baseline="0"/>
            <a:t> une formule qui concatène dans cette colonne tous les vendeurs (séparé par une virgule) de l'onglet </a:t>
          </a:r>
          <a:r>
            <a:rPr lang="en-GB" sz="1100" b="1" baseline="0">
              <a:solidFill>
                <a:schemeClr val="lt1"/>
              </a:solidFill>
              <a:effectLst/>
              <a:latin typeface="+mn-lt"/>
              <a:ea typeface="+mn-ea"/>
              <a:cs typeface="+mn-cs"/>
            </a:rPr>
            <a:t>'Table' colonne 'A' </a:t>
          </a:r>
          <a:r>
            <a:rPr lang="en-GB" sz="1100" b="1" baseline="0"/>
            <a:t>qui ont vendu dans une semaine donnée apparaissant dans l'onglet 'Graphique' colonne 'A' (ex. dans B2, je veux concaténer tous les  vendeurs qui ont vendu dans la semaine en A2</a:t>
          </a:r>
          <a:endParaRPr lang="en-GB" sz="1100" b="1"/>
        </a:p>
      </xdr:txBody>
    </xdr:sp>
    <xdr:clientData/>
  </xdr:twoCellAnchor>
  <xdr:twoCellAnchor>
    <xdr:from>
      <xdr:col>0</xdr:col>
      <xdr:colOff>0</xdr:colOff>
      <xdr:row>5</xdr:row>
      <xdr:rowOff>73025</xdr:rowOff>
    </xdr:from>
    <xdr:to>
      <xdr:col>1</xdr:col>
      <xdr:colOff>2009775</xdr:colOff>
      <xdr:row>10</xdr:row>
      <xdr:rowOff>73025</xdr:rowOff>
    </xdr:to>
    <xdr:sp macro="" textlink="">
      <xdr:nvSpPr>
        <xdr:cNvPr id="4" name="Rounded Rectangle 3"/>
        <xdr:cNvSpPr/>
      </xdr:nvSpPr>
      <xdr:spPr>
        <a:xfrm>
          <a:off x="0" y="993775"/>
          <a:ext cx="2867025" cy="920750"/>
        </a:xfrm>
        <a:prstGeom prst="roundRect">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b="1"/>
            <a:t>J'aimerais</a:t>
          </a:r>
          <a:r>
            <a:rPr lang="en-GB" sz="1100" b="1" baseline="0"/>
            <a:t> une formule qui additionne automatiquement toutes les ventes des vendeurs d'une semaine donnée (ex. dans la cellule C2, j'aimerais additionner toutes les ventes des vendeurs de B2 de la semaine A2</a:t>
          </a:r>
          <a:endParaRPr lang="en-GB" sz="1100" b="1"/>
        </a:p>
      </xdr:txBody>
    </xdr:sp>
    <xdr:clientData/>
  </xdr:twoCellAnchor>
  <xdr:twoCellAnchor>
    <xdr:from>
      <xdr:col>0</xdr:col>
      <xdr:colOff>66676</xdr:colOff>
      <xdr:row>0</xdr:row>
      <xdr:rowOff>123825</xdr:rowOff>
    </xdr:from>
    <xdr:to>
      <xdr:col>0</xdr:col>
      <xdr:colOff>733426</xdr:colOff>
      <xdr:row>4</xdr:row>
      <xdr:rowOff>133350</xdr:rowOff>
    </xdr:to>
    <xdr:sp macro="" textlink="">
      <xdr:nvSpPr>
        <xdr:cNvPr id="6" name="Rounded Rectangle 5"/>
        <xdr:cNvSpPr/>
      </xdr:nvSpPr>
      <xdr:spPr>
        <a:xfrm>
          <a:off x="66676" y="123825"/>
          <a:ext cx="666750" cy="847725"/>
        </a:xfrm>
        <a:prstGeom prst="roundRect">
          <a:avLst/>
        </a:prstGeom>
        <a:noFill/>
        <a:ln w="28575">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xdr:from>
      <xdr:col>0</xdr:col>
      <xdr:colOff>781051</xdr:colOff>
      <xdr:row>0</xdr:row>
      <xdr:rowOff>104775</xdr:rowOff>
    </xdr:from>
    <xdr:to>
      <xdr:col>1</xdr:col>
      <xdr:colOff>2047875</xdr:colOff>
      <xdr:row>2</xdr:row>
      <xdr:rowOff>76200</xdr:rowOff>
    </xdr:to>
    <xdr:sp macro="" textlink="">
      <xdr:nvSpPr>
        <xdr:cNvPr id="7" name="Rounded Rectangle 6"/>
        <xdr:cNvSpPr/>
      </xdr:nvSpPr>
      <xdr:spPr>
        <a:xfrm>
          <a:off x="781051" y="104775"/>
          <a:ext cx="2085974" cy="390525"/>
        </a:xfrm>
        <a:prstGeom prst="roundRect">
          <a:avLst/>
        </a:prstGeom>
        <a:noFill/>
        <a:ln w="28575">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d</a:t>
          </a:r>
        </a:p>
      </xdr:txBody>
    </xdr:sp>
    <xdr:clientData/>
  </xdr:twoCellAnchor>
  <xdr:twoCellAnchor>
    <xdr:from>
      <xdr:col>2</xdr:col>
      <xdr:colOff>38101</xdr:colOff>
      <xdr:row>0</xdr:row>
      <xdr:rowOff>104775</xdr:rowOff>
    </xdr:from>
    <xdr:to>
      <xdr:col>2</xdr:col>
      <xdr:colOff>581025</xdr:colOff>
      <xdr:row>2</xdr:row>
      <xdr:rowOff>76200</xdr:rowOff>
    </xdr:to>
    <xdr:sp macro="" textlink="">
      <xdr:nvSpPr>
        <xdr:cNvPr id="8" name="Rounded Rectangle 7"/>
        <xdr:cNvSpPr/>
      </xdr:nvSpPr>
      <xdr:spPr>
        <a:xfrm>
          <a:off x="2914651" y="104775"/>
          <a:ext cx="542924" cy="390525"/>
        </a:xfrm>
        <a:prstGeom prst="roundRect">
          <a:avLst/>
        </a:prstGeom>
        <a:noFill/>
        <a:ln w="28575">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d</a:t>
          </a:r>
        </a:p>
      </xdr:txBody>
    </xdr:sp>
    <xdr:clientData/>
  </xdr:twoCellAnchor>
  <xdr:twoCellAnchor>
    <xdr:from>
      <xdr:col>0</xdr:col>
      <xdr:colOff>-1</xdr:colOff>
      <xdr:row>1</xdr:row>
      <xdr:rowOff>90488</xdr:rowOff>
    </xdr:from>
    <xdr:to>
      <xdr:col>2</xdr:col>
      <xdr:colOff>581024</xdr:colOff>
      <xdr:row>7</xdr:row>
      <xdr:rowOff>165100</xdr:rowOff>
    </xdr:to>
    <xdr:cxnSp macro="">
      <xdr:nvCxnSpPr>
        <xdr:cNvPr id="10" name="Straight Arrow Connector 9"/>
        <xdr:cNvCxnSpPr>
          <a:stCxn id="4" idx="1"/>
          <a:endCxn id="8" idx="3"/>
        </xdr:cNvCxnSpPr>
      </xdr:nvCxnSpPr>
      <xdr:spPr>
        <a:xfrm rot="10800000" flipH="1">
          <a:off x="-1" y="274638"/>
          <a:ext cx="3590925" cy="1179512"/>
        </a:xfrm>
        <a:prstGeom prst="straightConnector1">
          <a:avLst/>
        </a:prstGeom>
        <a:ln w="28575">
          <a:solidFill>
            <a:schemeClr val="accent2">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1771650</xdr:colOff>
      <xdr:row>2</xdr:row>
      <xdr:rowOff>85725</xdr:rowOff>
    </xdr:from>
    <xdr:to>
      <xdr:col>2</xdr:col>
      <xdr:colOff>152401</xdr:colOff>
      <xdr:row>6</xdr:row>
      <xdr:rowOff>123825</xdr:rowOff>
    </xdr:to>
    <xdr:cxnSp macro="">
      <xdr:nvCxnSpPr>
        <xdr:cNvPr id="11" name="Straight Arrow Connector 10"/>
        <xdr:cNvCxnSpPr/>
      </xdr:nvCxnSpPr>
      <xdr:spPr>
        <a:xfrm flipH="1" flipV="1">
          <a:off x="2590800" y="504825"/>
          <a:ext cx="438151" cy="876300"/>
        </a:xfrm>
        <a:prstGeom prst="straightConnector1">
          <a:avLst/>
        </a:prstGeom>
        <a:ln w="28575">
          <a:solidFill>
            <a:schemeClr val="accent5"/>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400051</xdr:colOff>
      <xdr:row>4</xdr:row>
      <xdr:rowOff>133350</xdr:rowOff>
    </xdr:from>
    <xdr:to>
      <xdr:col>0</xdr:col>
      <xdr:colOff>438152</xdr:colOff>
      <xdr:row>9</xdr:row>
      <xdr:rowOff>157162</xdr:rowOff>
    </xdr:to>
    <xdr:cxnSp macro="">
      <xdr:nvCxnSpPr>
        <xdr:cNvPr id="13" name="Straight Arrow Connector 12"/>
        <xdr:cNvCxnSpPr>
          <a:endCxn id="6" idx="2"/>
        </xdr:cNvCxnSpPr>
      </xdr:nvCxnSpPr>
      <xdr:spPr>
        <a:xfrm flipH="1" flipV="1">
          <a:off x="400051" y="971550"/>
          <a:ext cx="38101" cy="1033462"/>
        </a:xfrm>
        <a:prstGeom prst="straightConnector1">
          <a:avLst/>
        </a:prstGeom>
        <a:ln w="2857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F15"/>
  <sheetViews>
    <sheetView workbookViewId="0">
      <selection activeCell="F2" sqref="F2"/>
    </sheetView>
  </sheetViews>
  <sheetFormatPr baseColWidth="10" defaultColWidth="8.7265625" defaultRowHeight="14.5"/>
  <cols>
    <col min="2" max="2" width="10.7265625" bestFit="1" customWidth="1"/>
    <col min="3" max="3" width="10.7265625" customWidth="1"/>
    <col min="4" max="4" width="8.453125" style="3" bestFit="1" customWidth="1"/>
  </cols>
  <sheetData>
    <row r="1" spans="1:6">
      <c r="A1" s="5" t="s">
        <v>0</v>
      </c>
      <c r="B1" s="5" t="s">
        <v>1</v>
      </c>
      <c r="C1" s="5" t="s">
        <v>12</v>
      </c>
      <c r="D1" s="5" t="s">
        <v>2</v>
      </c>
    </row>
    <row r="2" spans="1:6">
      <c r="A2" s="9" t="s">
        <v>4</v>
      </c>
      <c r="B2" s="2">
        <v>43424</v>
      </c>
      <c r="C2" s="6">
        <f>WEEKNUM(B2)</f>
        <v>47</v>
      </c>
      <c r="D2" s="4">
        <v>23</v>
      </c>
      <c r="F2">
        <f>SUM(D2:D6)</f>
        <v>125</v>
      </c>
    </row>
    <row r="3" spans="1:6">
      <c r="A3" s="9" t="s">
        <v>5</v>
      </c>
      <c r="B3" s="2">
        <v>43425</v>
      </c>
      <c r="C3" s="6">
        <f t="shared" ref="C3:C15" si="0">WEEKNUM(B3)</f>
        <v>47</v>
      </c>
      <c r="D3" s="4">
        <v>24</v>
      </c>
    </row>
    <row r="4" spans="1:6">
      <c r="A4" s="9" t="s">
        <v>6</v>
      </c>
      <c r="B4" s="2">
        <v>43426</v>
      </c>
      <c r="C4" s="6">
        <f t="shared" si="0"/>
        <v>47</v>
      </c>
      <c r="D4" s="4">
        <v>25</v>
      </c>
    </row>
    <row r="5" spans="1:6">
      <c r="A5" s="9" t="s">
        <v>7</v>
      </c>
      <c r="B5" s="2">
        <v>43427</v>
      </c>
      <c r="C5" s="6">
        <f t="shared" si="0"/>
        <v>47</v>
      </c>
      <c r="D5" s="4">
        <v>26</v>
      </c>
    </row>
    <row r="6" spans="1:6">
      <c r="A6" s="9" t="s">
        <v>17</v>
      </c>
      <c r="B6" s="2">
        <v>43428</v>
      </c>
      <c r="C6" s="6">
        <f t="shared" si="0"/>
        <v>47</v>
      </c>
      <c r="D6" s="4">
        <v>27</v>
      </c>
    </row>
    <row r="7" spans="1:6">
      <c r="A7" s="10" t="s">
        <v>8</v>
      </c>
      <c r="B7" s="2">
        <v>43429</v>
      </c>
      <c r="C7" s="6">
        <f t="shared" si="0"/>
        <v>48</v>
      </c>
      <c r="D7" s="4">
        <v>28</v>
      </c>
    </row>
    <row r="8" spans="1:6">
      <c r="A8" s="1" t="s">
        <v>8</v>
      </c>
      <c r="B8" s="2">
        <v>43430</v>
      </c>
      <c r="C8" s="6">
        <f t="shared" si="0"/>
        <v>48</v>
      </c>
      <c r="D8" s="4">
        <v>29</v>
      </c>
    </row>
    <row r="9" spans="1:6">
      <c r="A9" s="10" t="s">
        <v>7</v>
      </c>
      <c r="B9" s="2">
        <v>43431</v>
      </c>
      <c r="C9" s="6">
        <f t="shared" si="0"/>
        <v>48</v>
      </c>
      <c r="D9" s="4">
        <v>30</v>
      </c>
    </row>
    <row r="10" spans="1:6">
      <c r="A10" s="1" t="s">
        <v>7</v>
      </c>
      <c r="B10" s="2">
        <v>43432</v>
      </c>
      <c r="C10" s="6">
        <f t="shared" si="0"/>
        <v>48</v>
      </c>
      <c r="D10" s="4">
        <v>31</v>
      </c>
    </row>
    <row r="11" spans="1:6">
      <c r="A11" s="1" t="s">
        <v>7</v>
      </c>
      <c r="B11" s="2">
        <v>43433</v>
      </c>
      <c r="C11" s="6">
        <f t="shared" si="0"/>
        <v>48</v>
      </c>
      <c r="D11" s="4">
        <v>32</v>
      </c>
    </row>
    <row r="12" spans="1:6">
      <c r="A12" s="10" t="s">
        <v>4</v>
      </c>
      <c r="B12" s="2">
        <v>43434</v>
      </c>
      <c r="C12" s="6">
        <f t="shared" si="0"/>
        <v>48</v>
      </c>
      <c r="D12" s="4">
        <v>33</v>
      </c>
    </row>
    <row r="13" spans="1:6">
      <c r="A13" s="10" t="s">
        <v>6</v>
      </c>
      <c r="B13" s="2">
        <v>43435</v>
      </c>
      <c r="C13" s="6">
        <f t="shared" si="0"/>
        <v>48</v>
      </c>
      <c r="D13" s="4">
        <v>34</v>
      </c>
    </row>
    <row r="14" spans="1:6">
      <c r="A14" s="11" t="s">
        <v>5</v>
      </c>
      <c r="B14" s="2">
        <v>43436</v>
      </c>
      <c r="C14" s="6">
        <f t="shared" si="0"/>
        <v>49</v>
      </c>
      <c r="D14" s="4">
        <v>35</v>
      </c>
    </row>
    <row r="15" spans="1:6">
      <c r="A15" s="11" t="s">
        <v>9</v>
      </c>
      <c r="B15" s="2">
        <v>43437</v>
      </c>
      <c r="C15" s="6">
        <f t="shared" si="0"/>
        <v>49</v>
      </c>
      <c r="D15" s="4">
        <v>36</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Q11"/>
  <sheetViews>
    <sheetView tabSelected="1" workbookViewId="0">
      <selection activeCell="P17" sqref="P17"/>
    </sheetView>
  </sheetViews>
  <sheetFormatPr baseColWidth="10" defaultColWidth="8.7265625" defaultRowHeight="14.5"/>
  <cols>
    <col min="1" max="1" width="12.26953125" bestFit="1" customWidth="1"/>
    <col min="2" max="2" width="30.81640625" bestFit="1" customWidth="1"/>
    <col min="5" max="5" width="2.453125" customWidth="1"/>
    <col min="8" max="8" width="8.1796875" customWidth="1"/>
    <col min="9" max="9" width="7.1796875" customWidth="1"/>
    <col min="10" max="10" width="6.6328125" customWidth="1"/>
    <col min="11" max="11" width="6.90625" customWidth="1"/>
    <col min="12" max="12" width="6.6328125" customWidth="1"/>
    <col min="13" max="13" width="7.7265625" customWidth="1"/>
    <col min="14" max="14" width="8.36328125" customWidth="1"/>
    <col min="15" max="15" width="6.90625" customWidth="1"/>
    <col min="16" max="16" width="13.36328125" customWidth="1"/>
  </cols>
  <sheetData>
    <row r="1" spans="1:17">
      <c r="A1" s="8" t="s">
        <v>11</v>
      </c>
      <c r="B1" s="8" t="s">
        <v>10</v>
      </c>
      <c r="C1" s="8" t="s">
        <v>14</v>
      </c>
      <c r="D1" s="8" t="s">
        <v>3</v>
      </c>
      <c r="E1" s="7"/>
      <c r="H1" t="s">
        <v>20</v>
      </c>
      <c r="P1" t="s">
        <v>18</v>
      </c>
      <c r="Q1" t="s">
        <v>19</v>
      </c>
    </row>
    <row r="2" spans="1:17">
      <c r="A2" s="1">
        <v>47</v>
      </c>
      <c r="B2" s="7" t="s">
        <v>13</v>
      </c>
      <c r="C2" s="1">
        <f>SUM('Table de départ'!D2:D6)</f>
        <v>125</v>
      </c>
      <c r="D2" s="1">
        <f>C2</f>
        <v>125</v>
      </c>
      <c r="E2" s="7"/>
      <c r="G2" s="12">
        <f t="array" aca="1" ref="G2" ca="1">IFERROR(OFFSET(dept,MATCH(0,COUNTIF(G$1:G1,semaine),0),),"")</f>
        <v>47</v>
      </c>
      <c r="H2" s="12" t="str">
        <f t="array" aca="1" ref="H2" ca="1">IFERROR(INDEX(vendeur,SMALL(IF(IFERROR(MATCH(IF(semaine=$G2,$G2&amp;vendeur,""),IF(semaine=$G2,$G2&amp;vendeur,100),0),"")=ROW(vendeur)-1,ROW(vendeur)-1,100),COLUMN(A:A))),"")</f>
        <v>VM001</v>
      </c>
      <c r="I2" s="12" t="str">
        <f t="array" aca="1" ref="I2" ca="1">IFERROR(INDEX(vendeur,SMALL(IF(IFERROR(MATCH(IF(semaine=$G2,$G2&amp;vendeur,""),IF(semaine=$G2,$G2&amp;vendeur,100),0),"")=ROW(vendeur)-1,ROW(vendeur)-1,100),COLUMN(B:B))),"")</f>
        <v>VM002</v>
      </c>
      <c r="J2" s="12" t="str">
        <f t="array" aca="1" ref="J2" ca="1">IFERROR(INDEX(vendeur,SMALL(IF(IFERROR(MATCH(IF(semaine=$G2,$G2&amp;vendeur,""),IF(semaine=$G2,$G2&amp;vendeur,100),0),"")=ROW(vendeur)-1,ROW(vendeur)-1,100),COLUMN(C:C))),"")</f>
        <v>VF001</v>
      </c>
      <c r="K2" s="12" t="str">
        <f t="array" aca="1" ref="K2" ca="1">IFERROR(INDEX(vendeur,SMALL(IF(IFERROR(MATCH(IF(semaine=$G2,$G2&amp;vendeur,""),IF(semaine=$G2,$G2&amp;vendeur,100),0),"")=ROW(vendeur)-1,ROW(vendeur)-1,100),COLUMN(D:D))),"")</f>
        <v>VM003</v>
      </c>
      <c r="L2" s="12" t="str">
        <f t="array" aca="1" ref="L2" ca="1">IFERROR(INDEX(vendeur,SMALL(IF(IFERROR(MATCH(IF(semaine=$G2,$G2&amp;vendeur,""),IF(semaine=$G2,$G2&amp;vendeur,100),0),"")=ROW(vendeur)-1,ROW(vendeur)-1,100),COLUMN(E:E))),"")</f>
        <v>vm004</v>
      </c>
      <c r="M2" s="12" t="str">
        <f t="array" aca="1" ref="M2" ca="1">IFERROR(INDEX(vendeur,SMALL(IF(IFERROR(MATCH(IF(semaine=$G2,$G2&amp;vendeur,""),IF(semaine=$G2,$G2&amp;vendeur,100),0),"")=ROW(vendeur)-1,ROW(vendeur)-1,100),COLUMN(F:F))),"")</f>
        <v/>
      </c>
      <c r="N2" s="12" t="str">
        <f t="array" aca="1" ref="N2" ca="1">IFERROR(INDEX(vendeur,SMALL(IF(IFERROR(MATCH(IF(semaine=$G2,$G2&amp;vendeur,""),IF(semaine=$G2,$G2&amp;vendeur,100),0),"")=ROW(vendeur)-1,ROW(vendeur)-1,100),COLUMN(G:G))),"")</f>
        <v/>
      </c>
      <c r="O2" s="12" t="str">
        <f t="array" aca="1" ref="O2" ca="1">IFERROR(INDEX(vendeur,SMALL(IF(IFERROR(MATCH(IF(semaine=$G2,$G2&amp;vendeur,""),IF(semaine=$G2,$G2&amp;vendeur,100),0),"")=ROW(vendeur)-1,ROW(vendeur)-1,100),COLUMN(H:H))),"")</f>
        <v/>
      </c>
      <c r="P2" s="13">
        <f ca="1">SUMPRODUCT((semaine=G2)*(nbvente))</f>
        <v>125</v>
      </c>
      <c r="Q2" s="14">
        <f ca="1">IF(G2="","",SUM(P$2:P2))</f>
        <v>125</v>
      </c>
    </row>
    <row r="3" spans="1:17">
      <c r="A3" s="1">
        <v>48</v>
      </c>
      <c r="B3" s="7" t="s">
        <v>15</v>
      </c>
      <c r="C3" s="1">
        <f>SUM('Table de départ'!D7:D13)</f>
        <v>217</v>
      </c>
      <c r="D3" s="1">
        <f>C3+D2</f>
        <v>342</v>
      </c>
      <c r="E3" s="7"/>
      <c r="G3" s="12">
        <f t="array" aca="1" ref="G3" ca="1">IFERROR(OFFSET(dept,MATCH(0,COUNTIF(G$1:G2,semaine),0),),"")</f>
        <v>48</v>
      </c>
      <c r="H3" s="12" t="str">
        <f t="array" aca="1" ref="H3" ca="1">IFERROR(INDEX(vendeur,SMALL(IF(IFERROR(MATCH(IF(semaine=$G3,$G3&amp;vendeur,""),IF(semaine=$G3,$G3&amp;vendeur,100),0),"")=ROW(vendeur)-1,ROW(vendeur)-1,100),COLUMN(A:A))),"")</f>
        <v>VM004</v>
      </c>
      <c r="I3" s="12" t="str">
        <f t="array" aca="1" ref="I3" ca="1">IFERROR(INDEX(vendeur,SMALL(IF(IFERROR(MATCH(IF(semaine=$G3,$G3&amp;vendeur,""),IF(semaine=$G3,$G3&amp;vendeur,100),0),"")=ROW(vendeur)-1,ROW(vendeur)-1,100),COLUMN(B:B))),"")</f>
        <v>VM003</v>
      </c>
      <c r="J3" s="12" t="str">
        <f t="array" aca="1" ref="J3" ca="1">IFERROR(INDEX(vendeur,SMALL(IF(IFERROR(MATCH(IF(semaine=$G3,$G3&amp;vendeur,""),IF(semaine=$G3,$G3&amp;vendeur,100),0),"")=ROW(vendeur)-1,ROW(vendeur)-1,100),COLUMN(C:C))),"")</f>
        <v>VM001</v>
      </c>
      <c r="K3" s="12" t="str">
        <f t="array" aca="1" ref="K3" ca="1">IFERROR(INDEX(vendeur,SMALL(IF(IFERROR(MATCH(IF(semaine=$G3,$G3&amp;vendeur,""),IF(semaine=$G3,$G3&amp;vendeur,100),0),"")=ROW(vendeur)-1,ROW(vendeur)-1,100),COLUMN(D:D))),"")</f>
        <v>VF001</v>
      </c>
      <c r="L3" s="12" t="str">
        <f t="array" aca="1" ref="L3" ca="1">IFERROR(INDEX(vendeur,SMALL(IF(IFERROR(MATCH(IF(semaine=$G3,$G3&amp;vendeur,""),IF(semaine=$G3,$G3&amp;vendeur,100),0),"")=ROW(vendeur)-1,ROW(vendeur)-1,100),COLUMN(E:E))),"")</f>
        <v/>
      </c>
      <c r="M3" s="12" t="str">
        <f t="array" aca="1" ref="M3" ca="1">IFERROR(INDEX(vendeur,SMALL(IF(IFERROR(MATCH(IF(semaine=$G3,$G3&amp;vendeur,""),IF(semaine=$G3,$G3&amp;vendeur,100),0),"")=ROW(vendeur)-1,ROW(vendeur)-1,100),COLUMN(F:F))),"")</f>
        <v/>
      </c>
      <c r="N3" s="12" t="str">
        <f t="array" aca="1" ref="N3" ca="1">IFERROR(INDEX(vendeur,SMALL(IF(IFERROR(MATCH(IF(semaine=$G3,$G3&amp;vendeur,""),IF(semaine=$G3,$G3&amp;vendeur,100),0),"")=ROW(vendeur)-1,ROW(vendeur)-1,100),COLUMN(G:G))),"")</f>
        <v/>
      </c>
      <c r="O3" s="12" t="str">
        <f t="array" aca="1" ref="O3" ca="1">IFERROR(INDEX(vendeur,SMALL(IF(IFERROR(MATCH(IF(semaine=$G3,$G3&amp;vendeur,""),IF(semaine=$G3,$G3&amp;vendeur,100),0),"")=ROW(vendeur)-1,ROW(vendeur)-1,100),COLUMN(H:H))),"")</f>
        <v/>
      </c>
      <c r="P3" s="13">
        <f ca="1">SUMPRODUCT((semaine=G3)*(nbvente))</f>
        <v>217</v>
      </c>
      <c r="Q3" s="14">
        <f ca="1">IF(G3="","",SUM(P$2:P3))</f>
        <v>342</v>
      </c>
    </row>
    <row r="4" spans="1:17">
      <c r="A4" s="1">
        <v>49</v>
      </c>
      <c r="B4" s="7" t="s">
        <v>16</v>
      </c>
      <c r="C4" s="1">
        <f>SUM('Table de départ'!D14:D15)</f>
        <v>71</v>
      </c>
      <c r="D4" s="1">
        <f>C4+D3</f>
        <v>413</v>
      </c>
      <c r="E4" s="7"/>
      <c r="G4" s="12">
        <f t="array" aca="1" ref="G4" ca="1">IFERROR(OFFSET(dept,MATCH(0,COUNTIF(G$1:G3,semaine),0),),"")</f>
        <v>49</v>
      </c>
      <c r="H4" s="12" t="str">
        <f t="array" aca="1" ref="H4" ca="1">IFERROR(INDEX(vendeur,SMALL(IF(IFERROR(MATCH(IF(semaine=$G4,$G4&amp;vendeur,""),IF(semaine=$G4,$G4&amp;vendeur,100),0),"")=ROW(vendeur)-1,ROW(vendeur)-1,100),COLUMN(A:A))),"")</f>
        <v>VM002</v>
      </c>
      <c r="I4" s="12" t="str">
        <f t="array" aca="1" ref="I4" ca="1">IFERROR(INDEX(vendeur,SMALL(IF(IFERROR(MATCH(IF(semaine=$G4,$G4&amp;vendeur,""),IF(semaine=$G4,$G4&amp;vendeur,100),0),"")=ROW(vendeur)-1,ROW(vendeur)-1,100),COLUMN(B:B))),"")</f>
        <v>VM005</v>
      </c>
      <c r="J4" s="12" t="str">
        <f t="array" aca="1" ref="J4" ca="1">IFERROR(INDEX(vendeur,SMALL(IF(IFERROR(MATCH(IF(semaine=$G4,$G4&amp;vendeur,""),IF(semaine=$G4,$G4&amp;vendeur,100),0),"")=ROW(vendeur)-1,ROW(vendeur)-1,100),COLUMN(C:C))),"")</f>
        <v/>
      </c>
      <c r="K4" s="12" t="str">
        <f t="array" aca="1" ref="K4" ca="1">IFERROR(INDEX(vendeur,SMALL(IF(IFERROR(MATCH(IF(semaine=$G4,$G4&amp;vendeur,""),IF(semaine=$G4,$G4&amp;vendeur,100),0),"")=ROW(vendeur)-1,ROW(vendeur)-1,100),COLUMN(D:D))),"")</f>
        <v/>
      </c>
      <c r="L4" s="12" t="str">
        <f t="array" aca="1" ref="L4" ca="1">IFERROR(INDEX(vendeur,SMALL(IF(IFERROR(MATCH(IF(semaine=$G4,$G4&amp;vendeur,""),IF(semaine=$G4,$G4&amp;vendeur,100),0),"")=ROW(vendeur)-1,ROW(vendeur)-1,100),COLUMN(E:E))),"")</f>
        <v/>
      </c>
      <c r="M4" s="12" t="str">
        <f t="array" aca="1" ref="M4" ca="1">IFERROR(INDEX(vendeur,SMALL(IF(IFERROR(MATCH(IF(semaine=$G4,$G4&amp;vendeur,""),IF(semaine=$G4,$G4&amp;vendeur,100),0),"")=ROW(vendeur)-1,ROW(vendeur)-1,100),COLUMN(F:F))),"")</f>
        <v/>
      </c>
      <c r="N4" s="12" t="str">
        <f t="array" aca="1" ref="N4" ca="1">IFERROR(INDEX(vendeur,SMALL(IF(IFERROR(MATCH(IF(semaine=$G4,$G4&amp;vendeur,""),IF(semaine=$G4,$G4&amp;vendeur,100),0),"")=ROW(vendeur)-1,ROW(vendeur)-1,100),COLUMN(G:G))),"")</f>
        <v/>
      </c>
      <c r="O4" s="12" t="str">
        <f t="array" aca="1" ref="O4" ca="1">IFERROR(INDEX(vendeur,SMALL(IF(IFERROR(MATCH(IF(semaine=$G4,$G4&amp;vendeur,""),IF(semaine=$G4,$G4&amp;vendeur,100),0),"")=ROW(vendeur)-1,ROW(vendeur)-1,100),COLUMN(H:H))),"")</f>
        <v/>
      </c>
      <c r="P4" s="13">
        <f ca="1">SUMPRODUCT((semaine=G4)*(nbvente))</f>
        <v>71</v>
      </c>
      <c r="Q4" s="14">
        <f ca="1">IF(G4="","",SUM(P$2:P4))</f>
        <v>413</v>
      </c>
    </row>
    <row r="5" spans="1:17">
      <c r="A5" s="7"/>
      <c r="B5" s="7"/>
      <c r="C5" s="1"/>
      <c r="D5" s="7"/>
      <c r="E5" s="7"/>
      <c r="G5" s="12" t="str">
        <f t="array" aca="1" ref="G5" ca="1">IFERROR(OFFSET(dept,MATCH(0,COUNTIF(G$1:G4,semaine),0),),"")</f>
        <v/>
      </c>
      <c r="H5" s="12" t="str">
        <f t="array" aca="1" ref="H5" ca="1">IFERROR(INDEX(vendeur,SMALL(IF(IFERROR(MATCH(IF(semaine=$G5,$G5&amp;vendeur,""),IF(semaine=$G5,$G5&amp;vendeur,100),0),"")=ROW(vendeur)-1,ROW(vendeur)-1,100),COLUMN(A:A))),"")</f>
        <v/>
      </c>
      <c r="I5" s="12" t="str">
        <f t="array" aca="1" ref="I5" ca="1">IFERROR(INDEX(vendeur,SMALL(IF(IFERROR(MATCH(IF(semaine=$G5,$G5&amp;vendeur,""),IF(semaine=$G5,$G5&amp;vendeur,100),0),"")=ROW(vendeur)-1,ROW(vendeur)-1,100),COLUMN(B:B))),"")</f>
        <v/>
      </c>
      <c r="J5" s="12" t="str">
        <f t="array" aca="1" ref="J5" ca="1">IFERROR(INDEX(vendeur,SMALL(IF(IFERROR(MATCH(IF(semaine=$G5,$G5&amp;vendeur,""),IF(semaine=$G5,$G5&amp;vendeur,100),0),"")=ROW(vendeur)-1,ROW(vendeur)-1,100),COLUMN(C:C))),"")</f>
        <v/>
      </c>
      <c r="K5" s="12" t="str">
        <f t="array" aca="1" ref="K5" ca="1">IFERROR(INDEX(vendeur,SMALL(IF(IFERROR(MATCH(IF(semaine=$G5,$G5&amp;vendeur,""),IF(semaine=$G5,$G5&amp;vendeur,100),0),"")=ROW(vendeur)-1,ROW(vendeur)-1,100),COLUMN(D:D))),"")</f>
        <v/>
      </c>
      <c r="L5" s="12" t="str">
        <f t="array" aca="1" ref="L5" ca="1">IFERROR(INDEX(vendeur,SMALL(IF(IFERROR(MATCH(IF(semaine=$G5,$G5&amp;vendeur,""),IF(semaine=$G5,$G5&amp;vendeur,100),0),"")=ROW(vendeur)-1,ROW(vendeur)-1,100),COLUMN(E:E))),"")</f>
        <v/>
      </c>
      <c r="M5" s="12" t="str">
        <f t="array" aca="1" ref="M5" ca="1">IFERROR(INDEX(vendeur,SMALL(IF(IFERROR(MATCH(IF(semaine=$G5,$G5&amp;vendeur,""),IF(semaine=$G5,$G5&amp;vendeur,100),0),"")=ROW(vendeur)-1,ROW(vendeur)-1,100),COLUMN(F:F))),"")</f>
        <v/>
      </c>
      <c r="N5" s="12" t="str">
        <f t="array" aca="1" ref="N5" ca="1">IFERROR(INDEX(vendeur,SMALL(IF(IFERROR(MATCH(IF(semaine=$G5,$G5&amp;vendeur,""),IF(semaine=$G5,$G5&amp;vendeur,100),0),"")=ROW(vendeur)-1,ROW(vendeur)-1,100),COLUMN(G:G))),"")</f>
        <v/>
      </c>
      <c r="O5" s="12" t="str">
        <f t="array" aca="1" ref="O5" ca="1">IFERROR(INDEX(vendeur,SMALL(IF(IFERROR(MATCH(IF(semaine=$G5,$G5&amp;vendeur,""),IF(semaine=$G5,$G5&amp;vendeur,100),0),"")=ROW(vendeur)-1,ROW(vendeur)-1,100),COLUMN(H:H))),"")</f>
        <v/>
      </c>
      <c r="P5" s="13">
        <f ca="1">SUMPRODUCT((semaine=G5)*(nbvente))</f>
        <v>0</v>
      </c>
      <c r="Q5" s="14" t="str">
        <f ca="1">IF(G5="","",SUM(P$2:P5))</f>
        <v/>
      </c>
    </row>
    <row r="6" spans="1:17">
      <c r="A6" s="7"/>
      <c r="B6" s="7"/>
      <c r="C6" s="7"/>
      <c r="D6" s="7"/>
      <c r="E6" s="7"/>
      <c r="G6" s="12" t="str">
        <f t="array" aca="1" ref="G6" ca="1">IFERROR(OFFSET(dept,MATCH(0,COUNTIF(G$1:G5,semaine),0),),"")</f>
        <v/>
      </c>
      <c r="H6" s="12" t="str">
        <f t="array" aca="1" ref="H6" ca="1">IFERROR(INDEX(vendeur,SMALL(IF(IFERROR(MATCH(IF(semaine=$G6,$G6&amp;vendeur,""),IF(semaine=$G6,$G6&amp;vendeur,100),0),"")=ROW(vendeur)-1,ROW(vendeur)-1,100),COLUMN(A:A))),"")</f>
        <v/>
      </c>
      <c r="I6" s="12" t="str">
        <f t="array" aca="1" ref="I6" ca="1">IFERROR(INDEX(vendeur,SMALL(IF(IFERROR(MATCH(IF(semaine=$G6,$G6&amp;vendeur,""),IF(semaine=$G6,$G6&amp;vendeur,100),0),"")=ROW(vendeur)-1,ROW(vendeur)-1,100),COLUMN(B:B))),"")</f>
        <v/>
      </c>
      <c r="J6" s="12" t="str">
        <f t="array" aca="1" ref="J6" ca="1">IFERROR(INDEX(vendeur,SMALL(IF(IFERROR(MATCH(IF(semaine=$G6,$G6&amp;vendeur,""),IF(semaine=$G6,$G6&amp;vendeur,100),0),"")=ROW(vendeur)-1,ROW(vendeur)-1,100),COLUMN(C:C))),"")</f>
        <v/>
      </c>
      <c r="K6" s="12" t="str">
        <f t="array" aca="1" ref="K6" ca="1">IFERROR(INDEX(vendeur,SMALL(IF(IFERROR(MATCH(IF(semaine=$G6,$G6&amp;vendeur,""),IF(semaine=$G6,$G6&amp;vendeur,100),0),"")=ROW(vendeur)-1,ROW(vendeur)-1,100),COLUMN(D:D))),"")</f>
        <v/>
      </c>
      <c r="L6" s="12" t="str">
        <f t="array" aca="1" ref="L6" ca="1">IFERROR(INDEX(vendeur,SMALL(IF(IFERROR(MATCH(IF(semaine=$G6,$G6&amp;vendeur,""),IF(semaine=$G6,$G6&amp;vendeur,100),0),"")=ROW(vendeur)-1,ROW(vendeur)-1,100),COLUMN(E:E))),"")</f>
        <v/>
      </c>
      <c r="M6" s="12" t="str">
        <f t="array" aca="1" ref="M6" ca="1">IFERROR(INDEX(vendeur,SMALL(IF(IFERROR(MATCH(IF(semaine=$G6,$G6&amp;vendeur,""),IF(semaine=$G6,$G6&amp;vendeur,100),0),"")=ROW(vendeur)-1,ROW(vendeur)-1,100),COLUMN(F:F))),"")</f>
        <v/>
      </c>
      <c r="N6" s="12" t="str">
        <f t="array" aca="1" ref="N6" ca="1">IFERROR(INDEX(vendeur,SMALL(IF(IFERROR(MATCH(IF(semaine=$G6,$G6&amp;vendeur,""),IF(semaine=$G6,$G6&amp;vendeur,100),0),"")=ROW(vendeur)-1,ROW(vendeur)-1,100),COLUMN(G:G))),"")</f>
        <v/>
      </c>
      <c r="O6" s="12" t="str">
        <f t="array" aca="1" ref="O6" ca="1">IFERROR(INDEX(vendeur,SMALL(IF(IFERROR(MATCH(IF(semaine=$G6,$G6&amp;vendeur,""),IF(semaine=$G6,$G6&amp;vendeur,100),0),"")=ROW(vendeur)-1,ROW(vendeur)-1,100),COLUMN(H:H))),"")</f>
        <v/>
      </c>
      <c r="P6" s="13">
        <f ca="1">SUMPRODUCT((semaine=G6)*(nbvente))</f>
        <v>0</v>
      </c>
      <c r="Q6" s="14" t="str">
        <f ca="1">IF(G6="","",SUM(P$2:P6))</f>
        <v/>
      </c>
    </row>
    <row r="7" spans="1:17">
      <c r="A7" s="7"/>
      <c r="B7" s="7"/>
      <c r="C7" s="7"/>
      <c r="D7" s="7"/>
      <c r="E7" s="7"/>
      <c r="G7" s="12" t="str">
        <f t="array" aca="1" ref="G7" ca="1">IFERROR(OFFSET(dept,MATCH(0,COUNTIF(G$1:G6,semaine),0),),"")</f>
        <v/>
      </c>
      <c r="H7" s="12" t="str">
        <f t="array" aca="1" ref="H7" ca="1">IFERROR(INDEX(vendeur,SMALL(IF(IFERROR(MATCH(IF(semaine=$G7,$G7&amp;vendeur,""),IF(semaine=$G7,$G7&amp;vendeur,100),0),"")=ROW(vendeur)-1,ROW(vendeur)-1,100),COLUMN(A:A))),"")</f>
        <v/>
      </c>
      <c r="I7" s="12" t="str">
        <f t="array" aca="1" ref="I7" ca="1">IFERROR(INDEX(vendeur,SMALL(IF(IFERROR(MATCH(IF(semaine=$G7,$G7&amp;vendeur,""),IF(semaine=$G7,$G7&amp;vendeur,100),0),"")=ROW(vendeur)-1,ROW(vendeur)-1,100),COLUMN(B:B))),"")</f>
        <v/>
      </c>
      <c r="J7" s="12" t="str">
        <f t="array" aca="1" ref="J7" ca="1">IFERROR(INDEX(vendeur,SMALL(IF(IFERROR(MATCH(IF(semaine=$G7,$G7&amp;vendeur,""),IF(semaine=$G7,$G7&amp;vendeur,100),0),"")=ROW(vendeur)-1,ROW(vendeur)-1,100),COLUMN(C:C))),"")</f>
        <v/>
      </c>
      <c r="K7" s="12" t="str">
        <f t="array" aca="1" ref="K7" ca="1">IFERROR(INDEX(vendeur,SMALL(IF(IFERROR(MATCH(IF(semaine=$G7,$G7&amp;vendeur,""),IF(semaine=$G7,$G7&amp;vendeur,100),0),"")=ROW(vendeur)-1,ROW(vendeur)-1,100),COLUMN(D:D))),"")</f>
        <v/>
      </c>
      <c r="L7" s="12" t="str">
        <f t="array" aca="1" ref="L7" ca="1">IFERROR(INDEX(vendeur,SMALL(IF(IFERROR(MATCH(IF(semaine=$G7,$G7&amp;vendeur,""),IF(semaine=$G7,$G7&amp;vendeur,100),0),"")=ROW(vendeur)-1,ROW(vendeur)-1,100),COLUMN(E:E))),"")</f>
        <v/>
      </c>
      <c r="M7" s="12" t="str">
        <f t="array" aca="1" ref="M7" ca="1">IFERROR(INDEX(vendeur,SMALL(IF(IFERROR(MATCH(IF(semaine=$G7,$G7&amp;vendeur,""),IF(semaine=$G7,$G7&amp;vendeur,100),0),"")=ROW(vendeur)-1,ROW(vendeur)-1,100),COLUMN(F:F))),"")</f>
        <v/>
      </c>
      <c r="N7" s="12" t="str">
        <f t="array" aca="1" ref="N7" ca="1">IFERROR(INDEX(vendeur,SMALL(IF(IFERROR(MATCH(IF(semaine=$G7,$G7&amp;vendeur,""),IF(semaine=$G7,$G7&amp;vendeur,100),0),"")=ROW(vendeur)-1,ROW(vendeur)-1,100),COLUMN(G:G))),"")</f>
        <v/>
      </c>
      <c r="O7" s="12" t="str">
        <f t="array" aca="1" ref="O7" ca="1">IFERROR(INDEX(vendeur,SMALL(IF(IFERROR(MATCH(IF(semaine=$G7,$G7&amp;vendeur,""),IF(semaine=$G7,$G7&amp;vendeur,100),0),"")=ROW(vendeur)-1,ROW(vendeur)-1,100),COLUMN(H:H))),"")</f>
        <v/>
      </c>
      <c r="P7" s="13">
        <f ca="1">SUMPRODUCT((semaine=G7)*(nbvente))</f>
        <v>0</v>
      </c>
      <c r="Q7" s="14" t="str">
        <f ca="1">IF(G7="","",SUM(P$2:P7))</f>
        <v/>
      </c>
    </row>
    <row r="8" spans="1:17">
      <c r="G8" s="12" t="str">
        <f t="array" aca="1" ref="G8" ca="1">IFERROR(OFFSET(dept,MATCH(0,COUNTIF(G$1:G7,semaine),0),),"")</f>
        <v/>
      </c>
      <c r="H8" s="12" t="str">
        <f t="array" aca="1" ref="H8" ca="1">IFERROR(INDEX(vendeur,SMALL(IF(IFERROR(MATCH(IF(semaine=$G8,$G8&amp;vendeur,""),IF(semaine=$G8,$G8&amp;vendeur,100),0),"")=ROW(vendeur)-1,ROW(vendeur)-1,100),COLUMN(A:A))),"")</f>
        <v/>
      </c>
      <c r="I8" s="12" t="str">
        <f t="array" aca="1" ref="I8" ca="1">IFERROR(INDEX(vendeur,SMALL(IF(IFERROR(MATCH(IF(semaine=$G8,$G8&amp;vendeur,""),IF(semaine=$G8,$G8&amp;vendeur,100),0),"")=ROW(vendeur)-1,ROW(vendeur)-1,100),COLUMN(B:B))),"")</f>
        <v/>
      </c>
      <c r="J8" s="12" t="str">
        <f t="array" aca="1" ref="J8" ca="1">IFERROR(INDEX(vendeur,SMALL(IF(IFERROR(MATCH(IF(semaine=$G8,$G8&amp;vendeur,""),IF(semaine=$G8,$G8&amp;vendeur,100),0),"")=ROW(vendeur)-1,ROW(vendeur)-1,100),COLUMN(C:C))),"")</f>
        <v/>
      </c>
      <c r="K8" s="12" t="str">
        <f t="array" aca="1" ref="K8" ca="1">IFERROR(INDEX(vendeur,SMALL(IF(IFERROR(MATCH(IF(semaine=$G8,$G8&amp;vendeur,""),IF(semaine=$G8,$G8&amp;vendeur,100),0),"")=ROW(vendeur)-1,ROW(vendeur)-1,100),COLUMN(D:D))),"")</f>
        <v/>
      </c>
      <c r="L8" s="12" t="str">
        <f t="array" aca="1" ref="L8" ca="1">IFERROR(INDEX(vendeur,SMALL(IF(IFERROR(MATCH(IF(semaine=$G8,$G8&amp;vendeur,""),IF(semaine=$G8,$G8&amp;vendeur,100),0),"")=ROW(vendeur)-1,ROW(vendeur)-1,100),COLUMN(E:E))),"")</f>
        <v/>
      </c>
      <c r="M8" s="12" t="str">
        <f t="array" aca="1" ref="M8" ca="1">IFERROR(INDEX(vendeur,SMALL(IF(IFERROR(MATCH(IF(semaine=$G8,$G8&amp;vendeur,""),IF(semaine=$G8,$G8&amp;vendeur,100),0),"")=ROW(vendeur)-1,ROW(vendeur)-1,100),COLUMN(F:F))),"")</f>
        <v/>
      </c>
      <c r="N8" s="12" t="str">
        <f t="array" aca="1" ref="N8" ca="1">IFERROR(INDEX(vendeur,SMALL(IF(IFERROR(MATCH(IF(semaine=$G8,$G8&amp;vendeur,""),IF(semaine=$G8,$G8&amp;vendeur,100),0),"")=ROW(vendeur)-1,ROW(vendeur)-1,100),COLUMN(G:G))),"")</f>
        <v/>
      </c>
      <c r="O8" s="12" t="str">
        <f t="array" aca="1" ref="O8" ca="1">IFERROR(INDEX(vendeur,SMALL(IF(IFERROR(MATCH(IF(semaine=$G8,$G8&amp;vendeur,""),IF(semaine=$G8,$G8&amp;vendeur,100),0),"")=ROW(vendeur)-1,ROW(vendeur)-1,100),COLUMN(H:H))),"")</f>
        <v/>
      </c>
      <c r="P8" s="13">
        <f ca="1">SUMPRODUCT((semaine=G8)*(nbvente))</f>
        <v>0</v>
      </c>
      <c r="Q8" s="14" t="str">
        <f ca="1">IF(G8="","",SUM(P$2:P8))</f>
        <v/>
      </c>
    </row>
    <row r="9" spans="1:17">
      <c r="G9" s="12" t="str">
        <f t="array" aca="1" ref="G9" ca="1">IFERROR(OFFSET(dept,MATCH(0,COUNTIF(G$1:G8,semaine),0),),"")</f>
        <v/>
      </c>
      <c r="H9" s="12" t="str">
        <f t="array" aca="1" ref="H9" ca="1">IFERROR(INDEX(vendeur,SMALL(IF(IFERROR(MATCH(IF(semaine=$G9,$G9&amp;vendeur,""),IF(semaine=$G9,$G9&amp;vendeur,100),0),"")=ROW(vendeur)-1,ROW(vendeur)-1,100),COLUMN(A:A))),"")</f>
        <v/>
      </c>
      <c r="I9" s="12" t="str">
        <f t="array" aca="1" ref="I9" ca="1">IFERROR(INDEX(vendeur,SMALL(IF(IFERROR(MATCH(IF(semaine=$G9,$G9&amp;vendeur,""),IF(semaine=$G9,$G9&amp;vendeur,100),0),"")=ROW(vendeur)-1,ROW(vendeur)-1,100),COLUMN(B:B))),"")</f>
        <v/>
      </c>
      <c r="J9" s="12" t="str">
        <f t="array" aca="1" ref="J9" ca="1">IFERROR(INDEX(vendeur,SMALL(IF(IFERROR(MATCH(IF(semaine=$G9,$G9&amp;vendeur,""),IF(semaine=$G9,$G9&amp;vendeur,100),0),"")=ROW(vendeur)-1,ROW(vendeur)-1,100),COLUMN(C:C))),"")</f>
        <v/>
      </c>
      <c r="K9" s="12" t="str">
        <f t="array" aca="1" ref="K9" ca="1">IFERROR(INDEX(vendeur,SMALL(IF(IFERROR(MATCH(IF(semaine=$G9,$G9&amp;vendeur,""),IF(semaine=$G9,$G9&amp;vendeur,100),0),"")=ROW(vendeur)-1,ROW(vendeur)-1,100),COLUMN(D:D))),"")</f>
        <v/>
      </c>
      <c r="L9" s="12" t="str">
        <f t="array" aca="1" ref="L9" ca="1">IFERROR(INDEX(vendeur,SMALL(IF(IFERROR(MATCH(IF(semaine=$G9,$G9&amp;vendeur,""),IF(semaine=$G9,$G9&amp;vendeur,100),0),"")=ROW(vendeur)-1,ROW(vendeur)-1,100),COLUMN(E:E))),"")</f>
        <v/>
      </c>
      <c r="M9" s="12" t="str">
        <f t="array" aca="1" ref="M9" ca="1">IFERROR(INDEX(vendeur,SMALL(IF(IFERROR(MATCH(IF(semaine=$G9,$G9&amp;vendeur,""),IF(semaine=$G9,$G9&amp;vendeur,100),0),"")=ROW(vendeur)-1,ROW(vendeur)-1,100),COLUMN(F:F))),"")</f>
        <v/>
      </c>
      <c r="N9" s="12" t="str">
        <f t="array" aca="1" ref="N9" ca="1">IFERROR(INDEX(vendeur,SMALL(IF(IFERROR(MATCH(IF(semaine=$G9,$G9&amp;vendeur,""),IF(semaine=$G9,$G9&amp;vendeur,100),0),"")=ROW(vendeur)-1,ROW(vendeur)-1,100),COLUMN(G:G))),"")</f>
        <v/>
      </c>
      <c r="O9" s="12" t="str">
        <f t="array" aca="1" ref="O9" ca="1">IFERROR(INDEX(vendeur,SMALL(IF(IFERROR(MATCH(IF(semaine=$G9,$G9&amp;vendeur,""),IF(semaine=$G9,$G9&amp;vendeur,100),0),"")=ROW(vendeur)-1,ROW(vendeur)-1,100),COLUMN(H:H))),"")</f>
        <v/>
      </c>
      <c r="P9" s="13">
        <f ca="1">SUMPRODUCT((semaine=G9)*(nbvente))</f>
        <v>0</v>
      </c>
      <c r="Q9" s="14" t="str">
        <f ca="1">IF(G9="","",SUM(P$2:P9))</f>
        <v/>
      </c>
    </row>
    <row r="10" spans="1:17">
      <c r="G10" s="12" t="str">
        <f t="array" aca="1" ref="G10" ca="1">IFERROR(OFFSET(dept,MATCH(0,COUNTIF(G$1:G9,semaine),0),),"")</f>
        <v/>
      </c>
      <c r="H10" s="12" t="str">
        <f t="array" aca="1" ref="H10" ca="1">IFERROR(INDEX(vendeur,SMALL(IF(IFERROR(MATCH(IF(semaine=$G10,$G10&amp;vendeur,""),IF(semaine=$G10,$G10&amp;vendeur,100),0),"")=ROW(vendeur)-1,ROW(vendeur)-1,100),COLUMN(A:A))),"")</f>
        <v/>
      </c>
      <c r="I10" s="12" t="str">
        <f t="array" aca="1" ref="I10" ca="1">IFERROR(INDEX(vendeur,SMALL(IF(IFERROR(MATCH(IF(semaine=$G10,$G10&amp;vendeur,""),IF(semaine=$G10,$G10&amp;vendeur,100),0),"")=ROW(vendeur)-1,ROW(vendeur)-1,100),COLUMN(B:B))),"")</f>
        <v/>
      </c>
      <c r="J10" s="12" t="str">
        <f t="array" aca="1" ref="J10" ca="1">IFERROR(INDEX(vendeur,SMALL(IF(IFERROR(MATCH(IF(semaine=$G10,$G10&amp;vendeur,""),IF(semaine=$G10,$G10&amp;vendeur,100),0),"")=ROW(vendeur)-1,ROW(vendeur)-1,100),COLUMN(C:C))),"")</f>
        <v/>
      </c>
      <c r="K10" s="12" t="str">
        <f t="array" aca="1" ref="K10" ca="1">IFERROR(INDEX(vendeur,SMALL(IF(IFERROR(MATCH(IF(semaine=$G10,$G10&amp;vendeur,""),IF(semaine=$G10,$G10&amp;vendeur,100),0),"")=ROW(vendeur)-1,ROW(vendeur)-1,100),COLUMN(D:D))),"")</f>
        <v/>
      </c>
      <c r="L10" s="12" t="str">
        <f t="array" aca="1" ref="L10" ca="1">IFERROR(INDEX(vendeur,SMALL(IF(IFERROR(MATCH(IF(semaine=$G10,$G10&amp;vendeur,""),IF(semaine=$G10,$G10&amp;vendeur,100),0),"")=ROW(vendeur)-1,ROW(vendeur)-1,100),COLUMN(E:E))),"")</f>
        <v/>
      </c>
      <c r="M10" s="12" t="str">
        <f t="array" aca="1" ref="M10" ca="1">IFERROR(INDEX(vendeur,SMALL(IF(IFERROR(MATCH(IF(semaine=$G10,$G10&amp;vendeur,""),IF(semaine=$G10,$G10&amp;vendeur,100),0),"")=ROW(vendeur)-1,ROW(vendeur)-1,100),COLUMN(F:F))),"")</f>
        <v/>
      </c>
      <c r="N10" s="12" t="str">
        <f t="array" aca="1" ref="N10" ca="1">IFERROR(INDEX(vendeur,SMALL(IF(IFERROR(MATCH(IF(semaine=$G10,$G10&amp;vendeur,""),IF(semaine=$G10,$G10&amp;vendeur,100),0),"")=ROW(vendeur)-1,ROW(vendeur)-1,100),COLUMN(G:G))),"")</f>
        <v/>
      </c>
      <c r="O10" s="12" t="str">
        <f t="array" aca="1" ref="O10" ca="1">IFERROR(INDEX(vendeur,SMALL(IF(IFERROR(MATCH(IF(semaine=$G10,$G10&amp;vendeur,""),IF(semaine=$G10,$G10&amp;vendeur,100),0),"")=ROW(vendeur)-1,ROW(vendeur)-1,100),COLUMN(H:H))),"")</f>
        <v/>
      </c>
      <c r="P10" s="13">
        <f ca="1">SUMPRODUCT((semaine=G10)*(nbvente))</f>
        <v>0</v>
      </c>
      <c r="Q10" s="14" t="str">
        <f ca="1">IF(G10="","",SUM(P$2:P10))</f>
        <v/>
      </c>
    </row>
    <row r="11" spans="1:17">
      <c r="G11" s="12" t="str">
        <f t="array" aca="1" ref="G11" ca="1">IFERROR(OFFSET(dept,MATCH(0,COUNTIF(G$1:G10,semaine),0),),"")</f>
        <v/>
      </c>
      <c r="H11" s="12" t="str">
        <f t="array" aca="1" ref="H11" ca="1">IFERROR(INDEX(vendeur,SMALL(IF(IFERROR(MATCH(IF(semaine=$G11,$G11&amp;vendeur,""),IF(semaine=$G11,$G11&amp;vendeur,100),0),"")=ROW(vendeur)-1,ROW(vendeur)-1,100),COLUMN(A:A))),"")</f>
        <v/>
      </c>
      <c r="I11" s="12" t="str">
        <f t="array" aca="1" ref="I11" ca="1">IFERROR(INDEX(vendeur,SMALL(IF(IFERROR(MATCH(IF(semaine=$G11,$G11&amp;vendeur,""),IF(semaine=$G11,$G11&amp;vendeur,100),0),"")=ROW(vendeur)-1,ROW(vendeur)-1,100),COLUMN(B:B))),"")</f>
        <v/>
      </c>
      <c r="J11" s="12" t="str">
        <f t="array" aca="1" ref="J11" ca="1">IFERROR(INDEX(vendeur,SMALL(IF(IFERROR(MATCH(IF(semaine=$G11,$G11&amp;vendeur,""),IF(semaine=$G11,$G11&amp;vendeur,100),0),"")=ROW(vendeur)-1,ROW(vendeur)-1,100),COLUMN(C:C))),"")</f>
        <v/>
      </c>
      <c r="K11" s="12" t="str">
        <f t="array" aca="1" ref="K11" ca="1">IFERROR(INDEX(vendeur,SMALL(IF(IFERROR(MATCH(IF(semaine=$G11,$G11&amp;vendeur,""),IF(semaine=$G11,$G11&amp;vendeur,100),0),"")=ROW(vendeur)-1,ROW(vendeur)-1,100),COLUMN(D:D))),"")</f>
        <v/>
      </c>
      <c r="L11" s="12" t="str">
        <f t="array" aca="1" ref="L11" ca="1">IFERROR(INDEX(vendeur,SMALL(IF(IFERROR(MATCH(IF(semaine=$G11,$G11&amp;vendeur,""),IF(semaine=$G11,$G11&amp;vendeur,100),0),"")=ROW(vendeur)-1,ROW(vendeur)-1,100),COLUMN(E:E))),"")</f>
        <v/>
      </c>
      <c r="M11" s="12" t="str">
        <f t="array" aca="1" ref="M11" ca="1">IFERROR(INDEX(vendeur,SMALL(IF(IFERROR(MATCH(IF(semaine=$G11,$G11&amp;vendeur,""),IF(semaine=$G11,$G11&amp;vendeur,100),0),"")=ROW(vendeur)-1,ROW(vendeur)-1,100),COLUMN(F:F))),"")</f>
        <v/>
      </c>
      <c r="N11" s="12" t="str">
        <f t="array" aca="1" ref="N11" ca="1">IFERROR(INDEX(vendeur,SMALL(IF(IFERROR(MATCH(IF(semaine=$G11,$G11&amp;vendeur,""),IF(semaine=$G11,$G11&amp;vendeur,100),0),"")=ROW(vendeur)-1,ROW(vendeur)-1,100),COLUMN(G:G))),"")</f>
        <v/>
      </c>
      <c r="O11" s="12" t="str">
        <f t="array" aca="1" ref="O11" ca="1">IFERROR(INDEX(vendeur,SMALL(IF(IFERROR(MATCH(IF(semaine=$G11,$G11&amp;vendeur,""),IF(semaine=$G11,$G11&amp;vendeur,100),0),"")=ROW(vendeur)-1,ROW(vendeur)-1,100),COLUMN(H:H))),"")</f>
        <v/>
      </c>
      <c r="P11" s="13">
        <f ca="1">SUMPRODUCT((semaine=G11)*(nbvente))</f>
        <v>0</v>
      </c>
      <c r="Q11" s="14" t="str">
        <f ca="1">IF(G11="","",SUM(P$2:P11))</f>
        <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Table de départ</vt:lpstr>
      <vt:lpstr>Table d'arrivée</vt:lpstr>
      <vt:lpstr>dept</vt:lpstr>
    </vt:vector>
  </TitlesOfParts>
  <Company>ITER</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Maillet Raphael EXT</dc:creator>
  <cp:lastModifiedBy>tulipe</cp:lastModifiedBy>
  <dcterms:created xsi:type="dcterms:W3CDTF">2018-11-17T22:42:02Z</dcterms:created>
  <dcterms:modified xsi:type="dcterms:W3CDTF">2018-11-18T19:26:51Z</dcterms:modified>
</cp:coreProperties>
</file>