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 hidePivotFieldList="1"/>
  <bookViews>
    <workbookView xWindow="0" yWindow="0" windowWidth="19420" windowHeight="7760" activeTab="1"/>
  </bookViews>
  <sheets>
    <sheet name="Jeudi 28 janvier" sheetId="13" r:id="rId1"/>
    <sheet name="Locaux" sheetId="2" r:id="rId2"/>
  </sheets>
  <definedNames>
    <definedName name="colb">Tableau66[Surveillance]</definedName>
    <definedName name="colc">Tableau66[SCT1]</definedName>
    <definedName name="cold">Tableau66[SCT2]</definedName>
    <definedName name="cole">Tableau66[1er départ SCT]</definedName>
    <definedName name="colf">Tableau66[SCT T.S.]</definedName>
    <definedName name="colg">Tableau66[Dîner 1]</definedName>
    <definedName name="colh">Tableau66[Dîner 2]</definedName>
    <definedName name="coli">Tableau66[FRA 102-105-106-109]</definedName>
    <definedName name="colj">Tableau66[Surv.1]</definedName>
    <definedName name="colk">Tableau66[Surv.2]</definedName>
    <definedName name="coll">Tableau66[Surv.3]</definedName>
    <definedName name="EspacesSurv">#REF!</definedName>
    <definedName name="liste1">OFFSET(Locaux!$C$2,,,COUNTIF(Locaux!$C:$C,"&gt;&lt;"))</definedName>
    <definedName name="liste10">OFFSET(Locaux!$L$2,,,COUNTIF(Locaux!$L:$L,"&gt;&lt;"))</definedName>
    <definedName name="liste11">OFFSET(Locaux!$M$2,,,COUNTIF(Locaux!$M:$M,"&gt;&lt;"))</definedName>
    <definedName name="liste2">OFFSET(Locaux!$D$2,,,COUNTIF(Locaux!$D:$D,"&gt;&lt;"))</definedName>
    <definedName name="liste3">OFFSET(Locaux!$E$2,,,COUNTIF(Locaux!$E:$E,"&gt;&lt;"))</definedName>
    <definedName name="liste4">OFFSET(Locaux!$F$2,,,COUNTIF(Locaux!$F:$F,"&gt;&lt;"))</definedName>
    <definedName name="liste5">OFFSET(Locaux!$G$2,,,COUNTIF(Locaux!$G:$G,"&gt;&lt;"))</definedName>
    <definedName name="liste6">OFFSET(Locaux!$H$2,,,COUNTIF(Locaux!$H:$H,"&gt;&lt;"))</definedName>
    <definedName name="liste7">OFFSET(Locaux!$I$2,,,COUNTIF(Locaux!$I:$I,"&gt;&lt;"))</definedName>
    <definedName name="liste8">OFFSET(Locaux!$J$2,,,COUNTIF(Locaux!$J:$J,"&gt;&lt;"))</definedName>
    <definedName name="liste9">OFFSET(Locaux!$K$2,,,COUNTIF(Locaux!$K:$K,"&gt;&lt;"))</definedName>
    <definedName name="locaux">Tableau3[Locaux sec.1]</definedName>
    <definedName name="LocauxSec1">Tableau3[Locaux sec.1]</definedName>
    <definedName name="plage">OFFSET('Jeudi 28 janvier'!$B$7:$L$7,,,COUNTIF(Tableau66[Horaire],"&gt;&lt;"))</definedName>
    <definedName name="ProfsSec1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a="1"/>
  <c r="K2" s="1"/>
  <c r="M3" a="1"/>
  <c r="M3" s="1"/>
  <c r="M4" a="1"/>
  <c r="M4" s="1"/>
  <c r="M5" a="1"/>
  <c r="M5" s="1"/>
  <c r="M6" a="1"/>
  <c r="M6" s="1"/>
  <c r="M7" a="1"/>
  <c r="M7" s="1"/>
  <c r="M8" a="1"/>
  <c r="M8" s="1"/>
  <c r="M9" a="1"/>
  <c r="M9" s="1"/>
  <c r="M10" a="1"/>
  <c r="M10" s="1"/>
  <c r="M11" a="1"/>
  <c r="M11" s="1"/>
  <c r="M12" a="1"/>
  <c r="M12" s="1"/>
  <c r="M13" a="1"/>
  <c r="M13" s="1"/>
  <c r="M14" a="1"/>
  <c r="M14" s="1"/>
  <c r="M15" a="1"/>
  <c r="M15" s="1"/>
  <c r="M16" a="1"/>
  <c r="M16" s="1"/>
  <c r="M17" a="1"/>
  <c r="M17" s="1"/>
  <c r="M18" a="1"/>
  <c r="M18" s="1"/>
  <c r="M19" a="1"/>
  <c r="M19" s="1"/>
  <c r="M20" a="1"/>
  <c r="M20" s="1"/>
  <c r="M21" a="1"/>
  <c r="M21" s="1"/>
  <c r="M22" a="1"/>
  <c r="M22" s="1"/>
  <c r="M23" a="1"/>
  <c r="M23" s="1"/>
  <c r="M24" a="1"/>
  <c r="M24" s="1"/>
  <c r="M25" a="1"/>
  <c r="M25" s="1"/>
  <c r="M26" a="1"/>
  <c r="M26" s="1"/>
  <c r="M27" a="1"/>
  <c r="M27" s="1"/>
  <c r="M28" a="1"/>
  <c r="M28" s="1"/>
  <c r="M29" a="1"/>
  <c r="M29" s="1"/>
  <c r="M30" a="1"/>
  <c r="M30" s="1"/>
  <c r="M31" a="1"/>
  <c r="M31" s="1"/>
  <c r="M32" a="1"/>
  <c r="M32" s="1"/>
  <c r="M33" a="1"/>
  <c r="M33" s="1"/>
  <c r="M2" a="1"/>
  <c r="M2" s="1"/>
  <c r="L3" a="1"/>
  <c r="L3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15" a="1"/>
  <c r="L15" s="1"/>
  <c r="L16" a="1"/>
  <c r="L16" s="1"/>
  <c r="L17" a="1"/>
  <c r="L17" s="1"/>
  <c r="L18" a="1"/>
  <c r="L18" s="1"/>
  <c r="L19" a="1"/>
  <c r="L19" s="1"/>
  <c r="L20" a="1"/>
  <c r="L20" s="1"/>
  <c r="L21" a="1"/>
  <c r="L21" s="1"/>
  <c r="L22" a="1"/>
  <c r="L22" s="1"/>
  <c r="L23" a="1"/>
  <c r="L23" s="1"/>
  <c r="L24" a="1"/>
  <c r="L24" s="1"/>
  <c r="L25" a="1"/>
  <c r="L25" s="1"/>
  <c r="L26" a="1"/>
  <c r="L26" s="1"/>
  <c r="L27" a="1"/>
  <c r="L27" s="1"/>
  <c r="L28" a="1"/>
  <c r="L28" s="1"/>
  <c r="L29" a="1"/>
  <c r="L29" s="1"/>
  <c r="L30" a="1"/>
  <c r="L30" s="1"/>
  <c r="L31" a="1"/>
  <c r="L31" s="1"/>
  <c r="L32" a="1"/>
  <c r="L32" s="1"/>
  <c r="L33" a="1"/>
  <c r="L33" s="1"/>
  <c r="L2" a="1"/>
  <c r="L2" s="1"/>
  <c r="K3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3" a="1"/>
  <c r="K23" s="1"/>
  <c r="K24" a="1"/>
  <c r="K24" s="1"/>
  <c r="K25" a="1"/>
  <c r="K25" s="1"/>
  <c r="K26" a="1"/>
  <c r="K26" s="1"/>
  <c r="K27" a="1"/>
  <c r="K27" s="1"/>
  <c r="K28" a="1"/>
  <c r="K28" s="1"/>
  <c r="K29" a="1"/>
  <c r="K29" s="1"/>
  <c r="K30" a="1"/>
  <c r="K30" s="1"/>
  <c r="K31" a="1"/>
  <c r="K31" s="1"/>
  <c r="K32" a="1"/>
  <c r="K32" s="1"/>
  <c r="K33" a="1"/>
  <c r="K33" s="1"/>
  <c r="J3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I3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2" a="1"/>
  <c r="I22" s="1"/>
  <c r="I23" a="1"/>
  <c r="I23" s="1"/>
  <c r="I24" a="1"/>
  <c r="I24" s="1"/>
  <c r="I25" a="1"/>
  <c r="I25" s="1"/>
  <c r="I26" a="1"/>
  <c r="I26" s="1"/>
  <c r="I27" a="1"/>
  <c r="I27" s="1"/>
  <c r="I28" a="1"/>
  <c r="I28" s="1"/>
  <c r="I29" a="1"/>
  <c r="I29" s="1"/>
  <c r="I30" a="1"/>
  <c r="I30" s="1"/>
  <c r="I31" a="1"/>
  <c r="I31" s="1"/>
  <c r="I32" a="1"/>
  <c r="I32" s="1"/>
  <c r="I33" a="1"/>
  <c r="I33" s="1"/>
  <c r="H14" a="1"/>
  <c r="H14" s="1"/>
  <c r="H15" a="1"/>
  <c r="H15" s="1"/>
  <c r="H16" a="1"/>
  <c r="H16" s="1"/>
  <c r="H17" a="1"/>
  <c r="H17" s="1"/>
  <c r="H18" a="1"/>
  <c r="H18" s="1"/>
  <c r="H19" a="1"/>
  <c r="H19" s="1"/>
  <c r="H20" a="1"/>
  <c r="H20" s="1"/>
  <c r="H21" a="1"/>
  <c r="H21" s="1"/>
  <c r="H22" a="1"/>
  <c r="H22" s="1"/>
  <c r="H23" a="1"/>
  <c r="H23" s="1"/>
  <c r="H24" a="1"/>
  <c r="H24" s="1"/>
  <c r="H25" a="1"/>
  <c r="H25" s="1"/>
  <c r="H26" a="1"/>
  <c r="H26" s="1"/>
  <c r="H27" a="1"/>
  <c r="H27" s="1"/>
  <c r="H28" a="1"/>
  <c r="H28" s="1"/>
  <c r="H29" a="1"/>
  <c r="H29" s="1"/>
  <c r="H30" a="1"/>
  <c r="H30" s="1"/>
  <c r="H31" a="1"/>
  <c r="H31" s="1"/>
  <c r="H32" a="1"/>
  <c r="H32" s="1"/>
  <c r="H33" a="1"/>
  <c r="H33" s="1"/>
  <c r="H3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2" a="1"/>
  <c r="H2" s="1"/>
  <c r="I2" a="1"/>
  <c r="I2" s="1"/>
  <c r="G3" a="1"/>
  <c r="G3" s="1"/>
  <c r="G4" a="1"/>
  <c r="G4" s="1"/>
  <c r="G5" a="1"/>
  <c r="G5" s="1"/>
  <c r="G6" a="1"/>
  <c r="G6" s="1"/>
  <c r="G7" a="1"/>
  <c r="G7" s="1"/>
  <c r="G8" a="1"/>
  <c r="G8" s="1"/>
  <c r="G9" a="1"/>
  <c r="G9" s="1"/>
  <c r="G10" a="1"/>
  <c r="G10" s="1"/>
  <c r="G11" a="1"/>
  <c r="G11" s="1"/>
  <c r="G12" a="1"/>
  <c r="G12" s="1"/>
  <c r="G13" a="1"/>
  <c r="G13" s="1"/>
  <c r="G14" a="1"/>
  <c r="G14" s="1"/>
  <c r="G15" a="1"/>
  <c r="G15" s="1"/>
  <c r="G16" a="1"/>
  <c r="G16" s="1"/>
  <c r="G17" a="1"/>
  <c r="G17" s="1"/>
  <c r="G18" a="1"/>
  <c r="G18" s="1"/>
  <c r="G19" a="1"/>
  <c r="G19" s="1"/>
  <c r="G20" a="1"/>
  <c r="G20" s="1"/>
  <c r="G21" a="1"/>
  <c r="G21" s="1"/>
  <c r="G22" a="1"/>
  <c r="G22" s="1"/>
  <c r="G23" a="1"/>
  <c r="G23" s="1"/>
  <c r="G24" a="1"/>
  <c r="G24" s="1"/>
  <c r="G25" a="1"/>
  <c r="G25" s="1"/>
  <c r="G26" a="1"/>
  <c r="G26" s="1"/>
  <c r="G27" a="1"/>
  <c r="G27" s="1"/>
  <c r="G28" a="1"/>
  <c r="G28" s="1"/>
  <c r="G29" a="1"/>
  <c r="G29" s="1"/>
  <c r="G30" a="1"/>
  <c r="G30" s="1"/>
  <c r="G31" a="1"/>
  <c r="G31" s="1"/>
  <c r="G32" a="1"/>
  <c r="G32" s="1"/>
  <c r="G33" a="1"/>
  <c r="G33" s="1"/>
  <c r="G2" a="1"/>
  <c r="G2" s="1"/>
  <c r="F3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16" a="1"/>
  <c r="F16" s="1"/>
  <c r="F17" a="1"/>
  <c r="F17" s="1"/>
  <c r="F18" a="1"/>
  <c r="F18" s="1"/>
  <c r="F19" a="1"/>
  <c r="F19" s="1"/>
  <c r="F20" a="1"/>
  <c r="F20" s="1"/>
  <c r="F21" a="1"/>
  <c r="F21" s="1"/>
  <c r="F22" a="1"/>
  <c r="F22" s="1"/>
  <c r="F23" a="1"/>
  <c r="F23" s="1"/>
  <c r="F24" a="1"/>
  <c r="F24" s="1"/>
  <c r="F25" a="1"/>
  <c r="F25" s="1"/>
  <c r="F26" a="1"/>
  <c r="F26" s="1"/>
  <c r="F27" a="1"/>
  <c r="F27" s="1"/>
  <c r="F28" a="1"/>
  <c r="F28" s="1"/>
  <c r="F29" a="1"/>
  <c r="F29" s="1"/>
  <c r="F30" a="1"/>
  <c r="F30" s="1"/>
  <c r="F31" a="1"/>
  <c r="F31" s="1"/>
  <c r="F32" a="1"/>
  <c r="F32" s="1"/>
  <c r="F33" a="1"/>
  <c r="F33" s="1"/>
  <c r="F2" a="1"/>
  <c r="F2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E30" a="1"/>
  <c r="E30" s="1"/>
  <c r="E31" a="1"/>
  <c r="E31" s="1"/>
  <c r="E32" a="1"/>
  <c r="E32" s="1"/>
  <c r="E33" a="1"/>
  <c r="E33" s="1"/>
  <c r="E2" a="1"/>
  <c r="E2" s="1"/>
  <c r="C3" a="1"/>
  <c r="C3" s="1"/>
  <c r="D3" a="1"/>
  <c r="D3" s="1"/>
  <c r="C4" a="1"/>
  <c r="C4"/>
  <c r="D4" a="1"/>
  <c r="D4" s="1"/>
  <c r="C5" a="1"/>
  <c r="C5" s="1"/>
  <c r="D5" a="1"/>
  <c r="D5" s="1"/>
  <c r="C6" a="1"/>
  <c r="C6" s="1"/>
  <c r="D6" a="1"/>
  <c r="D6" s="1"/>
  <c r="C7" a="1"/>
  <c r="C7" s="1"/>
  <c r="D7" a="1"/>
  <c r="D7" s="1"/>
  <c r="C8" a="1"/>
  <c r="C8" s="1"/>
  <c r="D8" a="1"/>
  <c r="D8" s="1"/>
  <c r="C9" a="1"/>
  <c r="C9" s="1"/>
  <c r="D9" a="1"/>
  <c r="D9" s="1"/>
  <c r="C10" a="1"/>
  <c r="C10" s="1"/>
  <c r="D10" a="1"/>
  <c r="D10" s="1"/>
  <c r="C11" a="1"/>
  <c r="C11" s="1"/>
  <c r="D11" a="1"/>
  <c r="D11" s="1"/>
  <c r="C12" a="1"/>
  <c r="C12" s="1"/>
  <c r="D12" a="1"/>
  <c r="D12" s="1"/>
  <c r="C13" a="1"/>
  <c r="C13" s="1"/>
  <c r="D13" a="1"/>
  <c r="D13" s="1"/>
  <c r="C14" a="1"/>
  <c r="C14" s="1"/>
  <c r="D14" a="1"/>
  <c r="D14" s="1"/>
  <c r="C15" a="1"/>
  <c r="C15" s="1"/>
  <c r="D15" a="1"/>
  <c r="D15" s="1"/>
  <c r="C16" a="1"/>
  <c r="C16" s="1"/>
  <c r="D16" a="1"/>
  <c r="D16" s="1"/>
  <c r="C17" a="1"/>
  <c r="C17" s="1"/>
  <c r="D17" a="1"/>
  <c r="D17" s="1"/>
  <c r="C18" a="1"/>
  <c r="C18" s="1"/>
  <c r="D18" a="1"/>
  <c r="D18" s="1"/>
  <c r="C19" a="1"/>
  <c r="C19" s="1"/>
  <c r="D19" a="1"/>
  <c r="D19" s="1"/>
  <c r="C20" a="1"/>
  <c r="C20" s="1"/>
  <c r="D20" a="1"/>
  <c r="D20" s="1"/>
  <c r="C21" a="1"/>
  <c r="C21" s="1"/>
  <c r="D21" a="1"/>
  <c r="D21" s="1"/>
  <c r="C22" a="1"/>
  <c r="C22" s="1"/>
  <c r="D22" a="1"/>
  <c r="D22" s="1"/>
  <c r="C23" a="1"/>
  <c r="C23" s="1"/>
  <c r="D23" a="1"/>
  <c r="D23" s="1"/>
  <c r="C24" a="1"/>
  <c r="C24" s="1"/>
  <c r="D24" a="1"/>
  <c r="D24" s="1"/>
  <c r="C25" a="1"/>
  <c r="C25" s="1"/>
  <c r="D25" a="1"/>
  <c r="D25" s="1"/>
  <c r="C26" a="1"/>
  <c r="C26" s="1"/>
  <c r="D26" a="1"/>
  <c r="D26" s="1"/>
  <c r="C27" a="1"/>
  <c r="C27" s="1"/>
  <c r="D27" a="1"/>
  <c r="D27" s="1"/>
  <c r="C28" a="1"/>
  <c r="C28" s="1"/>
  <c r="D28" a="1"/>
  <c r="D28" s="1"/>
  <c r="C29" a="1"/>
  <c r="C29" s="1"/>
  <c r="D29" a="1"/>
  <c r="D29" s="1"/>
  <c r="C30" a="1"/>
  <c r="C30" s="1"/>
  <c r="D30" a="1"/>
  <c r="D30" s="1"/>
  <c r="C31" a="1"/>
  <c r="C31" s="1"/>
  <c r="D31" a="1"/>
  <c r="D31" s="1"/>
  <c r="C32" a="1"/>
  <c r="C32" s="1"/>
  <c r="D32" a="1"/>
  <c r="D32" s="1"/>
  <c r="C33" a="1"/>
  <c r="C33" s="1"/>
  <c r="D33" a="1"/>
  <c r="D33" s="1"/>
  <c r="J2" a="1"/>
  <c r="J2" s="1"/>
  <c r="D2" a="1"/>
  <c r="D2" s="1"/>
  <c r="C2" a="1"/>
  <c r="C2" s="1"/>
  <c r="K5" i="13" l="1"/>
  <c r="C5"/>
  <c r="D5"/>
  <c r="E5"/>
  <c r="F5"/>
  <c r="G5"/>
  <c r="H5"/>
  <c r="I5"/>
  <c r="J5"/>
  <c r="L5"/>
  <c r="B5"/>
  <c r="M7"/>
  <c r="M8"/>
  <c r="M9"/>
  <c r="M10"/>
  <c r="M11"/>
  <c r="M12"/>
  <c r="M13"/>
  <c r="M14"/>
  <c r="M15"/>
  <c r="M16"/>
  <c r="M17"/>
  <c r="M18"/>
  <c r="M19"/>
</calcChain>
</file>

<file path=xl/sharedStrings.xml><?xml version="1.0" encoding="utf-8"?>
<sst xmlns="http://schemas.openxmlformats.org/spreadsheetml/2006/main" count="47" uniqueCount="41">
  <si>
    <t>Jeudi 26 janvier 2017</t>
  </si>
  <si>
    <t>DE:</t>
  </si>
  <si>
    <t>À:</t>
  </si>
  <si>
    <t>Durée</t>
  </si>
  <si>
    <t>Horaire</t>
  </si>
  <si>
    <t>Surveillance</t>
  </si>
  <si>
    <t>SCT1</t>
  </si>
  <si>
    <t>SCT2</t>
  </si>
  <si>
    <t>1er départ SCT</t>
  </si>
  <si>
    <t>SCT T.S.</t>
  </si>
  <si>
    <t>Dîner 1</t>
  </si>
  <si>
    <t>Dîner 2</t>
  </si>
  <si>
    <t>FRA 102-105-106-109</t>
  </si>
  <si>
    <t>Surv.1</t>
  </si>
  <si>
    <t>Surv.2</t>
  </si>
  <si>
    <t>Surv.3</t>
  </si>
  <si>
    <t>TOTAL</t>
  </si>
  <si>
    <t>Locaux sec.1</t>
  </si>
  <si>
    <t>A-317; gr.101</t>
  </si>
  <si>
    <t>A-330; gr.102</t>
  </si>
  <si>
    <t>A-225; gr.103</t>
  </si>
  <si>
    <t>A-315; gr.105</t>
  </si>
  <si>
    <t>A-314; gr.106</t>
  </si>
  <si>
    <t>A-318; gr.107</t>
  </si>
  <si>
    <t>A-312; gr.108</t>
  </si>
  <si>
    <t>A-215; gr.109</t>
  </si>
  <si>
    <t>A-306; gr.110</t>
  </si>
  <si>
    <t>Alain</t>
  </si>
  <si>
    <t>Bernard</t>
  </si>
  <si>
    <t>Chantal</t>
  </si>
  <si>
    <t>Delphine</t>
  </si>
  <si>
    <t>Éléonore</t>
  </si>
  <si>
    <t>Ferdinand</t>
  </si>
  <si>
    <t>Gaston</t>
  </si>
  <si>
    <t>Hélène</t>
  </si>
  <si>
    <t>Isabelle</t>
  </si>
  <si>
    <t>Jacques</t>
  </si>
  <si>
    <t>Kassandra</t>
  </si>
  <si>
    <t>Léandre</t>
  </si>
  <si>
    <t>Marc</t>
  </si>
  <si>
    <t>A-225; gr.104</t>
  </si>
</sst>
</file>

<file path=xl/styles.xml><?xml version="1.0" encoding="utf-8"?>
<styleSheet xmlns="http://schemas.openxmlformats.org/spreadsheetml/2006/main">
  <numFmts count="1">
    <numFmt numFmtId="164" formatCode="h:mm;@"/>
  </numFmts>
  <fonts count="12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3"/>
      <name val="Calibri Light"/>
      <family val="2"/>
      <scheme val="major"/>
    </font>
    <font>
      <sz val="12"/>
      <color theme="3"/>
      <name val="Calibri Light"/>
      <family val="2"/>
      <scheme val="major"/>
    </font>
    <font>
      <sz val="11"/>
      <color theme="1"/>
      <name val="Microsoft JhengHei UI"/>
      <family val="2"/>
    </font>
    <font>
      <b/>
      <sz val="14"/>
      <color theme="3"/>
      <name val="Microsoft JhengHei UI"/>
      <family val="2"/>
    </font>
    <font>
      <b/>
      <sz val="11"/>
      <color theme="3"/>
      <name val="Microsoft JhengHei UI"/>
      <family val="2"/>
    </font>
    <font>
      <b/>
      <sz val="12"/>
      <color theme="3"/>
      <name val="Microsoft JhengHei UI"/>
      <family val="2"/>
    </font>
    <font>
      <sz val="18"/>
      <color theme="3"/>
      <name val="Microsoft JhengHei UI"/>
      <family val="2"/>
    </font>
    <font>
      <sz val="12"/>
      <color theme="3"/>
      <name val="Microsoft JhengHei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/>
      </left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21">
    <xf numFmtId="0" fontId="0" fillId="0" borderId="0" xfId="0"/>
    <xf numFmtId="0" fontId="3" fillId="4" borderId="2" xfId="0" applyFont="1" applyFill="1" applyBorder="1"/>
    <xf numFmtId="0" fontId="0" fillId="0" borderId="0" xfId="0" applyAlignment="1">
      <alignment vertical="top"/>
    </xf>
    <xf numFmtId="0" fontId="0" fillId="0" borderId="0" xfId="0" applyFont="1"/>
    <xf numFmtId="0" fontId="1" fillId="0" borderId="0" xfId="1" applyAlignment="1">
      <alignment horizontal="center"/>
    </xf>
    <xf numFmtId="0" fontId="6" fillId="0" borderId="0" xfId="0" applyFont="1" applyAlignment="1">
      <alignment vertical="top"/>
    </xf>
    <xf numFmtId="0" fontId="8" fillId="2" borderId="0" xfId="2" applyFont="1" applyFill="1" applyBorder="1" applyAlignment="1">
      <alignment horizontal="right" vertical="center" indent="1"/>
    </xf>
    <xf numFmtId="0" fontId="8" fillId="2" borderId="0" xfId="2" applyFont="1" applyFill="1" applyBorder="1" applyAlignment="1">
      <alignment horizontal="right" vertical="center"/>
    </xf>
    <xf numFmtId="164" fontId="6" fillId="0" borderId="0" xfId="0" applyNumberFormat="1" applyFont="1" applyAlignment="1">
      <alignment vertical="top"/>
    </xf>
    <xf numFmtId="0" fontId="7" fillId="2" borderId="0" xfId="2" applyFont="1" applyFill="1" applyBorder="1" applyAlignment="1">
      <alignment horizontal="center" vertical="center"/>
    </xf>
    <xf numFmtId="164" fontId="8" fillId="5" borderId="0" xfId="2" applyNumberFormat="1" applyFont="1" applyFill="1" applyBorder="1" applyAlignment="1">
      <alignment horizontal="center" vertical="center"/>
    </xf>
    <xf numFmtId="0" fontId="8" fillId="5" borderId="0" xfId="2" applyFont="1" applyFill="1" applyBorder="1" applyAlignment="1">
      <alignment horizontal="right" vertical="center"/>
    </xf>
    <xf numFmtId="164" fontId="8" fillId="6" borderId="0" xfId="2" applyNumberFormat="1" applyFont="1" applyFill="1" applyBorder="1" applyAlignment="1">
      <alignment horizontal="center" vertical="center"/>
    </xf>
    <xf numFmtId="164" fontId="8" fillId="3" borderId="0" xfId="2" applyNumberFormat="1" applyFont="1" applyFill="1" applyBorder="1" applyAlignment="1">
      <alignment horizontal="center" vertical="center"/>
    </xf>
    <xf numFmtId="0" fontId="9" fillId="3" borderId="0" xfId="2" applyFont="1" applyFill="1" applyBorder="1" applyAlignment="1">
      <alignment horizontal="center" vertical="center"/>
    </xf>
    <xf numFmtId="0" fontId="11" fillId="6" borderId="0" xfId="2" applyFont="1" applyFill="1" applyBorder="1" applyAlignment="1">
      <alignment horizontal="center" vertical="center"/>
    </xf>
    <xf numFmtId="0" fontId="11" fillId="3" borderId="0" xfId="2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0" fillId="7" borderId="0" xfId="0" applyFill="1"/>
  </cellXfs>
  <cellStyles count="3">
    <cellStyle name="Normal" xfId="0" builtinId="0"/>
    <cellStyle name="Titre" xfId="1" builtinId="15"/>
    <cellStyle name="Titre 1" xfId="2" builtinId="16"/>
  </cellStyles>
  <dxfs count="20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255" justifyLastLine="0" shrinkToFit="0" readingOrder="0"/>
    </dxf>
    <dxf>
      <numFmt numFmtId="164" formatCode="h:mm;@"/>
    </dxf>
    <dxf>
      <font>
        <name val="Microsoft JhengHei UI"/>
        <scheme val="none"/>
      </font>
      <numFmt numFmtId="164" formatCode="h:mm;@"/>
      <alignment horizontal="general" vertical="top" textRotation="0" wrapText="0" indent="0" relativeIndent="255" justifyLastLine="0" shrinkToFit="0" readingOrder="0"/>
    </dxf>
    <dxf>
      <font>
        <name val="Microsoft JhengHei UI"/>
        <scheme val="none"/>
      </font>
      <alignment horizontal="general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255" justifyLastLine="0" shrinkToFit="0" readingOrder="0"/>
    </dxf>
    <dxf>
      <alignment horizontal="general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color theme="3"/>
        <name val="Microsoft JhengHei UI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relativeIndent="255" justifyLastLine="0" shrinkToFit="0" readingOrder="0"/>
    </dxf>
  </dxfs>
  <tableStyles count="1" defaultTableStyle="TableStyleMedium2" defaultPivotStyle="PivotStyleLight16">
    <tableStyle name="Synthèse de temps" pivot="0" count="0"/>
  </tableStyles>
  <colors>
    <mruColors>
      <color rgb="FFFCCABC"/>
      <color rgb="FFF88C6E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5" name="Tableau66" displayName="Tableau66" ref="A6:M19" totalsRowShown="0" headerRowDxfId="19" dataDxfId="18" headerRowCellStyle="Titre 1">
  <autoFilter ref="A6:M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1" hiddenButton="1"/>
    <filterColumn colId="12" hiddenButton="1"/>
  </autoFilter>
  <tableColumns count="13">
    <tableColumn id="1" name="Horaire" dataDxfId="17"/>
    <tableColumn id="2" name="Surveillance" dataDxfId="16"/>
    <tableColumn id="3" name="SCT1" dataDxfId="11"/>
    <tableColumn id="4" name="SCT2" dataDxfId="10"/>
    <tableColumn id="5" name="1er départ SCT" dataDxfId="9"/>
    <tableColumn id="6" name="SCT T.S." dataDxfId="8"/>
    <tableColumn id="7" name="Dîner 1" dataDxfId="7"/>
    <tableColumn id="13" name="Dîner 2" dataDxfId="6"/>
    <tableColumn id="8" name="FRA 102-105-106-109" dataDxfId="5"/>
    <tableColumn id="9" name="Surv.1" dataDxfId="4"/>
    <tableColumn id="11" name="Surv.2" dataDxfId="3"/>
    <tableColumn id="10" name="Surv.3" dataDxfId="2"/>
    <tableColumn id="12" name="TOTAL" dataDxfId="15" totalsRowDxfId="14">
      <calculatedColumnFormula>SUMPRODUCT((Tableau66[[#This Row],[Surveillance]:[Surv.3]]&lt;&gt;"")*1*B$5:L$5)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11" totalsRowShown="0" headerRowDxfId="13" dataDxfId="0" tableBorderDxfId="12">
  <autoFilter ref="A1:A11">
    <filterColumn colId="0" hiddenButton="1"/>
  </autoFilter>
  <tableColumns count="1">
    <tableColumn id="1" name="Locaux sec.1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4"/>
    <pageSetUpPr fitToPage="1"/>
  </sheetPr>
  <dimension ref="A1:M19"/>
  <sheetViews>
    <sheetView zoomScale="90" zoomScaleNormal="90" workbookViewId="0">
      <selection activeCell="C10" sqref="C10"/>
    </sheetView>
  </sheetViews>
  <sheetFormatPr baseColWidth="10" defaultColWidth="11.453125" defaultRowHeight="14.5"/>
  <cols>
    <col min="1" max="1" width="11.54296875" bestFit="1" customWidth="1"/>
    <col min="2" max="2" width="18.26953125" customWidth="1"/>
    <col min="3" max="4" width="8.26953125" customWidth="1"/>
    <col min="5" max="5" width="21.81640625" bestFit="1" customWidth="1"/>
    <col min="6" max="6" width="16.1796875" customWidth="1"/>
    <col min="7" max="8" width="11.26953125" customWidth="1"/>
    <col min="9" max="9" width="32.453125" bestFit="1" customWidth="1"/>
    <col min="10" max="10" width="14.7265625" customWidth="1"/>
    <col min="11" max="12" width="10" customWidth="1"/>
    <col min="13" max="13" width="10.453125" customWidth="1"/>
  </cols>
  <sheetData>
    <row r="1" spans="1:13" ht="23.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4"/>
    </row>
    <row r="2" spans="1:13" s="3" customFormat="1" ht="15.5">
      <c r="B2" s="17"/>
      <c r="C2" s="18"/>
      <c r="D2" s="18"/>
      <c r="E2" s="18"/>
      <c r="F2" s="18"/>
      <c r="G2" s="17"/>
      <c r="H2" s="17"/>
      <c r="I2" s="17"/>
      <c r="J2" s="17"/>
      <c r="K2" s="17"/>
      <c r="L2" s="17"/>
      <c r="M2" s="17"/>
    </row>
    <row r="3" spans="1:13" s="3" customFormat="1">
      <c r="A3" s="6" t="s">
        <v>1</v>
      </c>
      <c r="B3" s="12">
        <v>0.33333333333333331</v>
      </c>
      <c r="C3" s="13">
        <v>0.35416666666666669</v>
      </c>
      <c r="D3" s="13">
        <v>0.39583333333333331</v>
      </c>
      <c r="E3" s="13"/>
      <c r="F3" s="13"/>
      <c r="G3" s="13">
        <v>0.4375</v>
      </c>
      <c r="H3" s="13">
        <v>0.46875</v>
      </c>
      <c r="I3" s="13">
        <v>0.46875</v>
      </c>
      <c r="J3" s="13"/>
      <c r="K3" s="13"/>
      <c r="L3" s="13"/>
      <c r="M3"/>
    </row>
    <row r="4" spans="1:13" s="3" customFormat="1">
      <c r="A4" s="7" t="s">
        <v>2</v>
      </c>
      <c r="B4" s="12">
        <v>0.34722222222222227</v>
      </c>
      <c r="C4" s="13">
        <v>0.39583333333333331</v>
      </c>
      <c r="D4" s="13">
        <v>0.4375</v>
      </c>
      <c r="E4" s="13"/>
      <c r="F4" s="13"/>
      <c r="G4" s="13">
        <v>0.46875</v>
      </c>
      <c r="H4" s="13">
        <v>0.48958333333333331</v>
      </c>
      <c r="I4" s="13">
        <v>0.57291666666666663</v>
      </c>
      <c r="J4" s="13"/>
      <c r="K4" s="13"/>
      <c r="L4" s="13"/>
      <c r="M4"/>
    </row>
    <row r="5" spans="1:13" s="3" customFormat="1">
      <c r="A5" s="11" t="s">
        <v>3</v>
      </c>
      <c r="B5" s="10">
        <f>B4-B3</f>
        <v>1.3888888888888951E-2</v>
      </c>
      <c r="C5" s="10">
        <f t="shared" ref="C5:L5" si="0">C4-C3</f>
        <v>4.166666666666663E-2</v>
      </c>
      <c r="D5" s="10">
        <f t="shared" si="0"/>
        <v>4.1666666666666685E-2</v>
      </c>
      <c r="E5" s="10">
        <f t="shared" si="0"/>
        <v>0</v>
      </c>
      <c r="F5" s="10">
        <f t="shared" si="0"/>
        <v>0</v>
      </c>
      <c r="G5" s="10">
        <f t="shared" si="0"/>
        <v>3.125E-2</v>
      </c>
      <c r="H5" s="10">
        <f t="shared" si="0"/>
        <v>2.0833333333333315E-2</v>
      </c>
      <c r="I5" s="10">
        <f t="shared" si="0"/>
        <v>0.10416666666666663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/>
    </row>
    <row r="6" spans="1:13" ht="18.5">
      <c r="A6" s="9" t="s">
        <v>4</v>
      </c>
      <c r="B6" s="15" t="s">
        <v>5</v>
      </c>
      <c r="C6" s="16" t="s">
        <v>6</v>
      </c>
      <c r="D6" s="16" t="s">
        <v>7</v>
      </c>
      <c r="E6" s="16" t="s">
        <v>8</v>
      </c>
      <c r="F6" s="16" t="s">
        <v>9</v>
      </c>
      <c r="G6" s="16" t="s">
        <v>10</v>
      </c>
      <c r="H6" s="16" t="s">
        <v>11</v>
      </c>
      <c r="I6" s="16" t="s">
        <v>12</v>
      </c>
      <c r="J6" s="16" t="s">
        <v>13</v>
      </c>
      <c r="K6" s="16" t="s">
        <v>14</v>
      </c>
      <c r="L6" s="16" t="s">
        <v>15</v>
      </c>
      <c r="M6" s="14" t="s">
        <v>16</v>
      </c>
    </row>
    <row r="7" spans="1:13" s="2" customFormat="1">
      <c r="A7" s="5" t="s">
        <v>27</v>
      </c>
      <c r="B7" s="5" t="s">
        <v>18</v>
      </c>
      <c r="C7" s="5"/>
      <c r="D7" s="5"/>
      <c r="E7" s="5"/>
      <c r="F7" s="5"/>
      <c r="G7" s="5"/>
      <c r="H7" s="5"/>
      <c r="I7" s="5"/>
      <c r="J7" s="5" t="s">
        <v>18</v>
      </c>
      <c r="K7" s="5" t="s">
        <v>19</v>
      </c>
      <c r="L7" s="5"/>
      <c r="M7" s="8">
        <f>SUMPRODUCT((Tableau66[[#This Row],[Surveillance]:[Surv.3]]&lt;&gt;"")*1*B$5:L$5)</f>
        <v>1.3888888888888951E-2</v>
      </c>
    </row>
    <row r="8" spans="1:13" s="2" customFormat="1">
      <c r="A8" s="5" t="s">
        <v>28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8">
        <f>SUMPRODUCT((Tableau66[[#This Row],[Surveillance]:[Surv.3]]&lt;&gt;"")*1*B$5:L$5)</f>
        <v>0</v>
      </c>
    </row>
    <row r="9" spans="1:13" s="2" customFormat="1">
      <c r="A9" s="5" t="s">
        <v>29</v>
      </c>
      <c r="B9" s="5"/>
      <c r="C9" s="5"/>
      <c r="D9" s="5"/>
      <c r="E9" s="5"/>
      <c r="F9" s="5" t="s">
        <v>19</v>
      </c>
      <c r="G9" s="5"/>
      <c r="H9" s="5"/>
      <c r="I9" s="5"/>
      <c r="J9" s="5"/>
      <c r="K9" s="5"/>
      <c r="L9" s="5" t="s">
        <v>40</v>
      </c>
      <c r="M9" s="8">
        <f>SUMPRODUCT((Tableau66[[#This Row],[Surveillance]:[Surv.3]]&lt;&gt;"")*1*B$5:L$5)</f>
        <v>0</v>
      </c>
    </row>
    <row r="10" spans="1:13" s="2" customFormat="1">
      <c r="A10" s="5" t="s">
        <v>30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8">
        <f>SUMPRODUCT((Tableau66[[#This Row],[Surveillance]:[Surv.3]]&lt;&gt;"")*1*B$5:L$5)</f>
        <v>0</v>
      </c>
    </row>
    <row r="11" spans="1:13" s="2" customFormat="1">
      <c r="A11" s="5" t="s">
        <v>31</v>
      </c>
      <c r="B11" s="5"/>
      <c r="C11" s="5"/>
      <c r="D11" s="5"/>
      <c r="E11" s="5"/>
      <c r="F11" s="5"/>
      <c r="G11" s="5" t="s">
        <v>19</v>
      </c>
      <c r="H11" s="5"/>
      <c r="I11" s="5"/>
      <c r="J11" s="5"/>
      <c r="K11" s="5"/>
      <c r="L11" s="5"/>
      <c r="M11" s="8">
        <f>SUMPRODUCT((Tableau66[[#This Row],[Surveillance]:[Surv.3]]&lt;&gt;"")*1*B$5:L$5)</f>
        <v>3.125E-2</v>
      </c>
    </row>
    <row r="12" spans="1:13" s="2" customFormat="1">
      <c r="A12" s="5" t="s">
        <v>32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8">
        <f>SUMPRODUCT((Tableau66[[#This Row],[Surveillance]:[Surv.3]]&lt;&gt;"")*1*B$5:L$5)</f>
        <v>0</v>
      </c>
    </row>
    <row r="13" spans="1:13" s="2" customFormat="1">
      <c r="A13" s="5" t="s">
        <v>33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8">
        <f>SUMPRODUCT((Tableau66[[#This Row],[Surveillance]:[Surv.3]]&lt;&gt;"")*1*B$5:L$5)</f>
        <v>0</v>
      </c>
    </row>
    <row r="14" spans="1:13" s="2" customFormat="1">
      <c r="A14" s="5" t="s">
        <v>34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8">
        <f>SUMPRODUCT((Tableau66[[#This Row],[Surveillance]:[Surv.3]]&lt;&gt;"")*1*B$5:L$5)</f>
        <v>0</v>
      </c>
    </row>
    <row r="15" spans="1:13" s="2" customFormat="1">
      <c r="A15" s="5" t="s">
        <v>35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8">
        <f>SUMPRODUCT((Tableau66[[#This Row],[Surveillance]:[Surv.3]]&lt;&gt;"")*1*B$5:L$5)</f>
        <v>0</v>
      </c>
    </row>
    <row r="16" spans="1:13" s="2" customFormat="1">
      <c r="A16" s="5" t="s">
        <v>36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8">
        <f>SUMPRODUCT((Tableau66[[#This Row],[Surveillance]:[Surv.3]]&lt;&gt;"")*1*B$5:L$5)</f>
        <v>0</v>
      </c>
    </row>
    <row r="17" spans="1:13" s="2" customFormat="1">
      <c r="A17" s="5" t="s">
        <v>37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8">
        <f>SUMPRODUCT((Tableau66[[#This Row],[Surveillance]:[Surv.3]]&lt;&gt;"")*1*B$5:L$5)</f>
        <v>0</v>
      </c>
    </row>
    <row r="18" spans="1:13" s="2" customFormat="1">
      <c r="A18" s="5" t="s">
        <v>38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8">
        <f>SUMPRODUCT((Tableau66[[#This Row],[Surveillance]:[Surv.3]]&lt;&gt;"")*1*B$5:L$5)</f>
        <v>0</v>
      </c>
    </row>
    <row r="19" spans="1:13" s="2" customFormat="1">
      <c r="A19" s="5" t="s">
        <v>39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8">
        <f>SUMPRODUCT((Tableau66[[#This Row],[Surveillance]:[Surv.3]]&lt;&gt;"")*1*B$5:L$5)</f>
        <v>0</v>
      </c>
    </row>
  </sheetData>
  <mergeCells count="2">
    <mergeCell ref="C2:F2"/>
    <mergeCell ref="A1:L1"/>
  </mergeCells>
  <dataValidations count="11">
    <dataValidation type="list" allowBlank="1" showInputMessage="1" showErrorMessage="1" sqref="B7:B19">
      <formula1>liste1</formula1>
    </dataValidation>
    <dataValidation type="list" allowBlank="1" showInputMessage="1" showErrorMessage="1" sqref="D7:D19">
      <formula1>liste3</formula1>
    </dataValidation>
    <dataValidation type="list" allowBlank="1" showInputMessage="1" showErrorMessage="1" sqref="E7:E19">
      <formula1>liste4</formula1>
    </dataValidation>
    <dataValidation type="list" allowBlank="1" showInputMessage="1" showErrorMessage="1" sqref="F7:F19">
      <formula1>liste5</formula1>
    </dataValidation>
    <dataValidation type="list" allowBlank="1" showInputMessage="1" showErrorMessage="1" sqref="G7:G19">
      <formula1>liste6</formula1>
    </dataValidation>
    <dataValidation type="list" allowBlank="1" showInputMessage="1" showErrorMessage="1" sqref="H7:H19">
      <formula1>liste7</formula1>
    </dataValidation>
    <dataValidation type="list" allowBlank="1" showInputMessage="1" showErrorMessage="1" sqref="I7:I19">
      <formula1>liste8</formula1>
    </dataValidation>
    <dataValidation type="list" allowBlank="1" showInputMessage="1" showErrorMessage="1" sqref="J7:J19">
      <formula1>liste9</formula1>
    </dataValidation>
    <dataValidation type="list" allowBlank="1" showInputMessage="1" showErrorMessage="1" sqref="K7:K19">
      <formula1>liste10</formula1>
    </dataValidation>
    <dataValidation type="list" allowBlank="1" showInputMessage="1" showErrorMessage="1" sqref="L7:L19">
      <formula1>liste11</formula1>
    </dataValidation>
    <dataValidation type="list" allowBlank="1" showInputMessage="1" showErrorMessage="1" sqref="C7:C19">
      <formula1>liste2</formula1>
    </dataValidation>
  </dataValidations>
  <pageMargins left="0.25" right="0.25" top="0.75" bottom="0.75" header="0.3" footer="0.3"/>
  <pageSetup paperSize="5" scale="75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3"/>
  <sheetViews>
    <sheetView tabSelected="1" zoomScale="80" zoomScaleNormal="80" workbookViewId="0">
      <selection activeCell="O11" sqref="O11"/>
    </sheetView>
  </sheetViews>
  <sheetFormatPr baseColWidth="10" defaultColWidth="11.453125" defaultRowHeight="14.5"/>
  <cols>
    <col min="1" max="1" width="29.453125" bestFit="1" customWidth="1"/>
    <col min="2" max="2" width="8.7265625" bestFit="1" customWidth="1"/>
    <col min="3" max="3" width="18.81640625" bestFit="1" customWidth="1"/>
    <col min="4" max="4" width="14.6328125" customWidth="1"/>
    <col min="5" max="6" width="13" customWidth="1"/>
    <col min="7" max="7" width="14.26953125" customWidth="1"/>
    <col min="8" max="8" width="13.7265625" customWidth="1"/>
    <col min="9" max="9" width="14.81640625" customWidth="1"/>
    <col min="10" max="10" width="20.7265625" customWidth="1"/>
    <col min="11" max="11" width="13.36328125" customWidth="1"/>
    <col min="12" max="12" width="15.81640625" customWidth="1"/>
    <col min="13" max="13" width="13.1796875" customWidth="1"/>
    <col min="14" max="14" width="7.08984375" bestFit="1" customWidth="1"/>
    <col min="15" max="15" width="6.453125" bestFit="1" customWidth="1"/>
    <col min="16" max="18" width="5.54296875" bestFit="1" customWidth="1"/>
    <col min="19" max="21" width="4.7265625" bestFit="1" customWidth="1"/>
    <col min="22" max="23" width="4.54296875" bestFit="1" customWidth="1"/>
    <col min="24" max="26" width="8.7265625" bestFit="1" customWidth="1"/>
    <col min="27" max="28" width="4.7265625" bestFit="1" customWidth="1"/>
    <col min="29" max="31" width="9.26953125" bestFit="1" customWidth="1"/>
  </cols>
  <sheetData>
    <row r="1" spans="1:13" ht="15" customHeight="1">
      <c r="A1" s="1" t="s">
        <v>17</v>
      </c>
    </row>
    <row r="2" spans="1:13">
      <c r="A2" s="20" t="s">
        <v>18</v>
      </c>
      <c r="C2" t="str">
        <f t="array" ref="C2">INDEX(locaux,SMALL(IF(COUNTIF(colb,locaux)=0,ROW(locaux)-1,""),ROW(A1)))</f>
        <v>A-330; gr.102</v>
      </c>
      <c r="D2" t="str">
        <f t="array" ref="D2">INDEX(locaux,SMALL(IF(COUNTIF(colc,locaux)=0,ROW(locaux)-1,""),ROW(B1)))</f>
        <v>A-317; gr.101</v>
      </c>
      <c r="E2" t="str">
        <f t="array" ref="E2">INDEX(locaux,SMALL(IF(COUNTIF(cold,locaux)=0,ROW(locaux)-1,""),ROW(A1)))</f>
        <v>A-317; gr.101</v>
      </c>
      <c r="F2" t="str">
        <f t="array" ref="F2">INDEX(locaux,SMALL(IF(COUNTIF(cole,locaux)=0,ROW(locaux)-1,""),ROW(A1)))</f>
        <v>A-317; gr.101</v>
      </c>
      <c r="G2" t="str">
        <f t="array" ref="G2">INDEX(locaux,SMALL(IF(COUNTIF(colf,locaux)=0,ROW(locaux)-1,""),ROW($A1)))</f>
        <v>A-317; gr.101</v>
      </c>
      <c r="H2" t="str">
        <f t="array" ref="H2">INDEX(locaux,SMALL(IF(COUNTIF(colg,locaux)=0,ROW(locaux)-1,""),ROW(A1)))</f>
        <v>A-317; gr.101</v>
      </c>
      <c r="I2" t="str">
        <f t="array" ref="I2">INDEX(locaux,SMALL(IF(COUNTIF(colh,locaux)=0,ROW(locaux)-1,""),ROW(A1)))</f>
        <v>A-317; gr.101</v>
      </c>
      <c r="J2" t="str">
        <f t="array" ref="J2">INDEX(locaux,SMALL(IF(COUNTIF(coli,locaux)=0,ROW(locaux)-1,""),ROW(H1)))</f>
        <v>A-317; gr.101</v>
      </c>
      <c r="K2" t="str">
        <f t="array" ref="K2">INDEX(locaux,SMALL(IF(COUNTIF(colj,locaux)=0,ROW(locaux)-1,""),ROW(A1)))</f>
        <v>A-330; gr.102</v>
      </c>
      <c r="L2" t="str">
        <f t="array" ref="L2">INDEX(locaux,SMALL(IF(COUNTIF(colk,locaux)=0,ROW(locaux)-1,""),ROW(A1)))</f>
        <v>A-317; gr.101</v>
      </c>
      <c r="M2" t="str">
        <f t="array" ref="M2">INDEX(locaux,SMALL(IF(COUNTIF(coll,locaux)=0,ROW(locaux)-1,""),ROW(A1)))</f>
        <v>A-317; gr.101</v>
      </c>
    </row>
    <row r="3" spans="1:13">
      <c r="A3" s="20" t="s">
        <v>19</v>
      </c>
      <c r="C3" t="str">
        <f t="array" ref="C3">INDEX(locaux,SMALL(IF(COUNTIF(colb,locaux)=0,ROW(locaux)-1,""),ROW(A2)))</f>
        <v>A-225; gr.103</v>
      </c>
      <c r="D3" t="str">
        <f t="array" ref="D3">INDEX(locaux,SMALL(IF(COUNTIF(colc,locaux)=0,ROW(locaux)-1,""),ROW(B2)))</f>
        <v>A-330; gr.102</v>
      </c>
      <c r="E3" t="str">
        <f t="array" ref="E3">INDEX(locaux,SMALL(IF(COUNTIF(cold,locaux)=0,ROW(locaux)-1,""),ROW(A2)))</f>
        <v>A-330; gr.102</v>
      </c>
      <c r="F3" t="str">
        <f t="array" ref="F3">INDEX(locaux,SMALL(IF(COUNTIF(cole,locaux)=0,ROW(locaux)-1,""),ROW(A2)))</f>
        <v>A-330; gr.102</v>
      </c>
      <c r="G3" t="str">
        <f t="array" ref="G3">INDEX(locaux,SMALL(IF(COUNTIF(colf,locaux)=0,ROW(locaux)-1,""),ROW($A2)))</f>
        <v>A-225; gr.103</v>
      </c>
      <c r="H3" t="str">
        <f t="array" ref="H3">INDEX(locaux,SMALL(IF(COUNTIF(colg,locaux)=0,ROW(locaux)-1,""),ROW(A2)))</f>
        <v>A-225; gr.103</v>
      </c>
      <c r="I3" t="str">
        <f t="array" ref="I3">INDEX(locaux,SMALL(IF(COUNTIF(colh,locaux)=0,ROW(locaux)-1,""),ROW(A2)))</f>
        <v>A-330; gr.102</v>
      </c>
      <c r="J3" t="str">
        <f t="array" ref="J3">INDEX(locaux,SMALL(IF(COUNTIF(coli,locaux)=0,ROW(locaux)-1,""),ROW(H2)))</f>
        <v>A-330; gr.102</v>
      </c>
      <c r="K3" t="str">
        <f t="array" ref="K3">INDEX(locaux,SMALL(IF(COUNTIF(colj,locaux)=0,ROW(locaux)-1,""),ROW(A2)))</f>
        <v>A-225; gr.103</v>
      </c>
      <c r="L3" t="str">
        <f t="array" ref="L3">INDEX(locaux,SMALL(IF(COUNTIF(colk,locaux)=0,ROW(locaux)-1,""),ROW(A2)))</f>
        <v>A-225; gr.103</v>
      </c>
      <c r="M3" t="str">
        <f t="array" ref="M3">INDEX(locaux,SMALL(IF(COUNTIF(coll,locaux)=0,ROW(locaux)-1,""),ROW(A2)))</f>
        <v>A-330; gr.102</v>
      </c>
    </row>
    <row r="4" spans="1:13">
      <c r="A4" s="20" t="s">
        <v>20</v>
      </c>
      <c r="C4" t="str">
        <f t="array" ref="C4">INDEX(locaux,SMALL(IF(COUNTIF(colb,locaux)=0,ROW(locaux)-1,""),ROW(A3)))</f>
        <v>A-225; gr.104</v>
      </c>
      <c r="D4" t="str">
        <f t="array" ref="D4">INDEX(locaux,SMALL(IF(COUNTIF(colc,locaux)=0,ROW(locaux)-1,""),ROW(B3)))</f>
        <v>A-225; gr.103</v>
      </c>
      <c r="E4" t="str">
        <f t="array" ref="E4">INDEX(locaux,SMALL(IF(COUNTIF(cold,locaux)=0,ROW(locaux)-1,""),ROW(A3)))</f>
        <v>A-225; gr.103</v>
      </c>
      <c r="F4" t="str">
        <f t="array" ref="F4">INDEX(locaux,SMALL(IF(COUNTIF(cole,locaux)=0,ROW(locaux)-1,""),ROW(A3)))</f>
        <v>A-225; gr.103</v>
      </c>
      <c r="G4" t="str">
        <f t="array" ref="G4">INDEX(locaux,SMALL(IF(COUNTIF(colf,locaux)=0,ROW(locaux)-1,""),ROW($A3)))</f>
        <v>A-225; gr.104</v>
      </c>
      <c r="H4" t="str">
        <f t="array" ref="H4">INDEX(locaux,SMALL(IF(COUNTIF(colg,locaux)=0,ROW(locaux)-1,""),ROW(A3)))</f>
        <v>A-225; gr.104</v>
      </c>
      <c r="I4" t="str">
        <f t="array" ref="I4">INDEX(locaux,SMALL(IF(COUNTIF(colh,locaux)=0,ROW(locaux)-1,""),ROW(A3)))</f>
        <v>A-225; gr.103</v>
      </c>
      <c r="J4" t="str">
        <f t="array" ref="J4">INDEX(locaux,SMALL(IF(COUNTIF(coli,locaux)=0,ROW(locaux)-1,""),ROW(H3)))</f>
        <v>A-225; gr.103</v>
      </c>
      <c r="K4" t="str">
        <f t="array" ref="K4">INDEX(locaux,SMALL(IF(COUNTIF(colj,locaux)=0,ROW(locaux)-1,""),ROW(A3)))</f>
        <v>A-225; gr.104</v>
      </c>
      <c r="L4" t="str">
        <f t="array" ref="L4">INDEX(locaux,SMALL(IF(COUNTIF(colk,locaux)=0,ROW(locaux)-1,""),ROW(A3)))</f>
        <v>A-225; gr.104</v>
      </c>
      <c r="M4" t="str">
        <f t="array" ref="M4">INDEX(locaux,SMALL(IF(COUNTIF(coll,locaux)=0,ROW(locaux)-1,""),ROW(A3)))</f>
        <v>A-225; gr.103</v>
      </c>
    </row>
    <row r="5" spans="1:13">
      <c r="A5" s="20" t="s">
        <v>40</v>
      </c>
      <c r="C5" t="str">
        <f t="array" ref="C5">INDEX(locaux,SMALL(IF(COUNTIF(colb,locaux)=0,ROW(locaux)-1,""),ROW(A4)))</f>
        <v>A-315; gr.105</v>
      </c>
      <c r="D5" t="str">
        <f t="array" ref="D5">INDEX(locaux,SMALL(IF(COUNTIF(colc,locaux)=0,ROW(locaux)-1,""),ROW(B4)))</f>
        <v>A-225; gr.104</v>
      </c>
      <c r="E5" t="str">
        <f t="array" ref="E5">INDEX(locaux,SMALL(IF(COUNTIF(cold,locaux)=0,ROW(locaux)-1,""),ROW(A4)))</f>
        <v>A-225; gr.104</v>
      </c>
      <c r="F5" t="str">
        <f t="array" ref="F5">INDEX(locaux,SMALL(IF(COUNTIF(cole,locaux)=0,ROW(locaux)-1,""),ROW(A4)))</f>
        <v>A-225; gr.104</v>
      </c>
      <c r="G5" t="str">
        <f t="array" ref="G5">INDEX(locaux,SMALL(IF(COUNTIF(colf,locaux)=0,ROW(locaux)-1,""),ROW($A4)))</f>
        <v>A-315; gr.105</v>
      </c>
      <c r="H5" t="str">
        <f t="array" ref="H5">INDEX(locaux,SMALL(IF(COUNTIF(colg,locaux)=0,ROW(locaux)-1,""),ROW(A4)))</f>
        <v>A-315; gr.105</v>
      </c>
      <c r="I5" t="str">
        <f t="array" ref="I5">INDEX(locaux,SMALL(IF(COUNTIF(colh,locaux)=0,ROW(locaux)-1,""),ROW(A4)))</f>
        <v>A-225; gr.104</v>
      </c>
      <c r="J5" t="str">
        <f t="array" ref="J5">INDEX(locaux,SMALL(IF(COUNTIF(coli,locaux)=0,ROW(locaux)-1,""),ROW(H4)))</f>
        <v>A-225; gr.104</v>
      </c>
      <c r="K5" t="str">
        <f t="array" ref="K5">INDEX(locaux,SMALL(IF(COUNTIF(colj,locaux)=0,ROW(locaux)-1,""),ROW(A4)))</f>
        <v>A-315; gr.105</v>
      </c>
      <c r="L5" t="str">
        <f t="array" ref="L5">INDEX(locaux,SMALL(IF(COUNTIF(colk,locaux)=0,ROW(locaux)-1,""),ROW(A4)))</f>
        <v>A-315; gr.105</v>
      </c>
      <c r="M5" t="str">
        <f t="array" ref="M5">INDEX(locaux,SMALL(IF(COUNTIF(coll,locaux)=0,ROW(locaux)-1,""),ROW(A4)))</f>
        <v>A-315; gr.105</v>
      </c>
    </row>
    <row r="6" spans="1:13">
      <c r="A6" s="20" t="s">
        <v>21</v>
      </c>
      <c r="C6" t="str">
        <f t="array" ref="C6">INDEX(locaux,SMALL(IF(COUNTIF(colb,locaux)=0,ROW(locaux)-1,""),ROW(A5)))</f>
        <v>A-314; gr.106</v>
      </c>
      <c r="D6" t="str">
        <f t="array" ref="D6">INDEX(locaux,SMALL(IF(COUNTIF(colc,locaux)=0,ROW(locaux)-1,""),ROW(B5)))</f>
        <v>A-315; gr.105</v>
      </c>
      <c r="E6" t="str">
        <f t="array" ref="E6">INDEX(locaux,SMALL(IF(COUNTIF(cold,locaux)=0,ROW(locaux)-1,""),ROW(A5)))</f>
        <v>A-315; gr.105</v>
      </c>
      <c r="F6" t="str">
        <f t="array" ref="F6">INDEX(locaux,SMALL(IF(COUNTIF(cole,locaux)=0,ROW(locaux)-1,""),ROW(A5)))</f>
        <v>A-315; gr.105</v>
      </c>
      <c r="G6" t="str">
        <f t="array" ref="G6">INDEX(locaux,SMALL(IF(COUNTIF(colf,locaux)=0,ROW(locaux)-1,""),ROW($A5)))</f>
        <v>A-314; gr.106</v>
      </c>
      <c r="H6" t="str">
        <f t="array" ref="H6">INDEX(locaux,SMALL(IF(COUNTIF(colg,locaux)=0,ROW(locaux)-1,""),ROW(A5)))</f>
        <v>A-314; gr.106</v>
      </c>
      <c r="I6" t="str">
        <f t="array" ref="I6">INDEX(locaux,SMALL(IF(COUNTIF(colh,locaux)=0,ROW(locaux)-1,""),ROW(A5)))</f>
        <v>A-315; gr.105</v>
      </c>
      <c r="J6" t="str">
        <f t="array" ref="J6">INDEX(locaux,SMALL(IF(COUNTIF(coli,locaux)=0,ROW(locaux)-1,""),ROW(H5)))</f>
        <v>A-315; gr.105</v>
      </c>
      <c r="K6" t="str">
        <f t="array" ref="K6">INDEX(locaux,SMALL(IF(COUNTIF(colj,locaux)=0,ROW(locaux)-1,""),ROW(A5)))</f>
        <v>A-314; gr.106</v>
      </c>
      <c r="L6" t="str">
        <f t="array" ref="L6">INDEX(locaux,SMALL(IF(COUNTIF(colk,locaux)=0,ROW(locaux)-1,""),ROW(A5)))</f>
        <v>A-314; gr.106</v>
      </c>
      <c r="M6" t="str">
        <f t="array" ref="M6">INDEX(locaux,SMALL(IF(COUNTIF(coll,locaux)=0,ROW(locaux)-1,""),ROW(A5)))</f>
        <v>A-314; gr.106</v>
      </c>
    </row>
    <row r="7" spans="1:13">
      <c r="A7" s="20" t="s">
        <v>22</v>
      </c>
      <c r="C7" t="str">
        <f t="array" ref="C7">INDEX(locaux,SMALL(IF(COUNTIF(colb,locaux)=0,ROW(locaux)-1,""),ROW(A6)))</f>
        <v>A-318; gr.107</v>
      </c>
      <c r="D7" t="str">
        <f t="array" ref="D7">INDEX(locaux,SMALL(IF(COUNTIF(colc,locaux)=0,ROW(locaux)-1,""),ROW(B6)))</f>
        <v>A-314; gr.106</v>
      </c>
      <c r="E7" t="str">
        <f t="array" ref="E7">INDEX(locaux,SMALL(IF(COUNTIF(cold,locaux)=0,ROW(locaux)-1,""),ROW(A6)))</f>
        <v>A-314; gr.106</v>
      </c>
      <c r="F7" t="str">
        <f t="array" ref="F7">INDEX(locaux,SMALL(IF(COUNTIF(cole,locaux)=0,ROW(locaux)-1,""),ROW(A6)))</f>
        <v>A-314; gr.106</v>
      </c>
      <c r="G7" t="str">
        <f t="array" ref="G7">INDEX(locaux,SMALL(IF(COUNTIF(colf,locaux)=0,ROW(locaux)-1,""),ROW($A6)))</f>
        <v>A-318; gr.107</v>
      </c>
      <c r="H7" t="str">
        <f t="array" ref="H7">INDEX(locaux,SMALL(IF(COUNTIF(colg,locaux)=0,ROW(locaux)-1,""),ROW(A6)))</f>
        <v>A-318; gr.107</v>
      </c>
      <c r="I7" t="str">
        <f t="array" ref="I7">INDEX(locaux,SMALL(IF(COUNTIF(colh,locaux)=0,ROW(locaux)-1,""),ROW(A6)))</f>
        <v>A-314; gr.106</v>
      </c>
      <c r="J7" t="str">
        <f t="array" ref="J7">INDEX(locaux,SMALL(IF(COUNTIF(coli,locaux)=0,ROW(locaux)-1,""),ROW(H6)))</f>
        <v>A-314; gr.106</v>
      </c>
      <c r="K7" t="str">
        <f t="array" ref="K7">INDEX(locaux,SMALL(IF(COUNTIF(colj,locaux)=0,ROW(locaux)-1,""),ROW(A6)))</f>
        <v>A-318; gr.107</v>
      </c>
      <c r="L7" t="str">
        <f t="array" ref="L7">INDEX(locaux,SMALL(IF(COUNTIF(colk,locaux)=0,ROW(locaux)-1,""),ROW(A6)))</f>
        <v>A-318; gr.107</v>
      </c>
      <c r="M7" t="str">
        <f t="array" ref="M7">INDEX(locaux,SMALL(IF(COUNTIF(coll,locaux)=0,ROW(locaux)-1,""),ROW(A6)))</f>
        <v>A-318; gr.107</v>
      </c>
    </row>
    <row r="8" spans="1:13">
      <c r="A8" s="20" t="s">
        <v>23</v>
      </c>
      <c r="C8" t="str">
        <f t="array" ref="C8">INDEX(locaux,SMALL(IF(COUNTIF(colb,locaux)=0,ROW(locaux)-1,""),ROW(A7)))</f>
        <v>A-312; gr.108</v>
      </c>
      <c r="D8" t="str">
        <f t="array" ref="D8">INDEX(locaux,SMALL(IF(COUNTIF(colc,locaux)=0,ROW(locaux)-1,""),ROW(B7)))</f>
        <v>A-318; gr.107</v>
      </c>
      <c r="E8" t="str">
        <f t="array" ref="E8">INDEX(locaux,SMALL(IF(COUNTIF(cold,locaux)=0,ROW(locaux)-1,""),ROW(A7)))</f>
        <v>A-318; gr.107</v>
      </c>
      <c r="F8" t="str">
        <f t="array" ref="F8">INDEX(locaux,SMALL(IF(COUNTIF(cole,locaux)=0,ROW(locaux)-1,""),ROW(A7)))</f>
        <v>A-318; gr.107</v>
      </c>
      <c r="G8" t="str">
        <f t="array" ref="G8">INDEX(locaux,SMALL(IF(COUNTIF(colf,locaux)=0,ROW(locaux)-1,""),ROW($A7)))</f>
        <v>A-312; gr.108</v>
      </c>
      <c r="H8" t="str">
        <f t="array" ref="H8">INDEX(locaux,SMALL(IF(COUNTIF(colg,locaux)=0,ROW(locaux)-1,""),ROW(A7)))</f>
        <v>A-312; gr.108</v>
      </c>
      <c r="I8" t="str">
        <f t="array" ref="I8">INDEX(locaux,SMALL(IF(COUNTIF(colh,locaux)=0,ROW(locaux)-1,""),ROW(A7)))</f>
        <v>A-318; gr.107</v>
      </c>
      <c r="J8" t="str">
        <f t="array" ref="J8">INDEX(locaux,SMALL(IF(COUNTIF(coli,locaux)=0,ROW(locaux)-1,""),ROW(H7)))</f>
        <v>A-318; gr.107</v>
      </c>
      <c r="K8" t="str">
        <f t="array" ref="K8">INDEX(locaux,SMALL(IF(COUNTIF(colj,locaux)=0,ROW(locaux)-1,""),ROW(A7)))</f>
        <v>A-312; gr.108</v>
      </c>
      <c r="L8" t="str">
        <f t="array" ref="L8">INDEX(locaux,SMALL(IF(COUNTIF(colk,locaux)=0,ROW(locaux)-1,""),ROW(A7)))</f>
        <v>A-312; gr.108</v>
      </c>
      <c r="M8" t="str">
        <f t="array" ref="M8">INDEX(locaux,SMALL(IF(COUNTIF(coll,locaux)=0,ROW(locaux)-1,""),ROW(A7)))</f>
        <v>A-312; gr.108</v>
      </c>
    </row>
    <row r="9" spans="1:13">
      <c r="A9" s="20" t="s">
        <v>24</v>
      </c>
      <c r="C9" t="str">
        <f t="array" ref="C9">INDEX(locaux,SMALL(IF(COUNTIF(colb,locaux)=0,ROW(locaux)-1,""),ROW(A8)))</f>
        <v>A-215; gr.109</v>
      </c>
      <c r="D9" t="str">
        <f t="array" ref="D9">INDEX(locaux,SMALL(IF(COUNTIF(colc,locaux)=0,ROW(locaux)-1,""),ROW(B8)))</f>
        <v>A-312; gr.108</v>
      </c>
      <c r="E9" t="str">
        <f t="array" ref="E9">INDEX(locaux,SMALL(IF(COUNTIF(cold,locaux)=0,ROW(locaux)-1,""),ROW(A8)))</f>
        <v>A-312; gr.108</v>
      </c>
      <c r="F9" t="str">
        <f t="array" ref="F9">INDEX(locaux,SMALL(IF(COUNTIF(cole,locaux)=0,ROW(locaux)-1,""),ROW(A8)))</f>
        <v>A-312; gr.108</v>
      </c>
      <c r="G9" t="str">
        <f t="array" ref="G9">INDEX(locaux,SMALL(IF(COUNTIF(colf,locaux)=0,ROW(locaux)-1,""),ROW($A8)))</f>
        <v>A-215; gr.109</v>
      </c>
      <c r="H9" t="str">
        <f t="array" ref="H9">INDEX(locaux,SMALL(IF(COUNTIF(colg,locaux)=0,ROW(locaux)-1,""),ROW(A8)))</f>
        <v>A-215; gr.109</v>
      </c>
      <c r="I9" t="str">
        <f t="array" ref="I9">INDEX(locaux,SMALL(IF(COUNTIF(colh,locaux)=0,ROW(locaux)-1,""),ROW(A8)))</f>
        <v>A-312; gr.108</v>
      </c>
      <c r="J9" t="str">
        <f t="array" ref="J9">INDEX(locaux,SMALL(IF(COUNTIF(coli,locaux)=0,ROW(locaux)-1,""),ROW(H8)))</f>
        <v>A-312; gr.108</v>
      </c>
      <c r="K9" t="str">
        <f t="array" ref="K9">INDEX(locaux,SMALL(IF(COUNTIF(colj,locaux)=0,ROW(locaux)-1,""),ROW(A8)))</f>
        <v>A-215; gr.109</v>
      </c>
      <c r="L9" t="str">
        <f t="array" ref="L9">INDEX(locaux,SMALL(IF(COUNTIF(colk,locaux)=0,ROW(locaux)-1,""),ROW(A8)))</f>
        <v>A-215; gr.109</v>
      </c>
      <c r="M9" t="str">
        <f t="array" ref="M9">INDEX(locaux,SMALL(IF(COUNTIF(coll,locaux)=0,ROW(locaux)-1,""),ROW(A8)))</f>
        <v>A-215; gr.109</v>
      </c>
    </row>
    <row r="10" spans="1:13">
      <c r="A10" s="20" t="s">
        <v>25</v>
      </c>
      <c r="C10" t="str">
        <f t="array" ref="C10">INDEX(locaux,SMALL(IF(COUNTIF(colb,locaux)=0,ROW(locaux)-1,""),ROW(A9)))</f>
        <v>A-306; gr.110</v>
      </c>
      <c r="D10" t="str">
        <f t="array" ref="D10">INDEX(locaux,SMALL(IF(COUNTIF(colc,locaux)=0,ROW(locaux)-1,""),ROW(B9)))</f>
        <v>A-215; gr.109</v>
      </c>
      <c r="E10" t="str">
        <f t="array" ref="E10">INDEX(locaux,SMALL(IF(COUNTIF(cold,locaux)=0,ROW(locaux)-1,""),ROW(A9)))</f>
        <v>A-215; gr.109</v>
      </c>
      <c r="F10" t="str">
        <f t="array" ref="F10">INDEX(locaux,SMALL(IF(COUNTIF(cole,locaux)=0,ROW(locaux)-1,""),ROW(A9)))</f>
        <v>A-215; gr.109</v>
      </c>
      <c r="G10" t="str">
        <f t="array" ref="G10">INDEX(locaux,SMALL(IF(COUNTIF(colf,locaux)=0,ROW(locaux)-1,""),ROW($A9)))</f>
        <v>A-306; gr.110</v>
      </c>
      <c r="H10" t="str">
        <f t="array" ref="H10">INDEX(locaux,SMALL(IF(COUNTIF(colg,locaux)=0,ROW(locaux)-1,""),ROW(A9)))</f>
        <v>A-306; gr.110</v>
      </c>
      <c r="I10" t="str">
        <f t="array" ref="I10">INDEX(locaux,SMALL(IF(COUNTIF(colh,locaux)=0,ROW(locaux)-1,""),ROW(A9)))</f>
        <v>A-215; gr.109</v>
      </c>
      <c r="J10" t="str">
        <f t="array" ref="J10">INDEX(locaux,SMALL(IF(COUNTIF(coli,locaux)=0,ROW(locaux)-1,""),ROW(H9)))</f>
        <v>A-215; gr.109</v>
      </c>
      <c r="K10" t="str">
        <f t="array" ref="K10">INDEX(locaux,SMALL(IF(COUNTIF(colj,locaux)=0,ROW(locaux)-1,""),ROW(A9)))</f>
        <v>A-306; gr.110</v>
      </c>
      <c r="L10" t="str">
        <f t="array" ref="L10">INDEX(locaux,SMALL(IF(COUNTIF(colk,locaux)=0,ROW(locaux)-1,""),ROW(A9)))</f>
        <v>A-306; gr.110</v>
      </c>
      <c r="M10" t="str">
        <f t="array" ref="M10">INDEX(locaux,SMALL(IF(COUNTIF(coll,locaux)=0,ROW(locaux)-1,""),ROW(A9)))</f>
        <v>A-306; gr.110</v>
      </c>
    </row>
    <row r="11" spans="1:13">
      <c r="A11" s="20" t="s">
        <v>26</v>
      </c>
      <c r="C11" t="e">
        <f t="array" ref="C11">INDEX(locaux,SMALL(IF(COUNTIF(colb,locaux)=0,ROW(locaux)-1,""),ROW(A10)))</f>
        <v>#NUM!</v>
      </c>
      <c r="D11" t="str">
        <f t="array" ref="D11">INDEX(locaux,SMALL(IF(COUNTIF(colc,locaux)=0,ROW(locaux)-1,""),ROW(B10)))</f>
        <v>A-306; gr.110</v>
      </c>
      <c r="E11" t="str">
        <f t="array" ref="E11">INDEX(locaux,SMALL(IF(COUNTIF(cold,locaux)=0,ROW(locaux)-1,""),ROW(A10)))</f>
        <v>A-306; gr.110</v>
      </c>
      <c r="F11" t="str">
        <f t="array" ref="F11">INDEX(locaux,SMALL(IF(COUNTIF(cole,locaux)=0,ROW(locaux)-1,""),ROW(A10)))</f>
        <v>A-306; gr.110</v>
      </c>
      <c r="G11" t="e">
        <f t="array" ref="G11">INDEX(locaux,SMALL(IF(COUNTIF(colf,locaux)=0,ROW(locaux)-1,""),ROW($A10)))</f>
        <v>#NUM!</v>
      </c>
      <c r="H11" t="e">
        <f t="array" ref="H11">INDEX(locaux,SMALL(IF(COUNTIF(colg,locaux)=0,ROW(locaux)-1,""),ROW(A10)))</f>
        <v>#NUM!</v>
      </c>
      <c r="I11" t="str">
        <f t="array" ref="I11">INDEX(locaux,SMALL(IF(COUNTIF(colh,locaux)=0,ROW(locaux)-1,""),ROW(A10)))</f>
        <v>A-306; gr.110</v>
      </c>
      <c r="J11" t="str">
        <f t="array" ref="J11">INDEX(locaux,SMALL(IF(COUNTIF(coli,locaux)=0,ROW(locaux)-1,""),ROW(H10)))</f>
        <v>A-306; gr.110</v>
      </c>
      <c r="K11" t="e">
        <f t="array" ref="K11">INDEX(locaux,SMALL(IF(COUNTIF(colj,locaux)=0,ROW(locaux)-1,""),ROW(A10)))</f>
        <v>#NUM!</v>
      </c>
      <c r="L11" t="e">
        <f t="array" ref="L11">INDEX(locaux,SMALL(IF(COUNTIF(colk,locaux)=0,ROW(locaux)-1,""),ROW(A10)))</f>
        <v>#NUM!</v>
      </c>
      <c r="M11" t="e">
        <f t="array" ref="M11">INDEX(locaux,SMALL(IF(COUNTIF(coll,locaux)=0,ROW(locaux)-1,""),ROW(A10)))</f>
        <v>#NUM!</v>
      </c>
    </row>
    <row r="12" spans="1:13">
      <c r="C12" t="e">
        <f t="array" ref="C12">INDEX(locaux,SMALL(IF(COUNTIF(colb,locaux)=0,ROW(locaux)-1,""),ROW(A11)))</f>
        <v>#NUM!</v>
      </c>
      <c r="D12" t="e">
        <f t="array" ref="D12">INDEX(locaux,SMALL(IF(COUNTIF(colc,locaux)=0,ROW(locaux)-1,""),ROW(B11)))</f>
        <v>#NUM!</v>
      </c>
      <c r="E12" t="e">
        <f t="array" ref="E12">INDEX(locaux,SMALL(IF(COUNTIF(cold,locaux)=0,ROW(locaux)-1,""),ROW(A11)))</f>
        <v>#NUM!</v>
      </c>
      <c r="F12" t="e">
        <f t="array" ref="F12">INDEX(locaux,SMALL(IF(COUNTIF(cole,locaux)=0,ROW(locaux)-1,""),ROW(A11)))</f>
        <v>#NUM!</v>
      </c>
      <c r="G12" t="e">
        <f t="array" ref="G12">INDEX(locaux,SMALL(IF(COUNTIF(colf,locaux)=0,ROW(locaux)-1,""),ROW($A11)))</f>
        <v>#NUM!</v>
      </c>
      <c r="H12" t="e">
        <f t="array" ref="H12">INDEX(locaux,SMALL(IF(COUNTIF(colg,locaux)=0,ROW(locaux)-1,""),ROW(A11)))</f>
        <v>#NUM!</v>
      </c>
      <c r="I12" t="e">
        <f t="array" ref="I12">INDEX(locaux,SMALL(IF(COUNTIF(colh,locaux)=0,ROW(locaux)-1,""),ROW(A11)))</f>
        <v>#NUM!</v>
      </c>
      <c r="J12" t="e">
        <f t="array" ref="J12">INDEX(locaux,SMALL(IF(COUNTIF(coli,locaux)=0,ROW(locaux)-1,""),ROW(H11)))</f>
        <v>#NUM!</v>
      </c>
      <c r="K12" t="e">
        <f t="array" ref="K12">INDEX(locaux,SMALL(IF(COUNTIF(colj,locaux)=0,ROW(locaux)-1,""),ROW(A11)))</f>
        <v>#NUM!</v>
      </c>
      <c r="L12" t="e">
        <f t="array" ref="L12">INDEX(locaux,SMALL(IF(COUNTIF(colk,locaux)=0,ROW(locaux)-1,""),ROW(A11)))</f>
        <v>#NUM!</v>
      </c>
      <c r="M12" t="e">
        <f t="array" ref="M12">INDEX(locaux,SMALL(IF(COUNTIF(coll,locaux)=0,ROW(locaux)-1,""),ROW(A11)))</f>
        <v>#NUM!</v>
      </c>
    </row>
    <row r="13" spans="1:13">
      <c r="C13" t="e">
        <f t="array" ref="C13">INDEX(locaux,SMALL(IF(COUNTIF(colb,locaux)=0,ROW(locaux)-1,""),ROW(A12)))</f>
        <v>#NUM!</v>
      </c>
      <c r="D13" t="e">
        <f t="array" ref="D13">INDEX(locaux,SMALL(IF(COUNTIF(colc,locaux)=0,ROW(locaux)-1,""),ROW(B12)))</f>
        <v>#NUM!</v>
      </c>
      <c r="E13" t="e">
        <f t="array" ref="E13">INDEX(locaux,SMALL(IF(COUNTIF(cold,locaux)=0,ROW(locaux)-1,""),ROW(A12)))</f>
        <v>#NUM!</v>
      </c>
      <c r="F13" t="e">
        <f t="array" ref="F13">INDEX(locaux,SMALL(IF(COUNTIF(cole,locaux)=0,ROW(locaux)-1,""),ROW(A12)))</f>
        <v>#NUM!</v>
      </c>
      <c r="G13" t="e">
        <f t="array" ref="G13">INDEX(locaux,SMALL(IF(COUNTIF(colf,locaux)=0,ROW(locaux)-1,""),ROW($A12)))</f>
        <v>#NUM!</v>
      </c>
      <c r="H13" t="e">
        <f t="array" ref="H13">INDEX(locaux,SMALL(IF(COUNTIF(colg,locaux)=0,ROW(locaux)-1,""),ROW(A12)))</f>
        <v>#NUM!</v>
      </c>
      <c r="I13" t="e">
        <f t="array" ref="I13">INDEX(locaux,SMALL(IF(COUNTIF(colh,locaux)=0,ROW(locaux)-1,""),ROW(A12)))</f>
        <v>#NUM!</v>
      </c>
      <c r="J13" t="e">
        <f t="array" ref="J13">INDEX(locaux,SMALL(IF(COUNTIF(coli,locaux)=0,ROW(locaux)-1,""),ROW(H12)))</f>
        <v>#NUM!</v>
      </c>
      <c r="K13" t="e">
        <f t="array" ref="K13">INDEX(locaux,SMALL(IF(COUNTIF(colj,locaux)=0,ROW(locaux)-1,""),ROW(A12)))</f>
        <v>#NUM!</v>
      </c>
      <c r="L13" t="e">
        <f t="array" ref="L13">INDEX(locaux,SMALL(IF(COUNTIF(colk,locaux)=0,ROW(locaux)-1,""),ROW(A12)))</f>
        <v>#NUM!</v>
      </c>
      <c r="M13" t="e">
        <f t="array" ref="M13">INDEX(locaux,SMALL(IF(COUNTIF(coll,locaux)=0,ROW(locaux)-1,""),ROW(A12)))</f>
        <v>#NUM!</v>
      </c>
    </row>
    <row r="14" spans="1:13">
      <c r="C14" t="e">
        <f t="array" ref="C14">INDEX(locaux,SMALL(IF(COUNTIF(colb,locaux)=0,ROW(locaux)-1,""),ROW(A13)))</f>
        <v>#NUM!</v>
      </c>
      <c r="D14" t="e">
        <f t="array" ref="D14">INDEX(locaux,SMALL(IF(COUNTIF(colc,locaux)=0,ROW(locaux)-1,""),ROW(B13)))</f>
        <v>#NUM!</v>
      </c>
      <c r="E14" t="e">
        <f t="array" ref="E14">INDEX(locaux,SMALL(IF(COUNTIF(cold,locaux)=0,ROW(locaux)-1,""),ROW(A13)))</f>
        <v>#NUM!</v>
      </c>
      <c r="F14" t="e">
        <f t="array" ref="F14">INDEX(locaux,SMALL(IF(COUNTIF(cole,locaux)=0,ROW(locaux)-1,""),ROW(A13)))</f>
        <v>#NUM!</v>
      </c>
      <c r="G14" t="e">
        <f t="array" ref="G14">INDEX(locaux,SMALL(IF(COUNTIF(colf,locaux)=0,ROW(locaux)-1,""),ROW($A13)))</f>
        <v>#NUM!</v>
      </c>
      <c r="H14" t="e">
        <f t="array" ref="H14">INDEX(locaux,SMALL(IF(COUNTIF(colg,locaux)=0,ROW(locaux)-1,""),ROW(A13)))</f>
        <v>#NUM!</v>
      </c>
      <c r="I14" t="e">
        <f t="array" ref="I14">INDEX(locaux,SMALL(IF(COUNTIF(colh,locaux)=0,ROW(locaux)-1,""),ROW(A13)))</f>
        <v>#NUM!</v>
      </c>
      <c r="J14" t="e">
        <f t="array" ref="J14">INDEX(locaux,SMALL(IF(COUNTIF(coli,locaux)=0,ROW(locaux)-1,""),ROW(H13)))</f>
        <v>#NUM!</v>
      </c>
      <c r="K14" t="e">
        <f t="array" ref="K14">INDEX(locaux,SMALL(IF(COUNTIF(colj,locaux)=0,ROW(locaux)-1,""),ROW(A13)))</f>
        <v>#NUM!</v>
      </c>
      <c r="L14" t="e">
        <f t="array" ref="L14">INDEX(locaux,SMALL(IF(COUNTIF(colk,locaux)=0,ROW(locaux)-1,""),ROW(A13)))</f>
        <v>#NUM!</v>
      </c>
      <c r="M14" t="e">
        <f t="array" ref="M14">INDEX(locaux,SMALL(IF(COUNTIF(coll,locaux)=0,ROW(locaux)-1,""),ROW(A13)))</f>
        <v>#NUM!</v>
      </c>
    </row>
    <row r="15" spans="1:13">
      <c r="C15" t="e">
        <f t="array" ref="C15">INDEX(locaux,SMALL(IF(COUNTIF(colb,locaux)=0,ROW(locaux)-1,""),ROW(A14)))</f>
        <v>#NUM!</v>
      </c>
      <c r="D15" t="e">
        <f t="array" ref="D15">INDEX(locaux,SMALL(IF(COUNTIF(colc,locaux)=0,ROW(locaux)-1,""),ROW(B14)))</f>
        <v>#NUM!</v>
      </c>
      <c r="E15" t="e">
        <f t="array" ref="E15">INDEX(locaux,SMALL(IF(COUNTIF(cold,locaux)=0,ROW(locaux)-1,""),ROW(A14)))</f>
        <v>#NUM!</v>
      </c>
      <c r="F15" t="e">
        <f t="array" ref="F15">INDEX(locaux,SMALL(IF(COUNTIF(cole,locaux)=0,ROW(locaux)-1,""),ROW(A14)))</f>
        <v>#NUM!</v>
      </c>
      <c r="G15" t="e">
        <f t="array" ref="G15">INDEX(locaux,SMALL(IF(COUNTIF(colf,locaux)=0,ROW(locaux)-1,""),ROW($A14)))</f>
        <v>#NUM!</v>
      </c>
      <c r="H15" t="e">
        <f t="array" ref="H15">INDEX(locaux,SMALL(IF(COUNTIF(colg,locaux)=0,ROW(locaux)-1,""),ROW(A14)))</f>
        <v>#NUM!</v>
      </c>
      <c r="I15" t="e">
        <f t="array" ref="I15">INDEX(locaux,SMALL(IF(COUNTIF(colh,locaux)=0,ROW(locaux)-1,""),ROW(A14)))</f>
        <v>#NUM!</v>
      </c>
      <c r="J15" t="e">
        <f t="array" ref="J15">INDEX(locaux,SMALL(IF(COUNTIF(coli,locaux)=0,ROW(locaux)-1,""),ROW(H14)))</f>
        <v>#NUM!</v>
      </c>
      <c r="K15" t="e">
        <f t="array" ref="K15">INDEX(locaux,SMALL(IF(COUNTIF(colj,locaux)=0,ROW(locaux)-1,""),ROW(A14)))</f>
        <v>#NUM!</v>
      </c>
      <c r="L15" t="e">
        <f t="array" ref="L15">INDEX(locaux,SMALL(IF(COUNTIF(colk,locaux)=0,ROW(locaux)-1,""),ROW(A14)))</f>
        <v>#NUM!</v>
      </c>
      <c r="M15" t="e">
        <f t="array" ref="M15">INDEX(locaux,SMALL(IF(COUNTIF(coll,locaux)=0,ROW(locaux)-1,""),ROW(A14)))</f>
        <v>#NUM!</v>
      </c>
    </row>
    <row r="16" spans="1:13">
      <c r="C16" t="e">
        <f t="array" ref="C16">INDEX(locaux,SMALL(IF(COUNTIF(colb,locaux)=0,ROW(locaux)-1,""),ROW(A15)))</f>
        <v>#NUM!</v>
      </c>
      <c r="D16" t="e">
        <f t="array" ref="D16">INDEX(locaux,SMALL(IF(COUNTIF(colc,locaux)=0,ROW(locaux)-1,""),ROW(B15)))</f>
        <v>#NUM!</v>
      </c>
      <c r="E16" t="e">
        <f t="array" ref="E16">INDEX(locaux,SMALL(IF(COUNTIF(cold,locaux)=0,ROW(locaux)-1,""),ROW(A15)))</f>
        <v>#NUM!</v>
      </c>
      <c r="F16" t="e">
        <f t="array" ref="F16">INDEX(locaux,SMALL(IF(COUNTIF(cole,locaux)=0,ROW(locaux)-1,""),ROW(A15)))</f>
        <v>#NUM!</v>
      </c>
      <c r="G16" t="e">
        <f t="array" ref="G16">INDEX(locaux,SMALL(IF(COUNTIF(colf,locaux)=0,ROW(locaux)-1,""),ROW($A15)))</f>
        <v>#NUM!</v>
      </c>
      <c r="H16" t="e">
        <f t="array" ref="H16">INDEX(locaux,SMALL(IF(COUNTIF(colg,locaux)=0,ROW(locaux)-1,""),ROW(A15)))</f>
        <v>#NUM!</v>
      </c>
      <c r="I16" t="e">
        <f t="array" ref="I16">INDEX(locaux,SMALL(IF(COUNTIF(colh,locaux)=0,ROW(locaux)-1,""),ROW(A15)))</f>
        <v>#NUM!</v>
      </c>
      <c r="J16" t="e">
        <f t="array" ref="J16">INDEX(locaux,SMALL(IF(COUNTIF(coli,locaux)=0,ROW(locaux)-1,""),ROW(H15)))</f>
        <v>#NUM!</v>
      </c>
      <c r="K16" t="e">
        <f t="array" ref="K16">INDEX(locaux,SMALL(IF(COUNTIF(colj,locaux)=0,ROW(locaux)-1,""),ROW(A15)))</f>
        <v>#NUM!</v>
      </c>
      <c r="L16" t="e">
        <f t="array" ref="L16">INDEX(locaux,SMALL(IF(COUNTIF(colk,locaux)=0,ROW(locaux)-1,""),ROW(A15)))</f>
        <v>#NUM!</v>
      </c>
      <c r="M16" t="e">
        <f t="array" ref="M16">INDEX(locaux,SMALL(IF(COUNTIF(coll,locaux)=0,ROW(locaux)-1,""),ROW(A15)))</f>
        <v>#NUM!</v>
      </c>
    </row>
    <row r="17" spans="3:13">
      <c r="C17" t="e">
        <f t="array" ref="C17">INDEX(locaux,SMALL(IF(COUNTIF(colb,locaux)=0,ROW(locaux)-1,""),ROW(A16)))</f>
        <v>#NUM!</v>
      </c>
      <c r="D17" t="e">
        <f t="array" ref="D17">INDEX(locaux,SMALL(IF(COUNTIF(colc,locaux)=0,ROW(locaux)-1,""),ROW(B16)))</f>
        <v>#NUM!</v>
      </c>
      <c r="E17" t="e">
        <f t="array" ref="E17">INDEX(locaux,SMALL(IF(COUNTIF(cold,locaux)=0,ROW(locaux)-1,""),ROW(A16)))</f>
        <v>#NUM!</v>
      </c>
      <c r="F17" t="e">
        <f t="array" ref="F17">INDEX(locaux,SMALL(IF(COUNTIF(cole,locaux)=0,ROW(locaux)-1,""),ROW(A16)))</f>
        <v>#NUM!</v>
      </c>
      <c r="G17" t="e">
        <f t="array" ref="G17">INDEX(locaux,SMALL(IF(COUNTIF(colf,locaux)=0,ROW(locaux)-1,""),ROW($A16)))</f>
        <v>#NUM!</v>
      </c>
      <c r="H17" t="e">
        <f t="array" ref="H17">INDEX(locaux,SMALL(IF(COUNTIF(colg,locaux)=0,ROW(locaux)-1,""),ROW(A16)))</f>
        <v>#NUM!</v>
      </c>
      <c r="I17" t="e">
        <f t="array" ref="I17">INDEX(locaux,SMALL(IF(COUNTIF(colh,locaux)=0,ROW(locaux)-1,""),ROW(A16)))</f>
        <v>#NUM!</v>
      </c>
      <c r="J17" t="e">
        <f t="array" ref="J17">INDEX(locaux,SMALL(IF(COUNTIF(coli,locaux)=0,ROW(locaux)-1,""),ROW(H16)))</f>
        <v>#NUM!</v>
      </c>
      <c r="K17" t="e">
        <f t="array" ref="K17">INDEX(locaux,SMALL(IF(COUNTIF(colj,locaux)=0,ROW(locaux)-1,""),ROW(A16)))</f>
        <v>#NUM!</v>
      </c>
      <c r="L17" t="e">
        <f t="array" ref="L17">INDEX(locaux,SMALL(IF(COUNTIF(colk,locaux)=0,ROW(locaux)-1,""),ROW(A16)))</f>
        <v>#NUM!</v>
      </c>
      <c r="M17" t="e">
        <f t="array" ref="M17">INDEX(locaux,SMALL(IF(COUNTIF(coll,locaux)=0,ROW(locaux)-1,""),ROW(A16)))</f>
        <v>#NUM!</v>
      </c>
    </row>
    <row r="18" spans="3:13">
      <c r="C18" t="e">
        <f t="array" ref="C18">INDEX(locaux,SMALL(IF(COUNTIF(colb,locaux)=0,ROW(locaux)-1,""),ROW(A17)))</f>
        <v>#NUM!</v>
      </c>
      <c r="D18" t="e">
        <f t="array" ref="D18">INDEX(locaux,SMALL(IF(COUNTIF(colc,locaux)=0,ROW(locaux)-1,""),ROW(B17)))</f>
        <v>#NUM!</v>
      </c>
      <c r="E18" t="e">
        <f t="array" ref="E18">INDEX(locaux,SMALL(IF(COUNTIF(cold,locaux)=0,ROW(locaux)-1,""),ROW(A17)))</f>
        <v>#NUM!</v>
      </c>
      <c r="F18" t="e">
        <f t="array" ref="F18">INDEX(locaux,SMALL(IF(COUNTIF(cole,locaux)=0,ROW(locaux)-1,""),ROW(A17)))</f>
        <v>#NUM!</v>
      </c>
      <c r="G18" t="e">
        <f t="array" ref="G18">INDEX(locaux,SMALL(IF(COUNTIF(colf,locaux)=0,ROW(locaux)-1,""),ROW($A17)))</f>
        <v>#NUM!</v>
      </c>
      <c r="H18" t="e">
        <f t="array" ref="H18">INDEX(locaux,SMALL(IF(COUNTIF(colg,locaux)=0,ROW(locaux)-1,""),ROW(A17)))</f>
        <v>#NUM!</v>
      </c>
      <c r="I18" t="e">
        <f t="array" ref="I18">INDEX(locaux,SMALL(IF(COUNTIF(colh,locaux)=0,ROW(locaux)-1,""),ROW(A17)))</f>
        <v>#NUM!</v>
      </c>
      <c r="J18" t="e">
        <f t="array" ref="J18">INDEX(locaux,SMALL(IF(COUNTIF(coli,locaux)=0,ROW(locaux)-1,""),ROW(H17)))</f>
        <v>#NUM!</v>
      </c>
      <c r="K18" t="e">
        <f t="array" ref="K18">INDEX(locaux,SMALL(IF(COUNTIF(colj,locaux)=0,ROW(locaux)-1,""),ROW(A17)))</f>
        <v>#NUM!</v>
      </c>
      <c r="L18" t="e">
        <f t="array" ref="L18">INDEX(locaux,SMALL(IF(COUNTIF(colk,locaux)=0,ROW(locaux)-1,""),ROW(A17)))</f>
        <v>#NUM!</v>
      </c>
      <c r="M18" t="e">
        <f t="array" ref="M18">INDEX(locaux,SMALL(IF(COUNTIF(coll,locaux)=0,ROW(locaux)-1,""),ROW(A17)))</f>
        <v>#NUM!</v>
      </c>
    </row>
    <row r="19" spans="3:13">
      <c r="C19" t="e">
        <f t="array" ref="C19">INDEX(locaux,SMALL(IF(COUNTIF(colb,locaux)=0,ROW(locaux)-1,""),ROW(A18)))</f>
        <v>#NUM!</v>
      </c>
      <c r="D19" t="e">
        <f t="array" ref="D19">INDEX(locaux,SMALL(IF(COUNTIF(colc,locaux)=0,ROW(locaux)-1,""),ROW(B18)))</f>
        <v>#NUM!</v>
      </c>
      <c r="E19" t="e">
        <f t="array" ref="E19">INDEX(locaux,SMALL(IF(COUNTIF(cold,locaux)=0,ROW(locaux)-1,""),ROW(A18)))</f>
        <v>#NUM!</v>
      </c>
      <c r="F19" t="e">
        <f t="array" ref="F19">INDEX(locaux,SMALL(IF(COUNTIF(cole,locaux)=0,ROW(locaux)-1,""),ROW(A18)))</f>
        <v>#NUM!</v>
      </c>
      <c r="G19" t="e">
        <f t="array" ref="G19">INDEX(locaux,SMALL(IF(COUNTIF(colf,locaux)=0,ROW(locaux)-1,""),ROW($A18)))</f>
        <v>#NUM!</v>
      </c>
      <c r="H19" t="e">
        <f t="array" ref="H19">INDEX(locaux,SMALL(IF(COUNTIF(colg,locaux)=0,ROW(locaux)-1,""),ROW(A18)))</f>
        <v>#NUM!</v>
      </c>
      <c r="I19" t="e">
        <f t="array" ref="I19">INDEX(locaux,SMALL(IF(COUNTIF(colh,locaux)=0,ROW(locaux)-1,""),ROW(A18)))</f>
        <v>#NUM!</v>
      </c>
      <c r="J19" t="e">
        <f t="array" ref="J19">INDEX(locaux,SMALL(IF(COUNTIF(coli,locaux)=0,ROW(locaux)-1,""),ROW(H18)))</f>
        <v>#NUM!</v>
      </c>
      <c r="K19" t="e">
        <f t="array" ref="K19">INDEX(locaux,SMALL(IF(COUNTIF(colj,locaux)=0,ROW(locaux)-1,""),ROW(A18)))</f>
        <v>#NUM!</v>
      </c>
      <c r="L19" t="e">
        <f t="array" ref="L19">INDEX(locaux,SMALL(IF(COUNTIF(colk,locaux)=0,ROW(locaux)-1,""),ROW(A18)))</f>
        <v>#NUM!</v>
      </c>
      <c r="M19" t="e">
        <f t="array" ref="M19">INDEX(locaux,SMALL(IF(COUNTIF(coll,locaux)=0,ROW(locaux)-1,""),ROW(A18)))</f>
        <v>#NUM!</v>
      </c>
    </row>
    <row r="20" spans="3:13">
      <c r="C20" t="e">
        <f t="array" ref="C20">INDEX(locaux,SMALL(IF(COUNTIF(colb,locaux)=0,ROW(locaux)-1,""),ROW(A19)))</f>
        <v>#NUM!</v>
      </c>
      <c r="D20" t="e">
        <f t="array" ref="D20">INDEX(locaux,SMALL(IF(COUNTIF(colc,locaux)=0,ROW(locaux)-1,""),ROW(B19)))</f>
        <v>#NUM!</v>
      </c>
      <c r="E20" t="e">
        <f t="array" ref="E20">INDEX(locaux,SMALL(IF(COUNTIF(cold,locaux)=0,ROW(locaux)-1,""),ROW(A19)))</f>
        <v>#NUM!</v>
      </c>
      <c r="F20" t="e">
        <f t="array" ref="F20">INDEX(locaux,SMALL(IF(COUNTIF(cole,locaux)=0,ROW(locaux)-1,""),ROW(A19)))</f>
        <v>#NUM!</v>
      </c>
      <c r="G20" t="e">
        <f t="array" ref="G20">INDEX(locaux,SMALL(IF(COUNTIF(colf,locaux)=0,ROW(locaux)-1,""),ROW($A19)))</f>
        <v>#NUM!</v>
      </c>
      <c r="H20" t="e">
        <f t="array" ref="H20">INDEX(locaux,SMALL(IF(COUNTIF(colg,locaux)=0,ROW(locaux)-1,""),ROW(A19)))</f>
        <v>#NUM!</v>
      </c>
      <c r="I20" t="e">
        <f t="array" ref="I20">INDEX(locaux,SMALL(IF(COUNTIF(colh,locaux)=0,ROW(locaux)-1,""),ROW(A19)))</f>
        <v>#NUM!</v>
      </c>
      <c r="J20" t="e">
        <f t="array" ref="J20">INDEX(locaux,SMALL(IF(COUNTIF(coli,locaux)=0,ROW(locaux)-1,""),ROW(H19)))</f>
        <v>#NUM!</v>
      </c>
      <c r="K20" t="e">
        <f t="array" ref="K20">INDEX(locaux,SMALL(IF(COUNTIF(colj,locaux)=0,ROW(locaux)-1,""),ROW(A19)))</f>
        <v>#NUM!</v>
      </c>
      <c r="L20" t="e">
        <f t="array" ref="L20">INDEX(locaux,SMALL(IF(COUNTIF(colk,locaux)=0,ROW(locaux)-1,""),ROW(A19)))</f>
        <v>#NUM!</v>
      </c>
      <c r="M20" t="e">
        <f t="array" ref="M20">INDEX(locaux,SMALL(IF(COUNTIF(coll,locaux)=0,ROW(locaux)-1,""),ROW(A19)))</f>
        <v>#NUM!</v>
      </c>
    </row>
    <row r="21" spans="3:13">
      <c r="C21" t="e">
        <f t="array" ref="C21">INDEX(locaux,SMALL(IF(COUNTIF(colb,locaux)=0,ROW(locaux)-1,""),ROW(A20)))</f>
        <v>#NUM!</v>
      </c>
      <c r="D21" t="e">
        <f t="array" ref="D21">INDEX(locaux,SMALL(IF(COUNTIF(colc,locaux)=0,ROW(locaux)-1,""),ROW(B20)))</f>
        <v>#NUM!</v>
      </c>
      <c r="E21" t="e">
        <f t="array" ref="E21">INDEX(locaux,SMALL(IF(COUNTIF(cold,locaux)=0,ROW(locaux)-1,""),ROW(A20)))</f>
        <v>#NUM!</v>
      </c>
      <c r="F21" t="e">
        <f t="array" ref="F21">INDEX(locaux,SMALL(IF(COUNTIF(cole,locaux)=0,ROW(locaux)-1,""),ROW(A20)))</f>
        <v>#NUM!</v>
      </c>
      <c r="G21" t="e">
        <f t="array" ref="G21">INDEX(locaux,SMALL(IF(COUNTIF(colf,locaux)=0,ROW(locaux)-1,""),ROW($A20)))</f>
        <v>#NUM!</v>
      </c>
      <c r="H21" t="e">
        <f t="array" ref="H21">INDEX(locaux,SMALL(IF(COUNTIF(colg,locaux)=0,ROW(locaux)-1,""),ROW(A20)))</f>
        <v>#NUM!</v>
      </c>
      <c r="I21" t="e">
        <f t="array" ref="I21">INDEX(locaux,SMALL(IF(COUNTIF(colh,locaux)=0,ROW(locaux)-1,""),ROW(A20)))</f>
        <v>#NUM!</v>
      </c>
      <c r="J21" t="e">
        <f t="array" ref="J21">INDEX(locaux,SMALL(IF(COUNTIF(coli,locaux)=0,ROW(locaux)-1,""),ROW(H20)))</f>
        <v>#NUM!</v>
      </c>
      <c r="K21" t="e">
        <f t="array" ref="K21">INDEX(locaux,SMALL(IF(COUNTIF(colj,locaux)=0,ROW(locaux)-1,""),ROW(A20)))</f>
        <v>#NUM!</v>
      </c>
      <c r="L21" t="e">
        <f t="array" ref="L21">INDEX(locaux,SMALL(IF(COUNTIF(colk,locaux)=0,ROW(locaux)-1,""),ROW(A20)))</f>
        <v>#NUM!</v>
      </c>
      <c r="M21" t="e">
        <f t="array" ref="M21">INDEX(locaux,SMALL(IF(COUNTIF(coll,locaux)=0,ROW(locaux)-1,""),ROW(A20)))</f>
        <v>#NUM!</v>
      </c>
    </row>
    <row r="22" spans="3:13">
      <c r="C22" t="e">
        <f t="array" ref="C22">INDEX(locaux,SMALL(IF(COUNTIF(colb,locaux)=0,ROW(locaux)-1,""),ROW(A21)))</f>
        <v>#NUM!</v>
      </c>
      <c r="D22" t="e">
        <f t="array" ref="D22">INDEX(locaux,SMALL(IF(COUNTIF(colc,locaux)=0,ROW(locaux)-1,""),ROW(B21)))</f>
        <v>#NUM!</v>
      </c>
      <c r="E22" t="e">
        <f t="array" ref="E22">INDEX(locaux,SMALL(IF(COUNTIF(cold,locaux)=0,ROW(locaux)-1,""),ROW(A21)))</f>
        <v>#NUM!</v>
      </c>
      <c r="F22" t="e">
        <f t="array" ref="F22">INDEX(locaux,SMALL(IF(COUNTIF(cole,locaux)=0,ROW(locaux)-1,""),ROW(A21)))</f>
        <v>#NUM!</v>
      </c>
      <c r="G22" t="e">
        <f t="array" ref="G22">INDEX(locaux,SMALL(IF(COUNTIF(colf,locaux)=0,ROW(locaux)-1,""),ROW($A21)))</f>
        <v>#NUM!</v>
      </c>
      <c r="H22" t="e">
        <f t="array" ref="H22">INDEX(locaux,SMALL(IF(COUNTIF(colg,locaux)=0,ROW(locaux)-1,""),ROW(A21)))</f>
        <v>#NUM!</v>
      </c>
      <c r="I22" t="e">
        <f t="array" ref="I22">INDEX(locaux,SMALL(IF(COUNTIF(colh,locaux)=0,ROW(locaux)-1,""),ROW(A21)))</f>
        <v>#NUM!</v>
      </c>
      <c r="J22" t="e">
        <f t="array" ref="J22">INDEX(locaux,SMALL(IF(COUNTIF(coli,locaux)=0,ROW(locaux)-1,""),ROW(H21)))</f>
        <v>#NUM!</v>
      </c>
      <c r="K22" t="e">
        <f t="array" ref="K22">INDEX(locaux,SMALL(IF(COUNTIF(colj,locaux)=0,ROW(locaux)-1,""),ROW(A21)))</f>
        <v>#NUM!</v>
      </c>
      <c r="L22" t="e">
        <f t="array" ref="L22">INDEX(locaux,SMALL(IF(COUNTIF(colk,locaux)=0,ROW(locaux)-1,""),ROW(A21)))</f>
        <v>#NUM!</v>
      </c>
      <c r="M22" t="e">
        <f t="array" ref="M22">INDEX(locaux,SMALL(IF(COUNTIF(coll,locaux)=0,ROW(locaux)-1,""),ROW(A21)))</f>
        <v>#NUM!</v>
      </c>
    </row>
    <row r="23" spans="3:13">
      <c r="C23" t="e">
        <f t="array" ref="C23">INDEX(locaux,SMALL(IF(COUNTIF(colb,locaux)=0,ROW(locaux)-1,""),ROW(A22)))</f>
        <v>#NUM!</v>
      </c>
      <c r="D23" t="e">
        <f t="array" ref="D23">INDEX(locaux,SMALL(IF(COUNTIF(colc,locaux)=0,ROW(locaux)-1,""),ROW(B22)))</f>
        <v>#NUM!</v>
      </c>
      <c r="E23" t="e">
        <f t="array" ref="E23">INDEX(locaux,SMALL(IF(COUNTIF(cold,locaux)=0,ROW(locaux)-1,""),ROW(A22)))</f>
        <v>#NUM!</v>
      </c>
      <c r="F23" t="e">
        <f t="array" ref="F23">INDEX(locaux,SMALL(IF(COUNTIF(cole,locaux)=0,ROW(locaux)-1,""),ROW(A22)))</f>
        <v>#NUM!</v>
      </c>
      <c r="G23" t="e">
        <f t="array" ref="G23">INDEX(locaux,SMALL(IF(COUNTIF(colf,locaux)=0,ROW(locaux)-1,""),ROW($A22)))</f>
        <v>#NUM!</v>
      </c>
      <c r="H23" t="e">
        <f t="array" ref="H23">INDEX(locaux,SMALL(IF(COUNTIF(colg,locaux)=0,ROW(locaux)-1,""),ROW(A22)))</f>
        <v>#NUM!</v>
      </c>
      <c r="I23" t="e">
        <f t="array" ref="I23">INDEX(locaux,SMALL(IF(COUNTIF(colh,locaux)=0,ROW(locaux)-1,""),ROW(A22)))</f>
        <v>#NUM!</v>
      </c>
      <c r="J23" t="e">
        <f t="array" ref="J23">INDEX(locaux,SMALL(IF(COUNTIF(coli,locaux)=0,ROW(locaux)-1,""),ROW(H22)))</f>
        <v>#NUM!</v>
      </c>
      <c r="K23" t="e">
        <f t="array" ref="K23">INDEX(locaux,SMALL(IF(COUNTIF(colj,locaux)=0,ROW(locaux)-1,""),ROW(A22)))</f>
        <v>#NUM!</v>
      </c>
      <c r="L23" t="e">
        <f t="array" ref="L23">INDEX(locaux,SMALL(IF(COUNTIF(colk,locaux)=0,ROW(locaux)-1,""),ROW(A22)))</f>
        <v>#NUM!</v>
      </c>
      <c r="M23" t="e">
        <f t="array" ref="M23">INDEX(locaux,SMALL(IF(COUNTIF(coll,locaux)=0,ROW(locaux)-1,""),ROW(A22)))</f>
        <v>#NUM!</v>
      </c>
    </row>
    <row r="24" spans="3:13">
      <c r="C24" t="e">
        <f t="array" ref="C24">INDEX(locaux,SMALL(IF(COUNTIF(colb,locaux)=0,ROW(locaux)-1,""),ROW(A23)))</f>
        <v>#NUM!</v>
      </c>
      <c r="D24" t="e">
        <f t="array" ref="D24">INDEX(locaux,SMALL(IF(COUNTIF(colc,locaux)=0,ROW(locaux)-1,""),ROW(B23)))</f>
        <v>#NUM!</v>
      </c>
      <c r="E24" t="e">
        <f t="array" ref="E24">INDEX(locaux,SMALL(IF(COUNTIF(cold,locaux)=0,ROW(locaux)-1,""),ROW(A23)))</f>
        <v>#NUM!</v>
      </c>
      <c r="F24" t="e">
        <f t="array" ref="F24">INDEX(locaux,SMALL(IF(COUNTIF(cole,locaux)=0,ROW(locaux)-1,""),ROW(A23)))</f>
        <v>#NUM!</v>
      </c>
      <c r="G24" t="e">
        <f t="array" ref="G24">INDEX(locaux,SMALL(IF(COUNTIF(colf,locaux)=0,ROW(locaux)-1,""),ROW($A23)))</f>
        <v>#NUM!</v>
      </c>
      <c r="H24" t="e">
        <f t="array" ref="H24">INDEX(locaux,SMALL(IF(COUNTIF(colg,locaux)=0,ROW(locaux)-1,""),ROW(A23)))</f>
        <v>#NUM!</v>
      </c>
      <c r="I24" t="e">
        <f t="array" ref="I24">INDEX(locaux,SMALL(IF(COUNTIF(colh,locaux)=0,ROW(locaux)-1,""),ROW(A23)))</f>
        <v>#NUM!</v>
      </c>
      <c r="J24" t="e">
        <f t="array" ref="J24">INDEX(locaux,SMALL(IF(COUNTIF(coli,locaux)=0,ROW(locaux)-1,""),ROW(H23)))</f>
        <v>#NUM!</v>
      </c>
      <c r="K24" t="e">
        <f t="array" ref="K24">INDEX(locaux,SMALL(IF(COUNTIF(colj,locaux)=0,ROW(locaux)-1,""),ROW(A23)))</f>
        <v>#NUM!</v>
      </c>
      <c r="L24" t="e">
        <f t="array" ref="L24">INDEX(locaux,SMALL(IF(COUNTIF(colk,locaux)=0,ROW(locaux)-1,""),ROW(A23)))</f>
        <v>#NUM!</v>
      </c>
      <c r="M24" t="e">
        <f t="array" ref="M24">INDEX(locaux,SMALL(IF(COUNTIF(coll,locaux)=0,ROW(locaux)-1,""),ROW(A23)))</f>
        <v>#NUM!</v>
      </c>
    </row>
    <row r="25" spans="3:13">
      <c r="C25" t="e">
        <f t="array" ref="C25">INDEX(locaux,SMALL(IF(COUNTIF(colb,locaux)=0,ROW(locaux)-1,""),ROW(A24)))</f>
        <v>#NUM!</v>
      </c>
      <c r="D25" t="e">
        <f t="array" ref="D25">INDEX(locaux,SMALL(IF(COUNTIF(colc,locaux)=0,ROW(locaux)-1,""),ROW(B24)))</f>
        <v>#NUM!</v>
      </c>
      <c r="E25" t="e">
        <f t="array" ref="E25">INDEX(locaux,SMALL(IF(COUNTIF(cold,locaux)=0,ROW(locaux)-1,""),ROW(A24)))</f>
        <v>#NUM!</v>
      </c>
      <c r="F25" t="e">
        <f t="array" ref="F25">INDEX(locaux,SMALL(IF(COUNTIF(cole,locaux)=0,ROW(locaux)-1,""),ROW(A24)))</f>
        <v>#NUM!</v>
      </c>
      <c r="G25" t="e">
        <f t="array" ref="G25">INDEX(locaux,SMALL(IF(COUNTIF(colf,locaux)=0,ROW(locaux)-1,""),ROW($A24)))</f>
        <v>#NUM!</v>
      </c>
      <c r="H25" t="e">
        <f t="array" ref="H25">INDEX(locaux,SMALL(IF(COUNTIF(colg,locaux)=0,ROW(locaux)-1,""),ROW(A24)))</f>
        <v>#NUM!</v>
      </c>
      <c r="I25" t="e">
        <f t="array" ref="I25">INDEX(locaux,SMALL(IF(COUNTIF(colh,locaux)=0,ROW(locaux)-1,""),ROW(A24)))</f>
        <v>#NUM!</v>
      </c>
      <c r="J25" t="e">
        <f t="array" ref="J25">INDEX(locaux,SMALL(IF(COUNTIF(coli,locaux)=0,ROW(locaux)-1,""),ROW(H24)))</f>
        <v>#NUM!</v>
      </c>
      <c r="K25" t="e">
        <f t="array" ref="K25">INDEX(locaux,SMALL(IF(COUNTIF(colj,locaux)=0,ROW(locaux)-1,""),ROW(A24)))</f>
        <v>#NUM!</v>
      </c>
      <c r="L25" t="e">
        <f t="array" ref="L25">INDEX(locaux,SMALL(IF(COUNTIF(colk,locaux)=0,ROW(locaux)-1,""),ROW(A24)))</f>
        <v>#NUM!</v>
      </c>
      <c r="M25" t="e">
        <f t="array" ref="M25">INDEX(locaux,SMALL(IF(COUNTIF(coll,locaux)=0,ROW(locaux)-1,""),ROW(A24)))</f>
        <v>#NUM!</v>
      </c>
    </row>
    <row r="26" spans="3:13">
      <c r="C26" t="e">
        <f t="array" ref="C26">INDEX(locaux,SMALL(IF(COUNTIF(colb,locaux)=0,ROW(locaux)-1,""),ROW(A25)))</f>
        <v>#NUM!</v>
      </c>
      <c r="D26" t="e">
        <f t="array" ref="D26">INDEX(locaux,SMALL(IF(COUNTIF(colc,locaux)=0,ROW(locaux)-1,""),ROW(B25)))</f>
        <v>#NUM!</v>
      </c>
      <c r="E26" t="e">
        <f t="array" ref="E26">INDEX(locaux,SMALL(IF(COUNTIF(cold,locaux)=0,ROW(locaux)-1,""),ROW(A25)))</f>
        <v>#NUM!</v>
      </c>
      <c r="F26" t="e">
        <f t="array" ref="F26">INDEX(locaux,SMALL(IF(COUNTIF(cole,locaux)=0,ROW(locaux)-1,""),ROW(A25)))</f>
        <v>#NUM!</v>
      </c>
      <c r="G26" t="e">
        <f t="array" ref="G26">INDEX(locaux,SMALL(IF(COUNTIF(colf,locaux)=0,ROW(locaux)-1,""),ROW($A25)))</f>
        <v>#NUM!</v>
      </c>
      <c r="H26" t="e">
        <f t="array" ref="H26">INDEX(locaux,SMALL(IF(COUNTIF(colg,locaux)=0,ROW(locaux)-1,""),ROW(A25)))</f>
        <v>#NUM!</v>
      </c>
      <c r="I26" t="e">
        <f t="array" ref="I26">INDEX(locaux,SMALL(IF(COUNTIF(colh,locaux)=0,ROW(locaux)-1,""),ROW(A25)))</f>
        <v>#NUM!</v>
      </c>
      <c r="J26" t="e">
        <f t="array" ref="J26">INDEX(locaux,SMALL(IF(COUNTIF(coli,locaux)=0,ROW(locaux)-1,""),ROW(H25)))</f>
        <v>#NUM!</v>
      </c>
      <c r="K26" t="e">
        <f t="array" ref="K26">INDEX(locaux,SMALL(IF(COUNTIF(colj,locaux)=0,ROW(locaux)-1,""),ROW(A25)))</f>
        <v>#NUM!</v>
      </c>
      <c r="L26" t="e">
        <f t="array" ref="L26">INDEX(locaux,SMALL(IF(COUNTIF(colk,locaux)=0,ROW(locaux)-1,""),ROW(A25)))</f>
        <v>#NUM!</v>
      </c>
      <c r="M26" t="e">
        <f t="array" ref="M26">INDEX(locaux,SMALL(IF(COUNTIF(coll,locaux)=0,ROW(locaux)-1,""),ROW(A25)))</f>
        <v>#NUM!</v>
      </c>
    </row>
    <row r="27" spans="3:13">
      <c r="C27" t="e">
        <f t="array" ref="C27">INDEX(locaux,SMALL(IF(COUNTIF(colb,locaux)=0,ROW(locaux)-1,""),ROW(A26)))</f>
        <v>#NUM!</v>
      </c>
      <c r="D27" t="e">
        <f t="array" ref="D27">INDEX(locaux,SMALL(IF(COUNTIF(colc,locaux)=0,ROW(locaux)-1,""),ROW(B26)))</f>
        <v>#NUM!</v>
      </c>
      <c r="E27" t="e">
        <f t="array" ref="E27">INDEX(locaux,SMALL(IF(COUNTIF(cold,locaux)=0,ROW(locaux)-1,""),ROW(A26)))</f>
        <v>#NUM!</v>
      </c>
      <c r="F27" t="e">
        <f t="array" ref="F27">INDEX(locaux,SMALL(IF(COUNTIF(cole,locaux)=0,ROW(locaux)-1,""),ROW(A26)))</f>
        <v>#NUM!</v>
      </c>
      <c r="G27" t="e">
        <f t="array" ref="G27">INDEX(locaux,SMALL(IF(COUNTIF(colf,locaux)=0,ROW(locaux)-1,""),ROW($A26)))</f>
        <v>#NUM!</v>
      </c>
      <c r="H27" t="e">
        <f t="array" ref="H27">INDEX(locaux,SMALL(IF(COUNTIF(colg,locaux)=0,ROW(locaux)-1,""),ROW(A26)))</f>
        <v>#NUM!</v>
      </c>
      <c r="I27" t="e">
        <f t="array" ref="I27">INDEX(locaux,SMALL(IF(COUNTIF(colh,locaux)=0,ROW(locaux)-1,""),ROW(A26)))</f>
        <v>#NUM!</v>
      </c>
      <c r="J27" t="e">
        <f t="array" ref="J27">INDEX(locaux,SMALL(IF(COUNTIF(coli,locaux)=0,ROW(locaux)-1,""),ROW(H26)))</f>
        <v>#NUM!</v>
      </c>
      <c r="K27" t="e">
        <f t="array" ref="K27">INDEX(locaux,SMALL(IF(COUNTIF(colj,locaux)=0,ROW(locaux)-1,""),ROW(A26)))</f>
        <v>#NUM!</v>
      </c>
      <c r="L27" t="e">
        <f t="array" ref="L27">INDEX(locaux,SMALL(IF(COUNTIF(colk,locaux)=0,ROW(locaux)-1,""),ROW(A26)))</f>
        <v>#NUM!</v>
      </c>
      <c r="M27" t="e">
        <f t="array" ref="M27">INDEX(locaux,SMALL(IF(COUNTIF(coll,locaux)=0,ROW(locaux)-1,""),ROW(A26)))</f>
        <v>#NUM!</v>
      </c>
    </row>
    <row r="28" spans="3:13">
      <c r="C28" t="e">
        <f t="array" ref="C28">INDEX(locaux,SMALL(IF(COUNTIF(colb,locaux)=0,ROW(locaux)-1,""),ROW(A27)))</f>
        <v>#NUM!</v>
      </c>
      <c r="D28" t="e">
        <f t="array" ref="D28">INDEX(locaux,SMALL(IF(COUNTIF(colc,locaux)=0,ROW(locaux)-1,""),ROW(B27)))</f>
        <v>#NUM!</v>
      </c>
      <c r="E28" t="e">
        <f t="array" ref="E28">INDEX(locaux,SMALL(IF(COUNTIF(cold,locaux)=0,ROW(locaux)-1,""),ROW(A27)))</f>
        <v>#NUM!</v>
      </c>
      <c r="F28" t="e">
        <f t="array" ref="F28">INDEX(locaux,SMALL(IF(COUNTIF(cole,locaux)=0,ROW(locaux)-1,""),ROW(A27)))</f>
        <v>#NUM!</v>
      </c>
      <c r="G28" t="e">
        <f t="array" ref="G28">INDEX(locaux,SMALL(IF(COUNTIF(colf,locaux)=0,ROW(locaux)-1,""),ROW($A27)))</f>
        <v>#NUM!</v>
      </c>
      <c r="H28" t="e">
        <f t="array" ref="H28">INDEX(locaux,SMALL(IF(COUNTIF(colg,locaux)=0,ROW(locaux)-1,""),ROW(A27)))</f>
        <v>#NUM!</v>
      </c>
      <c r="I28" t="e">
        <f t="array" ref="I28">INDEX(locaux,SMALL(IF(COUNTIF(colh,locaux)=0,ROW(locaux)-1,""),ROW(A27)))</f>
        <v>#NUM!</v>
      </c>
      <c r="J28" t="e">
        <f t="array" ref="J28">INDEX(locaux,SMALL(IF(COUNTIF(coli,locaux)=0,ROW(locaux)-1,""),ROW(H27)))</f>
        <v>#NUM!</v>
      </c>
      <c r="K28" t="e">
        <f t="array" ref="K28">INDEX(locaux,SMALL(IF(COUNTIF(colj,locaux)=0,ROW(locaux)-1,""),ROW(A27)))</f>
        <v>#NUM!</v>
      </c>
      <c r="L28" t="e">
        <f t="array" ref="L28">INDEX(locaux,SMALL(IF(COUNTIF(colk,locaux)=0,ROW(locaux)-1,""),ROW(A27)))</f>
        <v>#NUM!</v>
      </c>
      <c r="M28" t="e">
        <f t="array" ref="M28">INDEX(locaux,SMALL(IF(COUNTIF(coll,locaux)=0,ROW(locaux)-1,""),ROW(A27)))</f>
        <v>#NUM!</v>
      </c>
    </row>
    <row r="29" spans="3:13">
      <c r="C29" t="e">
        <f t="array" ref="C29">INDEX(locaux,SMALL(IF(COUNTIF(colb,locaux)=0,ROW(locaux)-1,""),ROW(A28)))</f>
        <v>#NUM!</v>
      </c>
      <c r="D29" t="e">
        <f t="array" ref="D29">INDEX(locaux,SMALL(IF(COUNTIF(colc,locaux)=0,ROW(locaux)-1,""),ROW(B28)))</f>
        <v>#NUM!</v>
      </c>
      <c r="E29" t="e">
        <f t="array" ref="E29">INDEX(locaux,SMALL(IF(COUNTIF(cold,locaux)=0,ROW(locaux)-1,""),ROW(A28)))</f>
        <v>#NUM!</v>
      </c>
      <c r="F29" t="e">
        <f t="array" ref="F29">INDEX(locaux,SMALL(IF(COUNTIF(cole,locaux)=0,ROW(locaux)-1,""),ROW(A28)))</f>
        <v>#NUM!</v>
      </c>
      <c r="G29" t="e">
        <f t="array" ref="G29">INDEX(locaux,SMALL(IF(COUNTIF(colf,locaux)=0,ROW(locaux)-1,""),ROW($A28)))</f>
        <v>#NUM!</v>
      </c>
      <c r="H29" t="e">
        <f t="array" ref="H29">INDEX(locaux,SMALL(IF(COUNTIF(colg,locaux)=0,ROW(locaux)-1,""),ROW(A28)))</f>
        <v>#NUM!</v>
      </c>
      <c r="I29" t="e">
        <f t="array" ref="I29">INDEX(locaux,SMALL(IF(COUNTIF(colh,locaux)=0,ROW(locaux)-1,""),ROW(A28)))</f>
        <v>#NUM!</v>
      </c>
      <c r="J29" t="e">
        <f t="array" ref="J29">INDEX(locaux,SMALL(IF(COUNTIF(coli,locaux)=0,ROW(locaux)-1,""),ROW(H28)))</f>
        <v>#NUM!</v>
      </c>
      <c r="K29" t="e">
        <f t="array" ref="K29">INDEX(locaux,SMALL(IF(COUNTIF(colj,locaux)=0,ROW(locaux)-1,""),ROW(A28)))</f>
        <v>#NUM!</v>
      </c>
      <c r="L29" t="e">
        <f t="array" ref="L29">INDEX(locaux,SMALL(IF(COUNTIF(colk,locaux)=0,ROW(locaux)-1,""),ROW(A28)))</f>
        <v>#NUM!</v>
      </c>
      <c r="M29" t="e">
        <f t="array" ref="M29">INDEX(locaux,SMALL(IF(COUNTIF(coll,locaux)=0,ROW(locaux)-1,""),ROW(A28)))</f>
        <v>#NUM!</v>
      </c>
    </row>
    <row r="30" spans="3:13">
      <c r="C30" t="e">
        <f t="array" ref="C30">INDEX(locaux,SMALL(IF(COUNTIF(colb,locaux)=0,ROW(locaux)-1,""),ROW(A29)))</f>
        <v>#NUM!</v>
      </c>
      <c r="D30" t="e">
        <f t="array" ref="D30">INDEX(locaux,SMALL(IF(COUNTIF(colc,locaux)=0,ROW(locaux)-1,""),ROW(B29)))</f>
        <v>#NUM!</v>
      </c>
      <c r="E30" t="e">
        <f t="array" ref="E30">INDEX(locaux,SMALL(IF(COUNTIF(cold,locaux)=0,ROW(locaux)-1,""),ROW(A29)))</f>
        <v>#NUM!</v>
      </c>
      <c r="F30" t="e">
        <f t="array" ref="F30">INDEX(locaux,SMALL(IF(COUNTIF(cole,locaux)=0,ROW(locaux)-1,""),ROW(A29)))</f>
        <v>#NUM!</v>
      </c>
      <c r="G30" t="e">
        <f t="array" ref="G30">INDEX(locaux,SMALL(IF(COUNTIF(colf,locaux)=0,ROW(locaux)-1,""),ROW($A29)))</f>
        <v>#NUM!</v>
      </c>
      <c r="H30" t="e">
        <f t="array" ref="H30">INDEX(locaux,SMALL(IF(COUNTIF(colg,locaux)=0,ROW(locaux)-1,""),ROW(A29)))</f>
        <v>#NUM!</v>
      </c>
      <c r="I30" t="e">
        <f t="array" ref="I30">INDEX(locaux,SMALL(IF(COUNTIF(colh,locaux)=0,ROW(locaux)-1,""),ROW(A29)))</f>
        <v>#NUM!</v>
      </c>
      <c r="J30" t="e">
        <f t="array" ref="J30">INDEX(locaux,SMALL(IF(COUNTIF(coli,locaux)=0,ROW(locaux)-1,""),ROW(H29)))</f>
        <v>#NUM!</v>
      </c>
      <c r="K30" t="e">
        <f t="array" ref="K30">INDEX(locaux,SMALL(IF(COUNTIF(colj,locaux)=0,ROW(locaux)-1,""),ROW(A29)))</f>
        <v>#NUM!</v>
      </c>
      <c r="L30" t="e">
        <f t="array" ref="L30">INDEX(locaux,SMALL(IF(COUNTIF(colk,locaux)=0,ROW(locaux)-1,""),ROW(A29)))</f>
        <v>#NUM!</v>
      </c>
      <c r="M30" t="e">
        <f t="array" ref="M30">INDEX(locaux,SMALL(IF(COUNTIF(coll,locaux)=0,ROW(locaux)-1,""),ROW(A29)))</f>
        <v>#NUM!</v>
      </c>
    </row>
    <row r="31" spans="3:13">
      <c r="C31" t="e">
        <f t="array" ref="C31">INDEX(locaux,SMALL(IF(COUNTIF(colb,locaux)=0,ROW(locaux)-1,""),ROW(A30)))</f>
        <v>#NUM!</v>
      </c>
      <c r="D31" t="e">
        <f t="array" ref="D31">INDEX(locaux,SMALL(IF(COUNTIF(colc,locaux)=0,ROW(locaux)-1,""),ROW(B30)))</f>
        <v>#NUM!</v>
      </c>
      <c r="E31" t="e">
        <f t="array" ref="E31">INDEX(locaux,SMALL(IF(COUNTIF(cold,locaux)=0,ROW(locaux)-1,""),ROW(A30)))</f>
        <v>#NUM!</v>
      </c>
      <c r="F31" t="e">
        <f t="array" ref="F31">INDEX(locaux,SMALL(IF(COUNTIF(cole,locaux)=0,ROW(locaux)-1,""),ROW(A30)))</f>
        <v>#NUM!</v>
      </c>
      <c r="G31" t="e">
        <f t="array" ref="G31">INDEX(locaux,SMALL(IF(COUNTIF(colf,locaux)=0,ROW(locaux)-1,""),ROW($A30)))</f>
        <v>#NUM!</v>
      </c>
      <c r="H31" t="e">
        <f t="array" ref="H31">INDEX(locaux,SMALL(IF(COUNTIF(colg,locaux)=0,ROW(locaux)-1,""),ROW(A30)))</f>
        <v>#NUM!</v>
      </c>
      <c r="I31" t="e">
        <f t="array" ref="I31">INDEX(locaux,SMALL(IF(COUNTIF(colh,locaux)=0,ROW(locaux)-1,""),ROW(A30)))</f>
        <v>#NUM!</v>
      </c>
      <c r="J31" t="e">
        <f t="array" ref="J31">INDEX(locaux,SMALL(IF(COUNTIF(coli,locaux)=0,ROW(locaux)-1,""),ROW(H30)))</f>
        <v>#NUM!</v>
      </c>
      <c r="K31" t="e">
        <f t="array" ref="K31">INDEX(locaux,SMALL(IF(COUNTIF(colj,locaux)=0,ROW(locaux)-1,""),ROW(A30)))</f>
        <v>#NUM!</v>
      </c>
      <c r="L31" t="e">
        <f t="array" ref="L31">INDEX(locaux,SMALL(IF(COUNTIF(colk,locaux)=0,ROW(locaux)-1,""),ROW(A30)))</f>
        <v>#NUM!</v>
      </c>
      <c r="M31" t="e">
        <f t="array" ref="M31">INDEX(locaux,SMALL(IF(COUNTIF(coll,locaux)=0,ROW(locaux)-1,""),ROW(A30)))</f>
        <v>#NUM!</v>
      </c>
    </row>
    <row r="32" spans="3:13">
      <c r="C32" t="e">
        <f t="array" ref="C32">INDEX(locaux,SMALL(IF(COUNTIF(colb,locaux)=0,ROW(locaux)-1,""),ROW(A31)))</f>
        <v>#NUM!</v>
      </c>
      <c r="D32" t="e">
        <f t="array" ref="D32">INDEX(locaux,SMALL(IF(COUNTIF(colc,locaux)=0,ROW(locaux)-1,""),ROW(B31)))</f>
        <v>#NUM!</v>
      </c>
      <c r="E32" t="e">
        <f t="array" ref="E32">INDEX(locaux,SMALL(IF(COUNTIF(cold,locaux)=0,ROW(locaux)-1,""),ROW(A31)))</f>
        <v>#NUM!</v>
      </c>
      <c r="F32" t="e">
        <f t="array" ref="F32">INDEX(locaux,SMALL(IF(COUNTIF(cole,locaux)=0,ROW(locaux)-1,""),ROW(A31)))</f>
        <v>#NUM!</v>
      </c>
      <c r="G32" t="e">
        <f t="array" ref="G32">INDEX(locaux,SMALL(IF(COUNTIF(colf,locaux)=0,ROW(locaux)-1,""),ROW($A31)))</f>
        <v>#NUM!</v>
      </c>
      <c r="H32" t="e">
        <f t="array" ref="H32">INDEX(locaux,SMALL(IF(COUNTIF(colg,locaux)=0,ROW(locaux)-1,""),ROW(A31)))</f>
        <v>#NUM!</v>
      </c>
      <c r="I32" t="e">
        <f t="array" ref="I32">INDEX(locaux,SMALL(IF(COUNTIF(colh,locaux)=0,ROW(locaux)-1,""),ROW(A31)))</f>
        <v>#NUM!</v>
      </c>
      <c r="J32" t="e">
        <f t="array" ref="J32">INDEX(locaux,SMALL(IF(COUNTIF(coli,locaux)=0,ROW(locaux)-1,""),ROW(H31)))</f>
        <v>#NUM!</v>
      </c>
      <c r="K32" t="e">
        <f t="array" ref="K32">INDEX(locaux,SMALL(IF(COUNTIF(colj,locaux)=0,ROW(locaux)-1,""),ROW(A31)))</f>
        <v>#NUM!</v>
      </c>
      <c r="L32" t="e">
        <f t="array" ref="L32">INDEX(locaux,SMALL(IF(COUNTIF(colk,locaux)=0,ROW(locaux)-1,""),ROW(A31)))</f>
        <v>#NUM!</v>
      </c>
      <c r="M32" t="e">
        <f t="array" ref="M32">INDEX(locaux,SMALL(IF(COUNTIF(coll,locaux)=0,ROW(locaux)-1,""),ROW(A31)))</f>
        <v>#NUM!</v>
      </c>
    </row>
    <row r="33" spans="3:13">
      <c r="C33" t="e">
        <f t="array" ref="C33">INDEX(locaux,SMALL(IF(COUNTIF(colb,locaux)=0,ROW(locaux)-1,""),ROW(A32)))</f>
        <v>#NUM!</v>
      </c>
      <c r="D33" t="e">
        <f t="array" ref="D33">INDEX(locaux,SMALL(IF(COUNTIF(colc,locaux)=0,ROW(locaux)-1,""),ROW(B32)))</f>
        <v>#NUM!</v>
      </c>
      <c r="E33" t="e">
        <f t="array" ref="E33">INDEX(locaux,SMALL(IF(COUNTIF(cold,locaux)=0,ROW(locaux)-1,""),ROW(A32)))</f>
        <v>#NUM!</v>
      </c>
      <c r="F33" t="e">
        <f t="array" ref="F33">INDEX(locaux,SMALL(IF(COUNTIF(cole,locaux)=0,ROW(locaux)-1,""),ROW(A32)))</f>
        <v>#NUM!</v>
      </c>
      <c r="G33" t="e">
        <f t="array" ref="G33">INDEX(locaux,SMALL(IF(COUNTIF(colf,locaux)=0,ROW(locaux)-1,""),ROW($A32)))</f>
        <v>#NUM!</v>
      </c>
      <c r="H33" t="e">
        <f t="array" ref="H33">INDEX(locaux,SMALL(IF(COUNTIF(colg,locaux)=0,ROW(locaux)-1,""),ROW(A32)))</f>
        <v>#NUM!</v>
      </c>
      <c r="I33" t="e">
        <f t="array" ref="I33">INDEX(locaux,SMALL(IF(COUNTIF(colh,locaux)=0,ROW(locaux)-1,""),ROW(A32)))</f>
        <v>#NUM!</v>
      </c>
      <c r="J33" t="e">
        <f t="array" ref="J33">INDEX(locaux,SMALL(IF(COUNTIF(coli,locaux)=0,ROW(locaux)-1,""),ROW(H32)))</f>
        <v>#NUM!</v>
      </c>
      <c r="K33" t="e">
        <f t="array" ref="K33">INDEX(locaux,SMALL(IF(COUNTIF(colj,locaux)=0,ROW(locaux)-1,""),ROW(A32)))</f>
        <v>#NUM!</v>
      </c>
      <c r="L33" t="e">
        <f t="array" ref="L33">INDEX(locaux,SMALL(IF(COUNTIF(colk,locaux)=0,ROW(locaux)-1,""),ROW(A32)))</f>
        <v>#NUM!</v>
      </c>
      <c r="M33" t="e">
        <f t="array" ref="M33">INDEX(locaux,SMALL(IF(COUNTIF(coll,locaux)=0,ROW(locaux)-1,""),ROW(A32)))</f>
        <v>#NUM!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D74E00DF0BD1498B9AAF3EDAB0C4CE" ma:contentTypeVersion="2" ma:contentTypeDescription="Crée un document." ma:contentTypeScope="" ma:versionID="6c5091f67b6346f466d2ccc1d53bd0f8">
  <xsd:schema xmlns:xsd="http://www.w3.org/2001/XMLSchema" xmlns:xs="http://www.w3.org/2001/XMLSchema" xmlns:p="http://schemas.microsoft.com/office/2006/metadata/properties" xmlns:ns3="af9a4fc1-3556-49fb-9eb9-ada3e680c2e7" targetNamespace="http://schemas.microsoft.com/office/2006/metadata/properties" ma:root="true" ma:fieldsID="f73819dfb5187623e1021e831672714c" ns3:_="">
    <xsd:import namespace="af9a4fc1-3556-49fb-9eb9-ada3e680c2e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9a4fc1-3556-49fb-9eb9-ada3e680c2e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Partage du hachage d’indicateur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A3F2DD-3536-4FD3-BE32-5F257D50EA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E64714-31DD-49A2-8359-09F1AD82E8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9a4fc1-3556-49fb-9eb9-ada3e680c2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2F985E-F5DD-4039-946D-3AF54CC96EB5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f9a4fc1-3556-49fb-9eb9-ada3e680c2e7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Jeudi 28 janvier</vt:lpstr>
      <vt:lpstr>Locaux</vt:lpstr>
      <vt:lpstr>colb</vt:lpstr>
      <vt:lpstr>colc</vt:lpstr>
      <vt:lpstr>cold</vt:lpstr>
      <vt:lpstr>cole</vt:lpstr>
      <vt:lpstr>colf</vt:lpstr>
      <vt:lpstr>colg</vt:lpstr>
      <vt:lpstr>colh</vt:lpstr>
      <vt:lpstr>coli</vt:lpstr>
      <vt:lpstr>colj</vt:lpstr>
      <vt:lpstr>colk</vt:lpstr>
      <vt:lpstr>coll</vt:lpstr>
      <vt:lpstr>locaux</vt:lpstr>
      <vt:lpstr>LocauxSec1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Demers</dc:creator>
  <cp:lastModifiedBy>tulipe</cp:lastModifiedBy>
  <cp:revision/>
  <dcterms:created xsi:type="dcterms:W3CDTF">2015-02-18T14:45:17Z</dcterms:created>
  <dcterms:modified xsi:type="dcterms:W3CDTF">2017-01-13T15:01:03Z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0x010100A7D74E00DF0BD1498B9AAF3EDAB0C4CE</vt:lpwstr>
  </property>
</Properties>
</file>