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90" yWindow="20" windowWidth="19420" windowHeight="9260"/>
  </bookViews>
  <sheets>
    <sheet name="MOIS EN COURS" sheetId="1" r:id="rId1"/>
  </sheets>
  <definedNames>
    <definedName name="champ">'MOIS EN COURS'!$H$12:$H$43</definedName>
    <definedName name="colh">'MOIS EN COURS'!$H$10:$H$46</definedName>
    <definedName name="LISTE1">'MOIS EN COURS'!$H$11:$H$43</definedName>
    <definedName name="_xlnm.Print_Area" localSheetId="0">'MOIS EN COURS'!$D$1:$K$47</definedName>
    <definedName name="Zone_impres_MI" localSheetId="0">'MOIS EN COURS'!#REF!</definedName>
    <definedName name="Zone_impres_MI">#REF!</definedName>
  </definedNames>
  <calcPr calcId="124519"/>
</workbook>
</file>

<file path=xl/calcChain.xml><?xml version="1.0" encoding="utf-8"?>
<calcChain xmlns="http://schemas.openxmlformats.org/spreadsheetml/2006/main">
  <c r="H50" i="1" a="1"/>
  <c r="H50" s="1"/>
  <c r="H51" a="1"/>
  <c r="H51" s="1"/>
  <c r="H52" a="1"/>
  <c r="H52" s="1"/>
  <c r="H53" a="1"/>
  <c r="H53" s="1"/>
  <c r="H54" a="1"/>
  <c r="H54" s="1"/>
  <c r="H55" a="1"/>
  <c r="H55" s="1"/>
  <c r="H56" a="1"/>
  <c r="H56" s="1"/>
  <c r="H57" a="1"/>
  <c r="H57" s="1"/>
  <c r="H58" a="1"/>
  <c r="H58" s="1"/>
  <c r="H59" a="1"/>
  <c r="H59" s="1"/>
  <c r="H60" a="1"/>
  <c r="H60" s="1"/>
  <c r="H61" a="1"/>
  <c r="H61" s="1"/>
  <c r="H62" a="1"/>
  <c r="H62" s="1"/>
  <c r="H63" a="1"/>
  <c r="H63" s="1"/>
  <c r="H64" a="1"/>
  <c r="H64" s="1"/>
  <c r="H65" a="1"/>
  <c r="H65" s="1"/>
  <c r="H66" a="1"/>
  <c r="H66" s="1"/>
  <c r="H67" a="1"/>
  <c r="H67" s="1"/>
  <c r="H68" a="1"/>
  <c r="H68" s="1"/>
  <c r="H69" a="1"/>
  <c r="H69" s="1"/>
  <c r="H70" a="1"/>
  <c r="H70" s="1"/>
  <c r="H71" a="1"/>
  <c r="H71" s="1"/>
  <c r="H72" a="1"/>
  <c r="H72" s="1"/>
  <c r="H73" a="1"/>
  <c r="H73" s="1"/>
  <c r="H74" a="1"/>
  <c r="H74" s="1"/>
  <c r="H75" a="1"/>
  <c r="H75" s="1"/>
  <c r="H76" a="1"/>
  <c r="H76" s="1"/>
  <c r="H77" a="1"/>
  <c r="H77" s="1"/>
  <c r="H49" a="1"/>
  <c r="H49" s="1"/>
  <c r="F45" l="1"/>
  <c r="J43"/>
  <c r="I43"/>
  <c r="H43"/>
  <c r="G43"/>
  <c r="J42"/>
  <c r="I42"/>
  <c r="H42"/>
  <c r="G42"/>
  <c r="G41"/>
  <c r="J40"/>
  <c r="I40"/>
  <c r="H40"/>
  <c r="G40"/>
  <c r="J39"/>
  <c r="I39"/>
  <c r="H39"/>
  <c r="G39"/>
  <c r="J38"/>
  <c r="I38"/>
  <c r="H38"/>
  <c r="G38"/>
  <c r="J37"/>
  <c r="I37"/>
  <c r="H37"/>
  <c r="G37"/>
  <c r="J36"/>
  <c r="I36"/>
  <c r="H36"/>
  <c r="G36"/>
  <c r="J35"/>
  <c r="I35"/>
  <c r="H35"/>
  <c r="G35"/>
  <c r="G34"/>
  <c r="H34" s="1"/>
  <c r="J33"/>
  <c r="I33"/>
  <c r="H33"/>
  <c r="G33"/>
  <c r="J32"/>
  <c r="I32"/>
  <c r="H32"/>
  <c r="G32"/>
  <c r="J31"/>
  <c r="I31"/>
  <c r="H31"/>
  <c r="G31"/>
  <c r="J30"/>
  <c r="I30"/>
  <c r="H30"/>
  <c r="G30"/>
  <c r="J29"/>
  <c r="I29"/>
  <c r="H29"/>
  <c r="G29"/>
  <c r="J28"/>
  <c r="I28"/>
  <c r="H28"/>
  <c r="G28"/>
  <c r="G27"/>
  <c r="J26"/>
  <c r="I26"/>
  <c r="H26"/>
  <c r="G26"/>
  <c r="J25"/>
  <c r="I25"/>
  <c r="H25"/>
  <c r="G25"/>
  <c r="J24"/>
  <c r="I24"/>
  <c r="H24"/>
  <c r="G24"/>
  <c r="J23"/>
  <c r="I23"/>
  <c r="H23"/>
  <c r="G23"/>
  <c r="J22"/>
  <c r="I22"/>
  <c r="H22"/>
  <c r="G22"/>
  <c r="J21"/>
  <c r="I21"/>
  <c r="H21"/>
  <c r="G21"/>
  <c r="G20"/>
  <c r="H20" s="1"/>
  <c r="J19"/>
  <c r="I19"/>
  <c r="H19"/>
  <c r="G19"/>
  <c r="J18"/>
  <c r="I18"/>
  <c r="H18"/>
  <c r="G18"/>
  <c r="J17"/>
  <c r="I17"/>
  <c r="H17"/>
  <c r="G17"/>
  <c r="J16"/>
  <c r="I16"/>
  <c r="H16"/>
  <c r="G16"/>
  <c r="J15"/>
  <c r="I15"/>
  <c r="H15"/>
  <c r="G15"/>
  <c r="J14"/>
  <c r="I14"/>
  <c r="H14"/>
  <c r="G14"/>
  <c r="G13"/>
  <c r="I13" s="1"/>
  <c r="J13" s="1"/>
  <c r="G12"/>
  <c r="I12" s="1"/>
  <c r="J12" s="1"/>
  <c r="J11"/>
  <c r="I11"/>
  <c r="H11"/>
  <c r="G11"/>
  <c r="H12" l="1"/>
  <c r="H13"/>
  <c r="I20"/>
  <c r="J20" s="1"/>
  <c r="H27"/>
  <c r="H41"/>
  <c r="I27" l="1"/>
  <c r="J27" l="1"/>
  <c r="I34"/>
  <c r="J34" l="1"/>
  <c r="I41"/>
  <c r="J41" s="1"/>
</calcChain>
</file>

<file path=xl/sharedStrings.xml><?xml version="1.0" encoding="utf-8"?>
<sst xmlns="http://schemas.openxmlformats.org/spreadsheetml/2006/main" count="51" uniqueCount="12">
  <si>
    <t>Nb jours :</t>
  </si>
  <si>
    <t>F</t>
  </si>
  <si>
    <t>jour férié</t>
  </si>
  <si>
    <t>JOURS</t>
  </si>
  <si>
    <t>CUMUL FIN DE SEMAINE</t>
  </si>
  <si>
    <t>RATIO SEMAINE</t>
  </si>
  <si>
    <t>CUMUL FIN DE MOIS</t>
  </si>
  <si>
    <t>EVOL CUMUL FIN DE MOIS</t>
  </si>
  <si>
    <t>V</t>
  </si>
  <si>
    <t>L</t>
  </si>
  <si>
    <t>M</t>
  </si>
  <si>
    <t>J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</si>
</sst>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General_)"/>
  </numFmts>
  <fonts count="25">
    <font>
      <sz val="10"/>
      <name val="Courier"/>
    </font>
    <font>
      <sz val="11"/>
      <color theme="1"/>
      <name val="Calibri"/>
      <family val="2"/>
      <scheme val="minor"/>
    </font>
    <font>
      <sz val="10"/>
      <color indexed="8"/>
      <name val="Courier"/>
      <family val="3"/>
    </font>
    <font>
      <b/>
      <sz val="24"/>
      <color indexed="8"/>
      <name val="Times New Roman"/>
      <family val="1"/>
    </font>
    <font>
      <b/>
      <sz val="18"/>
      <color indexed="8"/>
      <name val="Times New Roman"/>
      <family val="1"/>
    </font>
    <font>
      <b/>
      <sz val="28"/>
      <color indexed="8"/>
      <name val="Times New Roman"/>
      <family val="1"/>
    </font>
    <font>
      <b/>
      <sz val="10"/>
      <color indexed="8"/>
      <name val="Courier"/>
      <family val="3"/>
    </font>
    <font>
      <b/>
      <sz val="14"/>
      <color indexed="8"/>
      <name val="Courier"/>
      <family val="3"/>
    </font>
    <font>
      <sz val="12"/>
      <color indexed="8"/>
      <name val="Courier"/>
      <family val="3"/>
    </font>
    <font>
      <b/>
      <sz val="10"/>
      <color indexed="10"/>
      <name val="Courier"/>
      <family val="3"/>
    </font>
    <font>
      <b/>
      <sz val="15"/>
      <color indexed="8"/>
      <name val="Comic Sans MS"/>
      <family val="4"/>
    </font>
    <font>
      <b/>
      <sz val="16"/>
      <color indexed="8"/>
      <name val="Comic Sans MS"/>
      <family val="4"/>
    </font>
    <font>
      <b/>
      <sz val="24"/>
      <color indexed="8"/>
      <name val="Comic Sans MS"/>
      <family val="4"/>
    </font>
    <font>
      <sz val="10"/>
      <color indexed="8"/>
      <name val="Comic Sans MS"/>
      <family val="4"/>
    </font>
    <font>
      <b/>
      <sz val="14"/>
      <color indexed="8"/>
      <name val="Comic Sans MS"/>
      <family val="4"/>
    </font>
    <font>
      <sz val="10"/>
      <name val="MS Sans Serif"/>
      <family val="2"/>
    </font>
    <font>
      <sz val="14"/>
      <color indexed="8"/>
      <name val="Comic Sans MS"/>
      <family val="4"/>
    </font>
    <font>
      <b/>
      <sz val="12"/>
      <color indexed="8"/>
      <name val="Comic Sans MS"/>
      <family val="4"/>
    </font>
    <font>
      <sz val="12"/>
      <color indexed="8"/>
      <name val="Comic Sans MS"/>
      <family val="4"/>
    </font>
    <font>
      <b/>
      <sz val="10"/>
      <color indexed="8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sz val="11"/>
      <color indexed="8"/>
      <name val="Courier"/>
      <family val="3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8"/>
      </bottom>
      <diagonal/>
    </border>
    <border>
      <left/>
      <right style="thin">
        <color theme="1"/>
      </right>
      <top/>
      <bottom style="thin">
        <color indexed="8"/>
      </bottom>
      <diagonal/>
    </border>
    <border>
      <left style="thin">
        <color theme="1"/>
      </left>
      <right style="hair">
        <color theme="1"/>
      </right>
      <top/>
      <bottom/>
      <diagonal/>
    </border>
    <border>
      <left style="thin">
        <color theme="1"/>
      </left>
      <right style="hair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40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92">
    <xf numFmtId="164" fontId="0" fillId="0" borderId="0" xfId="0"/>
    <xf numFmtId="164" fontId="2" fillId="0" borderId="0" xfId="0" applyFont="1" applyFill="1" applyAlignment="1">
      <alignment vertical="center"/>
    </xf>
    <xf numFmtId="164" fontId="3" fillId="0" borderId="0" xfId="0" applyFont="1" applyFill="1" applyAlignment="1" applyProtection="1">
      <alignment horizontal="center" vertical="center"/>
      <protection locked="0"/>
    </xf>
    <xf numFmtId="164" fontId="4" fillId="0" borderId="0" xfId="0" applyFont="1" applyFill="1" applyAlignment="1" applyProtection="1">
      <alignment horizontal="left" vertical="center"/>
      <protection locked="0"/>
    </xf>
    <xf numFmtId="49" fontId="5" fillId="0" borderId="0" xfId="0" applyNumberFormat="1" applyFont="1" applyFill="1" applyAlignment="1">
      <alignment horizontal="center" vertical="center"/>
    </xf>
    <xf numFmtId="164" fontId="6" fillId="0" borderId="0" xfId="0" applyFont="1" applyFill="1" applyAlignment="1">
      <alignment horizontal="center" vertical="center"/>
    </xf>
    <xf numFmtId="164" fontId="6" fillId="0" borderId="0" xfId="0" applyFont="1" applyFill="1" applyAlignment="1">
      <alignment vertical="center"/>
    </xf>
    <xf numFmtId="164" fontId="2" fillId="0" borderId="0" xfId="0" applyFont="1" applyFill="1" applyAlignment="1">
      <alignment horizontal="left" vertical="center"/>
    </xf>
    <xf numFmtId="164" fontId="2" fillId="0" borderId="0" xfId="0" applyFont="1" applyFill="1" applyAlignment="1">
      <alignment horizontal="center" vertical="center"/>
    </xf>
    <xf numFmtId="164" fontId="7" fillId="2" borderId="0" xfId="0" applyFont="1" applyFill="1" applyAlignment="1">
      <alignment horizontal="center" vertical="center"/>
    </xf>
    <xf numFmtId="164" fontId="8" fillId="0" borderId="0" xfId="0" applyFont="1" applyFill="1" applyAlignment="1">
      <alignment vertical="center"/>
    </xf>
    <xf numFmtId="164" fontId="9" fillId="0" borderId="0" xfId="0" applyFont="1" applyFill="1" applyAlignment="1">
      <alignment horizontal="center" vertical="center"/>
    </xf>
    <xf numFmtId="164" fontId="10" fillId="0" borderId="0" xfId="0" applyFont="1" applyFill="1" applyAlignment="1">
      <alignment vertical="center"/>
    </xf>
    <xf numFmtId="164" fontId="11" fillId="3" borderId="1" xfId="0" applyFont="1" applyFill="1" applyBorder="1" applyAlignment="1">
      <alignment horizontal="center" vertical="center"/>
    </xf>
    <xf numFmtId="164" fontId="11" fillId="3" borderId="2" xfId="0" applyFont="1" applyFill="1" applyBorder="1" applyAlignment="1">
      <alignment horizontal="center" vertical="center"/>
    </xf>
    <xf numFmtId="164" fontId="11" fillId="0" borderId="3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vertical="center"/>
    </xf>
    <xf numFmtId="164" fontId="13" fillId="3" borderId="1" xfId="0" applyFont="1" applyFill="1" applyBorder="1" applyAlignment="1" applyProtection="1">
      <alignment horizontal="right" vertical="center"/>
      <protection locked="0"/>
    </xf>
    <xf numFmtId="164" fontId="13" fillId="3" borderId="5" xfId="0" applyFont="1" applyFill="1" applyBorder="1" applyAlignment="1" applyProtection="1">
      <alignment horizontal="right" vertical="center"/>
      <protection locked="0"/>
    </xf>
    <xf numFmtId="164" fontId="13" fillId="3" borderId="1" xfId="0" applyFont="1" applyFill="1" applyBorder="1" applyAlignment="1" applyProtection="1">
      <alignment horizontal="center" vertical="center"/>
      <protection locked="0"/>
    </xf>
    <xf numFmtId="164" fontId="13" fillId="3" borderId="5" xfId="0" applyFont="1" applyFill="1" applyBorder="1" applyAlignment="1" applyProtection="1">
      <alignment horizontal="center" vertical="center"/>
      <protection locked="0"/>
    </xf>
    <xf numFmtId="164" fontId="13" fillId="0" borderId="3" xfId="0" applyFont="1" applyFill="1" applyBorder="1" applyAlignment="1" applyProtection="1">
      <alignment horizontal="left" vertical="center"/>
      <protection locked="0"/>
    </xf>
    <xf numFmtId="164" fontId="13" fillId="3" borderId="2" xfId="0" applyFont="1" applyFill="1" applyBorder="1" applyAlignment="1" applyProtection="1">
      <alignment horizontal="left" vertical="center"/>
      <protection locked="0"/>
    </xf>
    <xf numFmtId="164" fontId="13" fillId="0" borderId="0" xfId="0" applyFont="1" applyFill="1" applyBorder="1" applyAlignment="1">
      <alignment vertical="center"/>
    </xf>
    <xf numFmtId="164" fontId="13" fillId="0" borderId="0" xfId="0" applyFont="1" applyFill="1" applyAlignment="1">
      <alignment vertical="center"/>
    </xf>
    <xf numFmtId="164" fontId="14" fillId="3" borderId="6" xfId="0" applyFont="1" applyFill="1" applyBorder="1" applyAlignment="1">
      <alignment vertical="center"/>
    </xf>
    <xf numFmtId="164" fontId="14" fillId="3" borderId="7" xfId="0" applyFont="1" applyFill="1" applyBorder="1" applyAlignment="1">
      <alignment vertical="center"/>
    </xf>
    <xf numFmtId="164" fontId="14" fillId="3" borderId="6" xfId="0" applyFont="1" applyFill="1" applyBorder="1" applyAlignment="1">
      <alignment horizontal="center" vertical="center"/>
    </xf>
    <xf numFmtId="164" fontId="14" fillId="3" borderId="7" xfId="0" applyFont="1" applyFill="1" applyBorder="1" applyAlignment="1">
      <alignment horizontal="center" vertical="center"/>
    </xf>
    <xf numFmtId="164" fontId="14" fillId="0" borderId="3" xfId="0" applyFont="1" applyFill="1" applyBorder="1" applyAlignment="1">
      <alignment horizontal="center" vertical="center"/>
    </xf>
    <xf numFmtId="164" fontId="16" fillId="0" borderId="0" xfId="0" applyFont="1" applyFill="1" applyBorder="1" applyAlignment="1">
      <alignment vertical="center"/>
    </xf>
    <xf numFmtId="164" fontId="17" fillId="3" borderId="6" xfId="0" applyFont="1" applyFill="1" applyBorder="1" applyAlignment="1">
      <alignment vertical="center"/>
    </xf>
    <xf numFmtId="164" fontId="17" fillId="3" borderId="7" xfId="0" applyFont="1" applyFill="1" applyBorder="1" applyAlignment="1">
      <alignment vertical="center"/>
    </xf>
    <xf numFmtId="164" fontId="17" fillId="3" borderId="6" xfId="0" applyFont="1" applyFill="1" applyBorder="1" applyAlignment="1">
      <alignment horizontal="center" vertical="center"/>
    </xf>
    <xf numFmtId="164" fontId="17" fillId="3" borderId="7" xfId="0" applyFont="1" applyFill="1" applyBorder="1" applyAlignment="1">
      <alignment horizontal="center" vertical="center"/>
    </xf>
    <xf numFmtId="164" fontId="17" fillId="0" borderId="3" xfId="0" applyFont="1" applyFill="1" applyBorder="1" applyAlignment="1" applyProtection="1">
      <alignment horizontal="center" vertical="center" wrapText="1"/>
      <protection locked="0"/>
    </xf>
    <xf numFmtId="164" fontId="18" fillId="0" borderId="0" xfId="0" applyFont="1" applyFill="1" applyBorder="1" applyAlignment="1">
      <alignment vertical="center"/>
    </xf>
    <xf numFmtId="164" fontId="18" fillId="0" borderId="0" xfId="0" applyFont="1" applyFill="1" applyAlignment="1">
      <alignment vertical="center"/>
    </xf>
    <xf numFmtId="164" fontId="19" fillId="3" borderId="12" xfId="0" applyFont="1" applyFill="1" applyBorder="1" applyAlignment="1">
      <alignment vertical="center"/>
    </xf>
    <xf numFmtId="164" fontId="19" fillId="3" borderId="13" xfId="0" applyFont="1" applyFill="1" applyBorder="1" applyAlignment="1">
      <alignment vertical="center"/>
    </xf>
    <xf numFmtId="164" fontId="19" fillId="3" borderId="8" xfId="0" applyFont="1" applyFill="1" applyBorder="1" applyAlignment="1">
      <alignment horizontal="center" vertical="center"/>
    </xf>
    <xf numFmtId="164" fontId="19" fillId="3" borderId="10" xfId="0" applyFont="1" applyFill="1" applyBorder="1" applyAlignment="1">
      <alignment horizontal="center" vertical="center"/>
    </xf>
    <xf numFmtId="164" fontId="19" fillId="0" borderId="3" xfId="0" applyFont="1" applyFill="1" applyBorder="1" applyAlignment="1">
      <alignment vertical="center"/>
    </xf>
    <xf numFmtId="164" fontId="19" fillId="3" borderId="11" xfId="0" applyFont="1" applyFill="1" applyBorder="1" applyAlignment="1">
      <alignment horizontal="center" vertical="center"/>
    </xf>
    <xf numFmtId="164" fontId="19" fillId="3" borderId="11" xfId="0" applyFont="1" applyFill="1" applyBorder="1" applyAlignment="1">
      <alignment horizontal="center" vertical="center" wrapText="1"/>
    </xf>
    <xf numFmtId="164" fontId="20" fillId="3" borderId="6" xfId="0" applyFont="1" applyFill="1" applyBorder="1" applyAlignment="1">
      <alignment horizontal="right" vertical="center"/>
    </xf>
    <xf numFmtId="164" fontId="20" fillId="3" borderId="0" xfId="0" applyFont="1" applyFill="1" applyBorder="1" applyAlignment="1">
      <alignment horizontal="right" vertical="center"/>
    </xf>
    <xf numFmtId="164" fontId="20" fillId="3" borderId="6" xfId="0" applyFont="1" applyFill="1" applyBorder="1" applyAlignment="1">
      <alignment horizontal="center" vertical="center"/>
    </xf>
    <xf numFmtId="164" fontId="20" fillId="3" borderId="7" xfId="0" applyFont="1" applyFill="1" applyBorder="1" applyAlignment="1">
      <alignment horizontal="center" vertical="center"/>
    </xf>
    <xf numFmtId="164" fontId="20" fillId="0" borderId="3" xfId="0" applyFont="1" applyFill="1" applyBorder="1" applyAlignment="1">
      <alignment horizontal="center" vertical="center"/>
    </xf>
    <xf numFmtId="164" fontId="21" fillId="3" borderId="14" xfId="0" applyFont="1" applyFill="1" applyBorder="1" applyAlignment="1">
      <alignment horizontal="center" vertical="center"/>
    </xf>
    <xf numFmtId="164" fontId="22" fillId="0" borderId="0" xfId="0" applyFont="1" applyFill="1" applyBorder="1" applyAlignment="1">
      <alignment horizontal="left" vertical="center"/>
    </xf>
    <xf numFmtId="164" fontId="22" fillId="0" borderId="0" xfId="0" applyFont="1" applyFill="1" applyAlignment="1">
      <alignment horizontal="left" vertical="center"/>
    </xf>
    <xf numFmtId="3" fontId="21" fillId="3" borderId="14" xfId="0" applyNumberFormat="1" applyFont="1" applyFill="1" applyBorder="1" applyAlignment="1" applyProtection="1">
      <alignment horizontal="center" vertical="center"/>
    </xf>
    <xf numFmtId="9" fontId="21" fillId="3" borderId="14" xfId="2" applyFont="1" applyFill="1" applyBorder="1" applyAlignment="1" applyProtection="1">
      <alignment horizontal="center" vertical="center"/>
    </xf>
    <xf numFmtId="164" fontId="20" fillId="3" borderId="6" xfId="0" applyFont="1" applyFill="1" applyBorder="1" applyAlignment="1" applyProtection="1">
      <alignment horizontal="right" vertical="center"/>
      <protection locked="0"/>
    </xf>
    <xf numFmtId="3" fontId="20" fillId="3" borderId="6" xfId="0" applyNumberFormat="1" applyFont="1" applyFill="1" applyBorder="1" applyAlignment="1" applyProtection="1">
      <alignment horizontal="center" vertical="center"/>
    </xf>
    <xf numFmtId="164" fontId="20" fillId="3" borderId="7" xfId="0" applyFont="1" applyFill="1" applyBorder="1" applyAlignment="1" applyProtection="1">
      <alignment horizontal="center" vertical="center"/>
      <protection locked="0"/>
    </xf>
    <xf numFmtId="3" fontId="20" fillId="0" borderId="3" xfId="0" applyNumberFormat="1" applyFont="1" applyFill="1" applyBorder="1" applyAlignment="1" applyProtection="1">
      <alignment horizontal="center" vertical="center"/>
    </xf>
    <xf numFmtId="3" fontId="22" fillId="0" borderId="0" xfId="0" applyNumberFormat="1" applyFont="1" applyFill="1" applyBorder="1" applyAlignment="1">
      <alignment horizontal="left" vertical="center"/>
    </xf>
    <xf numFmtId="164" fontId="20" fillId="3" borderId="0" xfId="0" applyFont="1" applyFill="1" applyBorder="1" applyAlignment="1" applyProtection="1">
      <alignment horizontal="right" vertical="center"/>
      <protection locked="0"/>
    </xf>
    <xf numFmtId="164" fontId="20" fillId="3" borderId="6" xfId="0" applyFont="1" applyFill="1" applyBorder="1" applyAlignment="1" applyProtection="1">
      <alignment horizontal="center" vertical="center"/>
      <protection locked="0"/>
    </xf>
    <xf numFmtId="3" fontId="21" fillId="0" borderId="0" xfId="2" applyNumberFormat="1" applyFont="1" applyFill="1" applyBorder="1" applyAlignment="1" applyProtection="1">
      <alignment horizontal="left" vertical="center"/>
      <protection locked="0"/>
    </xf>
    <xf numFmtId="3" fontId="21" fillId="0" borderId="0" xfId="2" applyNumberFormat="1" applyFont="1" applyFill="1" applyBorder="1" applyAlignment="1" applyProtection="1">
      <alignment horizontal="right" vertical="center"/>
      <protection locked="0"/>
    </xf>
    <xf numFmtId="164" fontId="23" fillId="0" borderId="6" xfId="0" applyFont="1" applyFill="1" applyBorder="1" applyAlignment="1" applyProtection="1">
      <alignment horizontal="center" vertical="center"/>
      <protection locked="0"/>
    </xf>
    <xf numFmtId="164" fontId="22" fillId="0" borderId="6" xfId="0" applyFont="1" applyFill="1" applyBorder="1" applyAlignment="1">
      <alignment horizontal="left" vertical="center"/>
    </xf>
    <xf numFmtId="164" fontId="20" fillId="0" borderId="6" xfId="0" applyFont="1" applyFill="1" applyBorder="1" applyAlignment="1" applyProtection="1">
      <alignment horizontal="center" vertical="center"/>
      <protection locked="0"/>
    </xf>
    <xf numFmtId="164" fontId="20" fillId="0" borderId="7" xfId="0" applyFont="1" applyFill="1" applyBorder="1" applyAlignment="1" applyProtection="1">
      <alignment horizontal="center" vertical="center"/>
      <protection locked="0"/>
    </xf>
    <xf numFmtId="164" fontId="21" fillId="0" borderId="14" xfId="0" applyFont="1" applyFill="1" applyBorder="1" applyAlignment="1">
      <alignment horizontal="center" vertical="center"/>
    </xf>
    <xf numFmtId="3" fontId="22" fillId="0" borderId="6" xfId="0" applyNumberFormat="1" applyFont="1" applyFill="1" applyBorder="1" applyAlignment="1">
      <alignment horizontal="left" vertical="center"/>
    </xf>
    <xf numFmtId="3" fontId="23" fillId="0" borderId="0" xfId="0" applyNumberFormat="1" applyFont="1" applyFill="1" applyBorder="1" applyAlignment="1" applyProtection="1">
      <alignment vertical="center"/>
      <protection locked="0"/>
    </xf>
    <xf numFmtId="3" fontId="23" fillId="0" borderId="6" xfId="0" applyNumberFormat="1" applyFont="1" applyFill="1" applyBorder="1" applyAlignment="1" applyProtection="1">
      <alignment horizontal="center" vertical="center"/>
      <protection locked="0"/>
    </xf>
    <xf numFmtId="3" fontId="23" fillId="0" borderId="7" xfId="0" applyNumberFormat="1" applyFont="1" applyFill="1" applyBorder="1" applyAlignment="1" applyProtection="1">
      <alignment horizontal="center" vertical="center"/>
      <protection locked="0"/>
    </xf>
    <xf numFmtId="3" fontId="21" fillId="0" borderId="3" xfId="1" applyNumberFormat="1" applyFont="1" applyFill="1" applyBorder="1" applyAlignment="1" applyProtection="1">
      <alignment horizontal="center" vertical="center"/>
      <protection locked="0"/>
    </xf>
    <xf numFmtId="3" fontId="21" fillId="0" borderId="6" xfId="1" applyNumberFormat="1" applyFont="1" applyFill="1" applyBorder="1" applyAlignment="1" applyProtection="1">
      <alignment horizontal="center" vertical="center"/>
      <protection locked="0"/>
    </xf>
    <xf numFmtId="3" fontId="22" fillId="0" borderId="0" xfId="0" applyNumberFormat="1" applyFont="1" applyFill="1" applyAlignment="1">
      <alignment horizontal="left" vertical="center"/>
    </xf>
    <xf numFmtId="164" fontId="22" fillId="0" borderId="8" xfId="0" applyFont="1" applyFill="1" applyBorder="1" applyAlignment="1">
      <alignment horizontal="left" vertical="center"/>
    </xf>
    <xf numFmtId="164" fontId="23" fillId="0" borderId="9" xfId="0" applyFont="1" applyFill="1" applyBorder="1" applyAlignment="1">
      <alignment horizontal="right" vertical="center"/>
    </xf>
    <xf numFmtId="164" fontId="20" fillId="0" borderId="8" xfId="0" applyFont="1" applyFill="1" applyBorder="1" applyAlignment="1">
      <alignment horizontal="center" vertical="center"/>
    </xf>
    <xf numFmtId="164" fontId="20" fillId="0" borderId="10" xfId="0" applyFont="1" applyFill="1" applyBorder="1" applyAlignment="1">
      <alignment horizontal="center" vertical="center"/>
    </xf>
    <xf numFmtId="164" fontId="21" fillId="0" borderId="15" xfId="0" applyFont="1" applyFill="1" applyBorder="1" applyAlignment="1">
      <alignment horizontal="center" vertical="center"/>
    </xf>
    <xf numFmtId="164" fontId="2" fillId="0" borderId="0" xfId="0" applyFont="1" applyFill="1" applyBorder="1" applyAlignment="1">
      <alignment horizontal="center" vertical="center"/>
    </xf>
    <xf numFmtId="164" fontId="2" fillId="0" borderId="0" xfId="0" applyFont="1" applyFill="1" applyBorder="1" applyAlignment="1">
      <alignment horizontal="left" vertical="center"/>
    </xf>
    <xf numFmtId="9" fontId="2" fillId="0" borderId="0" xfId="2" applyFont="1" applyFill="1" applyAlignment="1">
      <alignment horizontal="left" vertical="center"/>
    </xf>
    <xf numFmtId="164" fontId="24" fillId="0" borderId="0" xfId="0" applyFont="1" applyFill="1" applyAlignment="1">
      <alignment horizontal="center" vertical="center"/>
    </xf>
    <xf numFmtId="164" fontId="24" fillId="0" borderId="0" xfId="0" applyFont="1" applyFill="1" applyAlignment="1">
      <alignment horizontal="left" vertical="center"/>
    </xf>
    <xf numFmtId="164" fontId="17" fillId="3" borderId="1" xfId="0" applyFont="1" applyFill="1" applyBorder="1" applyAlignment="1" applyProtection="1">
      <alignment horizontal="center" vertical="center"/>
      <protection locked="0"/>
    </xf>
    <xf numFmtId="164" fontId="17" fillId="3" borderId="2" xfId="0" applyFont="1" applyFill="1" applyBorder="1" applyAlignment="1" applyProtection="1">
      <alignment horizontal="center" vertical="center"/>
      <protection locked="0"/>
    </xf>
    <xf numFmtId="164" fontId="17" fillId="3" borderId="5" xfId="0" applyFont="1" applyFill="1" applyBorder="1" applyAlignment="1" applyProtection="1">
      <alignment horizontal="center" vertical="center"/>
      <protection locked="0"/>
    </xf>
    <xf numFmtId="164" fontId="12" fillId="3" borderId="4" xfId="0" applyFont="1" applyFill="1" applyBorder="1" applyAlignment="1">
      <alignment horizontal="center" vertical="center"/>
    </xf>
    <xf numFmtId="164" fontId="14" fillId="3" borderId="9" xfId="0" applyFont="1" applyFill="1" applyBorder="1" applyAlignment="1">
      <alignment horizontal="center" vertical="center"/>
    </xf>
    <xf numFmtId="9" fontId="2" fillId="4" borderId="16" xfId="2" applyFont="1" applyFill="1" applyBorder="1" applyAlignment="1">
      <alignment horizontal="left" vertical="center"/>
    </xf>
  </cellXfs>
  <cellStyles count="6">
    <cellStyle name="Milliers" xfId="1" builtinId="3"/>
    <cellStyle name="Milliers 2" xfId="3"/>
    <cellStyle name="Normal" xfId="0" builtinId="0"/>
    <cellStyle name="Normal 2" xfId="4"/>
    <cellStyle name="Pourcentage" xfId="2" builtinId="5"/>
    <cellStyle name="Pourcentage 2" xfId="5"/>
  </cellStyles>
  <dxfs count="12"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ill>
        <patternFill patternType="lightGrid">
          <fgColor indexed="64"/>
        </patternFill>
      </fill>
    </dxf>
    <dxf>
      <font>
        <color rgb="FFFF0000"/>
      </font>
    </dxf>
    <dxf>
      <fill>
        <patternFill patternType="lightGrid">
          <fgColor indexed="64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lightGrid">
          <fgColor indexed="64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>
    <tabColor rgb="FF00B050"/>
    <pageSetUpPr fitToPage="1"/>
  </sheetPr>
  <dimension ref="A1:K77"/>
  <sheetViews>
    <sheetView showZeros="0" tabSelected="1" defaultGridColor="0" colorId="9" zoomScale="89" zoomScaleNormal="89" workbookViewId="0">
      <pane xSplit="4" ySplit="9" topLeftCell="E50" activePane="bottomRight" state="frozen"/>
      <selection activeCell="DR11" sqref="DR11"/>
      <selection pane="topRight" activeCell="DR11" sqref="DR11"/>
      <selection pane="bottomLeft" activeCell="DR11" sqref="DR11"/>
      <selection pane="bottomRight" activeCell="F52" sqref="F52"/>
    </sheetView>
  </sheetViews>
  <sheetFormatPr baseColWidth="10" defaultColWidth="9.6640625" defaultRowHeight="12.5"/>
  <cols>
    <col min="1" max="1" width="9.6640625" style="1"/>
    <col min="2" max="2" width="13.25" style="1" customWidth="1"/>
    <col min="3" max="4" width="9.58203125" style="8" customWidth="1"/>
    <col min="5" max="5" width="2.9140625" style="1" customWidth="1"/>
    <col min="6" max="10" width="17.08203125" style="1" customWidth="1"/>
    <col min="11" max="11" width="13.58203125" style="1" customWidth="1"/>
    <col min="12" max="16384" width="9.6640625" style="1"/>
  </cols>
  <sheetData>
    <row r="1" spans="1:11" ht="28.5" customHeight="1">
      <c r="C1" s="2"/>
      <c r="D1" s="2"/>
      <c r="E1" s="3"/>
      <c r="F1" s="3"/>
      <c r="G1" s="3"/>
      <c r="H1" s="3"/>
      <c r="I1" s="3"/>
      <c r="J1" s="3"/>
      <c r="K1" s="4"/>
    </row>
    <row r="2" spans="1:11" ht="20.149999999999999" customHeight="1">
      <c r="C2" s="5"/>
      <c r="D2" s="5"/>
      <c r="E2" s="6"/>
      <c r="F2" s="6"/>
      <c r="G2" s="6"/>
      <c r="H2" s="6"/>
      <c r="I2" s="6"/>
      <c r="J2" s="6"/>
    </row>
    <row r="3" spans="1:11" ht="20.149999999999999" customHeight="1">
      <c r="A3" s="7" t="s">
        <v>0</v>
      </c>
      <c r="E3" s="6"/>
      <c r="F3" s="6"/>
      <c r="G3" s="6"/>
      <c r="H3" s="6"/>
      <c r="I3" s="6"/>
      <c r="J3" s="6"/>
    </row>
    <row r="4" spans="1:11" ht="19.5" customHeight="1">
      <c r="A4" s="9" t="s">
        <v>1</v>
      </c>
      <c r="B4" s="10" t="s">
        <v>2</v>
      </c>
      <c r="C4" s="11"/>
      <c r="D4" s="11"/>
      <c r="E4" s="6"/>
      <c r="F4" s="6"/>
      <c r="G4" s="6"/>
      <c r="H4" s="6"/>
      <c r="I4" s="6"/>
      <c r="J4" s="6"/>
    </row>
    <row r="5" spans="1:11" s="12" customFormat="1" ht="61.5" customHeight="1">
      <c r="C5" s="13"/>
      <c r="D5" s="14"/>
      <c r="E5" s="15"/>
      <c r="F5" s="89"/>
      <c r="G5" s="89"/>
      <c r="H5" s="89"/>
      <c r="I5" s="89"/>
      <c r="J5" s="89"/>
      <c r="K5" s="16"/>
    </row>
    <row r="6" spans="1:11" s="24" customFormat="1" ht="7.5" customHeight="1">
      <c r="A6" s="17"/>
      <c r="B6" s="18"/>
      <c r="C6" s="19"/>
      <c r="D6" s="20"/>
      <c r="E6" s="21"/>
      <c r="F6" s="22"/>
      <c r="G6" s="22"/>
      <c r="H6" s="22"/>
      <c r="I6" s="22"/>
      <c r="J6" s="22"/>
      <c r="K6" s="23"/>
    </row>
    <row r="7" spans="1:11" s="30" customFormat="1" ht="21.5">
      <c r="A7" s="25"/>
      <c r="B7" s="26"/>
      <c r="C7" s="27"/>
      <c r="D7" s="28"/>
      <c r="E7" s="29"/>
      <c r="F7" s="90"/>
      <c r="G7" s="90"/>
      <c r="H7" s="90"/>
      <c r="I7" s="90"/>
      <c r="J7" s="90"/>
    </row>
    <row r="8" spans="1:11" s="37" customFormat="1" ht="19.75" customHeight="1">
      <c r="A8" s="31">
        <v>2014</v>
      </c>
      <c r="B8" s="32">
        <v>2015</v>
      </c>
      <c r="C8" s="33">
        <v>2014</v>
      </c>
      <c r="D8" s="34">
        <v>2015</v>
      </c>
      <c r="E8" s="35"/>
      <c r="F8" s="86"/>
      <c r="G8" s="87"/>
      <c r="H8" s="87"/>
      <c r="I8" s="87"/>
      <c r="J8" s="88"/>
      <c r="K8" s="36"/>
    </row>
    <row r="9" spans="1:11" s="24" customFormat="1" ht="54" customHeight="1">
      <c r="A9" s="38"/>
      <c r="B9" s="39"/>
      <c r="C9" s="40"/>
      <c r="D9" s="41"/>
      <c r="E9" s="42"/>
      <c r="F9" s="43" t="s">
        <v>3</v>
      </c>
      <c r="G9" s="44" t="s">
        <v>4</v>
      </c>
      <c r="H9" s="44" t="s">
        <v>5</v>
      </c>
      <c r="I9" s="44" t="s">
        <v>6</v>
      </c>
      <c r="J9" s="44" t="s">
        <v>7</v>
      </c>
      <c r="K9" s="23"/>
    </row>
    <row r="10" spans="1:11" s="52" customFormat="1" ht="23.15" customHeight="1">
      <c r="A10" s="45"/>
      <c r="B10" s="46"/>
      <c r="C10" s="47"/>
      <c r="D10" s="48"/>
      <c r="E10" s="49"/>
      <c r="F10" s="50"/>
      <c r="G10" s="50"/>
      <c r="H10" s="50"/>
      <c r="I10" s="50"/>
      <c r="J10" s="50"/>
      <c r="K10" s="51"/>
    </row>
    <row r="11" spans="1:11" s="52" customFormat="1" ht="23.15" customHeight="1">
      <c r="A11" s="45"/>
      <c r="B11" s="46"/>
      <c r="C11" s="47"/>
      <c r="D11" s="48"/>
      <c r="E11" s="49"/>
      <c r="F11" s="50"/>
      <c r="G11" s="53" t="str">
        <f>IF($C11="","",IF(OR($A11="1",$A11="2"),F11,IF($C11="V",SUM(F7:F11),IF(AND($C11="F",$C10="",$A11&lt;&gt;1,$A11&lt;&gt;2),"",IF(AND($C11="F",$C10="J"),SUM(F7:F11))))))</f>
        <v/>
      </c>
      <c r="H11" s="54" t="str">
        <f>IFERROR(IF($C11="","",IF($C11="V",G11/F$45,IF(AND($C11="F",$C10="J"),G11/F$45,""))),"")</f>
        <v/>
      </c>
      <c r="I11" s="53" t="str">
        <f ca="1">IF($C11="","",IF(OR($A11="1",$A11="2"),G11,IF($C11="V",G11+OFFSET(G11,-7,2),IF(AND($C11="F",$C10="",$A11&lt;&gt;1,$A11&lt;&gt;2),"",IF(AND($C11="F",$C10="J"),G11+OFFSET(G11,-7,2))))))</f>
        <v/>
      </c>
      <c r="J11" s="54" t="str">
        <f>IFERROR(IF($C11="","",IF($C11="V",I11/F$45,IF(AND($C11="F",$C10="J"),I11/F$45,""))),"")</f>
        <v/>
      </c>
      <c r="K11" s="51"/>
    </row>
    <row r="12" spans="1:11" s="52" customFormat="1" ht="23.15" customHeight="1">
      <c r="A12" s="55">
        <v>1</v>
      </c>
      <c r="B12" s="46"/>
      <c r="C12" s="56" t="s">
        <v>1</v>
      </c>
      <c r="D12" s="57"/>
      <c r="E12" s="58"/>
      <c r="F12" s="53">
        <v>0</v>
      </c>
      <c r="G12" s="53">
        <f>IF($C12="","",IF(OR($A12="1",$A12="2"),F12,IF($C12="V",SUM(F8:F12),IF(AND($C12="F",$C11="",$A12&lt;&gt;1,$A12&lt;&gt;2),"",IF(AND($C12="F",$C11="J"),SUM(F8:F12))))))</f>
        <v>0</v>
      </c>
      <c r="H12" s="54">
        <f>IFERROR(IF($C12="","",IF($C12="V",G12/F$45,IF(AND($C12="F",$C11="J"),G12/F$45,""))),"")</f>
        <v>0</v>
      </c>
      <c r="I12" s="53">
        <f ca="1">IF($C12="","",IF(OR($A12="1",$A12="2"),G12,IF($C12="V",G12+OFFSET(G12,-7,2),IF(AND($C12="F",$C11="",$A12&lt;&gt;1,$A12&lt;&gt;2),"",IF(AND($C12="F",$C11="J"),G12+OFFSET(G12,-7,2))))))</f>
        <v>0</v>
      </c>
      <c r="J12" s="54">
        <f ca="1">IFERROR(IF($C12="","",IF($C12="V",I12/F$45,IF(AND($C12="F",$C11="J"),I12/F$45,""))),"")</f>
        <v>0</v>
      </c>
      <c r="K12" s="59"/>
    </row>
    <row r="13" spans="1:11" s="52" customFormat="1" ht="23.15" customHeight="1">
      <c r="A13" s="55">
        <v>2</v>
      </c>
      <c r="B13" s="60">
        <v>1</v>
      </c>
      <c r="C13" s="56" t="s">
        <v>8</v>
      </c>
      <c r="D13" s="57" t="s">
        <v>1</v>
      </c>
      <c r="E13" s="58"/>
      <c r="F13" s="53">
        <v>-9152.23</v>
      </c>
      <c r="G13" s="53">
        <f t="shared" ref="G13:G43" si="0">IF($C13="","",IF(OR($A13="1",$A13="2"),F13,IF($C13="V",SUM(F9:F13),IF(AND($C13="F",$C12="",$A13&lt;&gt;1,$A13&lt;&gt;2),"",IF(AND($C13="F",$C12="J"),SUM(F9:F13))))))</f>
        <v>-9152.23</v>
      </c>
      <c r="H13" s="54">
        <f t="shared" ref="H13:H43" si="1">IFERROR(IF($C13="","",IF($C13="V",G13/F$45,IF(AND($C13="F",$C12="J"),G13/F$45,""))),"")</f>
        <v>-4.1867664642523611E-3</v>
      </c>
      <c r="I13" s="53">
        <f t="shared" ref="I13:I43" ca="1" si="2">IF($C13="","",IF(OR($A13="1",$A13="2"),G13,IF($C13="V",G13+OFFSET(G13,-7,2),IF(AND($C13="F",$C12="",$A13&lt;&gt;1,$A13&lt;&gt;2),"",IF(AND($C13="F",$C12="J"),G13+OFFSET(G13,-7,2))))))</f>
        <v>-9152.23</v>
      </c>
      <c r="J13" s="54">
        <f t="shared" ref="J13:J43" ca="1" si="3">IFERROR(IF($C13="","",IF($C13="V",I13/F$45,IF(AND($C13="F",$C12="J"),I13/F$45,""))),"")</f>
        <v>-4.1867664642523611E-3</v>
      </c>
      <c r="K13" s="59"/>
    </row>
    <row r="14" spans="1:11" s="52" customFormat="1" ht="23.15" customHeight="1">
      <c r="A14" s="55">
        <v>3</v>
      </c>
      <c r="B14" s="60">
        <v>2</v>
      </c>
      <c r="C14" s="61"/>
      <c r="D14" s="57"/>
      <c r="E14" s="58"/>
      <c r="F14" s="53"/>
      <c r="G14" s="53" t="str">
        <f t="shared" si="0"/>
        <v/>
      </c>
      <c r="H14" s="54" t="str">
        <f t="shared" si="1"/>
        <v/>
      </c>
      <c r="I14" s="53" t="str">
        <f t="shared" ca="1" si="2"/>
        <v/>
      </c>
      <c r="J14" s="54" t="str">
        <f t="shared" si="3"/>
        <v/>
      </c>
      <c r="K14" s="59"/>
    </row>
    <row r="15" spans="1:11" s="52" customFormat="1" ht="23.15" customHeight="1">
      <c r="A15" s="55">
        <v>4</v>
      </c>
      <c r="B15" s="60">
        <v>3</v>
      </c>
      <c r="C15" s="61"/>
      <c r="D15" s="57"/>
      <c r="E15" s="58"/>
      <c r="F15" s="53">
        <v>0</v>
      </c>
      <c r="G15" s="53" t="str">
        <f t="shared" si="0"/>
        <v/>
      </c>
      <c r="H15" s="54" t="str">
        <f t="shared" si="1"/>
        <v/>
      </c>
      <c r="I15" s="53" t="str">
        <f t="shared" ca="1" si="2"/>
        <v/>
      </c>
      <c r="J15" s="54" t="str">
        <f t="shared" si="3"/>
        <v/>
      </c>
      <c r="K15" s="62"/>
    </row>
    <row r="16" spans="1:11" s="52" customFormat="1" ht="23.15" customHeight="1">
      <c r="A16" s="55">
        <v>5</v>
      </c>
      <c r="B16" s="60">
        <v>4</v>
      </c>
      <c r="C16" s="61" t="s">
        <v>9</v>
      </c>
      <c r="D16" s="57" t="s">
        <v>9</v>
      </c>
      <c r="E16" s="58"/>
      <c r="F16" s="53">
        <v>127417.24</v>
      </c>
      <c r="G16" s="53" t="b">
        <f t="shared" si="0"/>
        <v>0</v>
      </c>
      <c r="H16" s="54" t="str">
        <f t="shared" si="1"/>
        <v/>
      </c>
      <c r="I16" s="53" t="b">
        <f t="shared" ca="1" si="2"/>
        <v>0</v>
      </c>
      <c r="J16" s="54" t="str">
        <f t="shared" si="3"/>
        <v/>
      </c>
      <c r="K16" s="62"/>
    </row>
    <row r="17" spans="1:11" s="52" customFormat="1" ht="23.15" customHeight="1">
      <c r="A17" s="55">
        <v>6</v>
      </c>
      <c r="B17" s="60">
        <v>5</v>
      </c>
      <c r="C17" s="61" t="s">
        <v>10</v>
      </c>
      <c r="D17" s="57" t="s">
        <v>10</v>
      </c>
      <c r="E17" s="58"/>
      <c r="F17" s="53">
        <v>92375.34</v>
      </c>
      <c r="G17" s="53" t="b">
        <f t="shared" si="0"/>
        <v>0</v>
      </c>
      <c r="H17" s="54" t="str">
        <f t="shared" si="1"/>
        <v/>
      </c>
      <c r="I17" s="53" t="b">
        <f t="shared" ca="1" si="2"/>
        <v>0</v>
      </c>
      <c r="J17" s="54" t="str">
        <f t="shared" si="3"/>
        <v/>
      </c>
      <c r="K17" s="62"/>
    </row>
    <row r="18" spans="1:11" s="52" customFormat="1" ht="23.15" customHeight="1">
      <c r="A18" s="55">
        <v>7</v>
      </c>
      <c r="B18" s="60">
        <v>6</v>
      </c>
      <c r="C18" s="61" t="s">
        <v>10</v>
      </c>
      <c r="D18" s="57" t="s">
        <v>10</v>
      </c>
      <c r="E18" s="58"/>
      <c r="F18" s="53">
        <v>110398.66</v>
      </c>
      <c r="G18" s="53" t="b">
        <f t="shared" si="0"/>
        <v>0</v>
      </c>
      <c r="H18" s="54" t="str">
        <f t="shared" si="1"/>
        <v/>
      </c>
      <c r="I18" s="53" t="b">
        <f t="shared" ca="1" si="2"/>
        <v>0</v>
      </c>
      <c r="J18" s="54" t="str">
        <f t="shared" si="3"/>
        <v/>
      </c>
      <c r="K18" s="62"/>
    </row>
    <row r="19" spans="1:11" s="52" customFormat="1" ht="23.15" customHeight="1">
      <c r="A19" s="55">
        <v>8</v>
      </c>
      <c r="B19" s="60">
        <v>7</v>
      </c>
      <c r="C19" s="56" t="s">
        <v>1</v>
      </c>
      <c r="D19" s="57" t="s">
        <v>11</v>
      </c>
      <c r="E19" s="58"/>
      <c r="F19" s="53"/>
      <c r="G19" s="53" t="b">
        <f t="shared" si="0"/>
        <v>0</v>
      </c>
      <c r="H19" s="54" t="str">
        <f t="shared" si="1"/>
        <v/>
      </c>
      <c r="I19" s="53" t="b">
        <f t="shared" ca="1" si="2"/>
        <v>0</v>
      </c>
      <c r="J19" s="54" t="str">
        <f t="shared" si="3"/>
        <v/>
      </c>
      <c r="K19" s="62"/>
    </row>
    <row r="20" spans="1:11" s="52" customFormat="1" ht="23.15" customHeight="1">
      <c r="A20" s="55">
        <v>9</v>
      </c>
      <c r="B20" s="60">
        <v>8</v>
      </c>
      <c r="C20" s="61" t="s">
        <v>8</v>
      </c>
      <c r="D20" s="57" t="s">
        <v>1</v>
      </c>
      <c r="E20" s="58"/>
      <c r="F20" s="53">
        <v>188.96</v>
      </c>
      <c r="G20" s="53">
        <f t="shared" si="0"/>
        <v>330380.2</v>
      </c>
      <c r="H20" s="54">
        <f t="shared" si="1"/>
        <v>0.15113526887031772</v>
      </c>
      <c r="I20" s="53">
        <f t="shared" ca="1" si="2"/>
        <v>321227.97000000003</v>
      </c>
      <c r="J20" s="54">
        <f t="shared" ca="1" si="3"/>
        <v>0.14694850240606536</v>
      </c>
      <c r="K20" s="62"/>
    </row>
    <row r="21" spans="1:11" s="52" customFormat="1" ht="23.15" customHeight="1">
      <c r="A21" s="55">
        <v>10</v>
      </c>
      <c r="B21" s="60">
        <v>9</v>
      </c>
      <c r="C21" s="61"/>
      <c r="D21" s="57"/>
      <c r="E21" s="58"/>
      <c r="F21" s="53"/>
      <c r="G21" s="53" t="str">
        <f t="shared" si="0"/>
        <v/>
      </c>
      <c r="H21" s="54" t="str">
        <f t="shared" si="1"/>
        <v/>
      </c>
      <c r="I21" s="53" t="str">
        <f t="shared" ca="1" si="2"/>
        <v/>
      </c>
      <c r="J21" s="54" t="str">
        <f t="shared" si="3"/>
        <v/>
      </c>
      <c r="K21" s="63"/>
    </row>
    <row r="22" spans="1:11" s="52" customFormat="1" ht="23.15" customHeight="1">
      <c r="A22" s="55">
        <v>11</v>
      </c>
      <c r="B22" s="60">
        <v>10</v>
      </c>
      <c r="C22" s="61"/>
      <c r="D22" s="57"/>
      <c r="E22" s="58"/>
      <c r="F22" s="53"/>
      <c r="G22" s="53" t="str">
        <f t="shared" si="0"/>
        <v/>
      </c>
      <c r="H22" s="54" t="str">
        <f t="shared" si="1"/>
        <v/>
      </c>
      <c r="I22" s="53" t="str">
        <f t="shared" ca="1" si="2"/>
        <v/>
      </c>
      <c r="J22" s="54" t="str">
        <f t="shared" si="3"/>
        <v/>
      </c>
      <c r="K22" s="62"/>
    </row>
    <row r="23" spans="1:11" s="52" customFormat="1" ht="23.15" customHeight="1">
      <c r="A23" s="55">
        <v>12</v>
      </c>
      <c r="B23" s="60">
        <v>11</v>
      </c>
      <c r="C23" s="61" t="s">
        <v>9</v>
      </c>
      <c r="D23" s="57" t="s">
        <v>9</v>
      </c>
      <c r="E23" s="58"/>
      <c r="F23" s="53">
        <v>156004.4</v>
      </c>
      <c r="G23" s="53" t="b">
        <f t="shared" si="0"/>
        <v>0</v>
      </c>
      <c r="H23" s="54" t="str">
        <f t="shared" si="1"/>
        <v/>
      </c>
      <c r="I23" s="53" t="b">
        <f t="shared" ca="1" si="2"/>
        <v>0</v>
      </c>
      <c r="J23" s="54" t="str">
        <f t="shared" si="3"/>
        <v/>
      </c>
      <c r="K23" s="62"/>
    </row>
    <row r="24" spans="1:11" s="52" customFormat="1" ht="23.15" customHeight="1">
      <c r="A24" s="55">
        <v>13</v>
      </c>
      <c r="B24" s="60">
        <v>12</v>
      </c>
      <c r="C24" s="61" t="s">
        <v>10</v>
      </c>
      <c r="D24" s="57" t="s">
        <v>10</v>
      </c>
      <c r="E24" s="58"/>
      <c r="F24" s="53">
        <v>133532.25</v>
      </c>
      <c r="G24" s="53" t="b">
        <f t="shared" si="0"/>
        <v>0</v>
      </c>
      <c r="H24" s="54" t="str">
        <f t="shared" si="1"/>
        <v/>
      </c>
      <c r="I24" s="53" t="b">
        <f t="shared" ca="1" si="2"/>
        <v>0</v>
      </c>
      <c r="J24" s="54" t="str">
        <f t="shared" si="3"/>
        <v/>
      </c>
      <c r="K24" s="62"/>
    </row>
    <row r="25" spans="1:11" s="52" customFormat="1" ht="23.15" customHeight="1">
      <c r="A25" s="55">
        <v>14</v>
      </c>
      <c r="B25" s="60">
        <v>13</v>
      </c>
      <c r="C25" s="61" t="s">
        <v>10</v>
      </c>
      <c r="D25" s="57" t="s">
        <v>10</v>
      </c>
      <c r="E25" s="58"/>
      <c r="F25" s="53">
        <v>159359.12</v>
      </c>
      <c r="G25" s="53" t="b">
        <f t="shared" si="0"/>
        <v>0</v>
      </c>
      <c r="H25" s="54" t="str">
        <f t="shared" si="1"/>
        <v/>
      </c>
      <c r="I25" s="53" t="b">
        <f t="shared" ca="1" si="2"/>
        <v>0</v>
      </c>
      <c r="J25" s="54" t="str">
        <f t="shared" si="3"/>
        <v/>
      </c>
      <c r="K25" s="62"/>
    </row>
    <row r="26" spans="1:11" s="52" customFormat="1" ht="23.15" customHeight="1">
      <c r="A26" s="55">
        <v>15</v>
      </c>
      <c r="B26" s="60">
        <v>14</v>
      </c>
      <c r="C26" s="61" t="s">
        <v>11</v>
      </c>
      <c r="D26" s="57" t="s">
        <v>1</v>
      </c>
      <c r="E26" s="58"/>
      <c r="F26" s="53">
        <v>148578.29999999999</v>
      </c>
      <c r="G26" s="53" t="b">
        <f t="shared" si="0"/>
        <v>0</v>
      </c>
      <c r="H26" s="54" t="str">
        <f t="shared" si="1"/>
        <v/>
      </c>
      <c r="I26" s="53" t="b">
        <f t="shared" ca="1" si="2"/>
        <v>0</v>
      </c>
      <c r="J26" s="54" t="str">
        <f t="shared" si="3"/>
        <v/>
      </c>
      <c r="K26" s="62"/>
    </row>
    <row r="27" spans="1:11" s="52" customFormat="1" ht="23.15" customHeight="1">
      <c r="A27" s="55">
        <v>16</v>
      </c>
      <c r="B27" s="60">
        <v>15</v>
      </c>
      <c r="C27" s="61" t="s">
        <v>8</v>
      </c>
      <c r="D27" s="57" t="s">
        <v>8</v>
      </c>
      <c r="E27" s="58"/>
      <c r="F27" s="53">
        <v>171004.99</v>
      </c>
      <c r="G27" s="53">
        <f t="shared" si="0"/>
        <v>768479.06</v>
      </c>
      <c r="H27" s="54">
        <f t="shared" si="1"/>
        <v>0.35154736680439391</v>
      </c>
      <c r="I27" s="53">
        <f t="shared" ca="1" si="2"/>
        <v>1089707.03</v>
      </c>
      <c r="J27" s="54">
        <f t="shared" ca="1" si="3"/>
        <v>0.4984958692104593</v>
      </c>
      <c r="K27" s="62"/>
    </row>
    <row r="28" spans="1:11" s="52" customFormat="1" ht="23.15" customHeight="1">
      <c r="A28" s="55">
        <v>17</v>
      </c>
      <c r="B28" s="60">
        <v>16</v>
      </c>
      <c r="C28" s="61"/>
      <c r="D28" s="57"/>
      <c r="E28" s="58"/>
      <c r="F28" s="53"/>
      <c r="G28" s="53" t="str">
        <f t="shared" si="0"/>
        <v/>
      </c>
      <c r="H28" s="54" t="str">
        <f t="shared" si="1"/>
        <v/>
      </c>
      <c r="I28" s="53" t="str">
        <f t="shared" ca="1" si="2"/>
        <v/>
      </c>
      <c r="J28" s="54" t="str">
        <f t="shared" si="3"/>
        <v/>
      </c>
      <c r="K28" s="62"/>
    </row>
    <row r="29" spans="1:11" s="52" customFormat="1" ht="23.15" customHeight="1">
      <c r="A29" s="55">
        <v>18</v>
      </c>
      <c r="B29" s="60">
        <v>17</v>
      </c>
      <c r="C29" s="61"/>
      <c r="D29" s="57"/>
      <c r="E29" s="58"/>
      <c r="F29" s="53"/>
      <c r="G29" s="53" t="str">
        <f t="shared" si="0"/>
        <v/>
      </c>
      <c r="H29" s="54" t="str">
        <f t="shared" si="1"/>
        <v/>
      </c>
      <c r="I29" s="53" t="str">
        <f t="shared" ca="1" si="2"/>
        <v/>
      </c>
      <c r="J29" s="54" t="str">
        <f t="shared" si="3"/>
        <v/>
      </c>
      <c r="K29" s="62"/>
    </row>
    <row r="30" spans="1:11" s="52" customFormat="1" ht="23.15" customHeight="1">
      <c r="A30" s="55">
        <v>19</v>
      </c>
      <c r="B30" s="60">
        <v>18</v>
      </c>
      <c r="C30" s="61" t="s">
        <v>9</v>
      </c>
      <c r="D30" s="57" t="s">
        <v>9</v>
      </c>
      <c r="E30" s="58"/>
      <c r="F30" s="53">
        <v>101959.94</v>
      </c>
      <c r="G30" s="53" t="b">
        <f t="shared" si="0"/>
        <v>0</v>
      </c>
      <c r="H30" s="54" t="str">
        <f t="shared" si="1"/>
        <v/>
      </c>
      <c r="I30" s="53" t="b">
        <f t="shared" ca="1" si="2"/>
        <v>0</v>
      </c>
      <c r="J30" s="54" t="str">
        <f t="shared" si="3"/>
        <v/>
      </c>
      <c r="K30" s="62"/>
    </row>
    <row r="31" spans="1:11" s="52" customFormat="1" ht="23.15" customHeight="1">
      <c r="A31" s="55">
        <v>20</v>
      </c>
      <c r="B31" s="60">
        <v>19</v>
      </c>
      <c r="C31" s="61" t="s">
        <v>10</v>
      </c>
      <c r="D31" s="57" t="s">
        <v>10</v>
      </c>
      <c r="E31" s="58"/>
      <c r="F31" s="53">
        <v>120721.43</v>
      </c>
      <c r="G31" s="53" t="b">
        <f t="shared" si="0"/>
        <v>0</v>
      </c>
      <c r="H31" s="54" t="str">
        <f t="shared" si="1"/>
        <v/>
      </c>
      <c r="I31" s="53" t="b">
        <f t="shared" ca="1" si="2"/>
        <v>0</v>
      </c>
      <c r="J31" s="54" t="str">
        <f t="shared" si="3"/>
        <v/>
      </c>
      <c r="K31" s="62"/>
    </row>
    <row r="32" spans="1:11" s="52" customFormat="1" ht="23.15" customHeight="1">
      <c r="A32" s="55">
        <v>21</v>
      </c>
      <c r="B32" s="60">
        <v>20</v>
      </c>
      <c r="C32" s="61" t="s">
        <v>10</v>
      </c>
      <c r="D32" s="57" t="s">
        <v>10</v>
      </c>
      <c r="E32" s="58"/>
      <c r="F32" s="53">
        <v>111449.28</v>
      </c>
      <c r="G32" s="53" t="b">
        <f t="shared" si="0"/>
        <v>0</v>
      </c>
      <c r="H32" s="54" t="str">
        <f t="shared" si="1"/>
        <v/>
      </c>
      <c r="I32" s="53" t="b">
        <f t="shared" ca="1" si="2"/>
        <v>0</v>
      </c>
      <c r="J32" s="54" t="str">
        <f t="shared" si="3"/>
        <v/>
      </c>
      <c r="K32" s="62"/>
    </row>
    <row r="33" spans="1:11" s="52" customFormat="1" ht="23.15" customHeight="1">
      <c r="A33" s="55">
        <v>22</v>
      </c>
      <c r="B33" s="60">
        <v>21</v>
      </c>
      <c r="C33" s="61" t="s">
        <v>11</v>
      </c>
      <c r="D33" s="57" t="s">
        <v>11</v>
      </c>
      <c r="E33" s="58"/>
      <c r="F33" s="53">
        <v>96268.45</v>
      </c>
      <c r="G33" s="53" t="b">
        <f t="shared" si="0"/>
        <v>0</v>
      </c>
      <c r="H33" s="54" t="str">
        <f t="shared" si="1"/>
        <v/>
      </c>
      <c r="I33" s="53" t="b">
        <f t="shared" ca="1" si="2"/>
        <v>0</v>
      </c>
      <c r="J33" s="54" t="str">
        <f t="shared" si="3"/>
        <v/>
      </c>
      <c r="K33" s="62"/>
    </row>
    <row r="34" spans="1:11" s="52" customFormat="1" ht="23.15" customHeight="1">
      <c r="A34" s="55">
        <v>23</v>
      </c>
      <c r="B34" s="60">
        <v>22</v>
      </c>
      <c r="C34" s="61" t="s">
        <v>8</v>
      </c>
      <c r="D34" s="57" t="s">
        <v>8</v>
      </c>
      <c r="E34" s="58"/>
      <c r="F34" s="53">
        <v>190149.04</v>
      </c>
      <c r="G34" s="53">
        <f t="shared" si="0"/>
        <v>620548.14</v>
      </c>
      <c r="H34" s="54">
        <f t="shared" si="1"/>
        <v>0.28387509295616253</v>
      </c>
      <c r="I34" s="53">
        <f t="shared" ca="1" si="2"/>
        <v>1710255.17</v>
      </c>
      <c r="J34" s="54">
        <f t="shared" ca="1" si="3"/>
        <v>0.78237096216662172</v>
      </c>
      <c r="K34" s="62"/>
    </row>
    <row r="35" spans="1:11" s="52" customFormat="1" ht="23.15" customHeight="1">
      <c r="A35" s="55">
        <v>24</v>
      </c>
      <c r="B35" s="60">
        <v>23</v>
      </c>
      <c r="C35" s="61"/>
      <c r="D35" s="57"/>
      <c r="E35" s="58"/>
      <c r="F35" s="53"/>
      <c r="G35" s="53" t="str">
        <f t="shared" si="0"/>
        <v/>
      </c>
      <c r="H35" s="54" t="str">
        <f t="shared" si="1"/>
        <v/>
      </c>
      <c r="I35" s="53" t="str">
        <f t="shared" ca="1" si="2"/>
        <v/>
      </c>
      <c r="J35" s="54" t="str">
        <f t="shared" si="3"/>
        <v/>
      </c>
      <c r="K35" s="62"/>
    </row>
    <row r="36" spans="1:11" s="52" customFormat="1" ht="23.15" customHeight="1">
      <c r="A36" s="55">
        <v>25</v>
      </c>
      <c r="B36" s="60">
        <v>24</v>
      </c>
      <c r="C36" s="61"/>
      <c r="D36" s="57"/>
      <c r="E36" s="58"/>
      <c r="F36" s="53"/>
      <c r="G36" s="53" t="str">
        <f t="shared" si="0"/>
        <v/>
      </c>
      <c r="H36" s="54" t="str">
        <f t="shared" si="1"/>
        <v/>
      </c>
      <c r="I36" s="53" t="str">
        <f t="shared" ca="1" si="2"/>
        <v/>
      </c>
      <c r="J36" s="54" t="str">
        <f t="shared" si="3"/>
        <v/>
      </c>
      <c r="K36" s="62"/>
    </row>
    <row r="37" spans="1:11" s="52" customFormat="1" ht="23.15" customHeight="1">
      <c r="A37" s="55">
        <v>26</v>
      </c>
      <c r="B37" s="60">
        <v>25</v>
      </c>
      <c r="C37" s="61" t="s">
        <v>9</v>
      </c>
      <c r="D37" s="57" t="s">
        <v>1</v>
      </c>
      <c r="E37" s="58"/>
      <c r="F37" s="53">
        <v>128321.17</v>
      </c>
      <c r="G37" s="53" t="b">
        <f t="shared" si="0"/>
        <v>0</v>
      </c>
      <c r="H37" s="54" t="str">
        <f t="shared" si="1"/>
        <v/>
      </c>
      <c r="I37" s="53" t="b">
        <f t="shared" ca="1" si="2"/>
        <v>0</v>
      </c>
      <c r="J37" s="54" t="str">
        <f t="shared" si="3"/>
        <v/>
      </c>
      <c r="K37" s="62"/>
    </row>
    <row r="38" spans="1:11" s="52" customFormat="1" ht="23.15" customHeight="1">
      <c r="A38" s="55">
        <v>27</v>
      </c>
      <c r="B38" s="60">
        <v>26</v>
      </c>
      <c r="C38" s="61" t="s">
        <v>10</v>
      </c>
      <c r="D38" s="57" t="s">
        <v>10</v>
      </c>
      <c r="E38" s="58"/>
      <c r="F38" s="53">
        <v>118027</v>
      </c>
      <c r="G38" s="53" t="b">
        <f t="shared" si="0"/>
        <v>0</v>
      </c>
      <c r="H38" s="54" t="str">
        <f t="shared" si="1"/>
        <v/>
      </c>
      <c r="I38" s="53" t="b">
        <f t="shared" ca="1" si="2"/>
        <v>0</v>
      </c>
      <c r="J38" s="54" t="str">
        <f t="shared" si="3"/>
        <v/>
      </c>
      <c r="K38" s="62"/>
    </row>
    <row r="39" spans="1:11" s="52" customFormat="1" ht="23.15" customHeight="1">
      <c r="A39" s="55">
        <v>28</v>
      </c>
      <c r="B39" s="60">
        <v>27</v>
      </c>
      <c r="C39" s="61" t="s">
        <v>10</v>
      </c>
      <c r="D39" s="57" t="s">
        <v>10</v>
      </c>
      <c r="E39" s="58"/>
      <c r="F39" s="53">
        <v>134017.21</v>
      </c>
      <c r="G39" s="53" t="b">
        <f t="shared" si="0"/>
        <v>0</v>
      </c>
      <c r="H39" s="54" t="str">
        <f t="shared" si="1"/>
        <v/>
      </c>
      <c r="I39" s="53" t="b">
        <f t="shared" ca="1" si="2"/>
        <v>0</v>
      </c>
      <c r="J39" s="54" t="str">
        <f t="shared" si="3"/>
        <v/>
      </c>
      <c r="K39" s="62"/>
    </row>
    <row r="40" spans="1:11" s="52" customFormat="1" ht="23.15" customHeight="1">
      <c r="A40" s="55">
        <v>29</v>
      </c>
      <c r="B40" s="60">
        <v>28</v>
      </c>
      <c r="C40" s="61" t="s">
        <v>1</v>
      </c>
      <c r="D40" s="57" t="s">
        <v>11</v>
      </c>
      <c r="E40" s="58"/>
      <c r="F40" s="53"/>
      <c r="G40" s="53" t="b">
        <f t="shared" si="0"/>
        <v>0</v>
      </c>
      <c r="H40" s="54" t="str">
        <f t="shared" si="1"/>
        <v/>
      </c>
      <c r="I40" s="53" t="b">
        <f t="shared" ca="1" si="2"/>
        <v>0</v>
      </c>
      <c r="J40" s="54" t="str">
        <f t="shared" si="3"/>
        <v/>
      </c>
      <c r="K40" s="62"/>
    </row>
    <row r="41" spans="1:11" s="52" customFormat="1" ht="25.75" customHeight="1">
      <c r="A41" s="55">
        <v>30</v>
      </c>
      <c r="B41" s="60">
        <v>29</v>
      </c>
      <c r="C41" s="61" t="s">
        <v>8</v>
      </c>
      <c r="D41" s="57" t="s">
        <v>8</v>
      </c>
      <c r="E41" s="58"/>
      <c r="F41" s="53">
        <v>95369.54</v>
      </c>
      <c r="G41" s="53">
        <f t="shared" si="0"/>
        <v>475734.92</v>
      </c>
      <c r="H41" s="54">
        <f t="shared" si="1"/>
        <v>0.21762903783337828</v>
      </c>
      <c r="I41" s="53">
        <f ca="1">IF($C41="","",IF(OR($A41="1",$A41="2"),G41,IF($C41="V",G41+OFFSET(G41,-7,2),IF(AND($C41="F",$C40="",$A41&lt;&gt;1,$A41&lt;&gt;2),"",IF(AND($C41="F",$C40="J"),G41+OFFSET(G41,-7,2))))))</f>
        <v>2185990.09</v>
      </c>
      <c r="J41" s="54">
        <f t="shared" ca="1" si="3"/>
        <v>1</v>
      </c>
      <c r="K41" s="62"/>
    </row>
    <row r="42" spans="1:11" s="52" customFormat="1" ht="27" customHeight="1">
      <c r="A42" s="55">
        <v>31</v>
      </c>
      <c r="B42" s="60">
        <v>30</v>
      </c>
      <c r="C42" s="61"/>
      <c r="D42" s="57"/>
      <c r="E42" s="58"/>
      <c r="F42" s="53"/>
      <c r="G42" s="53" t="str">
        <f t="shared" si="0"/>
        <v/>
      </c>
      <c r="H42" s="54" t="str">
        <f t="shared" si="1"/>
        <v/>
      </c>
      <c r="I42" s="53" t="str">
        <f t="shared" ca="1" si="2"/>
        <v/>
      </c>
      <c r="J42" s="54" t="str">
        <f t="shared" si="3"/>
        <v/>
      </c>
      <c r="K42" s="62"/>
    </row>
    <row r="43" spans="1:11" s="52" customFormat="1" ht="27" customHeight="1">
      <c r="A43" s="55"/>
      <c r="B43" s="60">
        <v>31</v>
      </c>
      <c r="C43" s="64"/>
      <c r="D43" s="57"/>
      <c r="E43" s="58"/>
      <c r="F43" s="53"/>
      <c r="G43" s="53" t="str">
        <f t="shared" si="0"/>
        <v/>
      </c>
      <c r="H43" s="54" t="str">
        <f t="shared" si="1"/>
        <v/>
      </c>
      <c r="I43" s="53" t="str">
        <f t="shared" ca="1" si="2"/>
        <v/>
      </c>
      <c r="J43" s="54" t="str">
        <f t="shared" si="3"/>
        <v/>
      </c>
      <c r="K43" s="62"/>
    </row>
    <row r="44" spans="1:11" s="52" customFormat="1" ht="23.15" customHeight="1">
      <c r="A44" s="65"/>
      <c r="B44" s="51"/>
      <c r="C44" s="66"/>
      <c r="D44" s="67"/>
      <c r="E44" s="49"/>
      <c r="F44" s="68"/>
      <c r="G44" s="68"/>
      <c r="H44" s="68"/>
      <c r="I44" s="68"/>
      <c r="J44" s="68"/>
      <c r="K44" s="51"/>
    </row>
    <row r="45" spans="1:11" s="75" customFormat="1" ht="23.15" customHeight="1">
      <c r="A45" s="69"/>
      <c r="B45" s="70"/>
      <c r="C45" s="71"/>
      <c r="D45" s="72"/>
      <c r="E45" s="73"/>
      <c r="F45" s="74">
        <f>SUM(F10:F41)</f>
        <v>2185990.09</v>
      </c>
      <c r="G45" s="74"/>
      <c r="H45" s="74"/>
      <c r="I45" s="74"/>
      <c r="J45" s="74"/>
      <c r="K45" s="59"/>
    </row>
    <row r="46" spans="1:11" s="52" customFormat="1" ht="20.149999999999999" customHeight="1">
      <c r="A46" s="76"/>
      <c r="B46" s="77"/>
      <c r="C46" s="78"/>
      <c r="D46" s="79"/>
      <c r="E46" s="49"/>
      <c r="F46" s="80"/>
      <c r="G46" s="80"/>
      <c r="H46" s="80"/>
      <c r="I46" s="80"/>
      <c r="J46" s="80"/>
      <c r="K46" s="51"/>
    </row>
    <row r="47" spans="1:11" s="7" customFormat="1" ht="12" customHeight="1">
      <c r="A47" s="52"/>
      <c r="C47" s="81"/>
      <c r="D47" s="81"/>
      <c r="E47" s="82"/>
      <c r="F47" s="82"/>
      <c r="G47" s="82"/>
      <c r="H47" s="82"/>
      <c r="I47" s="82"/>
      <c r="J47" s="82"/>
    </row>
    <row r="48" spans="1:11" s="7" customFormat="1">
      <c r="C48" s="8"/>
      <c r="D48" s="8"/>
    </row>
    <row r="49" spans="3:10" s="7" customFormat="1">
      <c r="C49" s="8"/>
      <c r="D49" s="8"/>
      <c r="H49" s="91">
        <f t="array" ref="H49">IFERROR(INDEX(colh,SMALL(IF(colh&lt;&gt;"",ROW(colh)-9,""),ROW(A1))),"")</f>
        <v>-4.1867664642523611E-3</v>
      </c>
    </row>
    <row r="50" spans="3:10" s="7" customFormat="1">
      <c r="C50" s="84"/>
      <c r="D50" s="84"/>
      <c r="E50" s="85"/>
      <c r="F50" s="85"/>
      <c r="G50" s="85"/>
      <c r="H50" s="91">
        <f t="array" ref="H50">IFERROR(INDEX(colh,SMALL(IF(colh&lt;&gt;"",ROW(colh)-9,""),ROW(A2))),"")</f>
        <v>0.15113526887031772</v>
      </c>
      <c r="I50" s="85"/>
      <c r="J50" s="85"/>
    </row>
    <row r="51" spans="3:10" s="7" customFormat="1">
      <c r="C51" s="8"/>
      <c r="D51" s="8"/>
      <c r="G51" s="83"/>
      <c r="H51" s="91">
        <f t="array" ref="H51">IFERROR(INDEX(colh,SMALL(IF(colh&lt;&gt;"",ROW(colh)-9,""),ROW(A3))),"")</f>
        <v>0.35154736680439391</v>
      </c>
      <c r="I51" s="83"/>
    </row>
    <row r="52" spans="3:10" s="7" customFormat="1">
      <c r="C52" s="8"/>
      <c r="D52" s="8"/>
      <c r="G52" s="83"/>
      <c r="H52" s="91">
        <f t="array" ref="H52">IFERROR(INDEX(colh,SMALL(IF(colh&lt;&gt;"",ROW(colh)-9,""),ROW(A4))),"")</f>
        <v>0.28387509295616253</v>
      </c>
      <c r="I52" s="83"/>
    </row>
    <row r="53" spans="3:10" s="7" customFormat="1">
      <c r="C53" s="8"/>
      <c r="D53" s="8"/>
      <c r="G53" s="83"/>
      <c r="H53" s="91">
        <f t="array" ref="H53">IFERROR(INDEX(colh,SMALL(IF(colh&lt;&gt;"",ROW(colh)-9,""),ROW(A5))),"")</f>
        <v>0.21762903783337828</v>
      </c>
      <c r="I53" s="83"/>
    </row>
    <row r="54" spans="3:10" s="7" customFormat="1">
      <c r="C54" s="8"/>
      <c r="D54" s="8"/>
      <c r="G54" s="83"/>
      <c r="H54" s="91" t="str">
        <f t="array" ref="H54">IFERROR(INDEX(colh,SMALL(IF(colh&lt;&gt;"",ROW(colh)-9,""),ROW(A6))),"")</f>
        <v/>
      </c>
      <c r="I54" s="83"/>
    </row>
    <row r="55" spans="3:10" s="7" customFormat="1">
      <c r="C55" s="8"/>
      <c r="D55" s="8"/>
      <c r="G55" s="83"/>
      <c r="H55" s="91" t="str">
        <f t="array" ref="H55">IFERROR(INDEX(colh,SMALL(IF(colh&lt;&gt;"",ROW(colh)-9,""),ROW(A7))),"")</f>
        <v/>
      </c>
      <c r="I55" s="83"/>
    </row>
    <row r="56" spans="3:10" s="7" customFormat="1">
      <c r="C56" s="8"/>
      <c r="D56" s="8"/>
      <c r="G56" s="83"/>
      <c r="H56" s="91" t="str">
        <f t="array" ref="H56">IFERROR(INDEX(colh,SMALL(IF(colh&lt;&gt;"",ROW(colh)-9,""),ROW(A8))),"")</f>
        <v/>
      </c>
      <c r="I56" s="83"/>
    </row>
    <row r="57" spans="3:10" s="7" customFormat="1">
      <c r="C57" s="8"/>
      <c r="D57" s="8"/>
      <c r="G57" s="83"/>
      <c r="H57" s="91" t="str">
        <f t="array" ref="H57">IFERROR(INDEX(colh,SMALL(IF(colh&lt;&gt;"",ROW(colh)-9,""),ROW(A9))),"")</f>
        <v/>
      </c>
      <c r="I57" s="83"/>
    </row>
    <row r="58" spans="3:10" s="7" customFormat="1">
      <c r="C58" s="8"/>
      <c r="D58" s="8"/>
      <c r="G58" s="83"/>
      <c r="H58" s="91" t="str">
        <f t="array" ref="H58">IFERROR(INDEX(colh,SMALL(IF(colh&lt;&gt;"",ROW(colh)-9,""),ROW(A10))),"")</f>
        <v/>
      </c>
      <c r="I58" s="83"/>
    </row>
    <row r="59" spans="3:10" s="7" customFormat="1">
      <c r="C59" s="8"/>
      <c r="D59" s="8"/>
      <c r="G59" s="83"/>
      <c r="H59" s="91" t="str">
        <f t="array" ref="H59">IFERROR(INDEX(colh,SMALL(IF(colh&lt;&gt;"",ROW(colh)-9,""),ROW(A11))),"")</f>
        <v/>
      </c>
      <c r="I59" s="83"/>
    </row>
    <row r="60" spans="3:10" s="7" customFormat="1">
      <c r="C60" s="8"/>
      <c r="D60" s="8"/>
      <c r="G60" s="83"/>
      <c r="H60" s="91" t="str">
        <f t="array" ref="H60">IFERROR(INDEX(colh,SMALL(IF(colh&lt;&gt;"",ROW(colh)-9,""),ROW(A12))),"")</f>
        <v/>
      </c>
      <c r="I60" s="83"/>
    </row>
    <row r="61" spans="3:10" s="7" customFormat="1">
      <c r="C61" s="8"/>
      <c r="D61" s="8"/>
      <c r="G61" s="83"/>
      <c r="H61" s="91" t="str">
        <f t="array" ref="H61">IFERROR(INDEX(colh,SMALL(IF(colh&lt;&gt;"",ROW(colh)-9,""),ROW(A13))),"")</f>
        <v/>
      </c>
      <c r="I61" s="83"/>
    </row>
    <row r="62" spans="3:10" s="7" customFormat="1">
      <c r="C62" s="8"/>
      <c r="D62" s="8"/>
      <c r="G62" s="83"/>
      <c r="H62" s="91" t="str">
        <f t="array" ref="H62">IFERROR(INDEX(colh,SMALL(IF(colh&lt;&gt;"",ROW(colh)-9,""),ROW(A14))),"")</f>
        <v/>
      </c>
      <c r="I62" s="83"/>
    </row>
    <row r="63" spans="3:10" s="7" customFormat="1">
      <c r="C63" s="8"/>
      <c r="D63" s="8"/>
      <c r="G63" s="83"/>
      <c r="H63" s="91" t="str">
        <f t="array" ref="H63">IFERROR(INDEX(colh,SMALL(IF(colh&lt;&gt;"",ROW(colh)-9,""),ROW(A15))),"")</f>
        <v/>
      </c>
      <c r="I63" s="83"/>
    </row>
    <row r="64" spans="3:10" s="7" customFormat="1">
      <c r="C64" s="8"/>
      <c r="D64" s="8"/>
      <c r="G64" s="83"/>
      <c r="H64" s="91" t="str">
        <f t="array" ref="H64">IFERROR(INDEX(colh,SMALL(IF(colh&lt;&gt;"",ROW(colh)-9,""),ROW(A16))),"")</f>
        <v/>
      </c>
    </row>
    <row r="65" spans="1:8" s="7" customFormat="1">
      <c r="C65" s="8"/>
      <c r="D65" s="8"/>
      <c r="G65" s="83"/>
      <c r="H65" s="91" t="str">
        <f t="array" ref="H65">IFERROR(INDEX(colh,SMALL(IF(colh&lt;&gt;"",ROW(colh)-9,""),ROW(A17))),"")</f>
        <v/>
      </c>
    </row>
    <row r="66" spans="1:8" s="7" customFormat="1">
      <c r="C66" s="8"/>
      <c r="D66" s="8"/>
      <c r="G66" s="83"/>
      <c r="H66" s="91" t="str">
        <f t="array" ref="H66">IFERROR(INDEX(colh,SMALL(IF(colh&lt;&gt;"",ROW(colh)-9,""),ROW(A18))),"")</f>
        <v/>
      </c>
    </row>
    <row r="67" spans="1:8" s="7" customFormat="1">
      <c r="C67" s="8"/>
      <c r="D67" s="8"/>
      <c r="G67" s="83"/>
      <c r="H67" s="91" t="str">
        <f t="array" ref="H67">IFERROR(INDEX(colh,SMALL(IF(colh&lt;&gt;"",ROW(colh)-9,""),ROW(A19))),"")</f>
        <v/>
      </c>
    </row>
    <row r="68" spans="1:8" s="7" customFormat="1">
      <c r="C68" s="8"/>
      <c r="D68" s="8"/>
      <c r="H68" s="91" t="str">
        <f t="array" ref="H68">IFERROR(INDEX(colh,SMALL(IF(colh&lt;&gt;"",ROW(colh)-9,""),ROW(A20))),"")</f>
        <v/>
      </c>
    </row>
    <row r="69" spans="1:8" s="7" customFormat="1">
      <c r="C69" s="8"/>
      <c r="D69" s="8"/>
      <c r="H69" s="91" t="str">
        <f t="array" ref="H69">IFERROR(INDEX(colh,SMALL(IF(colh&lt;&gt;"",ROW(colh)-9,""),ROW(A21))),"")</f>
        <v/>
      </c>
    </row>
    <row r="70" spans="1:8" s="7" customFormat="1">
      <c r="C70" s="8"/>
      <c r="D70" s="8"/>
      <c r="H70" s="91" t="str">
        <f t="array" ref="H70">IFERROR(INDEX(colh,SMALL(IF(colh&lt;&gt;"",ROW(colh)-9,""),ROW(A22))),"")</f>
        <v/>
      </c>
    </row>
    <row r="71" spans="1:8" s="7" customFormat="1">
      <c r="C71" s="8"/>
      <c r="D71" s="8"/>
      <c r="H71" s="91" t="str">
        <f t="array" ref="H71">IFERROR(INDEX(colh,SMALL(IF(colh&lt;&gt;"",ROW(colh)-9,""),ROW(A23))),"")</f>
        <v/>
      </c>
    </row>
    <row r="72" spans="1:8" s="7" customFormat="1">
      <c r="C72" s="8"/>
      <c r="D72" s="8"/>
      <c r="H72" s="91" t="str">
        <f t="array" ref="H72">IFERROR(INDEX(colh,SMALL(IF(colh&lt;&gt;"",ROW(colh)-9,""),ROW(A24))),"")</f>
        <v/>
      </c>
    </row>
    <row r="73" spans="1:8">
      <c r="A73" s="7"/>
      <c r="H73" s="91" t="str">
        <f t="array" ref="H73">IFERROR(INDEX(colh,SMALL(IF(colh&lt;&gt;"",ROW(colh)-9,""),ROW(A25))),"")</f>
        <v/>
      </c>
    </row>
    <row r="74" spans="1:8">
      <c r="H74" s="91" t="str">
        <f t="array" ref="H74">IFERROR(INDEX(colh,SMALL(IF(colh&lt;&gt;"",ROW(colh)-9,""),ROW(A26))),"")</f>
        <v/>
      </c>
    </row>
    <row r="75" spans="1:8">
      <c r="H75" s="91" t="str">
        <f t="array" ref="H75">IFERROR(INDEX(colh,SMALL(IF(colh&lt;&gt;"",ROW(colh)-9,""),ROW(A27))),"")</f>
        <v/>
      </c>
    </row>
    <row r="76" spans="1:8">
      <c r="H76" s="91" t="str">
        <f t="array" ref="H76">IFERROR(INDEX(colh,SMALL(IF(colh&lt;&gt;"",ROW(colh)-9,""),ROW(A28))),"")</f>
        <v/>
      </c>
    </row>
    <row r="77" spans="1:8">
      <c r="H77" s="91" t="str">
        <f t="array" ref="H77">IFERROR(INDEX(colh,SMALL(IF(colh&lt;&gt;"",ROW(colh)-9,""),ROW(A29))),"")</f>
        <v/>
      </c>
    </row>
  </sheetData>
  <mergeCells count="3">
    <mergeCell ref="F8:J8"/>
    <mergeCell ref="F5:J5"/>
    <mergeCell ref="F7:J7"/>
  </mergeCells>
  <conditionalFormatting sqref="A12:A41 A44:A47 B10:D11 B44:D46 C12:D12 B13:D41 K10:K41 K44:K46 L10:IV46 F10:J46">
    <cfRule type="cellIs" dxfId="11" priority="39" stopIfTrue="1" operator="lessThan">
      <formula>0</formula>
    </cfRule>
  </conditionalFormatting>
  <conditionalFormatting sqref="C12:D41">
    <cfRule type="cellIs" dxfId="10" priority="40" stopIfTrue="1" operator="equal">
      <formula>$D$10</formula>
    </cfRule>
  </conditionalFormatting>
  <conditionalFormatting sqref="B12">
    <cfRule type="cellIs" dxfId="9" priority="38" stopIfTrue="1" operator="lessThan">
      <formula>0</formula>
    </cfRule>
  </conditionalFormatting>
  <conditionalFormatting sqref="A10:A11">
    <cfRule type="cellIs" dxfId="8" priority="37" stopIfTrue="1" operator="lessThan">
      <formula>0</formula>
    </cfRule>
  </conditionalFormatting>
  <conditionalFormatting sqref="A42:D42 K42">
    <cfRule type="cellIs" dxfId="7" priority="34" stopIfTrue="1" operator="lessThan">
      <formula>0</formula>
    </cfRule>
  </conditionalFormatting>
  <conditionalFormatting sqref="C42:D42">
    <cfRule type="cellIs" dxfId="6" priority="35" stopIfTrue="1" operator="equal">
      <formula>$D$10</formula>
    </cfRule>
  </conditionalFormatting>
  <conditionalFormatting sqref="A43:B43 D43 K43">
    <cfRule type="cellIs" dxfId="5" priority="32" stopIfTrue="1" operator="lessThan">
      <formula>0</formula>
    </cfRule>
  </conditionalFormatting>
  <conditionalFormatting sqref="D43">
    <cfRule type="cellIs" dxfId="4" priority="33" stopIfTrue="1" operator="equal">
      <formula>$D$10</formula>
    </cfRule>
  </conditionalFormatting>
  <conditionalFormatting sqref="C43">
    <cfRule type="cellIs" dxfId="3" priority="31" stopIfTrue="1" operator="lessThan">
      <formula>0</formula>
    </cfRule>
  </conditionalFormatting>
  <conditionalFormatting sqref="C12:D43">
    <cfRule type="cellIs" dxfId="2" priority="30" stopIfTrue="1" operator="equal">
      <formula>$A$4</formula>
    </cfRule>
  </conditionalFormatting>
  <conditionalFormatting sqref="E46 E10:E44">
    <cfRule type="cellIs" dxfId="1" priority="27" stopIfTrue="1" operator="lessThan">
      <formula>0</formula>
    </cfRule>
  </conditionalFormatting>
  <conditionalFormatting sqref="E45">
    <cfRule type="cellIs" dxfId="0" priority="26" stopIfTrue="1" operator="lessThan">
      <formula>0</formula>
    </cfRule>
  </conditionalFormatting>
  <printOptions horizontalCentered="1" verticalCentered="1" gridLines="1" gridLinesSet="0"/>
  <pageMargins left="0.19685039370078741" right="0.19685039370078741" top="0" bottom="0" header="0" footer="0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MOIS EN COURS</vt:lpstr>
      <vt:lpstr>champ</vt:lpstr>
      <vt:lpstr>colh</vt:lpstr>
      <vt:lpstr>LISTE1</vt:lpstr>
      <vt:lpstr>'MOIS EN COURS'!Zone_d_impression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tulipe</cp:lastModifiedBy>
  <dcterms:created xsi:type="dcterms:W3CDTF">2015-06-19T14:07:50Z</dcterms:created>
  <dcterms:modified xsi:type="dcterms:W3CDTF">2015-06-21T08:57:23Z</dcterms:modified>
</cp:coreProperties>
</file>