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8240"/>
  </bookViews>
  <sheets>
    <sheet name="Feuil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/>
  <c r="I6"/>
  <c r="I7"/>
  <c r="I8"/>
  <c r="I9"/>
  <c r="I10"/>
  <c r="I11"/>
  <c r="I12"/>
  <c r="I13"/>
  <c r="I14"/>
  <c r="I15"/>
  <c r="I16"/>
  <c r="I17"/>
  <c r="I18"/>
  <c r="I19"/>
  <c r="I4"/>
  <c r="H5"/>
  <c r="H6"/>
  <c r="H7"/>
  <c r="H8"/>
  <c r="H9"/>
  <c r="H10"/>
  <c r="H11"/>
  <c r="H12"/>
  <c r="H13"/>
  <c r="H14"/>
  <c r="H15"/>
  <c r="H16"/>
  <c r="H17"/>
  <c r="H18"/>
  <c r="H19"/>
  <c r="H4"/>
  <c r="F5" l="1"/>
  <c r="G6" s="1"/>
  <c r="G5"/>
  <c r="G4"/>
  <c r="F4"/>
  <c r="F6" l="1"/>
  <c r="F7" l="1"/>
  <c r="G7"/>
  <c r="F8" l="1"/>
  <c r="G8"/>
  <c r="F9" l="1"/>
  <c r="G9"/>
  <c r="G10" l="1"/>
  <c r="F10"/>
  <c r="F11" l="1"/>
  <c r="G11"/>
  <c r="F12" l="1"/>
  <c r="G12"/>
  <c r="G13" l="1"/>
  <c r="F13"/>
  <c r="G14" l="1"/>
  <c r="F14"/>
  <c r="F15" l="1"/>
  <c r="G15"/>
  <c r="F16" l="1"/>
  <c r="G16"/>
</calcChain>
</file>

<file path=xl/sharedStrings.xml><?xml version="1.0" encoding="utf-8"?>
<sst xmlns="http://schemas.openxmlformats.org/spreadsheetml/2006/main" count="26" uniqueCount="25">
  <si>
    <t>Date</t>
  </si>
  <si>
    <t>Libelle</t>
  </si>
  <si>
    <t>Dus</t>
  </si>
  <si>
    <t>Regles</t>
  </si>
  <si>
    <t>Montants</t>
  </si>
  <si>
    <t>Mode de Reglement</t>
  </si>
  <si>
    <t>Dette</t>
  </si>
  <si>
    <t>Avoir</t>
  </si>
  <si>
    <t>Solde</t>
  </si>
  <si>
    <t>Report</t>
  </si>
  <si>
    <t>facture N° 0001</t>
  </si>
  <si>
    <t>facture N° 0002</t>
  </si>
  <si>
    <t>facture N° 0003</t>
  </si>
  <si>
    <t>facture N° 0004</t>
  </si>
  <si>
    <t>facture N° 0005</t>
  </si>
  <si>
    <t>facture N° 0006</t>
  </si>
  <si>
    <t>facture N° 0007</t>
  </si>
  <si>
    <t>facture N° 0008</t>
  </si>
  <si>
    <t>facture N° 0009</t>
  </si>
  <si>
    <t>facture N° 0010</t>
  </si>
  <si>
    <t>Cheque N° 0000001</t>
  </si>
  <si>
    <t xml:space="preserve">Versement Bancaire </t>
  </si>
  <si>
    <t>Especes</t>
  </si>
  <si>
    <t>BNP 0000001</t>
  </si>
  <si>
    <t>tulipe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</si>
</sst>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2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43" fontId="0" fillId="0" borderId="1" xfId="1" applyFont="1" applyBorder="1"/>
    <xf numFmtId="14" fontId="0" fillId="0" borderId="1" xfId="0" applyNumberFormat="1" applyBorder="1" applyAlignment="1">
      <alignment horizontal="center" vertical="center"/>
    </xf>
    <xf numFmtId="43" fontId="0" fillId="0" borderId="1" xfId="1" applyNumberFormat="1" applyFont="1" applyBorder="1"/>
    <xf numFmtId="0" fontId="0" fillId="0" borderId="2" xfId="0" applyBorder="1"/>
    <xf numFmtId="43" fontId="0" fillId="0" borderId="3" xfId="1" applyNumberFormat="1" applyFont="1" applyBorder="1"/>
    <xf numFmtId="43" fontId="0" fillId="0" borderId="4" xfId="1" applyFont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43" fontId="0" fillId="3" borderId="1" xfId="0" applyNumberForma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9"/>
  <sheetViews>
    <sheetView tabSelected="1" workbookViewId="0">
      <selection activeCell="G21" sqref="G21"/>
    </sheetView>
  </sheetViews>
  <sheetFormatPr baseColWidth="10" defaultRowHeight="14.5"/>
  <cols>
    <col min="2" max="2" width="35.81640625" customWidth="1"/>
    <col min="3" max="3" width="16" customWidth="1"/>
    <col min="4" max="4" width="16.7265625" customWidth="1"/>
    <col min="5" max="6" width="16.54296875" customWidth="1"/>
    <col min="7" max="7" width="19.453125" customWidth="1"/>
    <col min="8" max="8" width="16.90625" customWidth="1"/>
    <col min="9" max="9" width="15.26953125" customWidth="1"/>
  </cols>
  <sheetData>
    <row r="1" spans="1:9">
      <c r="A1" s="10" t="s">
        <v>0</v>
      </c>
      <c r="B1" s="10" t="s">
        <v>1</v>
      </c>
      <c r="C1" s="10" t="s">
        <v>4</v>
      </c>
      <c r="D1" s="10"/>
      <c r="E1" s="11" t="s">
        <v>5</v>
      </c>
      <c r="F1" s="10" t="s">
        <v>8</v>
      </c>
      <c r="G1" s="10"/>
    </row>
    <row r="2" spans="1:9">
      <c r="A2" s="10"/>
      <c r="B2" s="10"/>
      <c r="C2" s="3" t="s">
        <v>2</v>
      </c>
      <c r="D2" s="3" t="s">
        <v>3</v>
      </c>
      <c r="E2" s="11"/>
      <c r="F2" s="3" t="s">
        <v>6</v>
      </c>
      <c r="G2" s="3" t="s">
        <v>7</v>
      </c>
    </row>
    <row r="3" spans="1:9">
      <c r="A3" s="5">
        <v>43374</v>
      </c>
      <c r="B3" s="1" t="s">
        <v>9</v>
      </c>
      <c r="C3" s="2"/>
      <c r="D3" s="2"/>
      <c r="E3" s="1"/>
      <c r="F3" s="4">
        <v>150000</v>
      </c>
      <c r="G3" s="2"/>
      <c r="H3" t="s">
        <v>24</v>
      </c>
    </row>
    <row r="4" spans="1:9">
      <c r="A4" s="5">
        <v>43376</v>
      </c>
      <c r="B4" s="1" t="s">
        <v>10</v>
      </c>
      <c r="C4" s="4">
        <v>12356.12</v>
      </c>
      <c r="D4" s="4"/>
      <c r="E4" s="1"/>
      <c r="F4" s="6">
        <f>IF((F3+G3)+C4-D4&lt;0,0,(F3+G3)+C4-D4)</f>
        <v>162356.12</v>
      </c>
      <c r="G4" s="4">
        <f>IF((F3+G3)+C4-D4&gt;0,0,(F3+G3)+C4-D4)</f>
        <v>0</v>
      </c>
      <c r="H4" s="12">
        <f>IF(A4="","",IF(SUM($F$3,$C$4:$C4)-SUM($D$4:$D4)&gt;0,SUM($F$3,$C$4:$C4)-SUM($D$4:$D4),""))</f>
        <v>162356.12</v>
      </c>
      <c r="I4" s="12" t="str">
        <f>IF(A4="","",IF(SUM($F$3,$C$4:$C4)-SUM($D$4:$D4)&lt;0,(SUM($F$3,$C$4:$C4)-SUM($D$4:$D4))*-1,""))</f>
        <v/>
      </c>
    </row>
    <row r="5" spans="1:9">
      <c r="A5" s="5">
        <v>43377</v>
      </c>
      <c r="B5" s="1" t="s">
        <v>11</v>
      </c>
      <c r="C5" s="4">
        <v>6745.23</v>
      </c>
      <c r="D5" s="4"/>
      <c r="E5" s="1"/>
      <c r="F5" s="6">
        <f t="shared" ref="F5:F16" si="0">IF((F4+G4)+C5-D5&lt;0,0,(F4+G4)+C5-D5)</f>
        <v>169101.35</v>
      </c>
      <c r="G5" s="4">
        <f t="shared" ref="G5:G16" si="1">IF((F4+G4)+C5-D5&gt;0,0,(F4+G4)+C5-D5)</f>
        <v>0</v>
      </c>
      <c r="H5" s="12">
        <f>IF(A5="","",IF(SUM($F$3,$C$4:$C5)-SUM($D$4:$D5)&gt;0,SUM($F$3,$C$4:$C5)-SUM($D$4:$D5),""))</f>
        <v>169101.35</v>
      </c>
      <c r="I5" s="12" t="str">
        <f>IF(A5="","",IF(SUM($F$3,$C$4:$C5)-SUM($D$4:$D5)&lt;0,(SUM($F$3,$C$4:$C5)-SUM($D$4:$D5))*-1,""))</f>
        <v/>
      </c>
    </row>
    <row r="6" spans="1:9">
      <c r="A6" s="5">
        <v>43378</v>
      </c>
      <c r="B6" s="1" t="s">
        <v>12</v>
      </c>
      <c r="C6" s="4">
        <v>10500.9</v>
      </c>
      <c r="D6" s="4"/>
      <c r="E6" s="1"/>
      <c r="F6" s="6">
        <f t="shared" si="0"/>
        <v>179602.25</v>
      </c>
      <c r="G6" s="4">
        <f t="shared" si="1"/>
        <v>0</v>
      </c>
      <c r="H6" s="12">
        <f>IF(A6="","",IF(SUM($F$3,$C$4:$C6)-SUM($D$4:$D6)&gt;0,SUM($F$3,$C$4:$C6)-SUM($D$4:$D6),""))</f>
        <v>179602.25</v>
      </c>
      <c r="I6" s="12" t="str">
        <f>IF(A6="","",IF(SUM($F$3,$C$4:$C6)-SUM($D$4:$D6)&lt;0,(SUM($F$3,$C$4:$C6)-SUM($D$4:$D6))*-1,""))</f>
        <v/>
      </c>
    </row>
    <row r="7" spans="1:9">
      <c r="A7" s="5">
        <v>43379</v>
      </c>
      <c r="B7" s="1" t="s">
        <v>20</v>
      </c>
      <c r="C7" s="4"/>
      <c r="D7" s="4">
        <v>179603.25</v>
      </c>
      <c r="E7" s="7" t="s">
        <v>23</v>
      </c>
      <c r="F7" s="6">
        <f t="shared" si="0"/>
        <v>0</v>
      </c>
      <c r="G7" s="4">
        <f t="shared" si="1"/>
        <v>-1</v>
      </c>
      <c r="H7" s="12" t="str">
        <f>IF(A7="","",IF(SUM($F$3,$C$4:$C7)-SUM($D$4:$D7)&gt;0,SUM($F$3,$C$4:$C7)-SUM($D$4:$D7),""))</f>
        <v/>
      </c>
      <c r="I7" s="12">
        <f>IF(A7="","",IF(SUM($F$3,$C$4:$C7)-SUM($D$4:$D7)&lt;0,(SUM($F$3,$C$4:$C7)-SUM($D$4:$D7))*-1,""))</f>
        <v>1</v>
      </c>
    </row>
    <row r="8" spans="1:9">
      <c r="A8" s="5">
        <v>43380</v>
      </c>
      <c r="B8" s="1" t="s">
        <v>13</v>
      </c>
      <c r="C8" s="4">
        <v>125000</v>
      </c>
      <c r="D8" s="4"/>
      <c r="E8" s="1"/>
      <c r="F8" s="6">
        <f t="shared" si="0"/>
        <v>124999</v>
      </c>
      <c r="G8" s="4">
        <f t="shared" si="1"/>
        <v>0</v>
      </c>
      <c r="H8" s="12">
        <f>IF(A8="","",IF(SUM($F$3,$C$4:$C8)-SUM($D$4:$D8)&gt;0,SUM($F$3,$C$4:$C8)-SUM($D$4:$D8),""))</f>
        <v>124999</v>
      </c>
      <c r="I8" s="12" t="str">
        <f>IF(A8="","",IF(SUM($F$3,$C$4:$C8)-SUM($D$4:$D8)&lt;0,(SUM($F$3,$C$4:$C8)-SUM($D$4:$D8))*-1,""))</f>
        <v/>
      </c>
    </row>
    <row r="9" spans="1:9">
      <c r="A9" s="5">
        <v>43381</v>
      </c>
      <c r="B9" s="1" t="s">
        <v>14</v>
      </c>
      <c r="C9" s="4">
        <v>325409.53999999998</v>
      </c>
      <c r="D9" s="4"/>
      <c r="E9" s="1"/>
      <c r="F9" s="6">
        <f t="shared" si="0"/>
        <v>450408.54</v>
      </c>
      <c r="G9" s="4">
        <f t="shared" si="1"/>
        <v>0</v>
      </c>
      <c r="H9" s="12">
        <f>IF(A9="","",IF(SUM($F$3,$C$4:$C9)-SUM($D$4:$D9)&gt;0,SUM($F$3,$C$4:$C9)-SUM($D$4:$D9),""))</f>
        <v>450408.54000000004</v>
      </c>
      <c r="I9" s="12" t="str">
        <f>IF(A9="","",IF(SUM($F$3,$C$4:$C9)-SUM($D$4:$D9)&lt;0,(SUM($F$3,$C$4:$C9)-SUM($D$4:$D9))*-1,""))</f>
        <v/>
      </c>
    </row>
    <row r="10" spans="1:9">
      <c r="A10" s="5">
        <v>43382</v>
      </c>
      <c r="B10" s="1" t="s">
        <v>15</v>
      </c>
      <c r="C10" s="4">
        <v>148789.22</v>
      </c>
      <c r="D10" s="4"/>
      <c r="E10" s="1"/>
      <c r="F10" s="6">
        <f t="shared" si="0"/>
        <v>599197.76</v>
      </c>
      <c r="G10" s="4">
        <f t="shared" si="1"/>
        <v>0</v>
      </c>
      <c r="H10" s="12">
        <f>IF(A10="","",IF(SUM($F$3,$C$4:$C10)-SUM($D$4:$D10)&gt;0,SUM($F$3,$C$4:$C10)-SUM($D$4:$D10),""))</f>
        <v>599197.76</v>
      </c>
      <c r="I10" s="12" t="str">
        <f>IF(A10="","",IF(SUM($F$3,$C$4:$C10)-SUM($D$4:$D10)&lt;0,(SUM($F$3,$C$4:$C10)-SUM($D$4:$D10))*-1,""))</f>
        <v/>
      </c>
    </row>
    <row r="11" spans="1:9">
      <c r="A11" s="5">
        <v>43383</v>
      </c>
      <c r="B11" s="1" t="s">
        <v>21</v>
      </c>
      <c r="C11" s="4"/>
      <c r="D11" s="4">
        <v>590000</v>
      </c>
      <c r="E11" s="1" t="s">
        <v>22</v>
      </c>
      <c r="F11" s="6">
        <f t="shared" si="0"/>
        <v>9197.7600000000093</v>
      </c>
      <c r="G11" s="4">
        <f t="shared" si="1"/>
        <v>0</v>
      </c>
      <c r="H11" s="12">
        <f>IF(A11="","",IF(SUM($F$3,$C$4:$C11)-SUM($D$4:$D11)&gt;0,SUM($F$3,$C$4:$C11)-SUM($D$4:$D11),""))</f>
        <v>9197.7600000000093</v>
      </c>
      <c r="I11" s="12" t="str">
        <f>IF(A11="","",IF(SUM($F$3,$C$4:$C11)-SUM($D$4:$D11)&lt;0,(SUM($F$3,$C$4:$C11)-SUM($D$4:$D11))*-1,""))</f>
        <v/>
      </c>
    </row>
    <row r="12" spans="1:9">
      <c r="A12" s="5">
        <v>43384</v>
      </c>
      <c r="B12" s="1" t="s">
        <v>16</v>
      </c>
      <c r="C12" s="4">
        <v>64580.1</v>
      </c>
      <c r="D12" s="4"/>
      <c r="E12" s="1"/>
      <c r="F12" s="6">
        <f t="shared" si="0"/>
        <v>73777.860000000015</v>
      </c>
      <c r="G12" s="4">
        <f t="shared" si="1"/>
        <v>0</v>
      </c>
      <c r="H12" s="12">
        <f>IF(A12="","",IF(SUM($F$3,$C$4:$C12)-SUM($D$4:$D12)&gt;0,SUM($F$3,$C$4:$C12)-SUM($D$4:$D12),""))</f>
        <v>73777.859999999986</v>
      </c>
      <c r="I12" s="12" t="str">
        <f>IF(A12="","",IF(SUM($F$3,$C$4:$C12)-SUM($D$4:$D12)&lt;0,(SUM($F$3,$C$4:$C12)-SUM($D$4:$D12))*-1,""))</f>
        <v/>
      </c>
    </row>
    <row r="13" spans="1:9">
      <c r="A13" s="5">
        <v>43385</v>
      </c>
      <c r="B13" s="1" t="s">
        <v>17</v>
      </c>
      <c r="C13" s="4">
        <v>359857.55</v>
      </c>
      <c r="D13" s="4"/>
      <c r="E13" s="1"/>
      <c r="F13" s="6">
        <f t="shared" si="0"/>
        <v>433635.41000000003</v>
      </c>
      <c r="G13" s="4">
        <f t="shared" si="1"/>
        <v>0</v>
      </c>
      <c r="H13" s="12">
        <f>IF(A13="","",IF(SUM($F$3,$C$4:$C13)-SUM($D$4:$D13)&gt;0,SUM($F$3,$C$4:$C13)-SUM($D$4:$D13),""))</f>
        <v>433635.40999999992</v>
      </c>
      <c r="I13" s="12" t="str">
        <f>IF(A13="","",IF(SUM($F$3,$C$4:$C13)-SUM($D$4:$D13)&lt;0,(SUM($F$3,$C$4:$C13)-SUM($D$4:$D13))*-1,""))</f>
        <v/>
      </c>
    </row>
    <row r="14" spans="1:9">
      <c r="A14" s="5">
        <v>43386</v>
      </c>
      <c r="B14" s="1" t="s">
        <v>18</v>
      </c>
      <c r="C14" s="4">
        <v>200001.11</v>
      </c>
      <c r="D14" s="4"/>
      <c r="E14" s="1"/>
      <c r="F14" s="6">
        <f t="shared" si="0"/>
        <v>633636.52</v>
      </c>
      <c r="G14" s="4">
        <f t="shared" si="1"/>
        <v>0</v>
      </c>
      <c r="H14" s="12">
        <f>IF(A14="","",IF(SUM($F$3,$C$4:$C14)-SUM($D$4:$D14)&gt;0,SUM($F$3,$C$4:$C14)-SUM($D$4:$D14),""))</f>
        <v>633636.52</v>
      </c>
      <c r="I14" s="12" t="str">
        <f>IF(A14="","",IF(SUM($F$3,$C$4:$C14)-SUM($D$4:$D14)&lt;0,(SUM($F$3,$C$4:$C14)-SUM($D$4:$D14))*-1,""))</f>
        <v/>
      </c>
    </row>
    <row r="15" spans="1:9">
      <c r="A15" s="5">
        <v>43387</v>
      </c>
      <c r="B15" s="1" t="s">
        <v>19</v>
      </c>
      <c r="C15" s="4">
        <v>758948.12</v>
      </c>
      <c r="D15" s="4"/>
      <c r="E15" s="1"/>
      <c r="F15" s="6">
        <f t="shared" si="0"/>
        <v>1392584.6400000001</v>
      </c>
      <c r="G15" s="4">
        <f t="shared" si="1"/>
        <v>0</v>
      </c>
      <c r="H15" s="12">
        <f>IF(A15="","",IF(SUM($F$3,$C$4:$C15)-SUM($D$4:$D15)&gt;0,SUM($F$3,$C$4:$C15)-SUM($D$4:$D15),""))</f>
        <v>1392584.6400000001</v>
      </c>
      <c r="I15" s="12" t="str">
        <f>IF(A15="","",IF(SUM($F$3,$C$4:$C15)-SUM($D$4:$D15)&lt;0,(SUM($F$3,$C$4:$C15)-SUM($D$4:$D15))*-1,""))</f>
        <v/>
      </c>
    </row>
    <row r="16" spans="1:9" ht="15" thickBot="1">
      <c r="A16" s="5">
        <v>43388</v>
      </c>
      <c r="B16" s="1" t="s">
        <v>21</v>
      </c>
      <c r="C16" s="4"/>
      <c r="D16" s="4">
        <v>1393000</v>
      </c>
      <c r="E16" s="7"/>
      <c r="F16" s="6">
        <f t="shared" si="0"/>
        <v>0</v>
      </c>
      <c r="G16" s="4">
        <f t="shared" si="1"/>
        <v>-415.35999999986961</v>
      </c>
      <c r="H16" s="12" t="str">
        <f>IF(A16="","",IF(SUM($F$3,$C$4:$C16)-SUM($D$4:$D16)&gt;0,SUM($F$3,$C$4:$C16)-SUM($D$4:$D16),""))</f>
        <v/>
      </c>
      <c r="I16" s="12">
        <f>IF(A16="","",IF(SUM($F$3,$C$4:$C16)-SUM($D$4:$D16)&lt;0,(SUM($F$3,$C$4:$C16)-SUM($D$4:$D16))*-1,""))</f>
        <v>415.35999999986961</v>
      </c>
    </row>
    <row r="17" spans="1:9" ht="15" thickTop="1">
      <c r="A17" s="5"/>
      <c r="B17" s="1"/>
      <c r="C17" s="4"/>
      <c r="D17" s="4"/>
      <c r="E17" s="1"/>
      <c r="F17" s="8"/>
      <c r="G17" s="9"/>
      <c r="H17" s="12" t="str">
        <f>IF(A17="","",IF(SUM($F$3,$C$4:$C17)-SUM($D$4:$D17)&gt;0,SUM($F$3,$C$4:$C17)-SUM($D$4:$D17),""))</f>
        <v/>
      </c>
      <c r="I17" s="12" t="str">
        <f>IF(A17="","",IF(SUM($F$3,$C$4:$C17)-SUM($D$4:$D17)&lt;0,(SUM($F$3,$C$4:$C17)-SUM($D$4:$D17))*-1,""))</f>
        <v/>
      </c>
    </row>
    <row r="18" spans="1:9">
      <c r="A18" s="5"/>
      <c r="B18" s="1"/>
      <c r="C18" s="4"/>
      <c r="D18" s="4"/>
      <c r="E18" s="1"/>
      <c r="F18" s="6"/>
      <c r="G18" s="4"/>
      <c r="H18" s="12" t="str">
        <f>IF(A18="","",IF(SUM($F$3,$C$4:$C18)-SUM($D$4:$D18)&gt;0,SUM($F$3,$C$4:$C18)-SUM($D$4:$D18),""))</f>
        <v/>
      </c>
      <c r="I18" s="12" t="str">
        <f>IF(A18="","",IF(SUM($F$3,$C$4:$C18)-SUM($D$4:$D18)&lt;0,(SUM($F$3,$C$4:$C18)-SUM($D$4:$D18))*-1,""))</f>
        <v/>
      </c>
    </row>
    <row r="19" spans="1:9">
      <c r="A19" s="5"/>
      <c r="B19" s="1"/>
      <c r="C19" s="4"/>
      <c r="D19" s="4"/>
      <c r="E19" s="1"/>
      <c r="F19" s="4"/>
      <c r="G19" s="4"/>
      <c r="H19" s="12" t="str">
        <f>IF(A19="","",IF(SUM($F$3,$C$4:$C19)-SUM($D$4:$D19)&gt;0,SUM($F$3,$C$4:$C19)-SUM($D$4:$D19),""))</f>
        <v/>
      </c>
      <c r="I19" s="12" t="str">
        <f>IF(A19="","",IF(SUM($F$3,$C$4:$C19)-SUM($D$4:$D19)&lt;0,(SUM($F$3,$C$4:$C19)-SUM($D$4:$D19))*-1,""))</f>
        <v/>
      </c>
    </row>
  </sheetData>
  <mergeCells count="5">
    <mergeCell ref="A1:A2"/>
    <mergeCell ref="B1:B2"/>
    <mergeCell ref="C1:D1"/>
    <mergeCell ref="E1:E2"/>
    <mergeCell ref="F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tulipe</cp:lastModifiedBy>
  <dcterms:created xsi:type="dcterms:W3CDTF">2018-12-13T20:36:36Z</dcterms:created>
  <dcterms:modified xsi:type="dcterms:W3CDTF">2018-12-13T23:55:50Z</dcterms:modified>
</cp:coreProperties>
</file>