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10" windowHeight="11020"/>
  </bookViews>
  <sheets>
    <sheet name="Feuil1" sheetId="1" r:id="rId1"/>
    <sheet name="Feuil2" sheetId="2" r:id="rId2"/>
  </sheets>
  <definedNames>
    <definedName name="dept">Feuil2!$K$1</definedName>
    <definedName name="haut">Feuil2!$J$3:$J$9</definedName>
    <definedName name="larg">Feuil2!$K$2:$Z$2</definedName>
    <definedName name="OPTIONS">Feuil2!$D$3:$D$5</definedName>
    <definedName name="SERRURE">Feuil2!$E$3:$E$5</definedName>
    <definedName name="VANTAIL">Feuil2!$C$3:$C$5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/>
  <c r="K4"/>
  <c r="K3"/>
  <c r="J4" l="1"/>
  <c r="J3"/>
  <c r="I4"/>
  <c r="I3"/>
  <c r="H4"/>
  <c r="H3"/>
  <c r="L3" s="1"/>
  <c r="B3" s="1"/>
  <c r="L4" l="1"/>
  <c r="B4" s="1"/>
</calcChain>
</file>

<file path=xl/sharedStrings.xml><?xml version="1.0" encoding="utf-8"?>
<sst xmlns="http://schemas.openxmlformats.org/spreadsheetml/2006/main" count="30" uniqueCount="20">
  <si>
    <t>DIMENSIONS</t>
  </si>
  <si>
    <t>OPTIONS</t>
  </si>
  <si>
    <t>VANTAIL</t>
  </si>
  <si>
    <t>DESIGNATION</t>
  </si>
  <si>
    <t>Porte A</t>
  </si>
  <si>
    <t>Porte B</t>
  </si>
  <si>
    <t>Hauteur</t>
  </si>
  <si>
    <t>Largeur</t>
  </si>
  <si>
    <t>PRIX DE REVIENT</t>
  </si>
  <si>
    <t>STADIP</t>
  </si>
  <si>
    <t>ALLEGE FIXE</t>
  </si>
  <si>
    <t>SERRURE</t>
  </si>
  <si>
    <t>A2P*</t>
  </si>
  <si>
    <t>A2P**</t>
  </si>
  <si>
    <t>A2P***</t>
  </si>
  <si>
    <t>SEUIL A</t>
  </si>
  <si>
    <t>TOTAL</t>
  </si>
  <si>
    <t>haut/larg &gt;&gt;&gt;&gt;</t>
  </si>
  <si>
    <t>nb vantail</t>
  </si>
  <si>
    <t xml:space="preserve">ceci n'est qu'un exemple ;mais on pourrait introduire la notion de dormant ou fixe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</si>
</sst>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pane xSplit="2" topLeftCell="C1" activePane="topRight" state="frozen"/>
      <selection pane="topRight" activeCell="K5" sqref="K5"/>
    </sheetView>
  </sheetViews>
  <sheetFormatPr baseColWidth="10" defaultRowHeight="14.5"/>
  <cols>
    <col min="1" max="1" width="14.1796875" customWidth="1"/>
    <col min="2" max="2" width="15.453125" customWidth="1"/>
    <col min="3" max="3" width="8.81640625" customWidth="1"/>
    <col min="4" max="4" width="8.7265625" customWidth="1"/>
    <col min="5" max="5" width="14.81640625" customWidth="1"/>
  </cols>
  <sheetData>
    <row r="1" spans="1:12" ht="18.75" customHeight="1">
      <c r="A1" s="7" t="s">
        <v>3</v>
      </c>
      <c r="B1" s="7" t="s">
        <v>8</v>
      </c>
      <c r="C1" s="7" t="s">
        <v>0</v>
      </c>
      <c r="D1" s="7"/>
      <c r="E1" s="7" t="s">
        <v>2</v>
      </c>
      <c r="F1" s="7" t="s">
        <v>1</v>
      </c>
      <c r="G1" s="7" t="s">
        <v>11</v>
      </c>
      <c r="L1" s="1" t="s">
        <v>16</v>
      </c>
    </row>
    <row r="2" spans="1:12">
      <c r="A2" s="7"/>
      <c r="B2" s="7"/>
      <c r="C2" s="5" t="s">
        <v>6</v>
      </c>
      <c r="D2" s="5" t="s">
        <v>7</v>
      </c>
      <c r="E2" s="7"/>
      <c r="F2" s="7"/>
      <c r="G2" s="7"/>
    </row>
    <row r="3" spans="1:12">
      <c r="A3" s="2" t="s">
        <v>4</v>
      </c>
      <c r="B3" s="6">
        <f>IF(L3&lt;&gt;"",L3,"")</f>
        <v>787</v>
      </c>
      <c r="C3" s="4">
        <v>600</v>
      </c>
      <c r="D3" s="4">
        <v>600</v>
      </c>
      <c r="E3" s="3">
        <v>1</v>
      </c>
      <c r="F3" s="3" t="s">
        <v>9</v>
      </c>
      <c r="G3" s="3" t="s">
        <v>12</v>
      </c>
      <c r="H3">
        <f>IF(E3=1,250,IF(E3=2,450,IF(E3=3,700,0)))</f>
        <v>250</v>
      </c>
      <c r="I3">
        <f>IF(F3="STADIP",250,IF(F3="ALLEGE FIXE",450,IF(F3="SEUIL A",700,0)))</f>
        <v>250</v>
      </c>
      <c r="J3">
        <f>IF(G3="A2P*",250,IF(G3="AL2P**",450,IF(G3="a2p***",700,0)))</f>
        <v>250</v>
      </c>
      <c r="K3">
        <f>SUMPRODUCT((Feuil2!J$3:J$9=Feuil1!$C3)*(Feuil2!$K$2:$Z$2=Feuil1!$D3)*(Feuil2!$K$1:$Z$1=Feuil1!$E3)*(Feuil2!K$3:Z$9))</f>
        <v>37</v>
      </c>
      <c r="L3">
        <f>SUM(H3:K3)</f>
        <v>787</v>
      </c>
    </row>
    <row r="4" spans="1:12">
      <c r="A4" s="2" t="s">
        <v>5</v>
      </c>
      <c r="B4" s="6">
        <f>IF(L4&lt;&gt;"",L4,"")</f>
        <v>1480</v>
      </c>
      <c r="C4" s="4">
        <v>800</v>
      </c>
      <c r="D4" s="4">
        <v>1100</v>
      </c>
      <c r="E4" s="3">
        <v>1</v>
      </c>
      <c r="F4" s="3" t="s">
        <v>10</v>
      </c>
      <c r="G4" s="3" t="s">
        <v>14</v>
      </c>
      <c r="H4">
        <f>IF(E4=1,250,IF(E4=2,450,IF(E4=3,700,0)))</f>
        <v>250</v>
      </c>
      <c r="I4">
        <f>IF(F4="STADIP",250,IF(F4="ALLEGE FIXE",450,IF(F4="SEUIL A",700,0)))</f>
        <v>450</v>
      </c>
      <c r="J4">
        <f>IF(G4="A2P*",250,IF(G4="AL2P**",450,IF(G4="a2p***",700,0)))</f>
        <v>700</v>
      </c>
      <c r="K4">
        <f>SUMPRODUCT((Feuil2!J$3:J$9=Feuil1!$C4)*(Feuil2!$K$2:$Z$2=Feuil1!$D4)*(Feuil2!$K$1:$Z$1=Feuil1!$E4)*(Feuil2!K$3:Z$9))</f>
        <v>80</v>
      </c>
      <c r="L4">
        <f>SUM(H4:K4)</f>
        <v>1480</v>
      </c>
    </row>
    <row r="5" spans="1:12">
      <c r="K5">
        <f>SUMPRODUCT((Feuil2!J$3:J$9=Feuil1!$C5)*(Feuil2!$K$2:$Z$2=Feuil1!$D5)*(Feuil2!$K$1:$Z$1=Feuil1!$E5)*(Feuil2!K$3:Z$9))</f>
        <v>0</v>
      </c>
    </row>
  </sheetData>
  <mergeCells count="6">
    <mergeCell ref="G1:G2"/>
    <mergeCell ref="C1:D1"/>
    <mergeCell ref="A1:A2"/>
    <mergeCell ref="E1:E2"/>
    <mergeCell ref="F1:F2"/>
    <mergeCell ref="B1:B2"/>
  </mergeCells>
  <dataValidations count="6">
    <dataValidation type="list" allowBlank="1" showInputMessage="1" showErrorMessage="1" sqref="E5:E10">
      <formula1>VANTAIL</formula1>
    </dataValidation>
    <dataValidation type="list" allowBlank="1" showInputMessage="1" showErrorMessage="1" sqref="F3:F7">
      <formula1>OPTIONS</formula1>
    </dataValidation>
    <dataValidation type="list" allowBlank="1" showInputMessage="1" showErrorMessage="1" sqref="G3:G9">
      <formula1>SERRURE</formula1>
    </dataValidation>
    <dataValidation type="list" allowBlank="1" showInputMessage="1" showErrorMessage="1" sqref="C3">
      <formula1>haut</formula1>
    </dataValidation>
    <dataValidation type="list" allowBlank="1" showInputMessage="1" showErrorMessage="1" sqref="D3">
      <formula1>larg</formula1>
    </dataValidation>
    <dataValidation type="list" allowBlank="1" showInputMessage="1" showErrorMessage="1" sqref="E3:E4">
      <formula1>OFFSET(dept,,MATCH($D3,larg,0)-1,,COUNTIF(larg,$D3))</formula1>
    </dataValidation>
  </dataValidations>
  <pageMargins left="0.7" right="0.7" top="0.75" bottom="0.75" header="0.3" footer="0.3"/>
  <pageSetup paperSize="8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3"/>
  <sheetViews>
    <sheetView topLeftCell="F1" workbookViewId="0">
      <selection activeCell="G11" sqref="G11"/>
    </sheetView>
  </sheetViews>
  <sheetFormatPr baseColWidth="10" defaultRowHeight="14.5"/>
  <cols>
    <col min="10" max="10" width="14.36328125" customWidth="1"/>
    <col min="11" max="29" width="5.6328125" customWidth="1"/>
  </cols>
  <sheetData>
    <row r="1" spans="1:26">
      <c r="A1" s="8" t="s">
        <v>0</v>
      </c>
      <c r="B1" s="8"/>
      <c r="C1" s="8" t="s">
        <v>2</v>
      </c>
      <c r="D1" s="8" t="s">
        <v>1</v>
      </c>
      <c r="E1" s="8" t="s">
        <v>11</v>
      </c>
      <c r="J1" t="s">
        <v>18</v>
      </c>
      <c r="K1">
        <v>1</v>
      </c>
      <c r="L1">
        <v>1</v>
      </c>
      <c r="M1">
        <v>1</v>
      </c>
      <c r="N1">
        <v>1</v>
      </c>
      <c r="O1">
        <v>1</v>
      </c>
      <c r="P1">
        <v>2</v>
      </c>
      <c r="Q1">
        <v>1</v>
      </c>
      <c r="R1">
        <v>2</v>
      </c>
      <c r="S1">
        <v>1</v>
      </c>
      <c r="T1">
        <v>2</v>
      </c>
      <c r="U1">
        <v>1</v>
      </c>
      <c r="V1">
        <v>2</v>
      </c>
      <c r="W1">
        <v>1</v>
      </c>
      <c r="X1">
        <v>2</v>
      </c>
      <c r="Y1">
        <v>1</v>
      </c>
      <c r="Z1">
        <v>2</v>
      </c>
    </row>
    <row r="2" spans="1:26">
      <c r="A2" s="2" t="s">
        <v>6</v>
      </c>
      <c r="B2" s="2" t="s">
        <v>7</v>
      </c>
      <c r="C2" s="8"/>
      <c r="D2" s="8"/>
      <c r="E2" s="8"/>
      <c r="J2" t="s">
        <v>17</v>
      </c>
      <c r="K2">
        <v>200</v>
      </c>
      <c r="L2">
        <v>300</v>
      </c>
      <c r="M2">
        <v>400</v>
      </c>
      <c r="N2">
        <v>500</v>
      </c>
      <c r="O2">
        <v>600</v>
      </c>
      <c r="P2">
        <v>600</v>
      </c>
      <c r="Q2">
        <v>700</v>
      </c>
      <c r="R2">
        <v>700</v>
      </c>
      <c r="S2">
        <v>800</v>
      </c>
      <c r="T2">
        <v>800</v>
      </c>
      <c r="U2">
        <v>900</v>
      </c>
      <c r="V2">
        <v>900</v>
      </c>
      <c r="W2">
        <v>1000</v>
      </c>
      <c r="X2">
        <v>1000</v>
      </c>
      <c r="Y2">
        <v>1100</v>
      </c>
      <c r="Z2">
        <v>1100</v>
      </c>
    </row>
    <row r="3" spans="1:26">
      <c r="C3">
        <v>1</v>
      </c>
      <c r="D3" t="s">
        <v>9</v>
      </c>
      <c r="E3" t="s">
        <v>12</v>
      </c>
      <c r="J3">
        <v>400</v>
      </c>
      <c r="K3">
        <v>1</v>
      </c>
      <c r="L3">
        <v>2</v>
      </c>
      <c r="M3">
        <v>3</v>
      </c>
      <c r="N3">
        <v>4</v>
      </c>
      <c r="O3">
        <v>5</v>
      </c>
      <c r="P3">
        <v>6</v>
      </c>
      <c r="Q3">
        <v>7</v>
      </c>
      <c r="R3">
        <v>8</v>
      </c>
      <c r="S3">
        <v>9</v>
      </c>
      <c r="T3">
        <v>10</v>
      </c>
      <c r="U3">
        <v>11</v>
      </c>
      <c r="V3">
        <v>12</v>
      </c>
      <c r="W3">
        <v>13</v>
      </c>
      <c r="X3">
        <v>14</v>
      </c>
      <c r="Y3">
        <v>15</v>
      </c>
      <c r="Z3">
        <v>16</v>
      </c>
    </row>
    <row r="4" spans="1:26">
      <c r="C4">
        <v>2</v>
      </c>
      <c r="D4" t="s">
        <v>10</v>
      </c>
      <c r="E4" t="s">
        <v>13</v>
      </c>
      <c r="J4">
        <v>500</v>
      </c>
      <c r="K4">
        <v>17</v>
      </c>
      <c r="L4">
        <v>18</v>
      </c>
      <c r="M4">
        <v>19</v>
      </c>
      <c r="N4">
        <v>20</v>
      </c>
      <c r="O4">
        <v>21</v>
      </c>
      <c r="P4">
        <v>22</v>
      </c>
      <c r="Q4">
        <v>23</v>
      </c>
      <c r="R4">
        <v>24</v>
      </c>
      <c r="S4">
        <v>25</v>
      </c>
      <c r="T4">
        <v>26</v>
      </c>
      <c r="U4">
        <v>27</v>
      </c>
      <c r="V4">
        <v>28</v>
      </c>
      <c r="W4">
        <v>29</v>
      </c>
      <c r="X4">
        <v>30</v>
      </c>
      <c r="Y4">
        <v>31</v>
      </c>
      <c r="Z4">
        <v>32</v>
      </c>
    </row>
    <row r="5" spans="1:26">
      <c r="C5">
        <v>3</v>
      </c>
      <c r="D5" t="s">
        <v>15</v>
      </c>
      <c r="E5" t="s">
        <v>14</v>
      </c>
      <c r="J5">
        <v>600</v>
      </c>
      <c r="K5">
        <v>33</v>
      </c>
      <c r="L5">
        <v>34</v>
      </c>
      <c r="M5">
        <v>35</v>
      </c>
      <c r="N5">
        <v>36</v>
      </c>
      <c r="O5">
        <v>37</v>
      </c>
      <c r="P5">
        <v>38</v>
      </c>
      <c r="Q5">
        <v>39</v>
      </c>
      <c r="R5">
        <v>40</v>
      </c>
      <c r="S5">
        <v>41</v>
      </c>
      <c r="T5">
        <v>42</v>
      </c>
      <c r="U5">
        <v>43</v>
      </c>
      <c r="V5">
        <v>44</v>
      </c>
      <c r="W5">
        <v>45</v>
      </c>
      <c r="X5">
        <v>46</v>
      </c>
      <c r="Y5">
        <v>47</v>
      </c>
      <c r="Z5">
        <v>48</v>
      </c>
    </row>
    <row r="6" spans="1:26">
      <c r="J6">
        <v>700</v>
      </c>
      <c r="K6">
        <v>49</v>
      </c>
      <c r="L6">
        <v>50</v>
      </c>
      <c r="M6">
        <v>51</v>
      </c>
      <c r="N6">
        <v>52</v>
      </c>
      <c r="O6">
        <v>53</v>
      </c>
      <c r="P6">
        <v>54</v>
      </c>
      <c r="Q6">
        <v>55</v>
      </c>
      <c r="R6">
        <v>56</v>
      </c>
      <c r="S6">
        <v>57</v>
      </c>
      <c r="T6">
        <v>58</v>
      </c>
      <c r="U6">
        <v>59</v>
      </c>
      <c r="V6">
        <v>60</v>
      </c>
      <c r="W6">
        <v>61</v>
      </c>
      <c r="X6">
        <v>62</v>
      </c>
      <c r="Y6">
        <v>63</v>
      </c>
      <c r="Z6">
        <v>64</v>
      </c>
    </row>
    <row r="7" spans="1:26">
      <c r="J7">
        <v>800</v>
      </c>
      <c r="K7">
        <v>66</v>
      </c>
      <c r="L7">
        <v>67</v>
      </c>
      <c r="M7">
        <v>68</v>
      </c>
      <c r="N7">
        <v>69</v>
      </c>
      <c r="O7">
        <v>70</v>
      </c>
      <c r="P7">
        <v>71</v>
      </c>
      <c r="Q7">
        <v>72</v>
      </c>
      <c r="R7">
        <v>73</v>
      </c>
      <c r="S7">
        <v>74</v>
      </c>
      <c r="T7">
        <v>75</v>
      </c>
      <c r="U7">
        <v>76</v>
      </c>
      <c r="V7">
        <v>77</v>
      </c>
      <c r="W7">
        <v>78</v>
      </c>
      <c r="X7">
        <v>79</v>
      </c>
      <c r="Y7">
        <v>80</v>
      </c>
      <c r="Z7">
        <v>81</v>
      </c>
    </row>
    <row r="8" spans="1:26">
      <c r="J8">
        <v>900</v>
      </c>
      <c r="K8">
        <v>82</v>
      </c>
      <c r="L8">
        <v>83</v>
      </c>
      <c r="M8">
        <v>84</v>
      </c>
      <c r="N8">
        <v>85</v>
      </c>
      <c r="O8">
        <v>86</v>
      </c>
      <c r="P8">
        <v>87</v>
      </c>
      <c r="Q8">
        <v>88</v>
      </c>
      <c r="R8">
        <v>89</v>
      </c>
      <c r="S8">
        <v>90</v>
      </c>
      <c r="T8">
        <v>91</v>
      </c>
      <c r="U8">
        <v>92</v>
      </c>
      <c r="V8">
        <v>93</v>
      </c>
      <c r="W8">
        <v>94</v>
      </c>
      <c r="X8">
        <v>95</v>
      </c>
      <c r="Y8">
        <v>96</v>
      </c>
      <c r="Z8">
        <v>97</v>
      </c>
    </row>
    <row r="9" spans="1:26">
      <c r="J9">
        <v>1000</v>
      </c>
      <c r="K9">
        <v>98</v>
      </c>
      <c r="L9">
        <v>99</v>
      </c>
      <c r="M9">
        <v>100</v>
      </c>
      <c r="N9">
        <v>101</v>
      </c>
      <c r="O9">
        <v>102</v>
      </c>
      <c r="P9">
        <v>103</v>
      </c>
      <c r="Q9">
        <v>104</v>
      </c>
      <c r="R9">
        <v>405</v>
      </c>
      <c r="S9">
        <v>106</v>
      </c>
      <c r="T9">
        <v>107</v>
      </c>
      <c r="U9">
        <v>108</v>
      </c>
      <c r="V9">
        <v>109</v>
      </c>
      <c r="W9">
        <v>110</v>
      </c>
      <c r="X9">
        <v>111</v>
      </c>
      <c r="Y9">
        <v>112</v>
      </c>
      <c r="Z9">
        <v>113</v>
      </c>
    </row>
    <row r="13" spans="1:26">
      <c r="K13" t="s">
        <v>19</v>
      </c>
    </row>
  </sheetData>
  <mergeCells count="4">
    <mergeCell ref="A1:B1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Feuil2</vt:lpstr>
      <vt:lpstr>dept</vt:lpstr>
      <vt:lpstr>haut</vt:lpstr>
      <vt:lpstr>larg</vt:lpstr>
      <vt:lpstr>OPTIONS</vt:lpstr>
      <vt:lpstr>SERRURE</vt:lpstr>
      <vt:lpstr>VANTAIL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LACAVE Anthony</dc:creator>
  <cp:lastModifiedBy>tulipe</cp:lastModifiedBy>
  <dcterms:created xsi:type="dcterms:W3CDTF">2015-11-06T12:38:38Z</dcterms:created>
  <dcterms:modified xsi:type="dcterms:W3CDTF">2015-11-06T13:37:11Z</dcterms:modified>
</cp:coreProperties>
</file>