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960" yWindow="-20" windowWidth="6000" windowHeight="6060"/>
  </bookViews>
  <sheets>
    <sheet name="RECAP GLOBAL" sheetId="10" r:id="rId1"/>
    <sheet name="RECAP ACTIFS" sheetId="15" r:id="rId2"/>
    <sheet name="RECAP RETRAITES" sheetId="18" r:id="rId3"/>
    <sheet name="RECAP RELAIS" sheetId="19" r:id="rId4"/>
    <sheet name="ASSURANCE" sheetId="13" r:id="rId5"/>
    <sheet name="SEPR" sheetId="14" r:id="rId6"/>
  </sheets>
  <definedNames>
    <definedName name="actif">'RECAP GLOBAL'!$C$6:$C$55</definedName>
    <definedName name="bdactif">'RECAP GLOBAL'!$D$6:$L$55</definedName>
    <definedName name="bdrelais">'RECAP GLOBAL'!$D$81:$L$95</definedName>
    <definedName name="bdretraité">'RECAP GLOBAL'!$D$56:$L$80</definedName>
    <definedName name="relais">'RECAP GLOBAL'!$C$81:$C$95</definedName>
    <definedName name="retraité">'RECAP GLOBAL'!$C$56:$C$80</definedName>
    <definedName name="serp">OFFSET(tous,,4,)</definedName>
    <definedName name="tous">'RECAP GLOBAL'!$C$6:$C$95</definedName>
    <definedName name="_xlnm.Print_Area" localSheetId="4">ASSURANCE!$A$1:$F$54</definedName>
  </definedNames>
  <calcPr calcId="124519" concurrentCalc="0"/>
</workbook>
</file>

<file path=xl/calcChain.xml><?xml version="1.0" encoding="utf-8"?>
<calcChain xmlns="http://schemas.openxmlformats.org/spreadsheetml/2006/main">
  <c r="C6" i="14" a="1"/>
  <c r="C6"/>
  <c r="C7" a="1"/>
  <c r="C7"/>
  <c r="C8" a="1"/>
  <c r="C8"/>
  <c r="C9" a="1"/>
  <c r="C9"/>
  <c r="C10" a="1"/>
  <c r="C10"/>
  <c r="C11" a="1"/>
  <c r="C11"/>
  <c r="C12" a="1"/>
  <c r="C12"/>
  <c r="C13" a="1"/>
  <c r="C13"/>
  <c r="C14" a="1"/>
  <c r="C14"/>
  <c r="C15" a="1"/>
  <c r="C15"/>
  <c r="C16" a="1"/>
  <c r="C16"/>
  <c r="C17" a="1"/>
  <c r="C17"/>
  <c r="C18" a="1"/>
  <c r="C18"/>
  <c r="C19" a="1"/>
  <c r="C19"/>
  <c r="C20" a="1"/>
  <c r="C20"/>
  <c r="C21" a="1"/>
  <c r="C21"/>
  <c r="C22" a="1"/>
  <c r="C22"/>
  <c r="C23" a="1"/>
  <c r="C23"/>
  <c r="C24" a="1"/>
  <c r="C24"/>
  <c r="C25" a="1"/>
  <c r="C25"/>
  <c r="C26" a="1"/>
  <c r="C26"/>
  <c r="C27" a="1"/>
  <c r="C27"/>
  <c r="C28" a="1"/>
  <c r="C28"/>
  <c r="C29" a="1"/>
  <c r="C29"/>
  <c r="C30" a="1"/>
  <c r="C30"/>
  <c r="C31" a="1"/>
  <c r="C31"/>
  <c r="C32" a="1"/>
  <c r="C32"/>
  <c r="C33" a="1"/>
  <c r="C33"/>
  <c r="C34" a="1"/>
  <c r="C34"/>
  <c r="C35" a="1"/>
  <c r="C35"/>
  <c r="C36" a="1"/>
  <c r="C36"/>
  <c r="C37" a="1"/>
  <c r="C37"/>
  <c r="C38" a="1"/>
  <c r="C38"/>
  <c r="C39" a="1"/>
  <c r="C39"/>
  <c r="C40" a="1"/>
  <c r="C40"/>
  <c r="C41" a="1"/>
  <c r="C41"/>
  <c r="C42" a="1"/>
  <c r="C42"/>
  <c r="C43" a="1"/>
  <c r="C43"/>
  <c r="C44" a="1"/>
  <c r="C44"/>
  <c r="C45" a="1"/>
  <c r="C45"/>
  <c r="C46" a="1"/>
  <c r="C46"/>
  <c r="C47" a="1"/>
  <c r="C47"/>
  <c r="C48" a="1"/>
  <c r="C48"/>
  <c r="C49" a="1"/>
  <c r="C49"/>
  <c r="C50" a="1"/>
  <c r="C50"/>
  <c r="C51" a="1"/>
  <c r="C51"/>
  <c r="C52" a="1"/>
  <c r="C52"/>
  <c r="C53" a="1"/>
  <c r="C53"/>
  <c r="C54" a="1"/>
  <c r="C54"/>
  <c r="C55" a="1"/>
  <c r="C55"/>
  <c r="C56" a="1"/>
  <c r="C56"/>
  <c r="C57" a="1"/>
  <c r="C57"/>
  <c r="C58" a="1"/>
  <c r="C58"/>
  <c r="C59" a="1"/>
  <c r="C59"/>
  <c r="C60" a="1"/>
  <c r="C60"/>
  <c r="C61" a="1"/>
  <c r="C61"/>
  <c r="C62" a="1"/>
  <c r="C62"/>
  <c r="C63" a="1"/>
  <c r="C63"/>
  <c r="C64" a="1"/>
  <c r="C64"/>
  <c r="C5" a="1"/>
  <c r="C5"/>
  <c r="B11" i="13" a="1"/>
  <c r="B11"/>
  <c r="B12" a="1"/>
  <c r="B12"/>
  <c r="B13" a="1"/>
  <c r="B13"/>
  <c r="B14" a="1"/>
  <c r="B14"/>
  <c r="B15" a="1"/>
  <c r="B15"/>
  <c r="B16" a="1"/>
  <c r="B16"/>
  <c r="B17" a="1"/>
  <c r="B17"/>
  <c r="B18" a="1"/>
  <c r="B18"/>
  <c r="B19" a="1"/>
  <c r="B19"/>
  <c r="B20" a="1"/>
  <c r="B20"/>
  <c r="B21" a="1"/>
  <c r="B21"/>
  <c r="B22" a="1"/>
  <c r="B22"/>
  <c r="B23" a="1"/>
  <c r="B23"/>
  <c r="B24" a="1"/>
  <c r="B24"/>
  <c r="B25" a="1"/>
  <c r="B25"/>
  <c r="B26" a="1"/>
  <c r="B26"/>
  <c r="B27" a="1"/>
  <c r="B27"/>
  <c r="B28" a="1"/>
  <c r="B28"/>
  <c r="B29" a="1"/>
  <c r="B29"/>
  <c r="B30" a="1"/>
  <c r="B30"/>
  <c r="B31" a="1"/>
  <c r="B31"/>
  <c r="B32" a="1"/>
  <c r="B32"/>
  <c r="B33" a="1"/>
  <c r="B33"/>
  <c r="B34" a="1"/>
  <c r="B34"/>
  <c r="B35" a="1"/>
  <c r="B35"/>
  <c r="B36" a="1"/>
  <c r="B36"/>
  <c r="B37" a="1"/>
  <c r="B37"/>
  <c r="B38" a="1"/>
  <c r="B38"/>
  <c r="B39" a="1"/>
  <c r="B39"/>
  <c r="B40" a="1"/>
  <c r="B40"/>
  <c r="B41" a="1"/>
  <c r="B41"/>
  <c r="B42" a="1"/>
  <c r="B42"/>
  <c r="B43" a="1"/>
  <c r="B43"/>
  <c r="B44" a="1"/>
  <c r="B44"/>
  <c r="B45" a="1"/>
  <c r="B45"/>
  <c r="B46" a="1"/>
  <c r="B46"/>
  <c r="B47" a="1"/>
  <c r="B47"/>
  <c r="B48" a="1"/>
  <c r="B48"/>
  <c r="B49" a="1"/>
  <c r="B49"/>
  <c r="B50" a="1"/>
  <c r="B50"/>
  <c r="B51" a="1"/>
  <c r="B51"/>
  <c r="B52" a="1"/>
  <c r="B52"/>
  <c r="B53" a="1"/>
  <c r="B53"/>
  <c r="B5" a="1"/>
  <c r="B5"/>
  <c r="B6" a="1"/>
  <c r="B6"/>
  <c r="B7" a="1"/>
  <c r="B7"/>
  <c r="B8" a="1"/>
  <c r="B8"/>
  <c r="B9" a="1"/>
  <c r="B9"/>
  <c r="B10" a="1"/>
  <c r="B10"/>
  <c r="B4" a="1"/>
  <c r="B4"/>
  <c r="E5" i="19" a="1"/>
  <c r="E5"/>
  <c r="E6" a="1"/>
  <c r="E6"/>
  <c r="E7" a="1"/>
  <c r="E8" a="1"/>
  <c r="E9" a="1"/>
  <c r="E10" a="1"/>
  <c r="E11" a="1"/>
  <c r="E12" a="1"/>
  <c r="E13" a="1"/>
  <c r="E14" a="1"/>
  <c r="E15" a="1"/>
  <c r="E16" a="1"/>
  <c r="E17" a="1"/>
  <c r="E18" a="1"/>
  <c r="E19" a="1"/>
  <c r="E20" a="1"/>
  <c r="E21" a="1"/>
  <c r="E22" a="1"/>
  <c r="E23" a="1"/>
  <c r="E24" a="1"/>
  <c r="E25" a="1"/>
  <c r="E26" a="1"/>
  <c r="E27" a="1"/>
  <c r="E28" a="1"/>
  <c r="E29" a="1"/>
  <c r="E30" a="1"/>
  <c r="E31" a="1"/>
  <c r="E32" a="1"/>
  <c r="E33" a="1"/>
  <c r="E34" a="1"/>
  <c r="E35" a="1"/>
  <c r="E36" a="1"/>
  <c r="E37" a="1"/>
  <c r="E38" a="1"/>
  <c r="E39" a="1"/>
  <c r="E40" a="1"/>
  <c r="E41" a="1"/>
  <c r="E42" a="1"/>
  <c r="E43" a="1"/>
  <c r="E44" a="1"/>
  <c r="E45" a="1"/>
  <c r="E46" a="1"/>
  <c r="E47" a="1"/>
  <c r="E48" a="1"/>
  <c r="E49" a="1"/>
  <c r="E50" a="1"/>
  <c r="E51" a="1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D6" a="1"/>
  <c r="D6"/>
  <c r="D7" a="1"/>
  <c r="D7"/>
  <c r="D8" a="1"/>
  <c r="D8"/>
  <c r="D9" a="1"/>
  <c r="D9"/>
  <c r="D10" a="1"/>
  <c r="D10"/>
  <c r="D11" a="1"/>
  <c r="D11"/>
  <c r="D12" a="1"/>
  <c r="D12"/>
  <c r="D13" a="1"/>
  <c r="D13"/>
  <c r="D14" a="1"/>
  <c r="D14"/>
  <c r="D15" a="1"/>
  <c r="D15"/>
  <c r="D16" a="1"/>
  <c r="D16"/>
  <c r="D17" a="1"/>
  <c r="D17"/>
  <c r="D18" a="1"/>
  <c r="D18"/>
  <c r="D19" a="1"/>
  <c r="D19"/>
  <c r="D20" a="1"/>
  <c r="D20"/>
  <c r="D21" a="1"/>
  <c r="D21"/>
  <c r="D22" a="1"/>
  <c r="D22"/>
  <c r="D23" a="1"/>
  <c r="D23"/>
  <c r="D24" a="1"/>
  <c r="D24"/>
  <c r="D25" a="1"/>
  <c r="D25"/>
  <c r="D26" a="1"/>
  <c r="D26"/>
  <c r="D27" a="1"/>
  <c r="D27"/>
  <c r="D28" a="1"/>
  <c r="D28"/>
  <c r="D29" a="1"/>
  <c r="D29"/>
  <c r="D30" a="1"/>
  <c r="D30"/>
  <c r="D31" a="1"/>
  <c r="D31"/>
  <c r="D32" a="1"/>
  <c r="D32"/>
  <c r="D33" a="1"/>
  <c r="D33"/>
  <c r="D34" a="1"/>
  <c r="D34"/>
  <c r="D35" a="1"/>
  <c r="D35"/>
  <c r="D36" a="1"/>
  <c r="D36"/>
  <c r="D37" a="1"/>
  <c r="D37"/>
  <c r="D38" a="1"/>
  <c r="D38"/>
  <c r="D39" a="1"/>
  <c r="D39"/>
  <c r="D40" a="1"/>
  <c r="D40"/>
  <c r="D41" a="1"/>
  <c r="D41"/>
  <c r="D42" a="1"/>
  <c r="D42"/>
  <c r="D43" a="1"/>
  <c r="D43"/>
  <c r="D44" a="1"/>
  <c r="D44"/>
  <c r="D45" a="1"/>
  <c r="D45"/>
  <c r="D46" a="1"/>
  <c r="D46"/>
  <c r="D47" a="1"/>
  <c r="D47"/>
  <c r="D48" a="1"/>
  <c r="D48"/>
  <c r="D49" a="1"/>
  <c r="D49"/>
  <c r="D50" a="1"/>
  <c r="D50"/>
  <c r="D51" a="1"/>
  <c r="D51"/>
  <c r="D5" a="1"/>
  <c r="D5"/>
  <c r="C6" a="1"/>
  <c r="C6"/>
  <c r="C7" a="1"/>
  <c r="C7"/>
  <c r="C8" a="1"/>
  <c r="C8"/>
  <c r="C9" a="1"/>
  <c r="C9"/>
  <c r="C10" a="1"/>
  <c r="C10"/>
  <c r="C11" a="1"/>
  <c r="C11"/>
  <c r="C12" a="1"/>
  <c r="C12"/>
  <c r="C13" a="1"/>
  <c r="C13"/>
  <c r="C14" a="1"/>
  <c r="C14"/>
  <c r="C15" a="1"/>
  <c r="C15"/>
  <c r="C16" a="1"/>
  <c r="C16"/>
  <c r="C17" a="1"/>
  <c r="C17"/>
  <c r="C18" a="1"/>
  <c r="C18"/>
  <c r="C19" a="1"/>
  <c r="C19"/>
  <c r="C20" a="1"/>
  <c r="C20"/>
  <c r="C21" a="1"/>
  <c r="C21"/>
  <c r="C22" a="1"/>
  <c r="C22"/>
  <c r="C23" a="1"/>
  <c r="C23"/>
  <c r="C24" a="1"/>
  <c r="C24"/>
  <c r="C25" a="1"/>
  <c r="C25"/>
  <c r="C26" a="1"/>
  <c r="C26"/>
  <c r="C27" a="1"/>
  <c r="C27"/>
  <c r="C28" a="1"/>
  <c r="C28"/>
  <c r="C29" a="1"/>
  <c r="C29"/>
  <c r="C30" a="1"/>
  <c r="C30"/>
  <c r="C31" a="1"/>
  <c r="C31"/>
  <c r="C32" a="1"/>
  <c r="C32"/>
  <c r="C33" a="1"/>
  <c r="C33"/>
  <c r="C34" a="1"/>
  <c r="C34"/>
  <c r="C35" a="1"/>
  <c r="C35"/>
  <c r="C36" a="1"/>
  <c r="C36"/>
  <c r="C37" a="1"/>
  <c r="C37"/>
  <c r="C38" a="1"/>
  <c r="C38"/>
  <c r="C39" a="1"/>
  <c r="C39"/>
  <c r="C40" a="1"/>
  <c r="C40"/>
  <c r="C41" a="1"/>
  <c r="C41"/>
  <c r="C42" a="1"/>
  <c r="C42"/>
  <c r="C43" a="1"/>
  <c r="C43"/>
  <c r="C44" a="1"/>
  <c r="C44"/>
  <c r="C45" a="1"/>
  <c r="C45"/>
  <c r="C46" a="1"/>
  <c r="C46"/>
  <c r="C47" a="1"/>
  <c r="C47"/>
  <c r="C48" a="1"/>
  <c r="C48"/>
  <c r="C49" a="1"/>
  <c r="C49"/>
  <c r="C50" a="1"/>
  <c r="C50"/>
  <c r="C51" a="1"/>
  <c r="C51"/>
  <c r="C5" a="1"/>
  <c r="C5"/>
  <c r="D6" i="18" a="1"/>
  <c r="D6"/>
  <c r="D7" a="1"/>
  <c r="D7"/>
  <c r="D8" a="1"/>
  <c r="D8"/>
  <c r="D9" a="1"/>
  <c r="D9"/>
  <c r="D10" a="1"/>
  <c r="D10"/>
  <c r="D11" a="1"/>
  <c r="D11"/>
  <c r="D12" a="1"/>
  <c r="D12"/>
  <c r="D13" a="1"/>
  <c r="D13"/>
  <c r="D14" a="1"/>
  <c r="D14"/>
  <c r="D15" a="1"/>
  <c r="D15"/>
  <c r="D16" a="1"/>
  <c r="D16"/>
  <c r="D17" a="1"/>
  <c r="D17"/>
  <c r="D18" a="1"/>
  <c r="D18"/>
  <c r="D19" a="1"/>
  <c r="D19"/>
  <c r="D20" a="1"/>
  <c r="D20"/>
  <c r="D21" a="1"/>
  <c r="D21"/>
  <c r="D22" a="1"/>
  <c r="D22"/>
  <c r="D23" a="1"/>
  <c r="D23"/>
  <c r="D24" a="1"/>
  <c r="D24"/>
  <c r="D25" a="1"/>
  <c r="D25"/>
  <c r="D26" a="1"/>
  <c r="D26"/>
  <c r="D27" a="1"/>
  <c r="D27"/>
  <c r="D28" a="1"/>
  <c r="D28"/>
  <c r="D29" a="1"/>
  <c r="D29"/>
  <c r="D30" a="1"/>
  <c r="D30"/>
  <c r="D31" a="1"/>
  <c r="D31"/>
  <c r="D32" a="1"/>
  <c r="D32"/>
  <c r="D33" a="1"/>
  <c r="D33"/>
  <c r="D34" a="1"/>
  <c r="D34"/>
  <c r="D35" a="1"/>
  <c r="D35"/>
  <c r="D36" a="1"/>
  <c r="D36"/>
  <c r="D37" a="1"/>
  <c r="D37"/>
  <c r="D38" a="1"/>
  <c r="D38"/>
  <c r="D39" a="1"/>
  <c r="D39"/>
  <c r="D40" a="1"/>
  <c r="D40"/>
  <c r="D41" a="1"/>
  <c r="D41"/>
  <c r="D42" a="1"/>
  <c r="D42"/>
  <c r="D43" a="1"/>
  <c r="D43"/>
  <c r="D44" a="1"/>
  <c r="D44"/>
  <c r="D45" a="1"/>
  <c r="D45"/>
  <c r="D46" a="1"/>
  <c r="D46"/>
  <c r="D47" a="1"/>
  <c r="D47"/>
  <c r="D48" a="1"/>
  <c r="D48"/>
  <c r="D49" a="1"/>
  <c r="D49"/>
  <c r="D50" a="1"/>
  <c r="D50"/>
  <c r="D51" a="1"/>
  <c r="D51"/>
  <c r="E6" a="1"/>
  <c r="E6"/>
  <c r="F6" a="1"/>
  <c r="F6"/>
  <c r="G6"/>
  <c r="E7" a="1"/>
  <c r="E7"/>
  <c r="F7" a="1"/>
  <c r="F7"/>
  <c r="G7"/>
  <c r="E8" a="1"/>
  <c r="E8"/>
  <c r="F8" a="1"/>
  <c r="F8"/>
  <c r="G8"/>
  <c r="E9" a="1"/>
  <c r="E9"/>
  <c r="F9" a="1"/>
  <c r="F9"/>
  <c r="G9"/>
  <c r="E10" a="1"/>
  <c r="E10"/>
  <c r="F10" a="1"/>
  <c r="F10"/>
  <c r="G10"/>
  <c r="E11" a="1"/>
  <c r="E11"/>
  <c r="F11" a="1"/>
  <c r="F11"/>
  <c r="G11"/>
  <c r="E12" a="1"/>
  <c r="E12"/>
  <c r="F12" a="1"/>
  <c r="F12"/>
  <c r="G12"/>
  <c r="E13" a="1"/>
  <c r="E13"/>
  <c r="F13" a="1"/>
  <c r="F13"/>
  <c r="G13"/>
  <c r="E14" a="1"/>
  <c r="E14"/>
  <c r="F14" a="1"/>
  <c r="F14"/>
  <c r="G14"/>
  <c r="E15" a="1"/>
  <c r="E15"/>
  <c r="F15" a="1"/>
  <c r="F15"/>
  <c r="G15"/>
  <c r="E16" a="1"/>
  <c r="E16"/>
  <c r="F16" a="1"/>
  <c r="F16"/>
  <c r="G16"/>
  <c r="E17" a="1"/>
  <c r="E17"/>
  <c r="F17" a="1"/>
  <c r="F17"/>
  <c r="G17"/>
  <c r="E18" a="1"/>
  <c r="E18"/>
  <c r="F18" a="1"/>
  <c r="F18"/>
  <c r="G18"/>
  <c r="E19" a="1"/>
  <c r="E19"/>
  <c r="F19" a="1"/>
  <c r="F19"/>
  <c r="G19"/>
  <c r="E20" a="1"/>
  <c r="E20"/>
  <c r="F20" a="1"/>
  <c r="F20"/>
  <c r="G20"/>
  <c r="E21" a="1"/>
  <c r="E21"/>
  <c r="F21" a="1"/>
  <c r="F21"/>
  <c r="G21"/>
  <c r="E22" a="1"/>
  <c r="E22"/>
  <c r="F22" a="1"/>
  <c r="F22"/>
  <c r="G22"/>
  <c r="E23" a="1"/>
  <c r="E23"/>
  <c r="F23" a="1"/>
  <c r="F23"/>
  <c r="G23"/>
  <c r="E24" a="1"/>
  <c r="E24"/>
  <c r="F24" a="1"/>
  <c r="F24"/>
  <c r="G24"/>
  <c r="E25" a="1"/>
  <c r="E25"/>
  <c r="F25" a="1"/>
  <c r="F25"/>
  <c r="G25"/>
  <c r="E26" a="1"/>
  <c r="E26"/>
  <c r="F26" a="1"/>
  <c r="F26"/>
  <c r="G26"/>
  <c r="E27" a="1"/>
  <c r="E27"/>
  <c r="F27" a="1"/>
  <c r="F27"/>
  <c r="G27"/>
  <c r="E28" a="1"/>
  <c r="E28"/>
  <c r="F28" a="1"/>
  <c r="F28"/>
  <c r="G28"/>
  <c r="E29" a="1"/>
  <c r="E29"/>
  <c r="F29" a="1"/>
  <c r="F29"/>
  <c r="G29"/>
  <c r="E30" a="1"/>
  <c r="E30"/>
  <c r="F30" a="1"/>
  <c r="F30"/>
  <c r="G30"/>
  <c r="E31" a="1"/>
  <c r="E31"/>
  <c r="F31" a="1"/>
  <c r="F31"/>
  <c r="G31"/>
  <c r="E32" a="1"/>
  <c r="E32"/>
  <c r="F32" a="1"/>
  <c r="F32"/>
  <c r="G32"/>
  <c r="E33" a="1"/>
  <c r="E33"/>
  <c r="F33" a="1"/>
  <c r="F33"/>
  <c r="G33"/>
  <c r="E34" a="1"/>
  <c r="E34"/>
  <c r="F34" a="1"/>
  <c r="F34"/>
  <c r="G34"/>
  <c r="E35" a="1"/>
  <c r="E35"/>
  <c r="F35" a="1"/>
  <c r="F35"/>
  <c r="G35"/>
  <c r="E36" a="1"/>
  <c r="E36"/>
  <c r="F36" a="1"/>
  <c r="F36"/>
  <c r="G36"/>
  <c r="E37" a="1"/>
  <c r="E37"/>
  <c r="F37" a="1"/>
  <c r="F37"/>
  <c r="G37"/>
  <c r="E38" a="1"/>
  <c r="E38"/>
  <c r="F38" a="1"/>
  <c r="F38"/>
  <c r="G38"/>
  <c r="E39" a="1"/>
  <c r="E39"/>
  <c r="F39" a="1"/>
  <c r="F39"/>
  <c r="G39"/>
  <c r="E40" a="1"/>
  <c r="E40"/>
  <c r="F40" a="1"/>
  <c r="F40"/>
  <c r="G40"/>
  <c r="E41" a="1"/>
  <c r="E41"/>
  <c r="F41" a="1"/>
  <c r="F41"/>
  <c r="G41"/>
  <c r="E42" a="1"/>
  <c r="E42"/>
  <c r="F42" a="1"/>
  <c r="F42"/>
  <c r="G42"/>
  <c r="E43" a="1"/>
  <c r="E43"/>
  <c r="F43" a="1"/>
  <c r="F43"/>
  <c r="G43"/>
  <c r="E44" a="1"/>
  <c r="E44"/>
  <c r="F44" a="1"/>
  <c r="F44"/>
  <c r="G44"/>
  <c r="E45" a="1"/>
  <c r="E45"/>
  <c r="F45" a="1"/>
  <c r="F45"/>
  <c r="G45"/>
  <c r="E46" a="1"/>
  <c r="E46"/>
  <c r="F46" a="1"/>
  <c r="F46"/>
  <c r="G46"/>
  <c r="E47" a="1"/>
  <c r="E47"/>
  <c r="F47" a="1"/>
  <c r="F47"/>
  <c r="G47"/>
  <c r="E48" a="1"/>
  <c r="E48"/>
  <c r="F48" a="1"/>
  <c r="F48"/>
  <c r="G48"/>
  <c r="E49" a="1"/>
  <c r="E49"/>
  <c r="F49" a="1"/>
  <c r="F49"/>
  <c r="G49"/>
  <c r="E50" a="1"/>
  <c r="E50"/>
  <c r="F50" a="1"/>
  <c r="F50"/>
  <c r="G50"/>
  <c r="E51" a="1"/>
  <c r="E51"/>
  <c r="F51" a="1"/>
  <c r="F51"/>
  <c r="G51"/>
  <c r="E5" a="1"/>
  <c r="E5"/>
  <c r="F5" a="1"/>
  <c r="F5"/>
  <c r="G5"/>
  <c r="D5" a="1"/>
  <c r="D5"/>
  <c r="C6" a="1"/>
  <c r="C6"/>
  <c r="C7" a="1"/>
  <c r="C7"/>
  <c r="C8" a="1"/>
  <c r="C8"/>
  <c r="C9" a="1"/>
  <c r="C9"/>
  <c r="C10" a="1"/>
  <c r="C10"/>
  <c r="C11" a="1"/>
  <c r="C11"/>
  <c r="C12" a="1"/>
  <c r="C12"/>
  <c r="C13" a="1"/>
  <c r="C13"/>
  <c r="C14" a="1"/>
  <c r="C14"/>
  <c r="C15" a="1"/>
  <c r="C15"/>
  <c r="C16" a="1"/>
  <c r="C16"/>
  <c r="C17" a="1"/>
  <c r="C17"/>
  <c r="C18" a="1"/>
  <c r="C18"/>
  <c r="C19" a="1"/>
  <c r="C19"/>
  <c r="C20" a="1"/>
  <c r="C20"/>
  <c r="C21" a="1"/>
  <c r="C21"/>
  <c r="C22" a="1"/>
  <c r="C22"/>
  <c r="C23" a="1"/>
  <c r="C23"/>
  <c r="C24" a="1"/>
  <c r="C24"/>
  <c r="C25" a="1"/>
  <c r="C25"/>
  <c r="C26" a="1"/>
  <c r="C26"/>
  <c r="C27" a="1"/>
  <c r="C27"/>
  <c r="C28" a="1"/>
  <c r="C28"/>
  <c r="C29" a="1"/>
  <c r="C29"/>
  <c r="C30" a="1"/>
  <c r="C30"/>
  <c r="C31" a="1"/>
  <c r="C31"/>
  <c r="C32" a="1"/>
  <c r="C32"/>
  <c r="C33" a="1"/>
  <c r="C33"/>
  <c r="C34" a="1"/>
  <c r="C34"/>
  <c r="C35" a="1"/>
  <c r="C35"/>
  <c r="C36" a="1"/>
  <c r="C36"/>
  <c r="C37" a="1"/>
  <c r="C37"/>
  <c r="C38" a="1"/>
  <c r="C38"/>
  <c r="C39" a="1"/>
  <c r="C39"/>
  <c r="C40" a="1"/>
  <c r="C40"/>
  <c r="C41" a="1"/>
  <c r="C41"/>
  <c r="C42" a="1"/>
  <c r="C42"/>
  <c r="C43" a="1"/>
  <c r="C43"/>
  <c r="C44" a="1"/>
  <c r="C44"/>
  <c r="C45" a="1"/>
  <c r="C45"/>
  <c r="C46" a="1"/>
  <c r="C46"/>
  <c r="C47" a="1"/>
  <c r="C47"/>
  <c r="C48" a="1"/>
  <c r="C48"/>
  <c r="C49" a="1"/>
  <c r="C49"/>
  <c r="C50" a="1"/>
  <c r="C50"/>
  <c r="C51" a="1"/>
  <c r="C51"/>
  <c r="C5" a="1"/>
  <c r="C5"/>
  <c r="C7" i="15" a="1"/>
  <c r="C7"/>
  <c r="D7" a="1"/>
  <c r="D7"/>
  <c r="E7" a="1"/>
  <c r="E7"/>
  <c r="F7" a="1"/>
  <c r="F7"/>
  <c r="G7" a="1"/>
  <c r="G7"/>
  <c r="H7" a="1"/>
  <c r="H7"/>
  <c r="C8" a="1"/>
  <c r="C8"/>
  <c r="D8" a="1"/>
  <c r="D8"/>
  <c r="E8" a="1"/>
  <c r="E8"/>
  <c r="F8" a="1"/>
  <c r="F8"/>
  <c r="G8" a="1"/>
  <c r="G8"/>
  <c r="H8" a="1"/>
  <c r="H8"/>
  <c r="C9" a="1"/>
  <c r="C9"/>
  <c r="D9" a="1"/>
  <c r="D9"/>
  <c r="E9" a="1"/>
  <c r="E9"/>
  <c r="F9" a="1"/>
  <c r="F9"/>
  <c r="G9" a="1"/>
  <c r="G9"/>
  <c r="H9" a="1"/>
  <c r="H9"/>
  <c r="C10" a="1"/>
  <c r="C10"/>
  <c r="D10" a="1"/>
  <c r="D10"/>
  <c r="E10" a="1"/>
  <c r="E10"/>
  <c r="F10" a="1"/>
  <c r="F10"/>
  <c r="G10" a="1"/>
  <c r="G10"/>
  <c r="H10" a="1"/>
  <c r="H10"/>
  <c r="C11" a="1"/>
  <c r="C11"/>
  <c r="D11" a="1"/>
  <c r="D11"/>
  <c r="E11" a="1"/>
  <c r="E11"/>
  <c r="F11" a="1"/>
  <c r="F11"/>
  <c r="G11" a="1"/>
  <c r="G11"/>
  <c r="H11" a="1"/>
  <c r="H11"/>
  <c r="C12" a="1"/>
  <c r="C12"/>
  <c r="D12" a="1"/>
  <c r="D12"/>
  <c r="E12" a="1"/>
  <c r="E12"/>
  <c r="F12" a="1"/>
  <c r="F12"/>
  <c r="G12" a="1"/>
  <c r="G12"/>
  <c r="H12" a="1"/>
  <c r="H12"/>
  <c r="C13" a="1"/>
  <c r="C13"/>
  <c r="D13" a="1"/>
  <c r="D13"/>
  <c r="E13" a="1"/>
  <c r="E13"/>
  <c r="F13" a="1"/>
  <c r="F13"/>
  <c r="G13" a="1"/>
  <c r="G13"/>
  <c r="H13" a="1"/>
  <c r="H13"/>
  <c r="C14" a="1"/>
  <c r="C14"/>
  <c r="D14" a="1"/>
  <c r="D14"/>
  <c r="E14" a="1"/>
  <c r="E14"/>
  <c r="F14" a="1"/>
  <c r="F14"/>
  <c r="G14" a="1"/>
  <c r="G14"/>
  <c r="H14" a="1"/>
  <c r="H14"/>
  <c r="C15" a="1"/>
  <c r="C15"/>
  <c r="D15" a="1"/>
  <c r="D15"/>
  <c r="E15" a="1"/>
  <c r="E15"/>
  <c r="F15" a="1"/>
  <c r="F15"/>
  <c r="G15" a="1"/>
  <c r="G15"/>
  <c r="H15" a="1"/>
  <c r="H15"/>
  <c r="C16" a="1"/>
  <c r="C16"/>
  <c r="D16" a="1"/>
  <c r="D16"/>
  <c r="E16" a="1"/>
  <c r="E16"/>
  <c r="F16" a="1"/>
  <c r="F16"/>
  <c r="G16" a="1"/>
  <c r="G16"/>
  <c r="H16" a="1"/>
  <c r="H16"/>
  <c r="C17" a="1"/>
  <c r="C17"/>
  <c r="D17" a="1"/>
  <c r="D17"/>
  <c r="E17" a="1"/>
  <c r="E17"/>
  <c r="F17" a="1"/>
  <c r="F17"/>
  <c r="G17" a="1"/>
  <c r="G17"/>
  <c r="H17" a="1"/>
  <c r="H17"/>
  <c r="C18" a="1"/>
  <c r="C18"/>
  <c r="D18" a="1"/>
  <c r="D18"/>
  <c r="E18" a="1"/>
  <c r="E18"/>
  <c r="F18" a="1"/>
  <c r="F18"/>
  <c r="G18" a="1"/>
  <c r="G18"/>
  <c r="H18" a="1"/>
  <c r="H18"/>
  <c r="C19" a="1"/>
  <c r="C19"/>
  <c r="D19" a="1"/>
  <c r="D19"/>
  <c r="E19" a="1"/>
  <c r="E19"/>
  <c r="F19" a="1"/>
  <c r="F19"/>
  <c r="G19" a="1"/>
  <c r="G19"/>
  <c r="H19" a="1"/>
  <c r="H19"/>
  <c r="C20" a="1"/>
  <c r="C20"/>
  <c r="D20" a="1"/>
  <c r="D20"/>
  <c r="E20" a="1"/>
  <c r="E20"/>
  <c r="F20" a="1"/>
  <c r="F20"/>
  <c r="G20" a="1"/>
  <c r="G20"/>
  <c r="H20" a="1"/>
  <c r="H20"/>
  <c r="C21" a="1"/>
  <c r="C21"/>
  <c r="D21" a="1"/>
  <c r="D21"/>
  <c r="E21" a="1"/>
  <c r="E21"/>
  <c r="F21" a="1"/>
  <c r="F21"/>
  <c r="G21" a="1"/>
  <c r="G21"/>
  <c r="H21" a="1"/>
  <c r="H21"/>
  <c r="C22" a="1"/>
  <c r="C22"/>
  <c r="D22" a="1"/>
  <c r="D22"/>
  <c r="E22" a="1"/>
  <c r="E22"/>
  <c r="F22" a="1"/>
  <c r="F22"/>
  <c r="G22" a="1"/>
  <c r="G22"/>
  <c r="H22" a="1"/>
  <c r="H22"/>
  <c r="C23" a="1"/>
  <c r="C23"/>
  <c r="D23" a="1"/>
  <c r="D23"/>
  <c r="E23" a="1"/>
  <c r="E23"/>
  <c r="F23" a="1"/>
  <c r="F23"/>
  <c r="G23" a="1"/>
  <c r="G23"/>
  <c r="H23" a="1"/>
  <c r="H23"/>
  <c r="C24" a="1"/>
  <c r="C24"/>
  <c r="D24" a="1"/>
  <c r="D24"/>
  <c r="E24" a="1"/>
  <c r="E24"/>
  <c r="F24" a="1"/>
  <c r="F24"/>
  <c r="G24" a="1"/>
  <c r="G24"/>
  <c r="H24" a="1"/>
  <c r="H24"/>
  <c r="C25" a="1"/>
  <c r="C25"/>
  <c r="D25" a="1"/>
  <c r="D25"/>
  <c r="E25" a="1"/>
  <c r="E25"/>
  <c r="F25" a="1"/>
  <c r="F25"/>
  <c r="G25" a="1"/>
  <c r="G25"/>
  <c r="H25" a="1"/>
  <c r="H25"/>
  <c r="C26" a="1"/>
  <c r="C26"/>
  <c r="D26" a="1"/>
  <c r="D26"/>
  <c r="E26" a="1"/>
  <c r="E26"/>
  <c r="F26" a="1"/>
  <c r="F26"/>
  <c r="G26" a="1"/>
  <c r="G26"/>
  <c r="H26" a="1"/>
  <c r="H26"/>
  <c r="C27" a="1"/>
  <c r="C27"/>
  <c r="D27" a="1"/>
  <c r="D27"/>
  <c r="E27" a="1"/>
  <c r="E27"/>
  <c r="F27" a="1"/>
  <c r="F27"/>
  <c r="G27" a="1"/>
  <c r="G27"/>
  <c r="H27" a="1"/>
  <c r="H27"/>
  <c r="C28" a="1"/>
  <c r="C28"/>
  <c r="D28" a="1"/>
  <c r="D28"/>
  <c r="E28" a="1"/>
  <c r="E28"/>
  <c r="F28" a="1"/>
  <c r="F28"/>
  <c r="G28" a="1"/>
  <c r="G28"/>
  <c r="H28" a="1"/>
  <c r="H28"/>
  <c r="C29" a="1"/>
  <c r="C29"/>
  <c r="D29" a="1"/>
  <c r="D29"/>
  <c r="E29" a="1"/>
  <c r="E29"/>
  <c r="F29" a="1"/>
  <c r="F29"/>
  <c r="G29" a="1"/>
  <c r="G29"/>
  <c r="H29" a="1"/>
  <c r="H29"/>
  <c r="C30" a="1"/>
  <c r="C30"/>
  <c r="D30" a="1"/>
  <c r="D30"/>
  <c r="E30" a="1"/>
  <c r="E30"/>
  <c r="F30" a="1"/>
  <c r="F30"/>
  <c r="G30" a="1"/>
  <c r="G30"/>
  <c r="H30" a="1"/>
  <c r="H30"/>
  <c r="C31" a="1"/>
  <c r="C31"/>
  <c r="D31" a="1"/>
  <c r="D31"/>
  <c r="E31" a="1"/>
  <c r="E31"/>
  <c r="F31" a="1"/>
  <c r="F31"/>
  <c r="G31" a="1"/>
  <c r="G31"/>
  <c r="H31" a="1"/>
  <c r="H31"/>
  <c r="C32" a="1"/>
  <c r="C32"/>
  <c r="D32" a="1"/>
  <c r="D32"/>
  <c r="E32" a="1"/>
  <c r="E32"/>
  <c r="F32" a="1"/>
  <c r="F32"/>
  <c r="G32" a="1"/>
  <c r="G32"/>
  <c r="H32" a="1"/>
  <c r="H32"/>
  <c r="C33" a="1"/>
  <c r="C33"/>
  <c r="D33" a="1"/>
  <c r="D33"/>
  <c r="E33" a="1"/>
  <c r="E33"/>
  <c r="F33" a="1"/>
  <c r="F33"/>
  <c r="G33" a="1"/>
  <c r="G33"/>
  <c r="H33" a="1"/>
  <c r="H33"/>
  <c r="C34" a="1"/>
  <c r="C34"/>
  <c r="D34" a="1"/>
  <c r="D34"/>
  <c r="E34" a="1"/>
  <c r="E34"/>
  <c r="F34" a="1"/>
  <c r="F34"/>
  <c r="G34" a="1"/>
  <c r="G34"/>
  <c r="H34" a="1"/>
  <c r="H34"/>
  <c r="C35" a="1"/>
  <c r="C35"/>
  <c r="D35" a="1"/>
  <c r="D35"/>
  <c r="E35" a="1"/>
  <c r="E35"/>
  <c r="F35" a="1"/>
  <c r="F35"/>
  <c r="G35" a="1"/>
  <c r="G35"/>
  <c r="H35" a="1"/>
  <c r="H35"/>
  <c r="C36" a="1"/>
  <c r="C36"/>
  <c r="D36" a="1"/>
  <c r="D36"/>
  <c r="E36" a="1"/>
  <c r="E36"/>
  <c r="F36" a="1"/>
  <c r="F36"/>
  <c r="G36" a="1"/>
  <c r="G36"/>
  <c r="H36" a="1"/>
  <c r="H36"/>
  <c r="C37" a="1"/>
  <c r="C37"/>
  <c r="D37" a="1"/>
  <c r="D37"/>
  <c r="E37" a="1"/>
  <c r="E37"/>
  <c r="F37" a="1"/>
  <c r="F37"/>
  <c r="G37" a="1"/>
  <c r="G37"/>
  <c r="H37" a="1"/>
  <c r="H37"/>
  <c r="C38" a="1"/>
  <c r="C38"/>
  <c r="D38" a="1"/>
  <c r="D38"/>
  <c r="E38" a="1"/>
  <c r="E38"/>
  <c r="F38" a="1"/>
  <c r="F38"/>
  <c r="G38" a="1"/>
  <c r="G38"/>
  <c r="H38" a="1"/>
  <c r="H38"/>
  <c r="C39" a="1"/>
  <c r="C39"/>
  <c r="D39" a="1"/>
  <c r="D39"/>
  <c r="E39" a="1"/>
  <c r="E39"/>
  <c r="F39" a="1"/>
  <c r="F39"/>
  <c r="G39" a="1"/>
  <c r="G39"/>
  <c r="H39" a="1"/>
  <c r="H39"/>
  <c r="C40" a="1"/>
  <c r="C40"/>
  <c r="D40" a="1"/>
  <c r="D40"/>
  <c r="E40" a="1"/>
  <c r="E40"/>
  <c r="F40" a="1"/>
  <c r="F40"/>
  <c r="G40" a="1"/>
  <c r="G40"/>
  <c r="H40" a="1"/>
  <c r="H40"/>
  <c r="C41" a="1"/>
  <c r="C41"/>
  <c r="D41" a="1"/>
  <c r="D41"/>
  <c r="E41" a="1"/>
  <c r="E41"/>
  <c r="F41" a="1"/>
  <c r="F41"/>
  <c r="G41" a="1"/>
  <c r="G41"/>
  <c r="H41" a="1"/>
  <c r="H41"/>
  <c r="C42" a="1"/>
  <c r="C42"/>
  <c r="D42" a="1"/>
  <c r="D42"/>
  <c r="E42" a="1"/>
  <c r="E42"/>
  <c r="F42" a="1"/>
  <c r="F42"/>
  <c r="G42" a="1"/>
  <c r="G42"/>
  <c r="H42" a="1"/>
  <c r="H42"/>
  <c r="C43" a="1"/>
  <c r="C43"/>
  <c r="D43" a="1"/>
  <c r="D43"/>
  <c r="E43" a="1"/>
  <c r="E43"/>
  <c r="F43" a="1"/>
  <c r="F43"/>
  <c r="G43" a="1"/>
  <c r="G43"/>
  <c r="H43" a="1"/>
  <c r="H43"/>
  <c r="C44" a="1"/>
  <c r="C44"/>
  <c r="D44" a="1"/>
  <c r="D44"/>
  <c r="E44" a="1"/>
  <c r="E44"/>
  <c r="F44" a="1"/>
  <c r="F44"/>
  <c r="G44" a="1"/>
  <c r="G44"/>
  <c r="H44" a="1"/>
  <c r="H44"/>
  <c r="C45" a="1"/>
  <c r="C45"/>
  <c r="D45" a="1"/>
  <c r="D45"/>
  <c r="E45" a="1"/>
  <c r="E45"/>
  <c r="F45" a="1"/>
  <c r="F45"/>
  <c r="G45" a="1"/>
  <c r="G45"/>
  <c r="H45" a="1"/>
  <c r="H45"/>
  <c r="C46" a="1"/>
  <c r="C46"/>
  <c r="D46" a="1"/>
  <c r="D46"/>
  <c r="E46" a="1"/>
  <c r="E46"/>
  <c r="F46" a="1"/>
  <c r="F46"/>
  <c r="G46" a="1"/>
  <c r="G46"/>
  <c r="H46" a="1"/>
  <c r="H46"/>
  <c r="C47" a="1"/>
  <c r="C47"/>
  <c r="D47" a="1"/>
  <c r="D47"/>
  <c r="E47" a="1"/>
  <c r="E47"/>
  <c r="F47" a="1"/>
  <c r="F47"/>
  <c r="G47" a="1"/>
  <c r="G47"/>
  <c r="H47" a="1"/>
  <c r="H47"/>
  <c r="C48" a="1"/>
  <c r="C48"/>
  <c r="D48" a="1"/>
  <c r="D48"/>
  <c r="E48" a="1"/>
  <c r="E48"/>
  <c r="F48" a="1"/>
  <c r="F48"/>
  <c r="G48" a="1"/>
  <c r="G48"/>
  <c r="H48" a="1"/>
  <c r="H48"/>
  <c r="C49" a="1"/>
  <c r="C49"/>
  <c r="D49" a="1"/>
  <c r="D49"/>
  <c r="E49" a="1"/>
  <c r="E49"/>
  <c r="F49" a="1"/>
  <c r="F49"/>
  <c r="G49" a="1"/>
  <c r="G49"/>
  <c r="H49" a="1"/>
  <c r="H49"/>
  <c r="C50" a="1"/>
  <c r="C50"/>
  <c r="D50" a="1"/>
  <c r="D50"/>
  <c r="E50" a="1"/>
  <c r="E50"/>
  <c r="F50" a="1"/>
  <c r="F50"/>
  <c r="G50" a="1"/>
  <c r="G50"/>
  <c r="H50" a="1"/>
  <c r="H50"/>
  <c r="C51" a="1"/>
  <c r="C51"/>
  <c r="D51" a="1"/>
  <c r="D51"/>
  <c r="E51" a="1"/>
  <c r="E51"/>
  <c r="F51" a="1"/>
  <c r="F51"/>
  <c r="G51" a="1"/>
  <c r="G51"/>
  <c r="H51" a="1"/>
  <c r="H51"/>
  <c r="C52" a="1"/>
  <c r="C52"/>
  <c r="D52" a="1"/>
  <c r="D52"/>
  <c r="E52" a="1"/>
  <c r="E52"/>
  <c r="F52" a="1"/>
  <c r="F52"/>
  <c r="G52" a="1"/>
  <c r="G52"/>
  <c r="H52" a="1"/>
  <c r="H52"/>
  <c r="D6" a="1"/>
  <c r="D6"/>
  <c r="E6" a="1"/>
  <c r="E6"/>
  <c r="F6" a="1"/>
  <c r="F6"/>
  <c r="G6" a="1"/>
  <c r="G6"/>
  <c r="H6" a="1"/>
  <c r="H6"/>
  <c r="C6" a="1"/>
  <c r="C6"/>
  <c r="B6"/>
  <c r="B7" a="1"/>
  <c r="B7"/>
  <c r="B8" a="1"/>
  <c r="B8"/>
  <c r="B9" a="1"/>
  <c r="B9"/>
  <c r="B10" a="1"/>
  <c r="B10"/>
  <c r="B11" a="1"/>
  <c r="B11"/>
  <c r="B12" a="1"/>
  <c r="B12"/>
  <c r="B13" a="1"/>
  <c r="B13"/>
  <c r="B14" a="1"/>
  <c r="B14"/>
  <c r="B15" a="1"/>
  <c r="B15"/>
  <c r="B16" a="1"/>
  <c r="B16"/>
  <c r="B17" a="1"/>
  <c r="B17"/>
  <c r="B18" a="1"/>
  <c r="B18"/>
  <c r="B19" a="1"/>
  <c r="B19"/>
  <c r="B20" a="1"/>
  <c r="B20"/>
  <c r="B21" a="1"/>
  <c r="B21"/>
  <c r="B22" a="1"/>
  <c r="B22"/>
  <c r="B23" a="1"/>
  <c r="B23"/>
  <c r="B24" a="1"/>
  <c r="B24"/>
  <c r="B25" a="1"/>
  <c r="B25"/>
  <c r="B26" a="1"/>
  <c r="B26"/>
  <c r="B27" a="1"/>
  <c r="B27"/>
  <c r="B28" a="1"/>
  <c r="B28"/>
  <c r="B29" a="1"/>
  <c r="B29"/>
  <c r="B30" a="1"/>
  <c r="B30"/>
  <c r="B31" a="1"/>
  <c r="B31"/>
  <c r="B32" a="1"/>
  <c r="B32"/>
  <c r="B33" a="1"/>
  <c r="B33"/>
  <c r="B34" a="1"/>
  <c r="B34"/>
  <c r="B35" a="1"/>
  <c r="B35"/>
  <c r="B36" a="1"/>
  <c r="B36"/>
  <c r="B37" a="1"/>
  <c r="B37"/>
  <c r="B38" a="1"/>
  <c r="B38"/>
  <c r="B39" a="1"/>
  <c r="B39"/>
  <c r="B40" a="1"/>
  <c r="B40"/>
  <c r="B41" a="1"/>
  <c r="B41"/>
  <c r="B42" a="1"/>
  <c r="B42"/>
  <c r="B43" a="1"/>
  <c r="B43"/>
  <c r="B44" a="1"/>
  <c r="B44"/>
  <c r="B45" a="1"/>
  <c r="B45"/>
  <c r="B46" a="1"/>
  <c r="B46"/>
  <c r="B47" a="1"/>
  <c r="B47"/>
  <c r="B48" a="1"/>
  <c r="B48"/>
  <c r="B49" a="1"/>
  <c r="B49"/>
  <c r="B50" a="1"/>
  <c r="B50"/>
  <c r="B51" a="1"/>
  <c r="B51"/>
  <c r="B52" a="1"/>
  <c r="B52"/>
  <c r="L7" i="10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6"/>
  <c r="F4" i="13"/>
  <c r="D5" i="14"/>
  <c r="E52" i="18"/>
  <c r="D6" i="14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F96" i="10"/>
  <c r="G96"/>
  <c r="H96"/>
  <c r="I96"/>
  <c r="J96"/>
  <c r="K96"/>
  <c r="E96"/>
  <c r="I52" i="15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D79" i="14"/>
  <c r="D78"/>
  <c r="D77"/>
  <c r="D76"/>
  <c r="D75"/>
  <c r="D74"/>
  <c r="D73"/>
  <c r="D72"/>
  <c r="D71"/>
  <c r="D70"/>
  <c r="D69"/>
  <c r="D68"/>
  <c r="D67"/>
  <c r="D66"/>
  <c r="D65"/>
  <c r="E54" i="13"/>
  <c r="D54"/>
  <c r="C54"/>
  <c r="D80" i="14" l="1"/>
  <c r="D53" i="15"/>
  <c r="L96" i="10"/>
  <c r="F54" i="13"/>
</calcChain>
</file>

<file path=xl/sharedStrings.xml><?xml version="1.0" encoding="utf-8"?>
<sst xmlns="http://schemas.openxmlformats.org/spreadsheetml/2006/main" count="61" uniqueCount="45">
  <si>
    <t>NOMS</t>
  </si>
  <si>
    <t>ADRESSE</t>
  </si>
  <si>
    <t>Cotisations</t>
  </si>
  <si>
    <t>Total /adhérent</t>
  </si>
  <si>
    <t>cotisations adhérent</t>
  </si>
  <si>
    <t>cotisations SEPR</t>
  </si>
  <si>
    <t>Cotisations assurance</t>
  </si>
  <si>
    <t>cotisations relais</t>
  </si>
  <si>
    <t>Assurance SIMPLE
43,00 €</t>
  </si>
  <si>
    <t>Assurance DOUBLE
86,00 €</t>
  </si>
  <si>
    <t>Assurance TRIPLE
129,00 €</t>
  </si>
  <si>
    <t>TOTAUX</t>
  </si>
  <si>
    <t>RELAIS</t>
  </si>
  <si>
    <t>ACTIFS  -  ACTIFS  -  ACTIFS</t>
  </si>
  <si>
    <t>RETRAITES - RETRAITES</t>
  </si>
  <si>
    <t>SEPR 28,50 €</t>
  </si>
  <si>
    <t>Relais 
45,00 €</t>
  </si>
  <si>
    <t>Cot</t>
  </si>
  <si>
    <t>SEPR</t>
  </si>
  <si>
    <t>Simple</t>
  </si>
  <si>
    <t>Double</t>
  </si>
  <si>
    <t>Triple</t>
  </si>
  <si>
    <t>Total</t>
  </si>
  <si>
    <t>SIMPLE
43,00 €</t>
  </si>
  <si>
    <t>DOUBLE
86,00 €</t>
  </si>
  <si>
    <t>TRIPLE
129,00 €</t>
  </si>
  <si>
    <t xml:space="preserve"> Actifs 
16,00 €</t>
  </si>
  <si>
    <t>Retraités 12,00 €</t>
  </si>
  <si>
    <t>Cotisation</t>
  </si>
  <si>
    <t xml:space="preserve"> Cotisations Amicalistes  ANNÉE 2017</t>
  </si>
  <si>
    <t xml:space="preserve"> LISTE DES ACTIFS - ANNÉE 2017</t>
  </si>
  <si>
    <t xml:space="preserve"> LISTE DES RETRAITES - ANNÉE 2017</t>
  </si>
  <si>
    <t xml:space="preserve"> LISTE DES RELAIS - ANNÉE 2017</t>
  </si>
  <si>
    <t>Cotisations Assurance  - 2017</t>
  </si>
  <si>
    <t xml:space="preserve"> Cotisations SEPR -  2017</t>
  </si>
  <si>
    <t>dudule</t>
  </si>
  <si>
    <t>tulipe1</t>
  </si>
  <si>
    <t>morice</t>
  </si>
  <si>
    <t>alain</t>
  </si>
  <si>
    <t>tiopol</t>
  </si>
  <si>
    <t>bigmat</t>
  </si>
  <si>
    <t>etruo</t>
  </si>
  <si>
    <t>frep</t>
  </si>
  <si>
    <t>tlp1</t>
  </si>
  <si>
    <t>uop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</si>
</sst>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General;s\t\d;&quot;&quot;"/>
    <numFmt numFmtId="166" formatCode="_-* #,##0.00\ &quot;€&quot;_-;\-* #,##0.00\ &quot;€&quot;_-;&quot;&quot;"/>
  </numFmts>
  <fonts count="16">
    <font>
      <sz val="10"/>
      <name val="Arial"/>
    </font>
    <font>
      <b/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i/>
      <sz val="10"/>
      <name val="Arial"/>
      <family val="2"/>
    </font>
    <font>
      <sz val="18"/>
      <color theme="5" tint="-0.499984740745262"/>
      <name val="Algerian"/>
      <family val="5"/>
    </font>
    <font>
      <sz val="16"/>
      <name val="Arial"/>
      <family val="2"/>
    </font>
    <font>
      <sz val="12"/>
      <color theme="5" tint="-0.499984740745262"/>
      <name val="Algerian"/>
      <family val="5"/>
    </font>
    <font>
      <b/>
      <sz val="9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5" fillId="0" borderId="0" applyFont="0" applyFill="0" applyBorder="0" applyAlignment="0" applyProtection="0"/>
  </cellStyleXfs>
  <cellXfs count="126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Border="1"/>
    <xf numFmtId="0" fontId="3" fillId="0" borderId="0" xfId="0" applyFont="1"/>
    <xf numFmtId="0" fontId="4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6" fillId="0" borderId="0" xfId="0" applyFont="1" applyBorder="1" applyAlignment="1">
      <alignment horizontal="justify" vertical="top" wrapText="1"/>
    </xf>
    <xf numFmtId="2" fontId="1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/>
    <xf numFmtId="14" fontId="0" fillId="0" borderId="0" xfId="0" applyNumberFormat="1" applyBorder="1"/>
    <xf numFmtId="0" fontId="1" fillId="0" borderId="0" xfId="0" applyFont="1" applyBorder="1" applyAlignment="1">
      <alignment horizontal="left" vertical="center"/>
    </xf>
    <xf numFmtId="0" fontId="5" fillId="0" borderId="0" xfId="0" applyFont="1" applyBorder="1"/>
    <xf numFmtId="0" fontId="5" fillId="0" borderId="0" xfId="0" applyFont="1" applyFill="1" applyBorder="1"/>
    <xf numFmtId="2" fontId="8" fillId="0" borderId="0" xfId="0" applyNumberFormat="1" applyFont="1" applyBorder="1" applyAlignment="1">
      <alignment horizontal="center"/>
    </xf>
    <xf numFmtId="2" fontId="3" fillId="0" borderId="0" xfId="0" applyNumberFormat="1" applyFont="1" applyBorder="1"/>
    <xf numFmtId="0" fontId="1" fillId="0" borderId="0" xfId="0" applyFont="1" applyBorder="1"/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wrapText="1"/>
    </xf>
    <xf numFmtId="164" fontId="1" fillId="3" borderId="2" xfId="0" applyNumberFormat="1" applyFont="1" applyFill="1" applyBorder="1" applyAlignment="1">
      <alignment vertical="center"/>
    </xf>
    <xf numFmtId="164" fontId="1" fillId="3" borderId="2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4" borderId="2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164" fontId="1" fillId="4" borderId="6" xfId="0" applyNumberFormat="1" applyFont="1" applyFill="1" applyBorder="1" applyAlignment="1">
      <alignment horizontal="center" vertical="center"/>
    </xf>
    <xf numFmtId="164" fontId="1" fillId="5" borderId="2" xfId="0" applyNumberFormat="1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/>
    </xf>
    <xf numFmtId="164" fontId="1" fillId="5" borderId="6" xfId="0" applyNumberFormat="1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vertical="center"/>
    </xf>
    <xf numFmtId="164" fontId="6" fillId="6" borderId="0" xfId="0" applyNumberFormat="1" applyFont="1" applyFill="1" applyBorder="1" applyAlignment="1" applyProtection="1">
      <alignment horizontal="center"/>
    </xf>
    <xf numFmtId="164" fontId="1" fillId="6" borderId="0" xfId="0" applyNumberFormat="1" applyFont="1" applyFill="1" applyBorder="1" applyAlignment="1" applyProtection="1">
      <alignment horizontal="center"/>
    </xf>
    <xf numFmtId="0" fontId="4" fillId="6" borderId="0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0" borderId="0" xfId="0" applyFont="1" applyAlignment="1">
      <alignment horizontal="center"/>
    </xf>
    <xf numFmtId="164" fontId="10" fillId="3" borderId="2" xfId="0" applyNumberFormat="1" applyFont="1" applyFill="1" applyBorder="1" applyAlignment="1">
      <alignment vertical="center"/>
    </xf>
    <xf numFmtId="0" fontId="5" fillId="3" borderId="1" xfId="0" applyFont="1" applyFill="1" applyBorder="1" applyAlignment="1">
      <alignment horizontal="left" vertical="center"/>
    </xf>
    <xf numFmtId="164" fontId="10" fillId="3" borderId="1" xfId="0" applyNumberFormat="1" applyFont="1" applyFill="1" applyBorder="1" applyAlignment="1">
      <alignment vertical="center"/>
    </xf>
    <xf numFmtId="164" fontId="10" fillId="3" borderId="6" xfId="0" applyNumberFormat="1" applyFont="1" applyFill="1" applyBorder="1" applyAlignment="1">
      <alignment vertical="center"/>
    </xf>
    <xf numFmtId="164" fontId="1" fillId="4" borderId="2" xfId="0" applyNumberFormat="1" applyFont="1" applyFill="1" applyBorder="1" applyAlignment="1">
      <alignment vertical="center"/>
    </xf>
    <xf numFmtId="164" fontId="10" fillId="4" borderId="2" xfId="0" applyNumberFormat="1" applyFont="1" applyFill="1" applyBorder="1" applyAlignment="1">
      <alignment vertical="center"/>
    </xf>
    <xf numFmtId="0" fontId="0" fillId="4" borderId="1" xfId="0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0" fillId="4" borderId="1" xfId="0" applyNumberFormat="1" applyFont="1" applyFill="1" applyBorder="1" applyAlignment="1">
      <alignment vertical="center"/>
    </xf>
    <xf numFmtId="0" fontId="0" fillId="4" borderId="6" xfId="0" applyFont="1" applyFill="1" applyBorder="1" applyAlignment="1">
      <alignment vertical="center"/>
    </xf>
    <xf numFmtId="164" fontId="1" fillId="4" borderId="6" xfId="0" applyNumberFormat="1" applyFont="1" applyFill="1" applyBorder="1" applyAlignment="1">
      <alignment vertical="center"/>
    </xf>
    <xf numFmtId="164" fontId="10" fillId="4" borderId="6" xfId="0" applyNumberFormat="1" applyFont="1" applyFill="1" applyBorder="1" applyAlignment="1">
      <alignment vertical="center"/>
    </xf>
    <xf numFmtId="0" fontId="0" fillId="5" borderId="2" xfId="0" applyFont="1" applyFill="1" applyBorder="1" applyAlignment="1">
      <alignment vertical="center"/>
    </xf>
    <xf numFmtId="164" fontId="1" fillId="5" borderId="2" xfId="0" applyNumberFormat="1" applyFont="1" applyFill="1" applyBorder="1" applyAlignment="1">
      <alignment vertical="center"/>
    </xf>
    <xf numFmtId="164" fontId="10" fillId="5" borderId="2" xfId="0" applyNumberFormat="1" applyFont="1" applyFill="1" applyBorder="1" applyAlignment="1">
      <alignment vertical="center"/>
    </xf>
    <xf numFmtId="0" fontId="0" fillId="5" borderId="1" xfId="0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0" fillId="5" borderId="1" xfId="0" applyNumberFormat="1" applyFont="1" applyFill="1" applyBorder="1" applyAlignment="1">
      <alignment vertical="center"/>
    </xf>
    <xf numFmtId="0" fontId="0" fillId="5" borderId="6" xfId="0" applyFont="1" applyFill="1" applyBorder="1" applyAlignment="1">
      <alignment vertical="center"/>
    </xf>
    <xf numFmtId="164" fontId="1" fillId="5" borderId="6" xfId="0" applyNumberFormat="1" applyFont="1" applyFill="1" applyBorder="1" applyAlignment="1">
      <alignment vertical="center"/>
    </xf>
    <xf numFmtId="164" fontId="10" fillId="5" borderId="6" xfId="0" applyNumberFormat="1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164" fontId="6" fillId="6" borderId="0" xfId="0" applyNumberFormat="1" applyFont="1" applyFill="1" applyBorder="1" applyAlignment="1">
      <alignment horizontal="center" vertical="center"/>
    </xf>
    <xf numFmtId="164" fontId="1" fillId="6" borderId="0" xfId="0" applyNumberFormat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5" borderId="2" xfId="0" applyFont="1" applyFill="1" applyBorder="1" applyAlignment="1">
      <alignment vertical="center" wrapText="1"/>
    </xf>
    <xf numFmtId="0" fontId="0" fillId="5" borderId="1" xfId="0" applyFont="1" applyFill="1" applyBorder="1" applyAlignment="1">
      <alignment vertical="center" wrapText="1"/>
    </xf>
    <xf numFmtId="0" fontId="0" fillId="5" borderId="6" xfId="0" applyFont="1" applyFill="1" applyBorder="1" applyAlignment="1">
      <alignment vertical="center" wrapText="1"/>
    </xf>
    <xf numFmtId="49" fontId="5" fillId="3" borderId="2" xfId="0" applyNumberFormat="1" applyFont="1" applyFill="1" applyBorder="1" applyAlignment="1">
      <alignment horizontal="left" vertical="center"/>
    </xf>
    <xf numFmtId="0" fontId="5" fillId="3" borderId="2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164" fontId="1" fillId="6" borderId="10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vertical="center" wrapText="1"/>
    </xf>
    <xf numFmtId="0" fontId="0" fillId="4" borderId="6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 textRotation="255"/>
    </xf>
    <xf numFmtId="0" fontId="7" fillId="5" borderId="1" xfId="0" applyFont="1" applyFill="1" applyBorder="1" applyAlignment="1">
      <alignment horizontal="center" vertical="center" textRotation="255"/>
    </xf>
    <xf numFmtId="0" fontId="7" fillId="5" borderId="6" xfId="0" applyFont="1" applyFill="1" applyBorder="1" applyAlignment="1">
      <alignment horizontal="center" vertical="center" textRotation="255"/>
    </xf>
    <xf numFmtId="0" fontId="7" fillId="4" borderId="2" xfId="0" applyFont="1" applyFill="1" applyBorder="1" applyAlignment="1">
      <alignment horizontal="center" vertical="center" textRotation="255"/>
    </xf>
    <xf numFmtId="0" fontId="7" fillId="4" borderId="1" xfId="0" applyFont="1" applyFill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 textRotation="255"/>
    </xf>
    <xf numFmtId="0" fontId="12" fillId="3" borderId="2" xfId="0" applyFont="1" applyFill="1" applyBorder="1" applyAlignment="1">
      <alignment horizontal="center" vertical="center" textRotation="255"/>
    </xf>
    <xf numFmtId="0" fontId="12" fillId="3" borderId="1" xfId="0" applyFont="1" applyFill="1" applyBorder="1" applyAlignment="1">
      <alignment horizontal="center" vertical="center" textRotation="255"/>
    </xf>
    <xf numFmtId="0" fontId="12" fillId="3" borderId="6" xfId="0" applyFont="1" applyFill="1" applyBorder="1" applyAlignment="1">
      <alignment horizontal="center" vertical="center" textRotation="255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4" fontId="1" fillId="6" borderId="10" xfId="0" applyNumberFormat="1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5" fillId="5" borderId="2" xfId="0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164" fontId="1" fillId="6" borderId="0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165" fontId="5" fillId="0" borderId="0" xfId="0" applyNumberFormat="1" applyFont="1"/>
    <xf numFmtId="166" fontId="1" fillId="0" borderId="3" xfId="1" applyNumberFormat="1" applyFont="1" applyBorder="1" applyAlignment="1">
      <alignment horizontal="center"/>
    </xf>
    <xf numFmtId="0" fontId="5" fillId="4" borderId="2" xfId="0" applyFont="1" applyFill="1" applyBorder="1" applyAlignment="1">
      <alignment vertical="center" wrapText="1"/>
    </xf>
    <xf numFmtId="164" fontId="10" fillId="3" borderId="3" xfId="0" applyNumberFormat="1" applyFont="1" applyFill="1" applyBorder="1" applyAlignment="1">
      <alignment vertical="center"/>
    </xf>
    <xf numFmtId="165" fontId="5" fillId="0" borderId="3" xfId="0" applyNumberFormat="1" applyFont="1" applyBorder="1"/>
    <xf numFmtId="0" fontId="5" fillId="4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0" fontId="5" fillId="0" borderId="3" xfId="0" applyFont="1" applyBorder="1"/>
    <xf numFmtId="164" fontId="1" fillId="3" borderId="3" xfId="0" applyNumberFormat="1" applyFont="1" applyFill="1" applyBorder="1" applyAlignment="1">
      <alignment horizontal="center" vertical="center"/>
    </xf>
    <xf numFmtId="164" fontId="10" fillId="3" borderId="3" xfId="0" applyNumberFormat="1" applyFont="1" applyFill="1" applyBorder="1" applyProtection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8"/>
  <sheetViews>
    <sheetView showGridLines="0"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G84" sqref="G84"/>
    </sheetView>
  </sheetViews>
  <sheetFormatPr baseColWidth="10" defaultRowHeight="12.5"/>
  <cols>
    <col min="1" max="1" width="4.26953125" customWidth="1"/>
    <col min="2" max="2" width="4" style="35" customWidth="1"/>
    <col min="3" max="3" width="25.26953125" customWidth="1"/>
    <col min="4" max="4" width="56.1796875" customWidth="1"/>
    <col min="5" max="5" width="8.7265625" customWidth="1"/>
    <col min="6" max="6" width="8.7265625" style="2" customWidth="1"/>
    <col min="7" max="7" width="14.7265625" style="2" customWidth="1"/>
    <col min="8" max="10" width="8.7265625" customWidth="1"/>
    <col min="11" max="11" width="10.6328125" customWidth="1"/>
    <col min="12" max="12" width="9.7265625" customWidth="1"/>
  </cols>
  <sheetData>
    <row r="1" spans="1:12">
      <c r="G1" s="5"/>
    </row>
    <row r="2" spans="1:12" ht="25.5">
      <c r="B2" s="86" t="s">
        <v>29</v>
      </c>
      <c r="C2" s="86"/>
      <c r="D2" s="86"/>
      <c r="E2" s="86"/>
      <c r="F2" s="86"/>
      <c r="G2" s="86"/>
      <c r="H2" s="86"/>
      <c r="I2" s="86"/>
      <c r="J2" s="86"/>
      <c r="K2" s="86"/>
      <c r="L2" s="86"/>
    </row>
    <row r="3" spans="1:12" ht="14">
      <c r="C3" s="9"/>
      <c r="E3" s="6"/>
    </row>
    <row r="4" spans="1:12" s="2" customFormat="1" ht="17.25" customHeight="1">
      <c r="A4" s="97"/>
      <c r="B4" s="98"/>
      <c r="C4" s="87" t="s">
        <v>0</v>
      </c>
      <c r="D4" s="87" t="s">
        <v>1</v>
      </c>
      <c r="E4" s="99" t="s">
        <v>2</v>
      </c>
      <c r="F4" s="100"/>
      <c r="G4" s="100"/>
      <c r="H4" s="100"/>
      <c r="I4" s="100"/>
      <c r="J4" s="100"/>
      <c r="K4" s="101"/>
      <c r="L4" s="85" t="s">
        <v>3</v>
      </c>
    </row>
    <row r="5" spans="1:12" s="1" customFormat="1" ht="35.25" customHeight="1">
      <c r="A5" s="97"/>
      <c r="B5" s="98"/>
      <c r="C5" s="87"/>
      <c r="D5" s="87"/>
      <c r="E5" s="79" t="s">
        <v>27</v>
      </c>
      <c r="F5" s="79" t="s">
        <v>26</v>
      </c>
      <c r="G5" s="79" t="s">
        <v>15</v>
      </c>
      <c r="H5" s="79" t="s">
        <v>23</v>
      </c>
      <c r="I5" s="79" t="s">
        <v>24</v>
      </c>
      <c r="J5" s="79" t="s">
        <v>25</v>
      </c>
      <c r="K5" s="79" t="s">
        <v>16</v>
      </c>
      <c r="L5" s="85"/>
    </row>
    <row r="6" spans="1:12" s="9" customFormat="1" ht="17.149999999999999" customHeight="1">
      <c r="A6" s="94" t="s">
        <v>13</v>
      </c>
      <c r="B6" s="63">
        <v>1</v>
      </c>
      <c r="C6" s="76" t="s">
        <v>35</v>
      </c>
      <c r="D6" s="77">
        <v>45645645</v>
      </c>
      <c r="E6" s="20">
        <v>12</v>
      </c>
      <c r="F6" s="21"/>
      <c r="G6" s="21">
        <v>3254</v>
      </c>
      <c r="H6" s="21"/>
      <c r="I6" s="21"/>
      <c r="J6" s="21"/>
      <c r="K6" s="21"/>
      <c r="L6" s="39">
        <f>SUM(E6:K6)</f>
        <v>3266</v>
      </c>
    </row>
    <row r="7" spans="1:12" s="9" customFormat="1" ht="17.149999999999999" customHeight="1">
      <c r="A7" s="95"/>
      <c r="B7" s="64">
        <v>2</v>
      </c>
      <c r="C7" s="40" t="s">
        <v>36</v>
      </c>
      <c r="D7" s="78" t="s">
        <v>42</v>
      </c>
      <c r="E7" s="31"/>
      <c r="F7" s="22"/>
      <c r="G7" s="22"/>
      <c r="H7" s="22"/>
      <c r="I7" s="22"/>
      <c r="J7" s="22"/>
      <c r="K7" s="22"/>
      <c r="L7" s="41">
        <f t="shared" ref="L7:L70" si="0">SUM(E7:K7)</f>
        <v>0</v>
      </c>
    </row>
    <row r="8" spans="1:12" s="9" customFormat="1" ht="17.149999999999999" customHeight="1">
      <c r="A8" s="95"/>
      <c r="B8" s="64">
        <v>3</v>
      </c>
      <c r="C8" s="40"/>
      <c r="D8" s="78"/>
      <c r="E8" s="31"/>
      <c r="F8" s="22"/>
      <c r="G8" s="22"/>
      <c r="H8" s="22"/>
      <c r="I8" s="22"/>
      <c r="J8" s="22"/>
      <c r="K8" s="22"/>
      <c r="L8" s="41">
        <f t="shared" si="0"/>
        <v>0</v>
      </c>
    </row>
    <row r="9" spans="1:12" s="9" customFormat="1" ht="17.149999999999999" customHeight="1">
      <c r="A9" s="95"/>
      <c r="B9" s="64">
        <v>4</v>
      </c>
      <c r="C9" s="40"/>
      <c r="D9" s="78"/>
      <c r="E9" s="31"/>
      <c r="F9" s="22"/>
      <c r="G9" s="22"/>
      <c r="H9" s="22"/>
      <c r="I9" s="22"/>
      <c r="J9" s="22"/>
      <c r="K9" s="22"/>
      <c r="L9" s="41">
        <f t="shared" si="0"/>
        <v>0</v>
      </c>
    </row>
    <row r="10" spans="1:12" s="9" customFormat="1" ht="17.149999999999999" customHeight="1">
      <c r="A10" s="95"/>
      <c r="B10" s="64">
        <v>5</v>
      </c>
      <c r="C10" s="40"/>
      <c r="D10" s="78"/>
      <c r="E10" s="31"/>
      <c r="F10" s="22"/>
      <c r="G10" s="22"/>
      <c r="H10" s="22"/>
      <c r="I10" s="22"/>
      <c r="J10" s="22"/>
      <c r="K10" s="22"/>
      <c r="L10" s="41">
        <f t="shared" si="0"/>
        <v>0</v>
      </c>
    </row>
    <row r="11" spans="1:12" s="9" customFormat="1" ht="17.149999999999999" customHeight="1">
      <c r="A11" s="95"/>
      <c r="B11" s="64">
        <v>6</v>
      </c>
      <c r="C11" s="40"/>
      <c r="D11" s="78"/>
      <c r="E11" s="31"/>
      <c r="F11" s="22"/>
      <c r="G11" s="22"/>
      <c r="H11" s="22"/>
      <c r="I11" s="22"/>
      <c r="J11" s="22"/>
      <c r="K11" s="22"/>
      <c r="L11" s="41">
        <f t="shared" si="0"/>
        <v>0</v>
      </c>
    </row>
    <row r="12" spans="1:12" s="9" customFormat="1" ht="17.149999999999999" customHeight="1">
      <c r="A12" s="95"/>
      <c r="B12" s="64">
        <v>7</v>
      </c>
      <c r="C12" s="40"/>
      <c r="D12" s="78"/>
      <c r="E12" s="31"/>
      <c r="F12" s="22"/>
      <c r="G12" s="22"/>
      <c r="H12" s="22"/>
      <c r="I12" s="22"/>
      <c r="J12" s="22"/>
      <c r="K12" s="22"/>
      <c r="L12" s="41">
        <f t="shared" si="0"/>
        <v>0</v>
      </c>
    </row>
    <row r="13" spans="1:12" s="9" customFormat="1" ht="17.149999999999999" customHeight="1">
      <c r="A13" s="95"/>
      <c r="B13" s="64">
        <v>8</v>
      </c>
      <c r="C13" s="40"/>
      <c r="D13" s="78"/>
      <c r="E13" s="31"/>
      <c r="F13" s="22"/>
      <c r="G13" s="22"/>
      <c r="H13" s="22"/>
      <c r="I13" s="22"/>
      <c r="J13" s="22"/>
      <c r="K13" s="22"/>
      <c r="L13" s="41">
        <f t="shared" si="0"/>
        <v>0</v>
      </c>
    </row>
    <row r="14" spans="1:12" s="9" customFormat="1" ht="17.149999999999999" customHeight="1">
      <c r="A14" s="95"/>
      <c r="B14" s="64">
        <v>9</v>
      </c>
      <c r="C14" s="40"/>
      <c r="D14" s="78"/>
      <c r="E14" s="31"/>
      <c r="F14" s="22"/>
      <c r="G14" s="22"/>
      <c r="H14" s="22"/>
      <c r="I14" s="22"/>
      <c r="J14" s="22"/>
      <c r="K14" s="22"/>
      <c r="L14" s="41">
        <f t="shared" si="0"/>
        <v>0</v>
      </c>
    </row>
    <row r="15" spans="1:12" s="9" customFormat="1" ht="17.149999999999999" customHeight="1">
      <c r="A15" s="95"/>
      <c r="B15" s="64">
        <v>10</v>
      </c>
      <c r="C15" s="40"/>
      <c r="D15" s="78"/>
      <c r="E15" s="31"/>
      <c r="F15" s="22"/>
      <c r="G15" s="22"/>
      <c r="H15" s="22"/>
      <c r="I15" s="22"/>
      <c r="J15" s="22"/>
      <c r="K15" s="22"/>
      <c r="L15" s="41">
        <f t="shared" si="0"/>
        <v>0</v>
      </c>
    </row>
    <row r="16" spans="1:12" s="9" customFormat="1" ht="17.149999999999999" customHeight="1">
      <c r="A16" s="95"/>
      <c r="B16" s="64">
        <v>11</v>
      </c>
      <c r="C16" s="40"/>
      <c r="D16" s="78"/>
      <c r="E16" s="31"/>
      <c r="F16" s="22"/>
      <c r="G16" s="22"/>
      <c r="H16" s="22"/>
      <c r="I16" s="22"/>
      <c r="J16" s="22"/>
      <c r="K16" s="22"/>
      <c r="L16" s="41">
        <f t="shared" si="0"/>
        <v>0</v>
      </c>
    </row>
    <row r="17" spans="1:12" s="9" customFormat="1" ht="17.149999999999999" customHeight="1">
      <c r="A17" s="95"/>
      <c r="B17" s="64">
        <v>12</v>
      </c>
      <c r="C17" s="40"/>
      <c r="D17" s="78"/>
      <c r="E17" s="31"/>
      <c r="F17" s="22"/>
      <c r="G17" s="22"/>
      <c r="H17" s="22"/>
      <c r="I17" s="22"/>
      <c r="J17" s="22"/>
      <c r="K17" s="22"/>
      <c r="L17" s="41">
        <f t="shared" si="0"/>
        <v>0</v>
      </c>
    </row>
    <row r="18" spans="1:12" s="9" customFormat="1" ht="17.149999999999999" customHeight="1">
      <c r="A18" s="95"/>
      <c r="B18" s="64">
        <v>13</v>
      </c>
      <c r="C18" s="40"/>
      <c r="D18" s="78"/>
      <c r="E18" s="31"/>
      <c r="F18" s="22"/>
      <c r="G18" s="22"/>
      <c r="H18" s="22"/>
      <c r="I18" s="22"/>
      <c r="J18" s="22"/>
      <c r="K18" s="22"/>
      <c r="L18" s="41">
        <f t="shared" si="0"/>
        <v>0</v>
      </c>
    </row>
    <row r="19" spans="1:12" s="9" customFormat="1" ht="17.149999999999999" customHeight="1">
      <c r="A19" s="95"/>
      <c r="B19" s="64">
        <v>14</v>
      </c>
      <c r="C19" s="40"/>
      <c r="D19" s="78"/>
      <c r="E19" s="31"/>
      <c r="F19" s="22"/>
      <c r="G19" s="22"/>
      <c r="H19" s="22"/>
      <c r="I19" s="22"/>
      <c r="J19" s="22"/>
      <c r="K19" s="22"/>
      <c r="L19" s="41">
        <f t="shared" si="0"/>
        <v>0</v>
      </c>
    </row>
    <row r="20" spans="1:12" s="9" customFormat="1" ht="17.149999999999999" customHeight="1">
      <c r="A20" s="95"/>
      <c r="B20" s="64">
        <v>15</v>
      </c>
      <c r="C20" s="40"/>
      <c r="D20" s="78"/>
      <c r="E20" s="31"/>
      <c r="F20" s="22"/>
      <c r="G20" s="22"/>
      <c r="H20" s="22"/>
      <c r="I20" s="22"/>
      <c r="J20" s="22"/>
      <c r="K20" s="22"/>
      <c r="L20" s="41">
        <f t="shared" si="0"/>
        <v>0</v>
      </c>
    </row>
    <row r="21" spans="1:12" s="9" customFormat="1" ht="17.149999999999999" customHeight="1">
      <c r="A21" s="95"/>
      <c r="B21" s="64">
        <v>16</v>
      </c>
      <c r="C21" s="40"/>
      <c r="D21" s="78"/>
      <c r="E21" s="31"/>
      <c r="F21" s="22"/>
      <c r="G21" s="22"/>
      <c r="H21" s="22"/>
      <c r="I21" s="22"/>
      <c r="J21" s="22"/>
      <c r="K21" s="22"/>
      <c r="L21" s="41">
        <f t="shared" si="0"/>
        <v>0</v>
      </c>
    </row>
    <row r="22" spans="1:12" s="9" customFormat="1" ht="17.149999999999999" customHeight="1">
      <c r="A22" s="95"/>
      <c r="B22" s="64">
        <v>17</v>
      </c>
      <c r="C22" s="40"/>
      <c r="D22" s="78"/>
      <c r="E22" s="31"/>
      <c r="F22" s="22"/>
      <c r="G22" s="22"/>
      <c r="H22" s="22"/>
      <c r="I22" s="22"/>
      <c r="J22" s="22"/>
      <c r="K22" s="22"/>
      <c r="L22" s="41">
        <f t="shared" si="0"/>
        <v>0</v>
      </c>
    </row>
    <row r="23" spans="1:12" s="9" customFormat="1" ht="17.149999999999999" customHeight="1">
      <c r="A23" s="95"/>
      <c r="B23" s="64">
        <v>18</v>
      </c>
      <c r="C23" s="40"/>
      <c r="D23" s="78"/>
      <c r="E23" s="31"/>
      <c r="F23" s="22"/>
      <c r="G23" s="22"/>
      <c r="H23" s="22"/>
      <c r="I23" s="22"/>
      <c r="J23" s="22"/>
      <c r="K23" s="22"/>
      <c r="L23" s="41">
        <f t="shared" si="0"/>
        <v>0</v>
      </c>
    </row>
    <row r="24" spans="1:12" s="9" customFormat="1" ht="17.149999999999999" customHeight="1">
      <c r="A24" s="95"/>
      <c r="B24" s="64">
        <v>19</v>
      </c>
      <c r="C24" s="40"/>
      <c r="D24" s="78"/>
      <c r="E24" s="31"/>
      <c r="F24" s="22"/>
      <c r="G24" s="22"/>
      <c r="H24" s="22"/>
      <c r="I24" s="22"/>
      <c r="J24" s="22"/>
      <c r="K24" s="22"/>
      <c r="L24" s="41">
        <f t="shared" si="0"/>
        <v>0</v>
      </c>
    </row>
    <row r="25" spans="1:12" s="9" customFormat="1" ht="17.149999999999999" customHeight="1">
      <c r="A25" s="95"/>
      <c r="B25" s="64">
        <v>20</v>
      </c>
      <c r="C25" s="40"/>
      <c r="D25" s="78"/>
      <c r="E25" s="31"/>
      <c r="F25" s="22"/>
      <c r="G25" s="22"/>
      <c r="H25" s="22"/>
      <c r="I25" s="22"/>
      <c r="J25" s="22"/>
      <c r="K25" s="22"/>
      <c r="L25" s="41">
        <f t="shared" si="0"/>
        <v>0</v>
      </c>
    </row>
    <row r="26" spans="1:12" s="9" customFormat="1" ht="17.149999999999999" customHeight="1">
      <c r="A26" s="95"/>
      <c r="B26" s="64">
        <v>21</v>
      </c>
      <c r="C26" s="40"/>
      <c r="D26" s="78"/>
      <c r="E26" s="31"/>
      <c r="F26" s="22"/>
      <c r="G26" s="22"/>
      <c r="H26" s="22"/>
      <c r="I26" s="22"/>
      <c r="J26" s="22"/>
      <c r="K26" s="22"/>
      <c r="L26" s="41">
        <f t="shared" si="0"/>
        <v>0</v>
      </c>
    </row>
    <row r="27" spans="1:12" s="9" customFormat="1" ht="17.149999999999999" customHeight="1">
      <c r="A27" s="95"/>
      <c r="B27" s="64">
        <v>22</v>
      </c>
      <c r="C27" s="40"/>
      <c r="D27" s="78"/>
      <c r="E27" s="31"/>
      <c r="F27" s="22"/>
      <c r="G27" s="22"/>
      <c r="H27" s="22"/>
      <c r="I27" s="22"/>
      <c r="J27" s="22"/>
      <c r="K27" s="22"/>
      <c r="L27" s="41">
        <f t="shared" si="0"/>
        <v>0</v>
      </c>
    </row>
    <row r="28" spans="1:12" s="9" customFormat="1" ht="17.149999999999999" customHeight="1">
      <c r="A28" s="95"/>
      <c r="B28" s="64">
        <v>23</v>
      </c>
      <c r="C28" s="40"/>
      <c r="D28" s="78"/>
      <c r="E28" s="31"/>
      <c r="F28" s="22"/>
      <c r="G28" s="22"/>
      <c r="H28" s="22"/>
      <c r="I28" s="22"/>
      <c r="J28" s="22"/>
      <c r="K28" s="22"/>
      <c r="L28" s="41">
        <f t="shared" si="0"/>
        <v>0</v>
      </c>
    </row>
    <row r="29" spans="1:12" s="9" customFormat="1" ht="17.149999999999999" customHeight="1">
      <c r="A29" s="95"/>
      <c r="B29" s="64">
        <v>24</v>
      </c>
      <c r="C29" s="40"/>
      <c r="D29" s="78"/>
      <c r="E29" s="31"/>
      <c r="F29" s="22"/>
      <c r="G29" s="22"/>
      <c r="H29" s="22"/>
      <c r="I29" s="22"/>
      <c r="J29" s="22"/>
      <c r="K29" s="22"/>
      <c r="L29" s="41">
        <f t="shared" si="0"/>
        <v>0</v>
      </c>
    </row>
    <row r="30" spans="1:12" s="9" customFormat="1" ht="17.149999999999999" customHeight="1">
      <c r="A30" s="95"/>
      <c r="B30" s="64">
        <v>25</v>
      </c>
      <c r="C30" s="40"/>
      <c r="D30" s="78"/>
      <c r="E30" s="31"/>
      <c r="F30" s="22"/>
      <c r="G30" s="22"/>
      <c r="H30" s="22"/>
      <c r="I30" s="22"/>
      <c r="J30" s="22"/>
      <c r="K30" s="22"/>
      <c r="L30" s="41">
        <f t="shared" si="0"/>
        <v>0</v>
      </c>
    </row>
    <row r="31" spans="1:12" s="9" customFormat="1" ht="17.149999999999999" customHeight="1">
      <c r="A31" s="95"/>
      <c r="B31" s="64">
        <v>26</v>
      </c>
      <c r="C31" s="40"/>
      <c r="D31" s="78"/>
      <c r="E31" s="31"/>
      <c r="F31" s="22"/>
      <c r="G31" s="22"/>
      <c r="H31" s="22"/>
      <c r="I31" s="22"/>
      <c r="J31" s="22"/>
      <c r="K31" s="22"/>
      <c r="L31" s="41">
        <f t="shared" si="0"/>
        <v>0</v>
      </c>
    </row>
    <row r="32" spans="1:12" s="9" customFormat="1" ht="17.149999999999999" customHeight="1">
      <c r="A32" s="95"/>
      <c r="B32" s="64">
        <v>27</v>
      </c>
      <c r="C32" s="40"/>
      <c r="D32" s="78"/>
      <c r="E32" s="31"/>
      <c r="F32" s="22"/>
      <c r="G32" s="22"/>
      <c r="H32" s="22"/>
      <c r="I32" s="22"/>
      <c r="J32" s="22"/>
      <c r="K32" s="22"/>
      <c r="L32" s="41">
        <f t="shared" si="0"/>
        <v>0</v>
      </c>
    </row>
    <row r="33" spans="1:12" s="9" customFormat="1" ht="17.149999999999999" customHeight="1">
      <c r="A33" s="95"/>
      <c r="B33" s="64">
        <v>28</v>
      </c>
      <c r="C33" s="40"/>
      <c r="D33" s="78"/>
      <c r="E33" s="31"/>
      <c r="F33" s="22"/>
      <c r="G33" s="22"/>
      <c r="H33" s="22"/>
      <c r="I33" s="22"/>
      <c r="J33" s="22"/>
      <c r="K33" s="22"/>
      <c r="L33" s="41">
        <f t="shared" si="0"/>
        <v>0</v>
      </c>
    </row>
    <row r="34" spans="1:12" s="9" customFormat="1" ht="17.149999999999999" customHeight="1">
      <c r="A34" s="95"/>
      <c r="B34" s="64">
        <v>29</v>
      </c>
      <c r="C34" s="40"/>
      <c r="D34" s="78"/>
      <c r="E34" s="31"/>
      <c r="F34" s="22"/>
      <c r="G34" s="22"/>
      <c r="H34" s="22"/>
      <c r="I34" s="22"/>
      <c r="J34" s="22"/>
      <c r="K34" s="22"/>
      <c r="L34" s="41">
        <f t="shared" si="0"/>
        <v>0</v>
      </c>
    </row>
    <row r="35" spans="1:12" s="9" customFormat="1" ht="17.149999999999999" customHeight="1">
      <c r="A35" s="95"/>
      <c r="B35" s="64">
        <v>30</v>
      </c>
      <c r="C35" s="40"/>
      <c r="D35" s="78"/>
      <c r="E35" s="31"/>
      <c r="F35" s="22"/>
      <c r="G35" s="22"/>
      <c r="H35" s="22"/>
      <c r="I35" s="22"/>
      <c r="J35" s="22"/>
      <c r="K35" s="22"/>
      <c r="L35" s="41">
        <f t="shared" si="0"/>
        <v>0</v>
      </c>
    </row>
    <row r="36" spans="1:12" s="9" customFormat="1" ht="17.149999999999999" customHeight="1">
      <c r="A36" s="95"/>
      <c r="B36" s="64">
        <v>31</v>
      </c>
      <c r="C36" s="40"/>
      <c r="D36" s="78"/>
      <c r="E36" s="31"/>
      <c r="F36" s="22"/>
      <c r="G36" s="22"/>
      <c r="H36" s="22"/>
      <c r="I36" s="22"/>
      <c r="J36" s="22"/>
      <c r="K36" s="22"/>
      <c r="L36" s="41">
        <f t="shared" si="0"/>
        <v>0</v>
      </c>
    </row>
    <row r="37" spans="1:12" s="9" customFormat="1" ht="17.149999999999999" customHeight="1">
      <c r="A37" s="95"/>
      <c r="B37" s="64">
        <v>32</v>
      </c>
      <c r="C37" s="40"/>
      <c r="D37" s="78"/>
      <c r="E37" s="31"/>
      <c r="F37" s="22"/>
      <c r="G37" s="22"/>
      <c r="H37" s="22"/>
      <c r="I37" s="22"/>
      <c r="J37" s="22"/>
      <c r="K37" s="22"/>
      <c r="L37" s="41">
        <f t="shared" si="0"/>
        <v>0</v>
      </c>
    </row>
    <row r="38" spans="1:12" s="9" customFormat="1" ht="17.149999999999999" customHeight="1">
      <c r="A38" s="95"/>
      <c r="B38" s="64">
        <v>33</v>
      </c>
      <c r="C38" s="40"/>
      <c r="D38" s="78"/>
      <c r="E38" s="31"/>
      <c r="F38" s="22"/>
      <c r="G38" s="22"/>
      <c r="H38" s="22"/>
      <c r="I38" s="22"/>
      <c r="J38" s="22"/>
      <c r="K38" s="22"/>
      <c r="L38" s="41">
        <f t="shared" si="0"/>
        <v>0</v>
      </c>
    </row>
    <row r="39" spans="1:12" s="9" customFormat="1" ht="17.149999999999999" customHeight="1">
      <c r="A39" s="95"/>
      <c r="B39" s="64">
        <v>34</v>
      </c>
      <c r="C39" s="40"/>
      <c r="D39" s="78"/>
      <c r="E39" s="31"/>
      <c r="F39" s="22"/>
      <c r="G39" s="22"/>
      <c r="H39" s="22"/>
      <c r="I39" s="22"/>
      <c r="J39" s="22"/>
      <c r="K39" s="22"/>
      <c r="L39" s="41">
        <f t="shared" si="0"/>
        <v>0</v>
      </c>
    </row>
    <row r="40" spans="1:12" s="9" customFormat="1" ht="17.149999999999999" customHeight="1">
      <c r="A40" s="95"/>
      <c r="B40" s="64">
        <v>35</v>
      </c>
      <c r="C40" s="40"/>
      <c r="D40" s="78"/>
      <c r="E40" s="31"/>
      <c r="F40" s="22"/>
      <c r="G40" s="22"/>
      <c r="H40" s="22"/>
      <c r="I40" s="22"/>
      <c r="J40" s="22"/>
      <c r="K40" s="22"/>
      <c r="L40" s="41">
        <f t="shared" si="0"/>
        <v>0</v>
      </c>
    </row>
    <row r="41" spans="1:12" s="9" customFormat="1" ht="17.149999999999999" customHeight="1">
      <c r="A41" s="95"/>
      <c r="B41" s="64">
        <v>36</v>
      </c>
      <c r="C41" s="40"/>
      <c r="D41" s="78"/>
      <c r="E41" s="31"/>
      <c r="F41" s="22"/>
      <c r="G41" s="22"/>
      <c r="H41" s="22"/>
      <c r="I41" s="22"/>
      <c r="J41" s="22"/>
      <c r="K41" s="22"/>
      <c r="L41" s="41">
        <f t="shared" si="0"/>
        <v>0</v>
      </c>
    </row>
    <row r="42" spans="1:12" s="9" customFormat="1" ht="17.149999999999999" customHeight="1">
      <c r="A42" s="95"/>
      <c r="B42" s="64">
        <v>37</v>
      </c>
      <c r="C42" s="40"/>
      <c r="D42" s="78"/>
      <c r="E42" s="31"/>
      <c r="F42" s="22"/>
      <c r="G42" s="22"/>
      <c r="H42" s="22"/>
      <c r="I42" s="22"/>
      <c r="J42" s="22"/>
      <c r="K42" s="22"/>
      <c r="L42" s="41">
        <f t="shared" si="0"/>
        <v>0</v>
      </c>
    </row>
    <row r="43" spans="1:12" s="9" customFormat="1" ht="17.149999999999999" customHeight="1">
      <c r="A43" s="95"/>
      <c r="B43" s="64">
        <v>38</v>
      </c>
      <c r="C43" s="40"/>
      <c r="D43" s="78"/>
      <c r="E43" s="31"/>
      <c r="F43" s="22"/>
      <c r="G43" s="22"/>
      <c r="H43" s="22"/>
      <c r="I43" s="22"/>
      <c r="J43" s="22"/>
      <c r="K43" s="22"/>
      <c r="L43" s="41">
        <f t="shared" si="0"/>
        <v>0</v>
      </c>
    </row>
    <row r="44" spans="1:12" s="9" customFormat="1" ht="17.149999999999999" customHeight="1">
      <c r="A44" s="95"/>
      <c r="B44" s="64">
        <v>39</v>
      </c>
      <c r="C44" s="40"/>
      <c r="D44" s="78"/>
      <c r="E44" s="31"/>
      <c r="F44" s="22"/>
      <c r="G44" s="22"/>
      <c r="H44" s="22"/>
      <c r="I44" s="22"/>
      <c r="J44" s="22"/>
      <c r="K44" s="22"/>
      <c r="L44" s="41">
        <f t="shared" si="0"/>
        <v>0</v>
      </c>
    </row>
    <row r="45" spans="1:12" s="9" customFormat="1" ht="17.149999999999999" customHeight="1">
      <c r="A45" s="95"/>
      <c r="B45" s="64">
        <v>40</v>
      </c>
      <c r="C45" s="40"/>
      <c r="D45" s="78"/>
      <c r="E45" s="31"/>
      <c r="F45" s="22"/>
      <c r="G45" s="22"/>
      <c r="H45" s="22"/>
      <c r="I45" s="22"/>
      <c r="J45" s="22"/>
      <c r="K45" s="22"/>
      <c r="L45" s="41">
        <f t="shared" si="0"/>
        <v>0</v>
      </c>
    </row>
    <row r="46" spans="1:12" s="9" customFormat="1" ht="17.149999999999999" customHeight="1">
      <c r="A46" s="95"/>
      <c r="B46" s="64">
        <v>41</v>
      </c>
      <c r="C46" s="40"/>
      <c r="D46" s="78"/>
      <c r="E46" s="31"/>
      <c r="F46" s="22"/>
      <c r="G46" s="22"/>
      <c r="H46" s="22"/>
      <c r="I46" s="22"/>
      <c r="J46" s="22"/>
      <c r="K46" s="22"/>
      <c r="L46" s="41">
        <f t="shared" si="0"/>
        <v>0</v>
      </c>
    </row>
    <row r="47" spans="1:12" s="9" customFormat="1" ht="17.149999999999999" customHeight="1">
      <c r="A47" s="95"/>
      <c r="B47" s="64">
        <v>42</v>
      </c>
      <c r="C47" s="40"/>
      <c r="D47" s="78"/>
      <c r="E47" s="31"/>
      <c r="F47" s="22"/>
      <c r="G47" s="22"/>
      <c r="H47" s="22"/>
      <c r="I47" s="22"/>
      <c r="J47" s="22"/>
      <c r="K47" s="22"/>
      <c r="L47" s="41">
        <f t="shared" si="0"/>
        <v>0</v>
      </c>
    </row>
    <row r="48" spans="1:12" s="9" customFormat="1" ht="17.149999999999999" customHeight="1">
      <c r="A48" s="95"/>
      <c r="B48" s="64">
        <v>43</v>
      </c>
      <c r="C48" s="40"/>
      <c r="D48" s="78"/>
      <c r="E48" s="31"/>
      <c r="F48" s="22"/>
      <c r="G48" s="22"/>
      <c r="H48" s="22"/>
      <c r="I48" s="22"/>
      <c r="J48" s="22"/>
      <c r="K48" s="22"/>
      <c r="L48" s="41">
        <f t="shared" si="0"/>
        <v>0</v>
      </c>
    </row>
    <row r="49" spans="1:12" s="9" customFormat="1" ht="17.149999999999999" customHeight="1">
      <c r="A49" s="95"/>
      <c r="B49" s="64">
        <v>44</v>
      </c>
      <c r="C49" s="40"/>
      <c r="D49" s="78"/>
      <c r="E49" s="31"/>
      <c r="F49" s="22"/>
      <c r="G49" s="22"/>
      <c r="H49" s="22"/>
      <c r="I49" s="22"/>
      <c r="J49" s="22"/>
      <c r="K49" s="22"/>
      <c r="L49" s="41">
        <f t="shared" si="0"/>
        <v>0</v>
      </c>
    </row>
    <row r="50" spans="1:12" s="9" customFormat="1" ht="17.149999999999999" customHeight="1">
      <c r="A50" s="95"/>
      <c r="B50" s="64">
        <v>45</v>
      </c>
      <c r="C50" s="40"/>
      <c r="D50" s="78"/>
      <c r="E50" s="31"/>
      <c r="F50" s="22"/>
      <c r="G50" s="22"/>
      <c r="H50" s="22"/>
      <c r="I50" s="22"/>
      <c r="J50" s="22"/>
      <c r="K50" s="22"/>
      <c r="L50" s="41">
        <f t="shared" si="0"/>
        <v>0</v>
      </c>
    </row>
    <row r="51" spans="1:12" s="9" customFormat="1" ht="17.149999999999999" customHeight="1">
      <c r="A51" s="95"/>
      <c r="B51" s="64">
        <v>46</v>
      </c>
      <c r="C51" s="40"/>
      <c r="D51" s="78"/>
      <c r="E51" s="31"/>
      <c r="F51" s="22"/>
      <c r="G51" s="22"/>
      <c r="H51" s="22"/>
      <c r="I51" s="22"/>
      <c r="J51" s="22"/>
      <c r="K51" s="22"/>
      <c r="L51" s="41">
        <f t="shared" si="0"/>
        <v>0</v>
      </c>
    </row>
    <row r="52" spans="1:12" s="9" customFormat="1" ht="17.149999999999999" customHeight="1">
      <c r="A52" s="95"/>
      <c r="B52" s="64">
        <v>47</v>
      </c>
      <c r="C52" s="40"/>
      <c r="D52" s="78"/>
      <c r="E52" s="31"/>
      <c r="F52" s="22"/>
      <c r="G52" s="22"/>
      <c r="H52" s="22"/>
      <c r="I52" s="22"/>
      <c r="J52" s="22"/>
      <c r="K52" s="22"/>
      <c r="L52" s="41">
        <f t="shared" si="0"/>
        <v>0</v>
      </c>
    </row>
    <row r="53" spans="1:12" s="9" customFormat="1" ht="17.149999999999999" customHeight="1">
      <c r="A53" s="95"/>
      <c r="B53" s="64">
        <v>48</v>
      </c>
      <c r="C53" s="40"/>
      <c r="D53" s="78"/>
      <c r="E53" s="31"/>
      <c r="F53" s="22"/>
      <c r="G53" s="22"/>
      <c r="H53" s="22"/>
      <c r="I53" s="22"/>
      <c r="J53" s="22"/>
      <c r="K53" s="22"/>
      <c r="L53" s="41">
        <f t="shared" si="0"/>
        <v>0</v>
      </c>
    </row>
    <row r="54" spans="1:12" s="9" customFormat="1" ht="17.149999999999999" customHeight="1">
      <c r="A54" s="95"/>
      <c r="B54" s="64">
        <v>49</v>
      </c>
      <c r="C54" s="40"/>
      <c r="D54" s="78"/>
      <c r="E54" s="31"/>
      <c r="F54" s="22"/>
      <c r="G54" s="22"/>
      <c r="H54" s="22"/>
      <c r="I54" s="22"/>
      <c r="J54" s="22"/>
      <c r="K54" s="22"/>
      <c r="L54" s="41">
        <f t="shared" si="0"/>
        <v>0</v>
      </c>
    </row>
    <row r="55" spans="1:12" s="9" customFormat="1" ht="17.149999999999999" customHeight="1">
      <c r="A55" s="96"/>
      <c r="B55" s="65">
        <v>50</v>
      </c>
      <c r="C55" s="40"/>
      <c r="D55" s="78"/>
      <c r="E55" s="31"/>
      <c r="F55" s="22"/>
      <c r="G55" s="22"/>
      <c r="H55" s="22"/>
      <c r="I55" s="22"/>
      <c r="J55" s="22"/>
      <c r="K55" s="22"/>
      <c r="L55" s="42">
        <f t="shared" si="0"/>
        <v>0</v>
      </c>
    </row>
    <row r="56" spans="1:12" ht="17.149999999999999" customHeight="1">
      <c r="A56" s="91" t="s">
        <v>14</v>
      </c>
      <c r="B56" s="66">
        <v>1</v>
      </c>
      <c r="C56" s="110" t="s">
        <v>37</v>
      </c>
      <c r="D56" s="118" t="s">
        <v>41</v>
      </c>
      <c r="E56" s="43">
        <v>54</v>
      </c>
      <c r="F56" s="23"/>
      <c r="G56" s="23">
        <v>23</v>
      </c>
      <c r="H56" s="23"/>
      <c r="I56" s="23"/>
      <c r="J56" s="23"/>
      <c r="K56" s="23"/>
      <c r="L56" s="44">
        <f t="shared" si="0"/>
        <v>77</v>
      </c>
    </row>
    <row r="57" spans="1:12" ht="17.149999999999999" customHeight="1">
      <c r="A57" s="92"/>
      <c r="B57" s="67">
        <v>2</v>
      </c>
      <c r="C57" s="111" t="s">
        <v>38</v>
      </c>
      <c r="D57" s="121" t="s">
        <v>43</v>
      </c>
      <c r="E57" s="46"/>
      <c r="F57" s="24"/>
      <c r="G57" s="24"/>
      <c r="H57" s="24"/>
      <c r="I57" s="24"/>
      <c r="J57" s="24"/>
      <c r="K57" s="24"/>
      <c r="L57" s="47">
        <f t="shared" si="0"/>
        <v>0</v>
      </c>
    </row>
    <row r="58" spans="1:12" ht="17.149999999999999" customHeight="1">
      <c r="A58" s="92"/>
      <c r="B58" s="67">
        <v>3</v>
      </c>
      <c r="C58" s="45"/>
      <c r="D58" s="83"/>
      <c r="E58" s="46"/>
      <c r="F58" s="24"/>
      <c r="G58" s="24"/>
      <c r="H58" s="24"/>
      <c r="I58" s="24"/>
      <c r="J58" s="24"/>
      <c r="K58" s="24"/>
      <c r="L58" s="47">
        <f t="shared" si="0"/>
        <v>0</v>
      </c>
    </row>
    <row r="59" spans="1:12" ht="17.149999999999999" customHeight="1">
      <c r="A59" s="92"/>
      <c r="B59" s="67">
        <v>4</v>
      </c>
      <c r="C59" s="45"/>
      <c r="D59" s="83"/>
      <c r="E59" s="46"/>
      <c r="F59" s="24"/>
      <c r="G59" s="24"/>
      <c r="H59" s="24"/>
      <c r="I59" s="24"/>
      <c r="J59" s="24"/>
      <c r="K59" s="24"/>
      <c r="L59" s="47">
        <f t="shared" si="0"/>
        <v>0</v>
      </c>
    </row>
    <row r="60" spans="1:12" ht="17.149999999999999" customHeight="1">
      <c r="A60" s="92"/>
      <c r="B60" s="67">
        <v>5</v>
      </c>
      <c r="C60" s="45"/>
      <c r="D60" s="83"/>
      <c r="E60" s="46"/>
      <c r="F60" s="24"/>
      <c r="G60" s="24"/>
      <c r="H60" s="24"/>
      <c r="I60" s="24"/>
      <c r="J60" s="24"/>
      <c r="K60" s="24"/>
      <c r="L60" s="47">
        <f t="shared" si="0"/>
        <v>0</v>
      </c>
    </row>
    <row r="61" spans="1:12" ht="17.149999999999999" customHeight="1">
      <c r="A61" s="92"/>
      <c r="B61" s="67">
        <v>6</v>
      </c>
      <c r="C61" s="45"/>
      <c r="D61" s="83"/>
      <c r="E61" s="46"/>
      <c r="F61" s="24"/>
      <c r="G61" s="24"/>
      <c r="H61" s="24"/>
      <c r="I61" s="24"/>
      <c r="J61" s="24"/>
      <c r="K61" s="24"/>
      <c r="L61" s="47">
        <f t="shared" si="0"/>
        <v>0</v>
      </c>
    </row>
    <row r="62" spans="1:12" ht="17.149999999999999" customHeight="1">
      <c r="A62" s="92"/>
      <c r="B62" s="67">
        <v>7</v>
      </c>
      <c r="C62" s="45"/>
      <c r="D62" s="83"/>
      <c r="E62" s="46"/>
      <c r="F62" s="24"/>
      <c r="G62" s="24"/>
      <c r="H62" s="24"/>
      <c r="I62" s="24"/>
      <c r="J62" s="24"/>
      <c r="K62" s="24"/>
      <c r="L62" s="47">
        <f t="shared" si="0"/>
        <v>0</v>
      </c>
    </row>
    <row r="63" spans="1:12" ht="17.149999999999999" customHeight="1">
      <c r="A63" s="92"/>
      <c r="B63" s="67">
        <v>8</v>
      </c>
      <c r="C63" s="45"/>
      <c r="D63" s="83"/>
      <c r="E63" s="46"/>
      <c r="F63" s="24"/>
      <c r="G63" s="24"/>
      <c r="H63" s="24"/>
      <c r="I63" s="24"/>
      <c r="J63" s="24"/>
      <c r="K63" s="24"/>
      <c r="L63" s="47">
        <f t="shared" si="0"/>
        <v>0</v>
      </c>
    </row>
    <row r="64" spans="1:12" ht="17.149999999999999" customHeight="1">
      <c r="A64" s="92"/>
      <c r="B64" s="67">
        <v>9</v>
      </c>
      <c r="C64" s="45"/>
      <c r="D64" s="83"/>
      <c r="E64" s="46"/>
      <c r="F64" s="24"/>
      <c r="G64" s="24"/>
      <c r="H64" s="24"/>
      <c r="I64" s="24"/>
      <c r="J64" s="24"/>
      <c r="K64" s="24"/>
      <c r="L64" s="47">
        <f t="shared" si="0"/>
        <v>0</v>
      </c>
    </row>
    <row r="65" spans="1:12" ht="17.149999999999999" customHeight="1">
      <c r="A65" s="92"/>
      <c r="B65" s="67">
        <v>10</v>
      </c>
      <c r="C65" s="45"/>
      <c r="D65" s="83"/>
      <c r="E65" s="46"/>
      <c r="F65" s="24"/>
      <c r="G65" s="24"/>
      <c r="H65" s="24"/>
      <c r="I65" s="24"/>
      <c r="J65" s="24"/>
      <c r="K65" s="24"/>
      <c r="L65" s="47">
        <f t="shared" si="0"/>
        <v>0</v>
      </c>
    </row>
    <row r="66" spans="1:12" ht="17.149999999999999" customHeight="1">
      <c r="A66" s="92"/>
      <c r="B66" s="67">
        <v>11</v>
      </c>
      <c r="C66" s="45"/>
      <c r="D66" s="83"/>
      <c r="E66" s="46"/>
      <c r="F66" s="24"/>
      <c r="G66" s="24"/>
      <c r="H66" s="24"/>
      <c r="I66" s="24"/>
      <c r="J66" s="24"/>
      <c r="K66" s="24"/>
      <c r="L66" s="47">
        <f t="shared" si="0"/>
        <v>0</v>
      </c>
    </row>
    <row r="67" spans="1:12" ht="17.149999999999999" customHeight="1">
      <c r="A67" s="92"/>
      <c r="B67" s="67">
        <v>12</v>
      </c>
      <c r="C67" s="45"/>
      <c r="D67" s="83"/>
      <c r="E67" s="46"/>
      <c r="F67" s="24"/>
      <c r="G67" s="24"/>
      <c r="H67" s="24"/>
      <c r="I67" s="24"/>
      <c r="J67" s="24"/>
      <c r="K67" s="24"/>
      <c r="L67" s="47">
        <f t="shared" si="0"/>
        <v>0</v>
      </c>
    </row>
    <row r="68" spans="1:12" ht="17.149999999999999" customHeight="1">
      <c r="A68" s="92"/>
      <c r="B68" s="67">
        <v>13</v>
      </c>
      <c r="C68" s="45"/>
      <c r="D68" s="83"/>
      <c r="E68" s="46"/>
      <c r="F68" s="24"/>
      <c r="G68" s="24"/>
      <c r="H68" s="24"/>
      <c r="I68" s="24"/>
      <c r="J68" s="24"/>
      <c r="K68" s="24"/>
      <c r="L68" s="47">
        <f t="shared" si="0"/>
        <v>0</v>
      </c>
    </row>
    <row r="69" spans="1:12" ht="17.149999999999999" customHeight="1">
      <c r="A69" s="92"/>
      <c r="B69" s="67">
        <v>14</v>
      </c>
      <c r="C69" s="45"/>
      <c r="D69" s="83"/>
      <c r="E69" s="46"/>
      <c r="F69" s="24"/>
      <c r="G69" s="24"/>
      <c r="H69" s="24"/>
      <c r="I69" s="24"/>
      <c r="J69" s="24"/>
      <c r="K69" s="24"/>
      <c r="L69" s="47">
        <f t="shared" si="0"/>
        <v>0</v>
      </c>
    </row>
    <row r="70" spans="1:12" ht="17.149999999999999" customHeight="1">
      <c r="A70" s="92"/>
      <c r="B70" s="67">
        <v>15</v>
      </c>
      <c r="C70" s="45"/>
      <c r="D70" s="83"/>
      <c r="E70" s="46"/>
      <c r="F70" s="24"/>
      <c r="G70" s="24"/>
      <c r="H70" s="24"/>
      <c r="I70" s="24"/>
      <c r="J70" s="24"/>
      <c r="K70" s="24"/>
      <c r="L70" s="47">
        <f t="shared" si="0"/>
        <v>0</v>
      </c>
    </row>
    <row r="71" spans="1:12" ht="17.149999999999999" customHeight="1">
      <c r="A71" s="92"/>
      <c r="B71" s="67">
        <v>16</v>
      </c>
      <c r="C71" s="45"/>
      <c r="D71" s="83"/>
      <c r="E71" s="46"/>
      <c r="F71" s="24"/>
      <c r="G71" s="24"/>
      <c r="H71" s="24"/>
      <c r="I71" s="24"/>
      <c r="J71" s="24"/>
      <c r="K71" s="24"/>
      <c r="L71" s="47">
        <f t="shared" ref="L71:L95" si="1">SUM(E71:K71)</f>
        <v>0</v>
      </c>
    </row>
    <row r="72" spans="1:12" ht="17.149999999999999" customHeight="1">
      <c r="A72" s="92"/>
      <c r="B72" s="67">
        <v>17</v>
      </c>
      <c r="C72" s="45"/>
      <c r="D72" s="83"/>
      <c r="E72" s="46"/>
      <c r="F72" s="24"/>
      <c r="G72" s="24"/>
      <c r="H72" s="24"/>
      <c r="I72" s="24"/>
      <c r="J72" s="24"/>
      <c r="K72" s="24"/>
      <c r="L72" s="47">
        <f t="shared" si="1"/>
        <v>0</v>
      </c>
    </row>
    <row r="73" spans="1:12" ht="17.149999999999999" customHeight="1">
      <c r="A73" s="92"/>
      <c r="B73" s="67">
        <v>18</v>
      </c>
      <c r="C73" s="45"/>
      <c r="D73" s="83"/>
      <c r="E73" s="46"/>
      <c r="F73" s="24"/>
      <c r="G73" s="24"/>
      <c r="H73" s="24"/>
      <c r="I73" s="24"/>
      <c r="J73" s="24"/>
      <c r="K73" s="24"/>
      <c r="L73" s="47">
        <f t="shared" si="1"/>
        <v>0</v>
      </c>
    </row>
    <row r="74" spans="1:12" ht="17.149999999999999" customHeight="1">
      <c r="A74" s="92"/>
      <c r="B74" s="67">
        <v>19</v>
      </c>
      <c r="C74" s="45"/>
      <c r="D74" s="83"/>
      <c r="E74" s="46"/>
      <c r="F74" s="24"/>
      <c r="G74" s="24"/>
      <c r="H74" s="24"/>
      <c r="I74" s="24"/>
      <c r="J74" s="24"/>
      <c r="K74" s="24"/>
      <c r="L74" s="47">
        <f t="shared" si="1"/>
        <v>0</v>
      </c>
    </row>
    <row r="75" spans="1:12" ht="17.149999999999999" customHeight="1">
      <c r="A75" s="92"/>
      <c r="B75" s="67">
        <v>20</v>
      </c>
      <c r="C75" s="45"/>
      <c r="D75" s="83"/>
      <c r="E75" s="46"/>
      <c r="F75" s="24"/>
      <c r="G75" s="24"/>
      <c r="H75" s="24"/>
      <c r="I75" s="24"/>
      <c r="J75" s="24"/>
      <c r="K75" s="24"/>
      <c r="L75" s="47">
        <f t="shared" si="1"/>
        <v>0</v>
      </c>
    </row>
    <row r="76" spans="1:12" ht="17.149999999999999" customHeight="1">
      <c r="A76" s="92"/>
      <c r="B76" s="67">
        <v>21</v>
      </c>
      <c r="C76" s="45"/>
      <c r="D76" s="83"/>
      <c r="E76" s="46"/>
      <c r="F76" s="24"/>
      <c r="G76" s="24"/>
      <c r="H76" s="24"/>
      <c r="I76" s="24"/>
      <c r="J76" s="24"/>
      <c r="K76" s="24"/>
      <c r="L76" s="47">
        <f t="shared" si="1"/>
        <v>0</v>
      </c>
    </row>
    <row r="77" spans="1:12" ht="17.149999999999999" customHeight="1">
      <c r="A77" s="92"/>
      <c r="B77" s="67">
        <v>22</v>
      </c>
      <c r="C77" s="45"/>
      <c r="D77" s="83"/>
      <c r="E77" s="46"/>
      <c r="F77" s="24"/>
      <c r="G77" s="24"/>
      <c r="H77" s="24"/>
      <c r="I77" s="24"/>
      <c r="J77" s="24"/>
      <c r="K77" s="24"/>
      <c r="L77" s="47">
        <f t="shared" si="1"/>
        <v>0</v>
      </c>
    </row>
    <row r="78" spans="1:12" ht="17.149999999999999" customHeight="1">
      <c r="A78" s="92"/>
      <c r="B78" s="67">
        <v>23</v>
      </c>
      <c r="C78" s="45"/>
      <c r="D78" s="83"/>
      <c r="E78" s="46"/>
      <c r="F78" s="24"/>
      <c r="G78" s="24"/>
      <c r="H78" s="24"/>
      <c r="I78" s="24"/>
      <c r="J78" s="24"/>
      <c r="K78" s="24"/>
      <c r="L78" s="47">
        <f t="shared" si="1"/>
        <v>0</v>
      </c>
    </row>
    <row r="79" spans="1:12" ht="17.149999999999999" customHeight="1">
      <c r="A79" s="92"/>
      <c r="B79" s="67">
        <v>24</v>
      </c>
      <c r="C79" s="45"/>
      <c r="D79" s="83"/>
      <c r="E79" s="46"/>
      <c r="F79" s="24"/>
      <c r="G79" s="24"/>
      <c r="H79" s="24"/>
      <c r="I79" s="24"/>
      <c r="J79" s="24"/>
      <c r="K79" s="24"/>
      <c r="L79" s="47">
        <f t="shared" si="1"/>
        <v>0</v>
      </c>
    </row>
    <row r="80" spans="1:12" ht="17.149999999999999" customHeight="1">
      <c r="A80" s="93"/>
      <c r="B80" s="68">
        <v>25</v>
      </c>
      <c r="C80" s="48"/>
      <c r="D80" s="84"/>
      <c r="E80" s="49"/>
      <c r="F80" s="25"/>
      <c r="G80" s="49"/>
      <c r="H80" s="25"/>
      <c r="I80" s="25"/>
      <c r="J80" s="25"/>
      <c r="K80" s="25"/>
      <c r="L80" s="50">
        <f t="shared" si="1"/>
        <v>0</v>
      </c>
    </row>
    <row r="81" spans="1:12" ht="17.149999999999999" customHeight="1">
      <c r="A81" s="88" t="s">
        <v>12</v>
      </c>
      <c r="B81" s="69">
        <v>1</v>
      </c>
      <c r="C81" s="112" t="s">
        <v>39</v>
      </c>
      <c r="D81" s="73">
        <v>1212121212</v>
      </c>
      <c r="E81" s="52"/>
      <c r="F81" s="26"/>
      <c r="G81" s="52"/>
      <c r="H81" s="26"/>
      <c r="I81" s="26"/>
      <c r="J81" s="26"/>
      <c r="K81" s="26">
        <v>5656</v>
      </c>
      <c r="L81" s="53">
        <f t="shared" si="1"/>
        <v>5656</v>
      </c>
    </row>
    <row r="82" spans="1:12" ht="17.149999999999999" customHeight="1">
      <c r="A82" s="89"/>
      <c r="B82" s="70">
        <v>2</v>
      </c>
      <c r="C82" s="113" t="s">
        <v>40</v>
      </c>
      <c r="D82" s="122" t="s">
        <v>44</v>
      </c>
      <c r="E82" s="55"/>
      <c r="F82" s="27"/>
      <c r="G82" s="55">
        <v>2</v>
      </c>
      <c r="H82" s="27"/>
      <c r="I82" s="27"/>
      <c r="J82" s="27"/>
      <c r="K82" s="27">
        <v>22</v>
      </c>
      <c r="L82" s="56">
        <f t="shared" si="1"/>
        <v>24</v>
      </c>
    </row>
    <row r="83" spans="1:12" ht="17.149999999999999" customHeight="1">
      <c r="A83" s="89"/>
      <c r="B83" s="70">
        <v>3</v>
      </c>
      <c r="C83" s="54"/>
      <c r="D83" s="74"/>
      <c r="E83" s="55"/>
      <c r="F83" s="27"/>
      <c r="G83" s="55"/>
      <c r="H83" s="27"/>
      <c r="I83" s="27"/>
      <c r="J83" s="27"/>
      <c r="K83" s="27"/>
      <c r="L83" s="56">
        <f t="shared" si="1"/>
        <v>0</v>
      </c>
    </row>
    <row r="84" spans="1:12" ht="17.149999999999999" customHeight="1">
      <c r="A84" s="89"/>
      <c r="B84" s="70">
        <v>4</v>
      </c>
      <c r="C84" s="54"/>
      <c r="D84" s="74"/>
      <c r="E84" s="55"/>
      <c r="F84" s="27"/>
      <c r="G84" s="55"/>
      <c r="H84" s="27"/>
      <c r="I84" s="27"/>
      <c r="J84" s="27"/>
      <c r="K84" s="27"/>
      <c r="L84" s="56">
        <f t="shared" si="1"/>
        <v>0</v>
      </c>
    </row>
    <row r="85" spans="1:12" ht="17.149999999999999" customHeight="1">
      <c r="A85" s="89"/>
      <c r="B85" s="70">
        <v>5</v>
      </c>
      <c r="C85" s="54"/>
      <c r="D85" s="74"/>
      <c r="E85" s="55"/>
      <c r="F85" s="27"/>
      <c r="G85" s="55"/>
      <c r="H85" s="27"/>
      <c r="I85" s="27"/>
      <c r="J85" s="27"/>
      <c r="K85" s="27"/>
      <c r="L85" s="56">
        <f t="shared" si="1"/>
        <v>0</v>
      </c>
    </row>
    <row r="86" spans="1:12" ht="17.149999999999999" customHeight="1">
      <c r="A86" s="89"/>
      <c r="B86" s="70">
        <v>6</v>
      </c>
      <c r="C86" s="54"/>
      <c r="D86" s="74"/>
      <c r="E86" s="55"/>
      <c r="F86" s="27"/>
      <c r="G86" s="55"/>
      <c r="H86" s="27"/>
      <c r="I86" s="27"/>
      <c r="J86" s="27"/>
      <c r="K86" s="27"/>
      <c r="L86" s="56">
        <f t="shared" si="1"/>
        <v>0</v>
      </c>
    </row>
    <row r="87" spans="1:12" ht="17.149999999999999" customHeight="1">
      <c r="A87" s="89"/>
      <c r="B87" s="70">
        <v>7</v>
      </c>
      <c r="C87" s="54"/>
      <c r="D87" s="74"/>
      <c r="E87" s="55"/>
      <c r="F87" s="27"/>
      <c r="G87" s="55"/>
      <c r="H87" s="27"/>
      <c r="I87" s="27"/>
      <c r="J87" s="27"/>
      <c r="K87" s="27"/>
      <c r="L87" s="56">
        <f t="shared" si="1"/>
        <v>0</v>
      </c>
    </row>
    <row r="88" spans="1:12" ht="17.149999999999999" customHeight="1">
      <c r="A88" s="89"/>
      <c r="B88" s="70">
        <v>8</v>
      </c>
      <c r="C88" s="54"/>
      <c r="D88" s="74"/>
      <c r="E88" s="55"/>
      <c r="F88" s="27"/>
      <c r="G88" s="55"/>
      <c r="H88" s="27"/>
      <c r="I88" s="27"/>
      <c r="J88" s="27"/>
      <c r="K88" s="27"/>
      <c r="L88" s="56">
        <f t="shared" si="1"/>
        <v>0</v>
      </c>
    </row>
    <row r="89" spans="1:12" ht="17.149999999999999" customHeight="1">
      <c r="A89" s="89"/>
      <c r="B89" s="70">
        <v>9</v>
      </c>
      <c r="C89" s="54"/>
      <c r="D89" s="74"/>
      <c r="E89" s="55"/>
      <c r="F89" s="27"/>
      <c r="G89" s="55"/>
      <c r="H89" s="27"/>
      <c r="I89" s="27"/>
      <c r="J89" s="27"/>
      <c r="K89" s="27"/>
      <c r="L89" s="56">
        <f t="shared" si="1"/>
        <v>0</v>
      </c>
    </row>
    <row r="90" spans="1:12" ht="17.149999999999999" customHeight="1">
      <c r="A90" s="89"/>
      <c r="B90" s="70">
        <v>10</v>
      </c>
      <c r="C90" s="54"/>
      <c r="D90" s="74"/>
      <c r="E90" s="55"/>
      <c r="F90" s="27"/>
      <c r="G90" s="55"/>
      <c r="H90" s="27"/>
      <c r="I90" s="27"/>
      <c r="J90" s="27"/>
      <c r="K90" s="27"/>
      <c r="L90" s="56">
        <f t="shared" si="1"/>
        <v>0</v>
      </c>
    </row>
    <row r="91" spans="1:12" ht="17.149999999999999" customHeight="1">
      <c r="A91" s="89"/>
      <c r="B91" s="70">
        <v>11</v>
      </c>
      <c r="C91" s="54"/>
      <c r="D91" s="74"/>
      <c r="E91" s="55"/>
      <c r="F91" s="27"/>
      <c r="G91" s="55"/>
      <c r="H91" s="27"/>
      <c r="I91" s="27"/>
      <c r="J91" s="27"/>
      <c r="K91" s="27"/>
      <c r="L91" s="56">
        <f t="shared" si="1"/>
        <v>0</v>
      </c>
    </row>
    <row r="92" spans="1:12" ht="17.149999999999999" customHeight="1">
      <c r="A92" s="89"/>
      <c r="B92" s="70">
        <v>12</v>
      </c>
      <c r="C92" s="54"/>
      <c r="D92" s="74"/>
      <c r="E92" s="55"/>
      <c r="F92" s="27"/>
      <c r="G92" s="55"/>
      <c r="H92" s="27"/>
      <c r="I92" s="27"/>
      <c r="J92" s="27"/>
      <c r="K92" s="27"/>
      <c r="L92" s="56">
        <f t="shared" si="1"/>
        <v>0</v>
      </c>
    </row>
    <row r="93" spans="1:12" ht="17.149999999999999" customHeight="1">
      <c r="A93" s="89"/>
      <c r="B93" s="70">
        <v>13</v>
      </c>
      <c r="C93" s="54"/>
      <c r="D93" s="74"/>
      <c r="E93" s="55"/>
      <c r="F93" s="27"/>
      <c r="G93" s="55"/>
      <c r="H93" s="27"/>
      <c r="I93" s="27"/>
      <c r="J93" s="27"/>
      <c r="K93" s="27"/>
      <c r="L93" s="56">
        <f t="shared" si="1"/>
        <v>0</v>
      </c>
    </row>
    <row r="94" spans="1:12" ht="17.149999999999999" customHeight="1">
      <c r="A94" s="89"/>
      <c r="B94" s="70">
        <v>14</v>
      </c>
      <c r="C94" s="54"/>
      <c r="D94" s="74"/>
      <c r="E94" s="55"/>
      <c r="F94" s="27"/>
      <c r="G94" s="55"/>
      <c r="H94" s="27"/>
      <c r="I94" s="27"/>
      <c r="J94" s="27"/>
      <c r="K94" s="27"/>
      <c r="L94" s="56">
        <f t="shared" si="1"/>
        <v>0</v>
      </c>
    </row>
    <row r="95" spans="1:12" ht="17.149999999999999" customHeight="1">
      <c r="A95" s="90"/>
      <c r="B95" s="71">
        <v>15</v>
      </c>
      <c r="C95" s="57"/>
      <c r="D95" s="75"/>
      <c r="E95" s="58"/>
      <c r="F95" s="28"/>
      <c r="G95" s="58"/>
      <c r="H95" s="28"/>
      <c r="I95" s="28"/>
      <c r="J95" s="28"/>
      <c r="K95" s="28"/>
      <c r="L95" s="56">
        <f t="shared" si="1"/>
        <v>0</v>
      </c>
    </row>
    <row r="96" spans="1:12" s="3" customFormat="1" ht="17.149999999999999" customHeight="1">
      <c r="B96" s="72"/>
      <c r="C96" s="60"/>
      <c r="D96" s="60"/>
      <c r="E96" s="61">
        <f>SUM(E6:E95)</f>
        <v>66</v>
      </c>
      <c r="F96" s="61">
        <f t="shared" ref="F96:K96" si="2">SUM(F6:F95)</f>
        <v>0</v>
      </c>
      <c r="G96" s="61">
        <f t="shared" si="2"/>
        <v>3279</v>
      </c>
      <c r="H96" s="61">
        <f t="shared" si="2"/>
        <v>0</v>
      </c>
      <c r="I96" s="61">
        <f t="shared" si="2"/>
        <v>0</v>
      </c>
      <c r="J96" s="61">
        <f t="shared" si="2"/>
        <v>0</v>
      </c>
      <c r="K96" s="61">
        <f t="shared" si="2"/>
        <v>5678</v>
      </c>
      <c r="L96" s="62">
        <f>SUM(L6:L95)</f>
        <v>9023</v>
      </c>
    </row>
    <row r="97" spans="2:11" s="3" customFormat="1" ht="15.5">
      <c r="B97" s="38"/>
      <c r="E97" s="4"/>
      <c r="F97" s="7"/>
      <c r="G97" s="7"/>
      <c r="H97" s="15"/>
      <c r="I97" s="15"/>
      <c r="J97" s="15"/>
      <c r="K97" s="15"/>
    </row>
    <row r="98" spans="2:11" ht="13">
      <c r="C98" s="9"/>
      <c r="D98" s="9" t="s">
        <v>4</v>
      </c>
      <c r="E98" s="2"/>
      <c r="F98" s="5"/>
      <c r="G98" s="7"/>
      <c r="H98" s="9"/>
      <c r="I98" s="9"/>
      <c r="J98" s="9"/>
      <c r="K98" s="9"/>
    </row>
    <row r="99" spans="2:11" ht="13">
      <c r="B99" s="5"/>
      <c r="C99" s="11"/>
      <c r="D99" s="12" t="s">
        <v>5</v>
      </c>
      <c r="E99" s="12"/>
      <c r="F99" s="5"/>
      <c r="G99" s="7"/>
    </row>
    <row r="100" spans="2:11" ht="13">
      <c r="B100" s="5"/>
      <c r="C100" s="16"/>
      <c r="D100" s="12" t="s">
        <v>6</v>
      </c>
      <c r="E100" s="12"/>
      <c r="F100" s="5"/>
      <c r="G100" s="7"/>
    </row>
    <row r="101" spans="2:11" ht="13">
      <c r="B101" s="5"/>
      <c r="C101" s="16"/>
      <c r="D101" s="13" t="s">
        <v>7</v>
      </c>
      <c r="E101" s="12"/>
      <c r="F101" s="5"/>
      <c r="G101" s="7"/>
    </row>
    <row r="102" spans="2:11" ht="13">
      <c r="B102" s="5"/>
      <c r="C102" s="16"/>
      <c r="D102" s="12"/>
      <c r="E102" s="12"/>
      <c r="F102" s="5"/>
      <c r="G102" s="7"/>
    </row>
    <row r="103" spans="2:11" ht="13">
      <c r="B103" s="5"/>
      <c r="C103" s="11"/>
      <c r="D103" s="12"/>
      <c r="E103" s="12"/>
      <c r="F103" s="5"/>
      <c r="G103" s="7"/>
    </row>
    <row r="104" spans="2:11" ht="13">
      <c r="B104" s="5"/>
      <c r="C104" s="11"/>
      <c r="D104" s="12"/>
      <c r="E104" s="12"/>
      <c r="F104" s="5"/>
      <c r="G104" s="7"/>
      <c r="J104" s="2"/>
      <c r="K104" s="2"/>
    </row>
    <row r="105" spans="2:11" ht="18">
      <c r="B105" s="5"/>
      <c r="C105" s="11"/>
      <c r="D105" s="12"/>
      <c r="E105" s="12"/>
      <c r="F105" s="5"/>
      <c r="G105" s="14"/>
    </row>
    <row r="106" spans="2:11" ht="13">
      <c r="B106" s="5"/>
      <c r="C106" s="11"/>
      <c r="D106" s="2"/>
      <c r="E106" s="2"/>
      <c r="F106" s="5"/>
      <c r="G106" s="7"/>
    </row>
    <row r="107" spans="2:11" ht="13">
      <c r="B107" s="5"/>
      <c r="C107" s="11"/>
      <c r="D107" s="2"/>
      <c r="E107" s="2"/>
      <c r="F107" s="5"/>
      <c r="G107" s="5"/>
    </row>
    <row r="108" spans="2:11" ht="13">
      <c r="C108" s="11"/>
      <c r="E108" s="2"/>
      <c r="F108" s="5"/>
    </row>
    <row r="109" spans="2:11" ht="13">
      <c r="C109" s="11"/>
      <c r="E109" s="2"/>
      <c r="F109" s="5"/>
    </row>
    <row r="110" spans="2:11">
      <c r="E110" s="2"/>
      <c r="F110" s="5"/>
    </row>
    <row r="111" spans="2:11" ht="13">
      <c r="C111" s="11"/>
      <c r="D111" s="2"/>
      <c r="E111" s="2"/>
      <c r="F111" s="7"/>
    </row>
    <row r="112" spans="2:11" ht="15.5">
      <c r="E112" s="10"/>
      <c r="F112" s="5"/>
      <c r="H112" s="3"/>
      <c r="I112" s="3"/>
      <c r="J112" s="3"/>
      <c r="K112" s="3"/>
    </row>
    <row r="113" spans="3:11" ht="15.5">
      <c r="H113" s="3"/>
      <c r="I113" s="3"/>
      <c r="J113" s="3"/>
      <c r="K113" s="3"/>
    </row>
    <row r="114" spans="3:11" ht="15.5">
      <c r="H114" s="3"/>
      <c r="I114" s="3"/>
      <c r="J114" s="3"/>
      <c r="K114" s="3"/>
    </row>
    <row r="117" spans="3:11" ht="13">
      <c r="H117" s="1"/>
      <c r="I117" s="1"/>
      <c r="J117" s="1"/>
      <c r="K117" s="1"/>
    </row>
    <row r="127" spans="3:11">
      <c r="C127" s="8"/>
    </row>
    <row r="128" spans="3:11">
      <c r="C128" s="8"/>
    </row>
  </sheetData>
  <mergeCells count="9">
    <mergeCell ref="L4:L5"/>
    <mergeCell ref="B2:L2"/>
    <mergeCell ref="C4:C5"/>
    <mergeCell ref="D4:D5"/>
    <mergeCell ref="A81:A95"/>
    <mergeCell ref="A56:A80"/>
    <mergeCell ref="A6:A55"/>
    <mergeCell ref="A4:B5"/>
    <mergeCell ref="E4:K4"/>
  </mergeCells>
  <pageMargins left="0.25" right="0.25" top="0.43" bottom="0.38" header="0.3" footer="0.3"/>
  <pageSetup paperSize="9" scale="90" orientation="landscape" horizontalDpi="4294967293" verticalDpi="300" r:id="rId1"/>
  <headerFooter alignWithMargins="0"/>
  <rowBreaks count="2" manualBreakCount="2">
    <brk id="108" max="16383" man="1"/>
    <brk id="1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I85"/>
  <sheetViews>
    <sheetView showGridLines="0" workbookViewId="0">
      <selection activeCell="C6" sqref="C6"/>
    </sheetView>
  </sheetViews>
  <sheetFormatPr baseColWidth="10" defaultRowHeight="12.5"/>
  <cols>
    <col min="1" max="1" width="3.26953125" style="35" customWidth="1"/>
    <col min="2" max="2" width="21.453125" customWidth="1"/>
    <col min="3" max="3" width="45.81640625" customWidth="1"/>
    <col min="4" max="4" width="8.81640625" style="2" customWidth="1"/>
    <col min="5" max="5" width="8.08984375" style="2" customWidth="1"/>
    <col min="6" max="6" width="11.36328125" customWidth="1"/>
    <col min="7" max="8" width="5.7265625" customWidth="1"/>
    <col min="9" max="9" width="9.26953125" customWidth="1"/>
  </cols>
  <sheetData>
    <row r="1" spans="1:9">
      <c r="E1" s="5"/>
    </row>
    <row r="2" spans="1:9" ht="25.5">
      <c r="A2" s="86" t="s">
        <v>30</v>
      </c>
      <c r="B2" s="86"/>
      <c r="C2" s="86"/>
      <c r="D2" s="86"/>
      <c r="E2" s="86"/>
      <c r="F2" s="86"/>
      <c r="G2" s="86"/>
      <c r="H2" s="86"/>
      <c r="I2" s="86"/>
    </row>
    <row r="3" spans="1:9">
      <c r="B3" s="9"/>
    </row>
    <row r="4" spans="1:9" s="2" customFormat="1" ht="17.25" customHeight="1">
      <c r="A4" s="98"/>
      <c r="B4" s="87" t="s">
        <v>0</v>
      </c>
      <c r="C4" s="87" t="s">
        <v>1</v>
      </c>
      <c r="D4" s="100"/>
      <c r="E4" s="100"/>
      <c r="F4" s="100"/>
      <c r="G4" s="100"/>
      <c r="H4" s="100"/>
      <c r="I4" s="103" t="s">
        <v>3</v>
      </c>
    </row>
    <row r="5" spans="1:9" s="1" customFormat="1" ht="18.75" customHeight="1">
      <c r="A5" s="98"/>
      <c r="B5" s="87"/>
      <c r="C5" s="87"/>
      <c r="D5" s="80" t="s">
        <v>17</v>
      </c>
      <c r="E5" s="80" t="s">
        <v>18</v>
      </c>
      <c r="F5" s="80" t="s">
        <v>19</v>
      </c>
      <c r="G5" s="80" t="s">
        <v>20</v>
      </c>
      <c r="H5" s="80" t="s">
        <v>21</v>
      </c>
      <c r="I5" s="103"/>
    </row>
    <row r="6" spans="1:9" s="9" customFormat="1" ht="17.149999999999999" customHeight="1">
      <c r="A6" s="63">
        <v>1</v>
      </c>
      <c r="B6" s="1" t="str">
        <f>IFERROR(INDEX(actif,SMALL(IF(actif&lt;&gt;"",ROW(actif)-5),ROW($A1))),"")</f>
        <v>dudule</v>
      </c>
      <c r="C6" s="116">
        <f t="array" ref="C6">IFERROR(INDEX(bdactif,SMALL(IF(actif&lt;&gt;"",ROW(actif)-5),ROW($A1)),COLUMN(A:A)),"")</f>
        <v>45645645</v>
      </c>
      <c r="D6" s="117">
        <f t="array" ref="D6">IFERROR(INDEX(bdactif,SMALL(IF(actif&lt;&gt;"",ROW(actif)-5),ROW($A1)),COLUMN(B:B)),"")</f>
        <v>12</v>
      </c>
      <c r="E6" s="117">
        <f t="array" ref="E6">IFERROR(INDEX(bdactif,SMALL(IF(actif&lt;&gt;"",ROW(actif)-5),ROW($A1)),COLUMN(C:C)),"")</f>
        <v>0</v>
      </c>
      <c r="F6" s="117">
        <f t="array" ref="F6">IFERROR(INDEX(bdactif,SMALL(IF(actif&lt;&gt;"",ROW(actif)-5),ROW($A1)),COLUMN(D:D)),"")</f>
        <v>3254</v>
      </c>
      <c r="G6" s="117">
        <f t="array" ref="G6">IFERROR(INDEX(bdactif,SMALL(IF(actif&lt;&gt;"",ROW(actif)-5),ROW($A1)),COLUMN(E:E)),"")</f>
        <v>0</v>
      </c>
      <c r="H6" s="117">
        <f t="array" ref="H6">IFERROR(INDEX(bdactif,SMALL(IF(actif&lt;&gt;"",ROW(actif)-5),ROW($A1)),COLUMN(F:F)),"")</f>
        <v>0</v>
      </c>
      <c r="I6" s="39">
        <f t="shared" ref="I6:I37" si="0">SUM(D6:H6)</f>
        <v>3266</v>
      </c>
    </row>
    <row r="7" spans="1:9" s="9" customFormat="1" ht="17.149999999999999" customHeight="1">
      <c r="A7" s="64">
        <v>2</v>
      </c>
      <c r="B7" s="1" t="str">
        <f t="array" ref="B7">IFERROR(INDEX(actif,SMALL(IF(actif&lt;&gt;"",ROW(actif)-5),ROW(A2))),"")</f>
        <v>tulipe1</v>
      </c>
      <c r="C7" s="116" t="str">
        <f t="array" ref="C7">IFERROR(INDEX(bdactif,SMALL(IF(actif&lt;&gt;"",ROW(actif)-5),ROW($A2)),COLUMN(A:A)),"")</f>
        <v>frep</v>
      </c>
      <c r="D7" s="117">
        <f t="array" ref="D7">IFERROR(INDEX(bdactif,SMALL(IF(actif&lt;&gt;"",ROW(actif)-5),ROW($A2)),COLUMN(B:B)),"")</f>
        <v>0</v>
      </c>
      <c r="E7" s="117">
        <f t="array" ref="E7">IFERROR(INDEX(bdactif,SMALL(IF(actif&lt;&gt;"",ROW(actif)-5),ROW($A2)),COLUMN(C:C)),"")</f>
        <v>0</v>
      </c>
      <c r="F7" s="117">
        <f t="array" ref="F7">IFERROR(INDEX(bdactif,SMALL(IF(actif&lt;&gt;"",ROW(actif)-5),ROW($A2)),COLUMN(D:D)),"")</f>
        <v>0</v>
      </c>
      <c r="G7" s="117">
        <f t="array" ref="G7">IFERROR(INDEX(bdactif,SMALL(IF(actif&lt;&gt;"",ROW(actif)-5),ROW($A2)),COLUMN(E:E)),"")</f>
        <v>0</v>
      </c>
      <c r="H7" s="117">
        <f t="array" ref="H7">IFERROR(INDEX(bdactif,SMALL(IF(actif&lt;&gt;"",ROW(actif)-5),ROW($A2)),COLUMN(F:F)),"")</f>
        <v>0</v>
      </c>
      <c r="I7" s="41">
        <f t="shared" si="0"/>
        <v>0</v>
      </c>
    </row>
    <row r="8" spans="1:9" s="9" customFormat="1" ht="17.149999999999999" customHeight="1">
      <c r="A8" s="64">
        <v>3</v>
      </c>
      <c r="B8" s="1" t="str">
        <f t="array" ref="B8">IFERROR(INDEX(actif,SMALL(IF(actif&lt;&gt;"",ROW(actif)-5),ROW(A3))),"")</f>
        <v/>
      </c>
      <c r="C8" s="116" t="str">
        <f t="array" ref="C8">IFERROR(INDEX(bdactif,SMALL(IF(actif&lt;&gt;"",ROW(actif)-5),ROW($A3)),COLUMN(A:A)),"")</f>
        <v/>
      </c>
      <c r="D8" s="117" t="str">
        <f t="array" ref="D8">IFERROR(INDEX(bdactif,SMALL(IF(actif&lt;&gt;"",ROW(actif)-5),ROW($A3)),COLUMN(B:B)),"")</f>
        <v/>
      </c>
      <c r="E8" s="117" t="str">
        <f t="array" ref="E8">IFERROR(INDEX(bdactif,SMALL(IF(actif&lt;&gt;"",ROW(actif)-5),ROW($A3)),COLUMN(C:C)),"")</f>
        <v/>
      </c>
      <c r="F8" s="117" t="str">
        <f t="array" ref="F8">IFERROR(INDEX(bdactif,SMALL(IF(actif&lt;&gt;"",ROW(actif)-5),ROW($A3)),COLUMN(D:D)),"")</f>
        <v/>
      </c>
      <c r="G8" s="117" t="str">
        <f t="array" ref="G8">IFERROR(INDEX(bdactif,SMALL(IF(actif&lt;&gt;"",ROW(actif)-5),ROW($A3)),COLUMN(E:E)),"")</f>
        <v/>
      </c>
      <c r="H8" s="117" t="str">
        <f t="array" ref="H8">IFERROR(INDEX(bdactif,SMALL(IF(actif&lt;&gt;"",ROW(actif)-5),ROW($A3)),COLUMN(F:F)),"")</f>
        <v/>
      </c>
      <c r="I8" s="41">
        <f t="shared" si="0"/>
        <v>0</v>
      </c>
    </row>
    <row r="9" spans="1:9" s="9" customFormat="1" ht="17.149999999999999" customHeight="1">
      <c r="A9" s="64">
        <v>4</v>
      </c>
      <c r="B9" s="1" t="str">
        <f t="array" ref="B9">IFERROR(INDEX(actif,SMALL(IF(actif&lt;&gt;"",ROW(actif)-5),ROW(A4))),"")</f>
        <v/>
      </c>
      <c r="C9" s="116" t="str">
        <f t="array" ref="C9">IFERROR(INDEX(bdactif,SMALL(IF(actif&lt;&gt;"",ROW(actif)-5),ROW($A4)),COLUMN(A:A)),"")</f>
        <v/>
      </c>
      <c r="D9" s="117" t="str">
        <f t="array" ref="D9">IFERROR(INDEX(bdactif,SMALL(IF(actif&lt;&gt;"",ROW(actif)-5),ROW($A4)),COLUMN(B:B)),"")</f>
        <v/>
      </c>
      <c r="E9" s="117" t="str">
        <f t="array" ref="E9">IFERROR(INDEX(bdactif,SMALL(IF(actif&lt;&gt;"",ROW(actif)-5),ROW($A4)),COLUMN(C:C)),"")</f>
        <v/>
      </c>
      <c r="F9" s="117" t="str">
        <f t="array" ref="F9">IFERROR(INDEX(bdactif,SMALL(IF(actif&lt;&gt;"",ROW(actif)-5),ROW($A4)),COLUMN(D:D)),"")</f>
        <v/>
      </c>
      <c r="G9" s="117" t="str">
        <f t="array" ref="G9">IFERROR(INDEX(bdactif,SMALL(IF(actif&lt;&gt;"",ROW(actif)-5),ROW($A4)),COLUMN(E:E)),"")</f>
        <v/>
      </c>
      <c r="H9" s="117" t="str">
        <f t="array" ref="H9">IFERROR(INDEX(bdactif,SMALL(IF(actif&lt;&gt;"",ROW(actif)-5),ROW($A4)),COLUMN(F:F)),"")</f>
        <v/>
      </c>
      <c r="I9" s="41">
        <f t="shared" si="0"/>
        <v>0</v>
      </c>
    </row>
    <row r="10" spans="1:9" s="9" customFormat="1" ht="17.149999999999999" customHeight="1">
      <c r="A10" s="64">
        <v>5</v>
      </c>
      <c r="B10" s="1" t="str">
        <f t="array" ref="B10">IFERROR(INDEX(actif,SMALL(IF(actif&lt;&gt;"",ROW(actif)-5),ROW(A5))),"")</f>
        <v/>
      </c>
      <c r="C10" s="116" t="str">
        <f t="array" ref="C10">IFERROR(INDEX(bdactif,SMALL(IF(actif&lt;&gt;"",ROW(actif)-5),ROW($A5)),COLUMN(A:A)),"")</f>
        <v/>
      </c>
      <c r="D10" s="117" t="str">
        <f t="array" ref="D10">IFERROR(INDEX(bdactif,SMALL(IF(actif&lt;&gt;"",ROW(actif)-5),ROW($A5)),COLUMN(B:B)),"")</f>
        <v/>
      </c>
      <c r="E10" s="117" t="str">
        <f t="array" ref="E10">IFERROR(INDEX(bdactif,SMALL(IF(actif&lt;&gt;"",ROW(actif)-5),ROW($A5)),COLUMN(C:C)),"")</f>
        <v/>
      </c>
      <c r="F10" s="117" t="str">
        <f t="array" ref="F10">IFERROR(INDEX(bdactif,SMALL(IF(actif&lt;&gt;"",ROW(actif)-5),ROW($A5)),COLUMN(D:D)),"")</f>
        <v/>
      </c>
      <c r="G10" s="117" t="str">
        <f t="array" ref="G10">IFERROR(INDEX(bdactif,SMALL(IF(actif&lt;&gt;"",ROW(actif)-5),ROW($A5)),COLUMN(E:E)),"")</f>
        <v/>
      </c>
      <c r="H10" s="117" t="str">
        <f t="array" ref="H10">IFERROR(INDEX(bdactif,SMALL(IF(actif&lt;&gt;"",ROW(actif)-5),ROW($A5)),COLUMN(F:F)),"")</f>
        <v/>
      </c>
      <c r="I10" s="41">
        <f t="shared" si="0"/>
        <v>0</v>
      </c>
    </row>
    <row r="11" spans="1:9" s="9" customFormat="1" ht="17.149999999999999" customHeight="1">
      <c r="A11" s="64">
        <v>6</v>
      </c>
      <c r="B11" s="1" t="str">
        <f t="array" ref="B11">IFERROR(INDEX(actif,SMALL(IF(actif&lt;&gt;"",ROW(actif)-5),ROW(A6))),"")</f>
        <v/>
      </c>
      <c r="C11" s="116" t="str">
        <f t="array" ref="C11">IFERROR(INDEX(bdactif,SMALL(IF(actif&lt;&gt;"",ROW(actif)-5),ROW($A6)),COLUMN(A:A)),"")</f>
        <v/>
      </c>
      <c r="D11" s="117" t="str">
        <f t="array" ref="D11">IFERROR(INDEX(bdactif,SMALL(IF(actif&lt;&gt;"",ROW(actif)-5),ROW($A6)),COLUMN(B:B)),"")</f>
        <v/>
      </c>
      <c r="E11" s="117" t="str">
        <f t="array" ref="E11">IFERROR(INDEX(bdactif,SMALL(IF(actif&lt;&gt;"",ROW(actif)-5),ROW($A6)),COLUMN(C:C)),"")</f>
        <v/>
      </c>
      <c r="F11" s="117" t="str">
        <f t="array" ref="F11">IFERROR(INDEX(bdactif,SMALL(IF(actif&lt;&gt;"",ROW(actif)-5),ROW($A6)),COLUMN(D:D)),"")</f>
        <v/>
      </c>
      <c r="G11" s="117" t="str">
        <f t="array" ref="G11">IFERROR(INDEX(bdactif,SMALL(IF(actif&lt;&gt;"",ROW(actif)-5),ROW($A6)),COLUMN(E:E)),"")</f>
        <v/>
      </c>
      <c r="H11" s="117" t="str">
        <f t="array" ref="H11">IFERROR(INDEX(bdactif,SMALL(IF(actif&lt;&gt;"",ROW(actif)-5),ROW($A6)),COLUMN(F:F)),"")</f>
        <v/>
      </c>
      <c r="I11" s="41">
        <f t="shared" si="0"/>
        <v>0</v>
      </c>
    </row>
    <row r="12" spans="1:9" s="9" customFormat="1" ht="17.149999999999999" customHeight="1">
      <c r="A12" s="64">
        <v>7</v>
      </c>
      <c r="B12" s="1" t="str">
        <f t="array" ref="B12">IFERROR(INDEX(actif,SMALL(IF(actif&lt;&gt;"",ROW(actif)-5),ROW(A7))),"")</f>
        <v/>
      </c>
      <c r="C12" s="116" t="str">
        <f t="array" ref="C12">IFERROR(INDEX(bdactif,SMALL(IF(actif&lt;&gt;"",ROW(actif)-5),ROW($A7)),COLUMN(A:A)),"")</f>
        <v/>
      </c>
      <c r="D12" s="117" t="str">
        <f t="array" ref="D12">IFERROR(INDEX(bdactif,SMALL(IF(actif&lt;&gt;"",ROW(actif)-5),ROW($A7)),COLUMN(B:B)),"")</f>
        <v/>
      </c>
      <c r="E12" s="117" t="str">
        <f t="array" ref="E12">IFERROR(INDEX(bdactif,SMALL(IF(actif&lt;&gt;"",ROW(actif)-5),ROW($A7)),COLUMN(C:C)),"")</f>
        <v/>
      </c>
      <c r="F12" s="117" t="str">
        <f t="array" ref="F12">IFERROR(INDEX(bdactif,SMALL(IF(actif&lt;&gt;"",ROW(actif)-5),ROW($A7)),COLUMN(D:D)),"")</f>
        <v/>
      </c>
      <c r="G12" s="117" t="str">
        <f t="array" ref="G12">IFERROR(INDEX(bdactif,SMALL(IF(actif&lt;&gt;"",ROW(actif)-5),ROW($A7)),COLUMN(E:E)),"")</f>
        <v/>
      </c>
      <c r="H12" s="117" t="str">
        <f t="array" ref="H12">IFERROR(INDEX(bdactif,SMALL(IF(actif&lt;&gt;"",ROW(actif)-5),ROW($A7)),COLUMN(F:F)),"")</f>
        <v/>
      </c>
      <c r="I12" s="41">
        <f t="shared" si="0"/>
        <v>0</v>
      </c>
    </row>
    <row r="13" spans="1:9" s="9" customFormat="1" ht="17.149999999999999" customHeight="1">
      <c r="A13" s="64">
        <v>8</v>
      </c>
      <c r="B13" s="1" t="str">
        <f t="array" ref="B13">IFERROR(INDEX(actif,SMALL(IF(actif&lt;&gt;"",ROW(actif)-5),ROW(A8))),"")</f>
        <v/>
      </c>
      <c r="C13" s="116" t="str">
        <f t="array" ref="C13">IFERROR(INDEX(bdactif,SMALL(IF(actif&lt;&gt;"",ROW(actif)-5),ROW($A8)),COLUMN(A:A)),"")</f>
        <v/>
      </c>
      <c r="D13" s="117" t="str">
        <f t="array" ref="D13">IFERROR(INDEX(bdactif,SMALL(IF(actif&lt;&gt;"",ROW(actif)-5),ROW($A8)),COLUMN(B:B)),"")</f>
        <v/>
      </c>
      <c r="E13" s="117" t="str">
        <f t="array" ref="E13">IFERROR(INDEX(bdactif,SMALL(IF(actif&lt;&gt;"",ROW(actif)-5),ROW($A8)),COLUMN(C:C)),"")</f>
        <v/>
      </c>
      <c r="F13" s="117" t="str">
        <f t="array" ref="F13">IFERROR(INDEX(bdactif,SMALL(IF(actif&lt;&gt;"",ROW(actif)-5),ROW($A8)),COLUMN(D:D)),"")</f>
        <v/>
      </c>
      <c r="G13" s="117" t="str">
        <f t="array" ref="G13">IFERROR(INDEX(bdactif,SMALL(IF(actif&lt;&gt;"",ROW(actif)-5),ROW($A8)),COLUMN(E:E)),"")</f>
        <v/>
      </c>
      <c r="H13" s="117" t="str">
        <f t="array" ref="H13">IFERROR(INDEX(bdactif,SMALL(IF(actif&lt;&gt;"",ROW(actif)-5),ROW($A8)),COLUMN(F:F)),"")</f>
        <v/>
      </c>
      <c r="I13" s="41">
        <f t="shared" si="0"/>
        <v>0</v>
      </c>
    </row>
    <row r="14" spans="1:9" s="9" customFormat="1" ht="17.149999999999999" customHeight="1">
      <c r="A14" s="64">
        <v>9</v>
      </c>
      <c r="B14" s="1" t="str">
        <f t="array" ref="B14">IFERROR(INDEX(actif,SMALL(IF(actif&lt;&gt;"",ROW(actif)-5),ROW(A9))),"")</f>
        <v/>
      </c>
      <c r="C14" s="116" t="str">
        <f t="array" ref="C14">IFERROR(INDEX(bdactif,SMALL(IF(actif&lt;&gt;"",ROW(actif)-5),ROW($A9)),COLUMN(A:A)),"")</f>
        <v/>
      </c>
      <c r="D14" s="117" t="str">
        <f t="array" ref="D14">IFERROR(INDEX(bdactif,SMALL(IF(actif&lt;&gt;"",ROW(actif)-5),ROW($A9)),COLUMN(B:B)),"")</f>
        <v/>
      </c>
      <c r="E14" s="117" t="str">
        <f t="array" ref="E14">IFERROR(INDEX(bdactif,SMALL(IF(actif&lt;&gt;"",ROW(actif)-5),ROW($A9)),COLUMN(C:C)),"")</f>
        <v/>
      </c>
      <c r="F14" s="117" t="str">
        <f t="array" ref="F14">IFERROR(INDEX(bdactif,SMALL(IF(actif&lt;&gt;"",ROW(actif)-5),ROW($A9)),COLUMN(D:D)),"")</f>
        <v/>
      </c>
      <c r="G14" s="117" t="str">
        <f t="array" ref="G14">IFERROR(INDEX(bdactif,SMALL(IF(actif&lt;&gt;"",ROW(actif)-5),ROW($A9)),COLUMN(E:E)),"")</f>
        <v/>
      </c>
      <c r="H14" s="117" t="str">
        <f t="array" ref="H14">IFERROR(INDEX(bdactif,SMALL(IF(actif&lt;&gt;"",ROW(actif)-5),ROW($A9)),COLUMN(F:F)),"")</f>
        <v/>
      </c>
      <c r="I14" s="41">
        <f t="shared" si="0"/>
        <v>0</v>
      </c>
    </row>
    <row r="15" spans="1:9" s="9" customFormat="1" ht="17.149999999999999" customHeight="1">
      <c r="A15" s="64">
        <v>10</v>
      </c>
      <c r="B15" s="1" t="str">
        <f t="array" ref="B15">IFERROR(INDEX(actif,SMALL(IF(actif&lt;&gt;"",ROW(actif)-5),ROW(A10))),"")</f>
        <v/>
      </c>
      <c r="C15" s="116" t="str">
        <f t="array" ref="C15">IFERROR(INDEX(bdactif,SMALL(IF(actif&lt;&gt;"",ROW(actif)-5),ROW($A10)),COLUMN(A:A)),"")</f>
        <v/>
      </c>
      <c r="D15" s="117" t="str">
        <f t="array" ref="D15">IFERROR(INDEX(bdactif,SMALL(IF(actif&lt;&gt;"",ROW(actif)-5),ROW($A10)),COLUMN(B:B)),"")</f>
        <v/>
      </c>
      <c r="E15" s="117" t="str">
        <f t="array" ref="E15">IFERROR(INDEX(bdactif,SMALL(IF(actif&lt;&gt;"",ROW(actif)-5),ROW($A10)),COLUMN(C:C)),"")</f>
        <v/>
      </c>
      <c r="F15" s="117" t="str">
        <f t="array" ref="F15">IFERROR(INDEX(bdactif,SMALL(IF(actif&lt;&gt;"",ROW(actif)-5),ROW($A10)),COLUMN(D:D)),"")</f>
        <v/>
      </c>
      <c r="G15" s="117" t="str">
        <f t="array" ref="G15">IFERROR(INDEX(bdactif,SMALL(IF(actif&lt;&gt;"",ROW(actif)-5),ROW($A10)),COLUMN(E:E)),"")</f>
        <v/>
      </c>
      <c r="H15" s="117" t="str">
        <f t="array" ref="H15">IFERROR(INDEX(bdactif,SMALL(IF(actif&lt;&gt;"",ROW(actif)-5),ROW($A10)),COLUMN(F:F)),"")</f>
        <v/>
      </c>
      <c r="I15" s="41">
        <f t="shared" si="0"/>
        <v>0</v>
      </c>
    </row>
    <row r="16" spans="1:9" s="9" customFormat="1" ht="17.149999999999999" customHeight="1">
      <c r="A16" s="64">
        <v>11</v>
      </c>
      <c r="B16" s="1" t="str">
        <f t="array" ref="B16">IFERROR(INDEX(actif,SMALL(IF(actif&lt;&gt;"",ROW(actif)-5),ROW(A11))),"")</f>
        <v/>
      </c>
      <c r="C16" s="116" t="str">
        <f t="array" ref="C16">IFERROR(INDEX(bdactif,SMALL(IF(actif&lt;&gt;"",ROW(actif)-5),ROW($A11)),COLUMN(A:A)),"")</f>
        <v/>
      </c>
      <c r="D16" s="117" t="str">
        <f t="array" ref="D16">IFERROR(INDEX(bdactif,SMALL(IF(actif&lt;&gt;"",ROW(actif)-5),ROW($A11)),COLUMN(B:B)),"")</f>
        <v/>
      </c>
      <c r="E16" s="117" t="str">
        <f t="array" ref="E16">IFERROR(INDEX(bdactif,SMALL(IF(actif&lt;&gt;"",ROW(actif)-5),ROW($A11)),COLUMN(C:C)),"")</f>
        <v/>
      </c>
      <c r="F16" s="117" t="str">
        <f t="array" ref="F16">IFERROR(INDEX(bdactif,SMALL(IF(actif&lt;&gt;"",ROW(actif)-5),ROW($A11)),COLUMN(D:D)),"")</f>
        <v/>
      </c>
      <c r="G16" s="117" t="str">
        <f t="array" ref="G16">IFERROR(INDEX(bdactif,SMALL(IF(actif&lt;&gt;"",ROW(actif)-5),ROW($A11)),COLUMN(E:E)),"")</f>
        <v/>
      </c>
      <c r="H16" s="117" t="str">
        <f t="array" ref="H16">IFERROR(INDEX(bdactif,SMALL(IF(actif&lt;&gt;"",ROW(actif)-5),ROW($A11)),COLUMN(F:F)),"")</f>
        <v/>
      </c>
      <c r="I16" s="41">
        <f t="shared" si="0"/>
        <v>0</v>
      </c>
    </row>
    <row r="17" spans="1:9" s="9" customFormat="1" ht="17.149999999999999" customHeight="1">
      <c r="A17" s="64">
        <v>12</v>
      </c>
      <c r="B17" s="1" t="str">
        <f t="array" ref="B17">IFERROR(INDEX(actif,SMALL(IF(actif&lt;&gt;"",ROW(actif)-5),ROW(A12))),"")</f>
        <v/>
      </c>
      <c r="C17" s="116" t="str">
        <f t="array" ref="C17">IFERROR(INDEX(bdactif,SMALL(IF(actif&lt;&gt;"",ROW(actif)-5),ROW($A12)),COLUMN(A:A)),"")</f>
        <v/>
      </c>
      <c r="D17" s="117" t="str">
        <f t="array" ref="D17">IFERROR(INDEX(bdactif,SMALL(IF(actif&lt;&gt;"",ROW(actif)-5),ROW($A12)),COLUMN(B:B)),"")</f>
        <v/>
      </c>
      <c r="E17" s="117" t="str">
        <f t="array" ref="E17">IFERROR(INDEX(bdactif,SMALL(IF(actif&lt;&gt;"",ROW(actif)-5),ROW($A12)),COLUMN(C:C)),"")</f>
        <v/>
      </c>
      <c r="F17" s="117" t="str">
        <f t="array" ref="F17">IFERROR(INDEX(bdactif,SMALL(IF(actif&lt;&gt;"",ROW(actif)-5),ROW($A12)),COLUMN(D:D)),"")</f>
        <v/>
      </c>
      <c r="G17" s="117" t="str">
        <f t="array" ref="G17">IFERROR(INDEX(bdactif,SMALL(IF(actif&lt;&gt;"",ROW(actif)-5),ROW($A12)),COLUMN(E:E)),"")</f>
        <v/>
      </c>
      <c r="H17" s="117" t="str">
        <f t="array" ref="H17">IFERROR(INDEX(bdactif,SMALL(IF(actif&lt;&gt;"",ROW(actif)-5),ROW($A12)),COLUMN(F:F)),"")</f>
        <v/>
      </c>
      <c r="I17" s="41">
        <f t="shared" si="0"/>
        <v>0</v>
      </c>
    </row>
    <row r="18" spans="1:9" s="9" customFormat="1" ht="17.149999999999999" customHeight="1">
      <c r="A18" s="64">
        <v>13</v>
      </c>
      <c r="B18" s="1" t="str">
        <f t="array" ref="B18">IFERROR(INDEX(actif,SMALL(IF(actif&lt;&gt;"",ROW(actif)-5),ROW(A13))),"")</f>
        <v/>
      </c>
      <c r="C18" s="116" t="str">
        <f t="array" ref="C18">IFERROR(INDEX(bdactif,SMALL(IF(actif&lt;&gt;"",ROW(actif)-5),ROW($A13)),COLUMN(A:A)),"")</f>
        <v/>
      </c>
      <c r="D18" s="117" t="str">
        <f t="array" ref="D18">IFERROR(INDEX(bdactif,SMALL(IF(actif&lt;&gt;"",ROW(actif)-5),ROW($A13)),COLUMN(B:B)),"")</f>
        <v/>
      </c>
      <c r="E18" s="117" t="str">
        <f t="array" ref="E18">IFERROR(INDEX(bdactif,SMALL(IF(actif&lt;&gt;"",ROW(actif)-5),ROW($A13)),COLUMN(C:C)),"")</f>
        <v/>
      </c>
      <c r="F18" s="117" t="str">
        <f t="array" ref="F18">IFERROR(INDEX(bdactif,SMALL(IF(actif&lt;&gt;"",ROW(actif)-5),ROW($A13)),COLUMN(D:D)),"")</f>
        <v/>
      </c>
      <c r="G18" s="117" t="str">
        <f t="array" ref="G18">IFERROR(INDEX(bdactif,SMALL(IF(actif&lt;&gt;"",ROW(actif)-5),ROW($A13)),COLUMN(E:E)),"")</f>
        <v/>
      </c>
      <c r="H18" s="117" t="str">
        <f t="array" ref="H18">IFERROR(INDEX(bdactif,SMALL(IF(actif&lt;&gt;"",ROW(actif)-5),ROW($A13)),COLUMN(F:F)),"")</f>
        <v/>
      </c>
      <c r="I18" s="41">
        <f t="shared" si="0"/>
        <v>0</v>
      </c>
    </row>
    <row r="19" spans="1:9" s="9" customFormat="1" ht="17.149999999999999" customHeight="1">
      <c r="A19" s="64">
        <v>14</v>
      </c>
      <c r="B19" s="1" t="str">
        <f t="array" ref="B19">IFERROR(INDEX(actif,SMALL(IF(actif&lt;&gt;"",ROW(actif)-5),ROW(A14))),"")</f>
        <v/>
      </c>
      <c r="C19" s="116" t="str">
        <f t="array" ref="C19">IFERROR(INDEX(bdactif,SMALL(IF(actif&lt;&gt;"",ROW(actif)-5),ROW($A14)),COLUMN(A:A)),"")</f>
        <v/>
      </c>
      <c r="D19" s="117" t="str">
        <f t="array" ref="D19">IFERROR(INDEX(bdactif,SMALL(IF(actif&lt;&gt;"",ROW(actif)-5),ROW($A14)),COLUMN(B:B)),"")</f>
        <v/>
      </c>
      <c r="E19" s="117" t="str">
        <f t="array" ref="E19">IFERROR(INDEX(bdactif,SMALL(IF(actif&lt;&gt;"",ROW(actif)-5),ROW($A14)),COLUMN(C:C)),"")</f>
        <v/>
      </c>
      <c r="F19" s="117" t="str">
        <f t="array" ref="F19">IFERROR(INDEX(bdactif,SMALL(IF(actif&lt;&gt;"",ROW(actif)-5),ROW($A14)),COLUMN(D:D)),"")</f>
        <v/>
      </c>
      <c r="G19" s="117" t="str">
        <f t="array" ref="G19">IFERROR(INDEX(bdactif,SMALL(IF(actif&lt;&gt;"",ROW(actif)-5),ROW($A14)),COLUMN(E:E)),"")</f>
        <v/>
      </c>
      <c r="H19" s="117" t="str">
        <f t="array" ref="H19">IFERROR(INDEX(bdactif,SMALL(IF(actif&lt;&gt;"",ROW(actif)-5),ROW($A14)),COLUMN(F:F)),"")</f>
        <v/>
      </c>
      <c r="I19" s="41">
        <f t="shared" si="0"/>
        <v>0</v>
      </c>
    </row>
    <row r="20" spans="1:9" s="9" customFormat="1" ht="17.149999999999999" customHeight="1">
      <c r="A20" s="64">
        <v>15</v>
      </c>
      <c r="B20" s="1" t="str">
        <f t="array" ref="B20">IFERROR(INDEX(actif,SMALL(IF(actif&lt;&gt;"",ROW(actif)-5),ROW(A15))),"")</f>
        <v/>
      </c>
      <c r="C20" s="116" t="str">
        <f t="array" ref="C20">IFERROR(INDEX(bdactif,SMALL(IF(actif&lt;&gt;"",ROW(actif)-5),ROW($A15)),COLUMN(A:A)),"")</f>
        <v/>
      </c>
      <c r="D20" s="117" t="str">
        <f t="array" ref="D20">IFERROR(INDEX(bdactif,SMALL(IF(actif&lt;&gt;"",ROW(actif)-5),ROW($A15)),COLUMN(B:B)),"")</f>
        <v/>
      </c>
      <c r="E20" s="117" t="str">
        <f t="array" ref="E20">IFERROR(INDEX(bdactif,SMALL(IF(actif&lt;&gt;"",ROW(actif)-5),ROW($A15)),COLUMN(C:C)),"")</f>
        <v/>
      </c>
      <c r="F20" s="117" t="str">
        <f t="array" ref="F20">IFERROR(INDEX(bdactif,SMALL(IF(actif&lt;&gt;"",ROW(actif)-5),ROW($A15)),COLUMN(D:D)),"")</f>
        <v/>
      </c>
      <c r="G20" s="117" t="str">
        <f t="array" ref="G20">IFERROR(INDEX(bdactif,SMALL(IF(actif&lt;&gt;"",ROW(actif)-5),ROW($A15)),COLUMN(E:E)),"")</f>
        <v/>
      </c>
      <c r="H20" s="117" t="str">
        <f t="array" ref="H20">IFERROR(INDEX(bdactif,SMALL(IF(actif&lt;&gt;"",ROW(actif)-5),ROW($A15)),COLUMN(F:F)),"")</f>
        <v/>
      </c>
      <c r="I20" s="41">
        <f t="shared" si="0"/>
        <v>0</v>
      </c>
    </row>
    <row r="21" spans="1:9" s="9" customFormat="1" ht="17.149999999999999" customHeight="1">
      <c r="A21" s="64">
        <v>16</v>
      </c>
      <c r="B21" s="1" t="str">
        <f t="array" ref="B21">IFERROR(INDEX(actif,SMALL(IF(actif&lt;&gt;"",ROW(actif)-5),ROW(A16))),"")</f>
        <v/>
      </c>
      <c r="C21" s="116" t="str">
        <f t="array" ref="C21">IFERROR(INDEX(bdactif,SMALL(IF(actif&lt;&gt;"",ROW(actif)-5),ROW($A16)),COLUMN(A:A)),"")</f>
        <v/>
      </c>
      <c r="D21" s="117" t="str">
        <f t="array" ref="D21">IFERROR(INDEX(bdactif,SMALL(IF(actif&lt;&gt;"",ROW(actif)-5),ROW($A16)),COLUMN(B:B)),"")</f>
        <v/>
      </c>
      <c r="E21" s="117" t="str">
        <f t="array" ref="E21">IFERROR(INDEX(bdactif,SMALL(IF(actif&lt;&gt;"",ROW(actif)-5),ROW($A16)),COLUMN(C:C)),"")</f>
        <v/>
      </c>
      <c r="F21" s="117" t="str">
        <f t="array" ref="F21">IFERROR(INDEX(bdactif,SMALL(IF(actif&lt;&gt;"",ROW(actif)-5),ROW($A16)),COLUMN(D:D)),"")</f>
        <v/>
      </c>
      <c r="G21" s="117" t="str">
        <f t="array" ref="G21">IFERROR(INDEX(bdactif,SMALL(IF(actif&lt;&gt;"",ROW(actif)-5),ROW($A16)),COLUMN(E:E)),"")</f>
        <v/>
      </c>
      <c r="H21" s="117" t="str">
        <f t="array" ref="H21">IFERROR(INDEX(bdactif,SMALL(IF(actif&lt;&gt;"",ROW(actif)-5),ROW($A16)),COLUMN(F:F)),"")</f>
        <v/>
      </c>
      <c r="I21" s="41">
        <f t="shared" si="0"/>
        <v>0</v>
      </c>
    </row>
    <row r="22" spans="1:9" s="9" customFormat="1" ht="17.149999999999999" customHeight="1">
      <c r="A22" s="64">
        <v>17</v>
      </c>
      <c r="B22" s="1" t="str">
        <f t="array" ref="B22">IFERROR(INDEX(actif,SMALL(IF(actif&lt;&gt;"",ROW(actif)-5),ROW(A17))),"")</f>
        <v/>
      </c>
      <c r="C22" s="116" t="str">
        <f t="array" ref="C22">IFERROR(INDEX(bdactif,SMALL(IF(actif&lt;&gt;"",ROW(actif)-5),ROW($A17)),COLUMN(A:A)),"")</f>
        <v/>
      </c>
      <c r="D22" s="117" t="str">
        <f t="array" ref="D22">IFERROR(INDEX(bdactif,SMALL(IF(actif&lt;&gt;"",ROW(actif)-5),ROW($A17)),COLUMN(B:B)),"")</f>
        <v/>
      </c>
      <c r="E22" s="117" t="str">
        <f t="array" ref="E22">IFERROR(INDEX(bdactif,SMALL(IF(actif&lt;&gt;"",ROW(actif)-5),ROW($A17)),COLUMN(C:C)),"")</f>
        <v/>
      </c>
      <c r="F22" s="117" t="str">
        <f t="array" ref="F22">IFERROR(INDEX(bdactif,SMALL(IF(actif&lt;&gt;"",ROW(actif)-5),ROW($A17)),COLUMN(D:D)),"")</f>
        <v/>
      </c>
      <c r="G22" s="117" t="str">
        <f t="array" ref="G22">IFERROR(INDEX(bdactif,SMALL(IF(actif&lt;&gt;"",ROW(actif)-5),ROW($A17)),COLUMN(E:E)),"")</f>
        <v/>
      </c>
      <c r="H22" s="117" t="str">
        <f t="array" ref="H22">IFERROR(INDEX(bdactif,SMALL(IF(actif&lt;&gt;"",ROW(actif)-5),ROW($A17)),COLUMN(F:F)),"")</f>
        <v/>
      </c>
      <c r="I22" s="41">
        <f t="shared" si="0"/>
        <v>0</v>
      </c>
    </row>
    <row r="23" spans="1:9" s="9" customFormat="1" ht="17.149999999999999" customHeight="1">
      <c r="A23" s="64">
        <v>18</v>
      </c>
      <c r="B23" s="1" t="str">
        <f t="array" ref="B23">IFERROR(INDEX(actif,SMALL(IF(actif&lt;&gt;"",ROW(actif)-5),ROW(A18))),"")</f>
        <v/>
      </c>
      <c r="C23" s="116" t="str">
        <f t="array" ref="C23">IFERROR(INDEX(bdactif,SMALL(IF(actif&lt;&gt;"",ROW(actif)-5),ROW($A18)),COLUMN(A:A)),"")</f>
        <v/>
      </c>
      <c r="D23" s="117" t="str">
        <f t="array" ref="D23">IFERROR(INDEX(bdactif,SMALL(IF(actif&lt;&gt;"",ROW(actif)-5),ROW($A18)),COLUMN(B:B)),"")</f>
        <v/>
      </c>
      <c r="E23" s="117" t="str">
        <f t="array" ref="E23">IFERROR(INDEX(bdactif,SMALL(IF(actif&lt;&gt;"",ROW(actif)-5),ROW($A18)),COLUMN(C:C)),"")</f>
        <v/>
      </c>
      <c r="F23" s="117" t="str">
        <f t="array" ref="F23">IFERROR(INDEX(bdactif,SMALL(IF(actif&lt;&gt;"",ROW(actif)-5),ROW($A18)),COLUMN(D:D)),"")</f>
        <v/>
      </c>
      <c r="G23" s="117" t="str">
        <f t="array" ref="G23">IFERROR(INDEX(bdactif,SMALL(IF(actif&lt;&gt;"",ROW(actif)-5),ROW($A18)),COLUMN(E:E)),"")</f>
        <v/>
      </c>
      <c r="H23" s="117" t="str">
        <f t="array" ref="H23">IFERROR(INDEX(bdactif,SMALL(IF(actif&lt;&gt;"",ROW(actif)-5),ROW($A18)),COLUMN(F:F)),"")</f>
        <v/>
      </c>
      <c r="I23" s="41">
        <f t="shared" si="0"/>
        <v>0</v>
      </c>
    </row>
    <row r="24" spans="1:9" s="9" customFormat="1" ht="17.149999999999999" customHeight="1">
      <c r="A24" s="64">
        <v>19</v>
      </c>
      <c r="B24" s="1" t="str">
        <f t="array" ref="B24">IFERROR(INDEX(actif,SMALL(IF(actif&lt;&gt;"",ROW(actif)-5),ROW(A19))),"")</f>
        <v/>
      </c>
      <c r="C24" s="116" t="str">
        <f t="array" ref="C24">IFERROR(INDEX(bdactif,SMALL(IF(actif&lt;&gt;"",ROW(actif)-5),ROW($A19)),COLUMN(A:A)),"")</f>
        <v/>
      </c>
      <c r="D24" s="117" t="str">
        <f t="array" ref="D24">IFERROR(INDEX(bdactif,SMALL(IF(actif&lt;&gt;"",ROW(actif)-5),ROW($A19)),COLUMN(B:B)),"")</f>
        <v/>
      </c>
      <c r="E24" s="117" t="str">
        <f t="array" ref="E24">IFERROR(INDEX(bdactif,SMALL(IF(actif&lt;&gt;"",ROW(actif)-5),ROW($A19)),COLUMN(C:C)),"")</f>
        <v/>
      </c>
      <c r="F24" s="117" t="str">
        <f t="array" ref="F24">IFERROR(INDEX(bdactif,SMALL(IF(actif&lt;&gt;"",ROW(actif)-5),ROW($A19)),COLUMN(D:D)),"")</f>
        <v/>
      </c>
      <c r="G24" s="117" t="str">
        <f t="array" ref="G24">IFERROR(INDEX(bdactif,SMALL(IF(actif&lt;&gt;"",ROW(actif)-5),ROW($A19)),COLUMN(E:E)),"")</f>
        <v/>
      </c>
      <c r="H24" s="117" t="str">
        <f t="array" ref="H24">IFERROR(INDEX(bdactif,SMALL(IF(actif&lt;&gt;"",ROW(actif)-5),ROW($A19)),COLUMN(F:F)),"")</f>
        <v/>
      </c>
      <c r="I24" s="41">
        <f t="shared" si="0"/>
        <v>0</v>
      </c>
    </row>
    <row r="25" spans="1:9" s="9" customFormat="1" ht="17.149999999999999" customHeight="1">
      <c r="A25" s="64">
        <v>20</v>
      </c>
      <c r="B25" s="1" t="str">
        <f t="array" ref="B25">IFERROR(INDEX(actif,SMALL(IF(actif&lt;&gt;"",ROW(actif)-5),ROW(A20))),"")</f>
        <v/>
      </c>
      <c r="C25" s="116" t="str">
        <f t="array" ref="C25">IFERROR(INDEX(bdactif,SMALL(IF(actif&lt;&gt;"",ROW(actif)-5),ROW($A20)),COLUMN(A:A)),"")</f>
        <v/>
      </c>
      <c r="D25" s="117" t="str">
        <f t="array" ref="D25">IFERROR(INDEX(bdactif,SMALL(IF(actif&lt;&gt;"",ROW(actif)-5),ROW($A20)),COLUMN(B:B)),"")</f>
        <v/>
      </c>
      <c r="E25" s="117" t="str">
        <f t="array" ref="E25">IFERROR(INDEX(bdactif,SMALL(IF(actif&lt;&gt;"",ROW(actif)-5),ROW($A20)),COLUMN(C:C)),"")</f>
        <v/>
      </c>
      <c r="F25" s="117" t="str">
        <f t="array" ref="F25">IFERROR(INDEX(bdactif,SMALL(IF(actif&lt;&gt;"",ROW(actif)-5),ROW($A20)),COLUMN(D:D)),"")</f>
        <v/>
      </c>
      <c r="G25" s="117" t="str">
        <f t="array" ref="G25">IFERROR(INDEX(bdactif,SMALL(IF(actif&lt;&gt;"",ROW(actif)-5),ROW($A20)),COLUMN(E:E)),"")</f>
        <v/>
      </c>
      <c r="H25" s="117" t="str">
        <f t="array" ref="H25">IFERROR(INDEX(bdactif,SMALL(IF(actif&lt;&gt;"",ROW(actif)-5),ROW($A20)),COLUMN(F:F)),"")</f>
        <v/>
      </c>
      <c r="I25" s="41">
        <f t="shared" si="0"/>
        <v>0</v>
      </c>
    </row>
    <row r="26" spans="1:9" s="9" customFormat="1" ht="17.149999999999999" customHeight="1">
      <c r="A26" s="64">
        <v>21</v>
      </c>
      <c r="B26" s="1" t="str">
        <f t="array" ref="B26">IFERROR(INDEX(actif,SMALL(IF(actif&lt;&gt;"",ROW(actif)-5),ROW(A21))),"")</f>
        <v/>
      </c>
      <c r="C26" s="116" t="str">
        <f t="array" ref="C26">IFERROR(INDEX(bdactif,SMALL(IF(actif&lt;&gt;"",ROW(actif)-5),ROW($A21)),COLUMN(A:A)),"")</f>
        <v/>
      </c>
      <c r="D26" s="117" t="str">
        <f t="array" ref="D26">IFERROR(INDEX(bdactif,SMALL(IF(actif&lt;&gt;"",ROW(actif)-5),ROW($A21)),COLUMN(B:B)),"")</f>
        <v/>
      </c>
      <c r="E26" s="117" t="str">
        <f t="array" ref="E26">IFERROR(INDEX(bdactif,SMALL(IF(actif&lt;&gt;"",ROW(actif)-5),ROW($A21)),COLUMN(C:C)),"")</f>
        <v/>
      </c>
      <c r="F26" s="117" t="str">
        <f t="array" ref="F26">IFERROR(INDEX(bdactif,SMALL(IF(actif&lt;&gt;"",ROW(actif)-5),ROW($A21)),COLUMN(D:D)),"")</f>
        <v/>
      </c>
      <c r="G26" s="117" t="str">
        <f t="array" ref="G26">IFERROR(INDEX(bdactif,SMALL(IF(actif&lt;&gt;"",ROW(actif)-5),ROW($A21)),COLUMN(E:E)),"")</f>
        <v/>
      </c>
      <c r="H26" s="117" t="str">
        <f t="array" ref="H26">IFERROR(INDEX(bdactif,SMALL(IF(actif&lt;&gt;"",ROW(actif)-5),ROW($A21)),COLUMN(F:F)),"")</f>
        <v/>
      </c>
      <c r="I26" s="41">
        <f t="shared" si="0"/>
        <v>0</v>
      </c>
    </row>
    <row r="27" spans="1:9" s="9" customFormat="1" ht="17.149999999999999" customHeight="1">
      <c r="A27" s="64">
        <v>22</v>
      </c>
      <c r="B27" s="1" t="str">
        <f t="array" ref="B27">IFERROR(INDEX(actif,SMALL(IF(actif&lt;&gt;"",ROW(actif)-5),ROW(A22))),"")</f>
        <v/>
      </c>
      <c r="C27" s="116" t="str">
        <f t="array" ref="C27">IFERROR(INDEX(bdactif,SMALL(IF(actif&lt;&gt;"",ROW(actif)-5),ROW($A22)),COLUMN(A:A)),"")</f>
        <v/>
      </c>
      <c r="D27" s="117" t="str">
        <f t="array" ref="D27">IFERROR(INDEX(bdactif,SMALL(IF(actif&lt;&gt;"",ROW(actif)-5),ROW($A22)),COLUMN(B:B)),"")</f>
        <v/>
      </c>
      <c r="E27" s="117" t="str">
        <f t="array" ref="E27">IFERROR(INDEX(bdactif,SMALL(IF(actif&lt;&gt;"",ROW(actif)-5),ROW($A22)),COLUMN(C:C)),"")</f>
        <v/>
      </c>
      <c r="F27" s="117" t="str">
        <f t="array" ref="F27">IFERROR(INDEX(bdactif,SMALL(IF(actif&lt;&gt;"",ROW(actif)-5),ROW($A22)),COLUMN(D:D)),"")</f>
        <v/>
      </c>
      <c r="G27" s="117" t="str">
        <f t="array" ref="G27">IFERROR(INDEX(bdactif,SMALL(IF(actif&lt;&gt;"",ROW(actif)-5),ROW($A22)),COLUMN(E:E)),"")</f>
        <v/>
      </c>
      <c r="H27" s="117" t="str">
        <f t="array" ref="H27">IFERROR(INDEX(bdactif,SMALL(IF(actif&lt;&gt;"",ROW(actif)-5),ROW($A22)),COLUMN(F:F)),"")</f>
        <v/>
      </c>
      <c r="I27" s="41">
        <f t="shared" si="0"/>
        <v>0</v>
      </c>
    </row>
    <row r="28" spans="1:9" s="9" customFormat="1" ht="17.149999999999999" customHeight="1">
      <c r="A28" s="64">
        <v>23</v>
      </c>
      <c r="B28" s="1" t="str">
        <f t="array" ref="B28">IFERROR(INDEX(actif,SMALL(IF(actif&lt;&gt;"",ROW(actif)-5),ROW(A23))),"")</f>
        <v/>
      </c>
      <c r="C28" s="116" t="str">
        <f t="array" ref="C28">IFERROR(INDEX(bdactif,SMALL(IF(actif&lt;&gt;"",ROW(actif)-5),ROW($A23)),COLUMN(A:A)),"")</f>
        <v/>
      </c>
      <c r="D28" s="117" t="str">
        <f t="array" ref="D28">IFERROR(INDEX(bdactif,SMALL(IF(actif&lt;&gt;"",ROW(actif)-5),ROW($A23)),COLUMN(B:B)),"")</f>
        <v/>
      </c>
      <c r="E28" s="117" t="str">
        <f t="array" ref="E28">IFERROR(INDEX(bdactif,SMALL(IF(actif&lt;&gt;"",ROW(actif)-5),ROW($A23)),COLUMN(C:C)),"")</f>
        <v/>
      </c>
      <c r="F28" s="117" t="str">
        <f t="array" ref="F28">IFERROR(INDEX(bdactif,SMALL(IF(actif&lt;&gt;"",ROW(actif)-5),ROW($A23)),COLUMN(D:D)),"")</f>
        <v/>
      </c>
      <c r="G28" s="117" t="str">
        <f t="array" ref="G28">IFERROR(INDEX(bdactif,SMALL(IF(actif&lt;&gt;"",ROW(actif)-5),ROW($A23)),COLUMN(E:E)),"")</f>
        <v/>
      </c>
      <c r="H28" s="117" t="str">
        <f t="array" ref="H28">IFERROR(INDEX(bdactif,SMALL(IF(actif&lt;&gt;"",ROW(actif)-5),ROW($A23)),COLUMN(F:F)),"")</f>
        <v/>
      </c>
      <c r="I28" s="41">
        <f t="shared" si="0"/>
        <v>0</v>
      </c>
    </row>
    <row r="29" spans="1:9" s="9" customFormat="1" ht="17.149999999999999" customHeight="1">
      <c r="A29" s="64">
        <v>24</v>
      </c>
      <c r="B29" s="1" t="str">
        <f t="array" ref="B29">IFERROR(INDEX(actif,SMALL(IF(actif&lt;&gt;"",ROW(actif)-5),ROW(A24))),"")</f>
        <v/>
      </c>
      <c r="C29" s="116" t="str">
        <f t="array" ref="C29">IFERROR(INDEX(bdactif,SMALL(IF(actif&lt;&gt;"",ROW(actif)-5),ROW($A24)),COLUMN(A:A)),"")</f>
        <v/>
      </c>
      <c r="D29" s="117" t="str">
        <f t="array" ref="D29">IFERROR(INDEX(bdactif,SMALL(IF(actif&lt;&gt;"",ROW(actif)-5),ROW($A24)),COLUMN(B:B)),"")</f>
        <v/>
      </c>
      <c r="E29" s="117" t="str">
        <f t="array" ref="E29">IFERROR(INDEX(bdactif,SMALL(IF(actif&lt;&gt;"",ROW(actif)-5),ROW($A24)),COLUMN(C:C)),"")</f>
        <v/>
      </c>
      <c r="F29" s="117" t="str">
        <f t="array" ref="F29">IFERROR(INDEX(bdactif,SMALL(IF(actif&lt;&gt;"",ROW(actif)-5),ROW($A24)),COLUMN(D:D)),"")</f>
        <v/>
      </c>
      <c r="G29" s="117" t="str">
        <f t="array" ref="G29">IFERROR(INDEX(bdactif,SMALL(IF(actif&lt;&gt;"",ROW(actif)-5),ROW($A24)),COLUMN(E:E)),"")</f>
        <v/>
      </c>
      <c r="H29" s="117" t="str">
        <f t="array" ref="H29">IFERROR(INDEX(bdactif,SMALL(IF(actif&lt;&gt;"",ROW(actif)-5),ROW($A24)),COLUMN(F:F)),"")</f>
        <v/>
      </c>
      <c r="I29" s="41">
        <f t="shared" si="0"/>
        <v>0</v>
      </c>
    </row>
    <row r="30" spans="1:9" s="9" customFormat="1" ht="17.149999999999999" customHeight="1">
      <c r="A30" s="64">
        <v>25</v>
      </c>
      <c r="B30" s="1" t="str">
        <f t="array" ref="B30">IFERROR(INDEX(actif,SMALL(IF(actif&lt;&gt;"",ROW(actif)-5),ROW(A25))),"")</f>
        <v/>
      </c>
      <c r="C30" s="116" t="str">
        <f t="array" ref="C30">IFERROR(INDEX(bdactif,SMALL(IF(actif&lt;&gt;"",ROW(actif)-5),ROW($A25)),COLUMN(A:A)),"")</f>
        <v/>
      </c>
      <c r="D30" s="117" t="str">
        <f t="array" ref="D30">IFERROR(INDEX(bdactif,SMALL(IF(actif&lt;&gt;"",ROW(actif)-5),ROW($A25)),COLUMN(B:B)),"")</f>
        <v/>
      </c>
      <c r="E30" s="117" t="str">
        <f t="array" ref="E30">IFERROR(INDEX(bdactif,SMALL(IF(actif&lt;&gt;"",ROW(actif)-5),ROW($A25)),COLUMN(C:C)),"")</f>
        <v/>
      </c>
      <c r="F30" s="117" t="str">
        <f t="array" ref="F30">IFERROR(INDEX(bdactif,SMALL(IF(actif&lt;&gt;"",ROW(actif)-5),ROW($A25)),COLUMN(D:D)),"")</f>
        <v/>
      </c>
      <c r="G30" s="117" t="str">
        <f t="array" ref="G30">IFERROR(INDEX(bdactif,SMALL(IF(actif&lt;&gt;"",ROW(actif)-5),ROW($A25)),COLUMN(E:E)),"")</f>
        <v/>
      </c>
      <c r="H30" s="117" t="str">
        <f t="array" ref="H30">IFERROR(INDEX(bdactif,SMALL(IF(actif&lt;&gt;"",ROW(actif)-5),ROW($A25)),COLUMN(F:F)),"")</f>
        <v/>
      </c>
      <c r="I30" s="41">
        <f t="shared" si="0"/>
        <v>0</v>
      </c>
    </row>
    <row r="31" spans="1:9" s="9" customFormat="1" ht="17.149999999999999" customHeight="1">
      <c r="A31" s="64">
        <v>26</v>
      </c>
      <c r="B31" s="1" t="str">
        <f t="array" ref="B31">IFERROR(INDEX(actif,SMALL(IF(actif&lt;&gt;"",ROW(actif)-5),ROW(A26))),"")</f>
        <v/>
      </c>
      <c r="C31" s="116" t="str">
        <f t="array" ref="C31">IFERROR(INDEX(bdactif,SMALL(IF(actif&lt;&gt;"",ROW(actif)-5),ROW($A26)),COLUMN(A:A)),"")</f>
        <v/>
      </c>
      <c r="D31" s="117" t="str">
        <f t="array" ref="D31">IFERROR(INDEX(bdactif,SMALL(IF(actif&lt;&gt;"",ROW(actif)-5),ROW($A26)),COLUMN(B:B)),"")</f>
        <v/>
      </c>
      <c r="E31" s="117" t="str">
        <f t="array" ref="E31">IFERROR(INDEX(bdactif,SMALL(IF(actif&lt;&gt;"",ROW(actif)-5),ROW($A26)),COLUMN(C:C)),"")</f>
        <v/>
      </c>
      <c r="F31" s="117" t="str">
        <f t="array" ref="F31">IFERROR(INDEX(bdactif,SMALL(IF(actif&lt;&gt;"",ROW(actif)-5),ROW($A26)),COLUMN(D:D)),"")</f>
        <v/>
      </c>
      <c r="G31" s="117" t="str">
        <f t="array" ref="G31">IFERROR(INDEX(bdactif,SMALL(IF(actif&lt;&gt;"",ROW(actif)-5),ROW($A26)),COLUMN(E:E)),"")</f>
        <v/>
      </c>
      <c r="H31" s="117" t="str">
        <f t="array" ref="H31">IFERROR(INDEX(bdactif,SMALL(IF(actif&lt;&gt;"",ROW(actif)-5),ROW($A26)),COLUMN(F:F)),"")</f>
        <v/>
      </c>
      <c r="I31" s="41">
        <f t="shared" si="0"/>
        <v>0</v>
      </c>
    </row>
    <row r="32" spans="1:9" s="9" customFormat="1" ht="17.149999999999999" customHeight="1">
      <c r="A32" s="64">
        <v>27</v>
      </c>
      <c r="B32" s="1" t="str">
        <f t="array" ref="B32">IFERROR(INDEX(actif,SMALL(IF(actif&lt;&gt;"",ROW(actif)-5),ROW(A27))),"")</f>
        <v/>
      </c>
      <c r="C32" s="116" t="str">
        <f t="array" ref="C32">IFERROR(INDEX(bdactif,SMALL(IF(actif&lt;&gt;"",ROW(actif)-5),ROW($A27)),COLUMN(A:A)),"")</f>
        <v/>
      </c>
      <c r="D32" s="117" t="str">
        <f t="array" ref="D32">IFERROR(INDEX(bdactif,SMALL(IF(actif&lt;&gt;"",ROW(actif)-5),ROW($A27)),COLUMN(B:B)),"")</f>
        <v/>
      </c>
      <c r="E32" s="117" t="str">
        <f t="array" ref="E32">IFERROR(INDEX(bdactif,SMALL(IF(actif&lt;&gt;"",ROW(actif)-5),ROW($A27)),COLUMN(C:C)),"")</f>
        <v/>
      </c>
      <c r="F32" s="117" t="str">
        <f t="array" ref="F32">IFERROR(INDEX(bdactif,SMALL(IF(actif&lt;&gt;"",ROW(actif)-5),ROW($A27)),COLUMN(D:D)),"")</f>
        <v/>
      </c>
      <c r="G32" s="117" t="str">
        <f t="array" ref="G32">IFERROR(INDEX(bdactif,SMALL(IF(actif&lt;&gt;"",ROW(actif)-5),ROW($A27)),COLUMN(E:E)),"")</f>
        <v/>
      </c>
      <c r="H32" s="117" t="str">
        <f t="array" ref="H32">IFERROR(INDEX(bdactif,SMALL(IF(actif&lt;&gt;"",ROW(actif)-5),ROW($A27)),COLUMN(F:F)),"")</f>
        <v/>
      </c>
      <c r="I32" s="41">
        <f t="shared" si="0"/>
        <v>0</v>
      </c>
    </row>
    <row r="33" spans="1:9" s="9" customFormat="1" ht="17.149999999999999" customHeight="1">
      <c r="A33" s="64">
        <v>28</v>
      </c>
      <c r="B33" s="1" t="str">
        <f t="array" ref="B33">IFERROR(INDEX(actif,SMALL(IF(actif&lt;&gt;"",ROW(actif)-5),ROW(A28))),"")</f>
        <v/>
      </c>
      <c r="C33" s="116" t="str">
        <f t="array" ref="C33">IFERROR(INDEX(bdactif,SMALL(IF(actif&lt;&gt;"",ROW(actif)-5),ROW($A28)),COLUMN(A:A)),"")</f>
        <v/>
      </c>
      <c r="D33" s="117" t="str">
        <f t="array" ref="D33">IFERROR(INDEX(bdactif,SMALL(IF(actif&lt;&gt;"",ROW(actif)-5),ROW($A28)),COLUMN(B:B)),"")</f>
        <v/>
      </c>
      <c r="E33" s="117" t="str">
        <f t="array" ref="E33">IFERROR(INDEX(bdactif,SMALL(IF(actif&lt;&gt;"",ROW(actif)-5),ROW($A28)),COLUMN(C:C)),"")</f>
        <v/>
      </c>
      <c r="F33" s="117" t="str">
        <f t="array" ref="F33">IFERROR(INDEX(bdactif,SMALL(IF(actif&lt;&gt;"",ROW(actif)-5),ROW($A28)),COLUMN(D:D)),"")</f>
        <v/>
      </c>
      <c r="G33" s="117" t="str">
        <f t="array" ref="G33">IFERROR(INDEX(bdactif,SMALL(IF(actif&lt;&gt;"",ROW(actif)-5),ROW($A28)),COLUMN(E:E)),"")</f>
        <v/>
      </c>
      <c r="H33" s="117" t="str">
        <f t="array" ref="H33">IFERROR(INDEX(bdactif,SMALL(IF(actif&lt;&gt;"",ROW(actif)-5),ROW($A28)),COLUMN(F:F)),"")</f>
        <v/>
      </c>
      <c r="I33" s="41">
        <f t="shared" si="0"/>
        <v>0</v>
      </c>
    </row>
    <row r="34" spans="1:9" s="9" customFormat="1" ht="17.149999999999999" customHeight="1">
      <c r="A34" s="64">
        <v>29</v>
      </c>
      <c r="B34" s="1" t="str">
        <f t="array" ref="B34">IFERROR(INDEX(actif,SMALL(IF(actif&lt;&gt;"",ROW(actif)-5),ROW(A29))),"")</f>
        <v/>
      </c>
      <c r="C34" s="116" t="str">
        <f t="array" ref="C34">IFERROR(INDEX(bdactif,SMALL(IF(actif&lt;&gt;"",ROW(actif)-5),ROW($A29)),COLUMN(A:A)),"")</f>
        <v/>
      </c>
      <c r="D34" s="117" t="str">
        <f t="array" ref="D34">IFERROR(INDEX(bdactif,SMALL(IF(actif&lt;&gt;"",ROW(actif)-5),ROW($A29)),COLUMN(B:B)),"")</f>
        <v/>
      </c>
      <c r="E34" s="117" t="str">
        <f t="array" ref="E34">IFERROR(INDEX(bdactif,SMALL(IF(actif&lt;&gt;"",ROW(actif)-5),ROW($A29)),COLUMN(C:C)),"")</f>
        <v/>
      </c>
      <c r="F34" s="117" t="str">
        <f t="array" ref="F34">IFERROR(INDEX(bdactif,SMALL(IF(actif&lt;&gt;"",ROW(actif)-5),ROW($A29)),COLUMN(D:D)),"")</f>
        <v/>
      </c>
      <c r="G34" s="117" t="str">
        <f t="array" ref="G34">IFERROR(INDEX(bdactif,SMALL(IF(actif&lt;&gt;"",ROW(actif)-5),ROW($A29)),COLUMN(E:E)),"")</f>
        <v/>
      </c>
      <c r="H34" s="117" t="str">
        <f t="array" ref="H34">IFERROR(INDEX(bdactif,SMALL(IF(actif&lt;&gt;"",ROW(actif)-5),ROW($A29)),COLUMN(F:F)),"")</f>
        <v/>
      </c>
      <c r="I34" s="41">
        <f t="shared" si="0"/>
        <v>0</v>
      </c>
    </row>
    <row r="35" spans="1:9" s="9" customFormat="1" ht="17.149999999999999" customHeight="1">
      <c r="A35" s="64">
        <v>30</v>
      </c>
      <c r="B35" s="1" t="str">
        <f t="array" ref="B35">IFERROR(INDEX(actif,SMALL(IF(actif&lt;&gt;"",ROW(actif)-5),ROW(A30))),"")</f>
        <v/>
      </c>
      <c r="C35" s="116" t="str">
        <f t="array" ref="C35">IFERROR(INDEX(bdactif,SMALL(IF(actif&lt;&gt;"",ROW(actif)-5),ROW($A30)),COLUMN(A:A)),"")</f>
        <v/>
      </c>
      <c r="D35" s="117" t="str">
        <f t="array" ref="D35">IFERROR(INDEX(bdactif,SMALL(IF(actif&lt;&gt;"",ROW(actif)-5),ROW($A30)),COLUMN(B:B)),"")</f>
        <v/>
      </c>
      <c r="E35" s="117" t="str">
        <f t="array" ref="E35">IFERROR(INDEX(bdactif,SMALL(IF(actif&lt;&gt;"",ROW(actif)-5),ROW($A30)),COLUMN(C:C)),"")</f>
        <v/>
      </c>
      <c r="F35" s="117" t="str">
        <f t="array" ref="F35">IFERROR(INDEX(bdactif,SMALL(IF(actif&lt;&gt;"",ROW(actif)-5),ROW($A30)),COLUMN(D:D)),"")</f>
        <v/>
      </c>
      <c r="G35" s="117" t="str">
        <f t="array" ref="G35">IFERROR(INDEX(bdactif,SMALL(IF(actif&lt;&gt;"",ROW(actif)-5),ROW($A30)),COLUMN(E:E)),"")</f>
        <v/>
      </c>
      <c r="H35" s="117" t="str">
        <f t="array" ref="H35">IFERROR(INDEX(bdactif,SMALL(IF(actif&lt;&gt;"",ROW(actif)-5),ROW($A30)),COLUMN(F:F)),"")</f>
        <v/>
      </c>
      <c r="I35" s="41">
        <f t="shared" si="0"/>
        <v>0</v>
      </c>
    </row>
    <row r="36" spans="1:9" s="9" customFormat="1" ht="17.149999999999999" customHeight="1">
      <c r="A36" s="64">
        <v>31</v>
      </c>
      <c r="B36" s="1" t="str">
        <f t="array" ref="B36">IFERROR(INDEX(actif,SMALL(IF(actif&lt;&gt;"",ROW(actif)-5),ROW(A31))),"")</f>
        <v/>
      </c>
      <c r="C36" s="116" t="str">
        <f t="array" ref="C36">IFERROR(INDEX(bdactif,SMALL(IF(actif&lt;&gt;"",ROW(actif)-5),ROW($A31)),COLUMN(A:A)),"")</f>
        <v/>
      </c>
      <c r="D36" s="117" t="str">
        <f t="array" ref="D36">IFERROR(INDEX(bdactif,SMALL(IF(actif&lt;&gt;"",ROW(actif)-5),ROW($A31)),COLUMN(B:B)),"")</f>
        <v/>
      </c>
      <c r="E36" s="117" t="str">
        <f t="array" ref="E36">IFERROR(INDEX(bdactif,SMALL(IF(actif&lt;&gt;"",ROW(actif)-5),ROW($A31)),COLUMN(C:C)),"")</f>
        <v/>
      </c>
      <c r="F36" s="117" t="str">
        <f t="array" ref="F36">IFERROR(INDEX(bdactif,SMALL(IF(actif&lt;&gt;"",ROW(actif)-5),ROW($A31)),COLUMN(D:D)),"")</f>
        <v/>
      </c>
      <c r="G36" s="117" t="str">
        <f t="array" ref="G36">IFERROR(INDEX(bdactif,SMALL(IF(actif&lt;&gt;"",ROW(actif)-5),ROW($A31)),COLUMN(E:E)),"")</f>
        <v/>
      </c>
      <c r="H36" s="117" t="str">
        <f t="array" ref="H36">IFERROR(INDEX(bdactif,SMALL(IF(actif&lt;&gt;"",ROW(actif)-5),ROW($A31)),COLUMN(F:F)),"")</f>
        <v/>
      </c>
      <c r="I36" s="41">
        <f t="shared" si="0"/>
        <v>0</v>
      </c>
    </row>
    <row r="37" spans="1:9" s="9" customFormat="1" ht="17.149999999999999" customHeight="1">
      <c r="A37" s="64">
        <v>32</v>
      </c>
      <c r="B37" s="1" t="str">
        <f t="array" ref="B37">IFERROR(INDEX(actif,SMALL(IF(actif&lt;&gt;"",ROW(actif)-5),ROW(A32))),"")</f>
        <v/>
      </c>
      <c r="C37" s="116" t="str">
        <f t="array" ref="C37">IFERROR(INDEX(bdactif,SMALL(IF(actif&lt;&gt;"",ROW(actif)-5),ROW($A32)),COLUMN(A:A)),"")</f>
        <v/>
      </c>
      <c r="D37" s="117" t="str">
        <f t="array" ref="D37">IFERROR(INDEX(bdactif,SMALL(IF(actif&lt;&gt;"",ROW(actif)-5),ROW($A32)),COLUMN(B:B)),"")</f>
        <v/>
      </c>
      <c r="E37" s="117" t="str">
        <f t="array" ref="E37">IFERROR(INDEX(bdactif,SMALL(IF(actif&lt;&gt;"",ROW(actif)-5),ROW($A32)),COLUMN(C:C)),"")</f>
        <v/>
      </c>
      <c r="F37" s="117" t="str">
        <f t="array" ref="F37">IFERROR(INDEX(bdactif,SMALL(IF(actif&lt;&gt;"",ROW(actif)-5),ROW($A32)),COLUMN(D:D)),"")</f>
        <v/>
      </c>
      <c r="G37" s="117" t="str">
        <f t="array" ref="G37">IFERROR(INDEX(bdactif,SMALL(IF(actif&lt;&gt;"",ROW(actif)-5),ROW($A32)),COLUMN(E:E)),"")</f>
        <v/>
      </c>
      <c r="H37" s="117" t="str">
        <f t="array" ref="H37">IFERROR(INDEX(bdactif,SMALL(IF(actif&lt;&gt;"",ROW(actif)-5),ROW($A32)),COLUMN(F:F)),"")</f>
        <v/>
      </c>
      <c r="I37" s="41">
        <f t="shared" si="0"/>
        <v>0</v>
      </c>
    </row>
    <row r="38" spans="1:9" s="9" customFormat="1" ht="17.149999999999999" customHeight="1">
      <c r="A38" s="64">
        <v>33</v>
      </c>
      <c r="B38" s="1" t="str">
        <f t="array" ref="B38">IFERROR(INDEX(actif,SMALL(IF(actif&lt;&gt;"",ROW(actif)-5),ROW(A33))),"")</f>
        <v/>
      </c>
      <c r="C38" s="116" t="str">
        <f t="array" ref="C38">IFERROR(INDEX(bdactif,SMALL(IF(actif&lt;&gt;"",ROW(actif)-5),ROW($A33)),COLUMN(A:A)),"")</f>
        <v/>
      </c>
      <c r="D38" s="117" t="str">
        <f t="array" ref="D38">IFERROR(INDEX(bdactif,SMALL(IF(actif&lt;&gt;"",ROW(actif)-5),ROW($A33)),COLUMN(B:B)),"")</f>
        <v/>
      </c>
      <c r="E38" s="117" t="str">
        <f t="array" ref="E38">IFERROR(INDEX(bdactif,SMALL(IF(actif&lt;&gt;"",ROW(actif)-5),ROW($A33)),COLUMN(C:C)),"")</f>
        <v/>
      </c>
      <c r="F38" s="117" t="str">
        <f t="array" ref="F38">IFERROR(INDEX(bdactif,SMALL(IF(actif&lt;&gt;"",ROW(actif)-5),ROW($A33)),COLUMN(D:D)),"")</f>
        <v/>
      </c>
      <c r="G38" s="117" t="str">
        <f t="array" ref="G38">IFERROR(INDEX(bdactif,SMALL(IF(actif&lt;&gt;"",ROW(actif)-5),ROW($A33)),COLUMN(E:E)),"")</f>
        <v/>
      </c>
      <c r="H38" s="117" t="str">
        <f t="array" ref="H38">IFERROR(INDEX(bdactif,SMALL(IF(actif&lt;&gt;"",ROW(actif)-5),ROW($A33)),COLUMN(F:F)),"")</f>
        <v/>
      </c>
      <c r="I38" s="41">
        <f t="shared" ref="I38:I52" si="1">SUM(D38:H38)</f>
        <v>0</v>
      </c>
    </row>
    <row r="39" spans="1:9" s="9" customFormat="1" ht="17.149999999999999" customHeight="1">
      <c r="A39" s="64">
        <v>34</v>
      </c>
      <c r="B39" s="1" t="str">
        <f t="array" ref="B39">IFERROR(INDEX(actif,SMALL(IF(actif&lt;&gt;"",ROW(actif)-5),ROW(A34))),"")</f>
        <v/>
      </c>
      <c r="C39" s="116" t="str">
        <f t="array" ref="C39">IFERROR(INDEX(bdactif,SMALL(IF(actif&lt;&gt;"",ROW(actif)-5),ROW($A34)),COLUMN(A:A)),"")</f>
        <v/>
      </c>
      <c r="D39" s="117" t="str">
        <f t="array" ref="D39">IFERROR(INDEX(bdactif,SMALL(IF(actif&lt;&gt;"",ROW(actif)-5),ROW($A34)),COLUMN(B:B)),"")</f>
        <v/>
      </c>
      <c r="E39" s="117" t="str">
        <f t="array" ref="E39">IFERROR(INDEX(bdactif,SMALL(IF(actif&lt;&gt;"",ROW(actif)-5),ROW($A34)),COLUMN(C:C)),"")</f>
        <v/>
      </c>
      <c r="F39" s="117" t="str">
        <f t="array" ref="F39">IFERROR(INDEX(bdactif,SMALL(IF(actif&lt;&gt;"",ROW(actif)-5),ROW($A34)),COLUMN(D:D)),"")</f>
        <v/>
      </c>
      <c r="G39" s="117" t="str">
        <f t="array" ref="G39">IFERROR(INDEX(bdactif,SMALL(IF(actif&lt;&gt;"",ROW(actif)-5),ROW($A34)),COLUMN(E:E)),"")</f>
        <v/>
      </c>
      <c r="H39" s="117" t="str">
        <f t="array" ref="H39">IFERROR(INDEX(bdactif,SMALL(IF(actif&lt;&gt;"",ROW(actif)-5),ROW($A34)),COLUMN(F:F)),"")</f>
        <v/>
      </c>
      <c r="I39" s="41">
        <f t="shared" si="1"/>
        <v>0</v>
      </c>
    </row>
    <row r="40" spans="1:9" s="9" customFormat="1" ht="17.149999999999999" customHeight="1">
      <c r="A40" s="64">
        <v>35</v>
      </c>
      <c r="B40" s="1" t="str">
        <f t="array" ref="B40">IFERROR(INDEX(actif,SMALL(IF(actif&lt;&gt;"",ROW(actif)-5),ROW(A35))),"")</f>
        <v/>
      </c>
      <c r="C40" s="116" t="str">
        <f t="array" ref="C40">IFERROR(INDEX(bdactif,SMALL(IF(actif&lt;&gt;"",ROW(actif)-5),ROW($A35)),COLUMN(A:A)),"")</f>
        <v/>
      </c>
      <c r="D40" s="117" t="str">
        <f t="array" ref="D40">IFERROR(INDEX(bdactif,SMALL(IF(actif&lt;&gt;"",ROW(actif)-5),ROW($A35)),COLUMN(B:B)),"")</f>
        <v/>
      </c>
      <c r="E40" s="117" t="str">
        <f t="array" ref="E40">IFERROR(INDEX(bdactif,SMALL(IF(actif&lt;&gt;"",ROW(actif)-5),ROW($A35)),COLUMN(C:C)),"")</f>
        <v/>
      </c>
      <c r="F40" s="117" t="str">
        <f t="array" ref="F40">IFERROR(INDEX(bdactif,SMALL(IF(actif&lt;&gt;"",ROW(actif)-5),ROW($A35)),COLUMN(D:D)),"")</f>
        <v/>
      </c>
      <c r="G40" s="117" t="str">
        <f t="array" ref="G40">IFERROR(INDEX(bdactif,SMALL(IF(actif&lt;&gt;"",ROW(actif)-5),ROW($A35)),COLUMN(E:E)),"")</f>
        <v/>
      </c>
      <c r="H40" s="117" t="str">
        <f t="array" ref="H40">IFERROR(INDEX(bdactif,SMALL(IF(actif&lt;&gt;"",ROW(actif)-5),ROW($A35)),COLUMN(F:F)),"")</f>
        <v/>
      </c>
      <c r="I40" s="41">
        <f t="shared" si="1"/>
        <v>0</v>
      </c>
    </row>
    <row r="41" spans="1:9" s="9" customFormat="1" ht="17.149999999999999" customHeight="1">
      <c r="A41" s="64">
        <v>36</v>
      </c>
      <c r="B41" s="1" t="str">
        <f t="array" ref="B41">IFERROR(INDEX(actif,SMALL(IF(actif&lt;&gt;"",ROW(actif)-5),ROW(A36))),"")</f>
        <v/>
      </c>
      <c r="C41" s="116" t="str">
        <f t="array" ref="C41">IFERROR(INDEX(bdactif,SMALL(IF(actif&lt;&gt;"",ROW(actif)-5),ROW($A36)),COLUMN(A:A)),"")</f>
        <v/>
      </c>
      <c r="D41" s="117" t="str">
        <f t="array" ref="D41">IFERROR(INDEX(bdactif,SMALL(IF(actif&lt;&gt;"",ROW(actif)-5),ROW($A36)),COLUMN(B:B)),"")</f>
        <v/>
      </c>
      <c r="E41" s="117" t="str">
        <f t="array" ref="E41">IFERROR(INDEX(bdactif,SMALL(IF(actif&lt;&gt;"",ROW(actif)-5),ROW($A36)),COLUMN(C:C)),"")</f>
        <v/>
      </c>
      <c r="F41" s="117" t="str">
        <f t="array" ref="F41">IFERROR(INDEX(bdactif,SMALL(IF(actif&lt;&gt;"",ROW(actif)-5),ROW($A36)),COLUMN(D:D)),"")</f>
        <v/>
      </c>
      <c r="G41" s="117" t="str">
        <f t="array" ref="G41">IFERROR(INDEX(bdactif,SMALL(IF(actif&lt;&gt;"",ROW(actif)-5),ROW($A36)),COLUMN(E:E)),"")</f>
        <v/>
      </c>
      <c r="H41" s="117" t="str">
        <f t="array" ref="H41">IFERROR(INDEX(bdactif,SMALL(IF(actif&lt;&gt;"",ROW(actif)-5),ROW($A36)),COLUMN(F:F)),"")</f>
        <v/>
      </c>
      <c r="I41" s="41">
        <f t="shared" si="1"/>
        <v>0</v>
      </c>
    </row>
    <row r="42" spans="1:9" s="9" customFormat="1" ht="17.149999999999999" customHeight="1">
      <c r="A42" s="64">
        <v>37</v>
      </c>
      <c r="B42" s="1" t="str">
        <f t="array" ref="B42">IFERROR(INDEX(actif,SMALL(IF(actif&lt;&gt;"",ROW(actif)-5),ROW(A37))),"")</f>
        <v/>
      </c>
      <c r="C42" s="116" t="str">
        <f t="array" ref="C42">IFERROR(INDEX(bdactif,SMALL(IF(actif&lt;&gt;"",ROW(actif)-5),ROW($A37)),COLUMN(A:A)),"")</f>
        <v/>
      </c>
      <c r="D42" s="117" t="str">
        <f t="array" ref="D42">IFERROR(INDEX(bdactif,SMALL(IF(actif&lt;&gt;"",ROW(actif)-5),ROW($A37)),COLUMN(B:B)),"")</f>
        <v/>
      </c>
      <c r="E42" s="117" t="str">
        <f t="array" ref="E42">IFERROR(INDEX(bdactif,SMALL(IF(actif&lt;&gt;"",ROW(actif)-5),ROW($A37)),COLUMN(C:C)),"")</f>
        <v/>
      </c>
      <c r="F42" s="117" t="str">
        <f t="array" ref="F42">IFERROR(INDEX(bdactif,SMALL(IF(actif&lt;&gt;"",ROW(actif)-5),ROW($A37)),COLUMN(D:D)),"")</f>
        <v/>
      </c>
      <c r="G42" s="117" t="str">
        <f t="array" ref="G42">IFERROR(INDEX(bdactif,SMALL(IF(actif&lt;&gt;"",ROW(actif)-5),ROW($A37)),COLUMN(E:E)),"")</f>
        <v/>
      </c>
      <c r="H42" s="117" t="str">
        <f t="array" ref="H42">IFERROR(INDEX(bdactif,SMALL(IF(actif&lt;&gt;"",ROW(actif)-5),ROW($A37)),COLUMN(F:F)),"")</f>
        <v/>
      </c>
      <c r="I42" s="41">
        <f t="shared" si="1"/>
        <v>0</v>
      </c>
    </row>
    <row r="43" spans="1:9" s="9" customFormat="1" ht="17.149999999999999" customHeight="1">
      <c r="A43" s="64">
        <v>38</v>
      </c>
      <c r="B43" s="1" t="str">
        <f t="array" ref="B43">IFERROR(INDEX(actif,SMALL(IF(actif&lt;&gt;"",ROW(actif)-5),ROW(A38))),"")</f>
        <v/>
      </c>
      <c r="C43" s="116" t="str">
        <f t="array" ref="C43">IFERROR(INDEX(bdactif,SMALL(IF(actif&lt;&gt;"",ROW(actif)-5),ROW($A38)),COLUMN(A:A)),"")</f>
        <v/>
      </c>
      <c r="D43" s="117" t="str">
        <f t="array" ref="D43">IFERROR(INDEX(bdactif,SMALL(IF(actif&lt;&gt;"",ROW(actif)-5),ROW($A38)),COLUMN(B:B)),"")</f>
        <v/>
      </c>
      <c r="E43" s="117" t="str">
        <f t="array" ref="E43">IFERROR(INDEX(bdactif,SMALL(IF(actif&lt;&gt;"",ROW(actif)-5),ROW($A38)),COLUMN(C:C)),"")</f>
        <v/>
      </c>
      <c r="F43" s="117" t="str">
        <f t="array" ref="F43">IFERROR(INDEX(bdactif,SMALL(IF(actif&lt;&gt;"",ROW(actif)-5),ROW($A38)),COLUMN(D:D)),"")</f>
        <v/>
      </c>
      <c r="G43" s="117" t="str">
        <f t="array" ref="G43">IFERROR(INDEX(bdactif,SMALL(IF(actif&lt;&gt;"",ROW(actif)-5),ROW($A38)),COLUMN(E:E)),"")</f>
        <v/>
      </c>
      <c r="H43" s="117" t="str">
        <f t="array" ref="H43">IFERROR(INDEX(bdactif,SMALL(IF(actif&lt;&gt;"",ROW(actif)-5),ROW($A38)),COLUMN(F:F)),"")</f>
        <v/>
      </c>
      <c r="I43" s="41">
        <f t="shared" si="1"/>
        <v>0</v>
      </c>
    </row>
    <row r="44" spans="1:9" s="9" customFormat="1" ht="17.149999999999999" customHeight="1">
      <c r="A44" s="64">
        <v>39</v>
      </c>
      <c r="B44" s="1" t="str">
        <f t="array" ref="B44">IFERROR(INDEX(actif,SMALL(IF(actif&lt;&gt;"",ROW(actif)-5),ROW(A39))),"")</f>
        <v/>
      </c>
      <c r="C44" s="116" t="str">
        <f t="array" ref="C44">IFERROR(INDEX(bdactif,SMALL(IF(actif&lt;&gt;"",ROW(actif)-5),ROW($A39)),COLUMN(A:A)),"")</f>
        <v/>
      </c>
      <c r="D44" s="117" t="str">
        <f t="array" ref="D44">IFERROR(INDEX(bdactif,SMALL(IF(actif&lt;&gt;"",ROW(actif)-5),ROW($A39)),COLUMN(B:B)),"")</f>
        <v/>
      </c>
      <c r="E44" s="117" t="str">
        <f t="array" ref="E44">IFERROR(INDEX(bdactif,SMALL(IF(actif&lt;&gt;"",ROW(actif)-5),ROW($A39)),COLUMN(C:C)),"")</f>
        <v/>
      </c>
      <c r="F44" s="117" t="str">
        <f t="array" ref="F44">IFERROR(INDEX(bdactif,SMALL(IF(actif&lt;&gt;"",ROW(actif)-5),ROW($A39)),COLUMN(D:D)),"")</f>
        <v/>
      </c>
      <c r="G44" s="117" t="str">
        <f t="array" ref="G44">IFERROR(INDEX(bdactif,SMALL(IF(actif&lt;&gt;"",ROW(actif)-5),ROW($A39)),COLUMN(E:E)),"")</f>
        <v/>
      </c>
      <c r="H44" s="117" t="str">
        <f t="array" ref="H44">IFERROR(INDEX(bdactif,SMALL(IF(actif&lt;&gt;"",ROW(actif)-5),ROW($A39)),COLUMN(F:F)),"")</f>
        <v/>
      </c>
      <c r="I44" s="41">
        <f t="shared" si="1"/>
        <v>0</v>
      </c>
    </row>
    <row r="45" spans="1:9" s="9" customFormat="1" ht="17.149999999999999" customHeight="1">
      <c r="A45" s="64">
        <v>40</v>
      </c>
      <c r="B45" s="1" t="str">
        <f t="array" ref="B45">IFERROR(INDEX(actif,SMALL(IF(actif&lt;&gt;"",ROW(actif)-5),ROW(A40))),"")</f>
        <v/>
      </c>
      <c r="C45" s="116" t="str">
        <f t="array" ref="C45">IFERROR(INDEX(bdactif,SMALL(IF(actif&lt;&gt;"",ROW(actif)-5),ROW($A40)),COLUMN(A:A)),"")</f>
        <v/>
      </c>
      <c r="D45" s="117" t="str">
        <f t="array" ref="D45">IFERROR(INDEX(bdactif,SMALL(IF(actif&lt;&gt;"",ROW(actif)-5),ROW($A40)),COLUMN(B:B)),"")</f>
        <v/>
      </c>
      <c r="E45" s="117" t="str">
        <f t="array" ref="E45">IFERROR(INDEX(bdactif,SMALL(IF(actif&lt;&gt;"",ROW(actif)-5),ROW($A40)),COLUMN(C:C)),"")</f>
        <v/>
      </c>
      <c r="F45" s="117" t="str">
        <f t="array" ref="F45">IFERROR(INDEX(bdactif,SMALL(IF(actif&lt;&gt;"",ROW(actif)-5),ROW($A40)),COLUMN(D:D)),"")</f>
        <v/>
      </c>
      <c r="G45" s="117" t="str">
        <f t="array" ref="G45">IFERROR(INDEX(bdactif,SMALL(IF(actif&lt;&gt;"",ROW(actif)-5),ROW($A40)),COLUMN(E:E)),"")</f>
        <v/>
      </c>
      <c r="H45" s="117" t="str">
        <f t="array" ref="H45">IFERROR(INDEX(bdactif,SMALL(IF(actif&lt;&gt;"",ROW(actif)-5),ROW($A40)),COLUMN(F:F)),"")</f>
        <v/>
      </c>
      <c r="I45" s="41">
        <f t="shared" si="1"/>
        <v>0</v>
      </c>
    </row>
    <row r="46" spans="1:9" s="9" customFormat="1" ht="17.149999999999999" customHeight="1">
      <c r="A46" s="64">
        <v>41</v>
      </c>
      <c r="B46" s="1" t="str">
        <f t="array" ref="B46">IFERROR(INDEX(actif,SMALL(IF(actif&lt;&gt;"",ROW(actif)-5),ROW(A41))),"")</f>
        <v/>
      </c>
      <c r="C46" s="116" t="str">
        <f t="array" ref="C46">IFERROR(INDEX(bdactif,SMALL(IF(actif&lt;&gt;"",ROW(actif)-5),ROW($A41)),COLUMN(A:A)),"")</f>
        <v/>
      </c>
      <c r="D46" s="117" t="str">
        <f t="array" ref="D46">IFERROR(INDEX(bdactif,SMALL(IF(actif&lt;&gt;"",ROW(actif)-5),ROW($A41)),COLUMN(B:B)),"")</f>
        <v/>
      </c>
      <c r="E46" s="117" t="str">
        <f t="array" ref="E46">IFERROR(INDEX(bdactif,SMALL(IF(actif&lt;&gt;"",ROW(actif)-5),ROW($A41)),COLUMN(C:C)),"")</f>
        <v/>
      </c>
      <c r="F46" s="117" t="str">
        <f t="array" ref="F46">IFERROR(INDEX(bdactif,SMALL(IF(actif&lt;&gt;"",ROW(actif)-5),ROW($A41)),COLUMN(D:D)),"")</f>
        <v/>
      </c>
      <c r="G46" s="117" t="str">
        <f t="array" ref="G46">IFERROR(INDEX(bdactif,SMALL(IF(actif&lt;&gt;"",ROW(actif)-5),ROW($A41)),COLUMN(E:E)),"")</f>
        <v/>
      </c>
      <c r="H46" s="117" t="str">
        <f t="array" ref="H46">IFERROR(INDEX(bdactif,SMALL(IF(actif&lt;&gt;"",ROW(actif)-5),ROW($A41)),COLUMN(F:F)),"")</f>
        <v/>
      </c>
      <c r="I46" s="41">
        <f t="shared" si="1"/>
        <v>0</v>
      </c>
    </row>
    <row r="47" spans="1:9" s="9" customFormat="1" ht="17.149999999999999" customHeight="1">
      <c r="A47" s="64">
        <v>42</v>
      </c>
      <c r="B47" s="1" t="str">
        <f t="array" ref="B47">IFERROR(INDEX(actif,SMALL(IF(actif&lt;&gt;"",ROW(actif)-5),ROW(A42))),"")</f>
        <v/>
      </c>
      <c r="C47" s="116" t="str">
        <f t="array" ref="C47">IFERROR(INDEX(bdactif,SMALL(IF(actif&lt;&gt;"",ROW(actif)-5),ROW($A42)),COLUMN(A:A)),"")</f>
        <v/>
      </c>
      <c r="D47" s="117" t="str">
        <f t="array" ref="D47">IFERROR(INDEX(bdactif,SMALL(IF(actif&lt;&gt;"",ROW(actif)-5),ROW($A42)),COLUMN(B:B)),"")</f>
        <v/>
      </c>
      <c r="E47" s="117" t="str">
        <f t="array" ref="E47">IFERROR(INDEX(bdactif,SMALL(IF(actif&lt;&gt;"",ROW(actif)-5),ROW($A42)),COLUMN(C:C)),"")</f>
        <v/>
      </c>
      <c r="F47" s="117" t="str">
        <f t="array" ref="F47">IFERROR(INDEX(bdactif,SMALL(IF(actif&lt;&gt;"",ROW(actif)-5),ROW($A42)),COLUMN(D:D)),"")</f>
        <v/>
      </c>
      <c r="G47" s="117" t="str">
        <f t="array" ref="G47">IFERROR(INDEX(bdactif,SMALL(IF(actif&lt;&gt;"",ROW(actif)-5),ROW($A42)),COLUMN(E:E)),"")</f>
        <v/>
      </c>
      <c r="H47" s="117" t="str">
        <f t="array" ref="H47">IFERROR(INDEX(bdactif,SMALL(IF(actif&lt;&gt;"",ROW(actif)-5),ROW($A42)),COLUMN(F:F)),"")</f>
        <v/>
      </c>
      <c r="I47" s="41">
        <f t="shared" si="1"/>
        <v>0</v>
      </c>
    </row>
    <row r="48" spans="1:9" s="9" customFormat="1" ht="17.149999999999999" customHeight="1">
      <c r="A48" s="64">
        <v>43</v>
      </c>
      <c r="B48" s="1" t="str">
        <f t="array" ref="B48">IFERROR(INDEX(actif,SMALL(IF(actif&lt;&gt;"",ROW(actif)-5),ROW(A43))),"")</f>
        <v/>
      </c>
      <c r="C48" s="116" t="str">
        <f t="array" ref="C48">IFERROR(INDEX(bdactif,SMALL(IF(actif&lt;&gt;"",ROW(actif)-5),ROW($A43)),COLUMN(A:A)),"")</f>
        <v/>
      </c>
      <c r="D48" s="117" t="str">
        <f t="array" ref="D48">IFERROR(INDEX(bdactif,SMALL(IF(actif&lt;&gt;"",ROW(actif)-5),ROW($A43)),COLUMN(B:B)),"")</f>
        <v/>
      </c>
      <c r="E48" s="117" t="str">
        <f t="array" ref="E48">IFERROR(INDEX(bdactif,SMALL(IF(actif&lt;&gt;"",ROW(actif)-5),ROW($A43)),COLUMN(C:C)),"")</f>
        <v/>
      </c>
      <c r="F48" s="117" t="str">
        <f t="array" ref="F48">IFERROR(INDEX(bdactif,SMALL(IF(actif&lt;&gt;"",ROW(actif)-5),ROW($A43)),COLUMN(D:D)),"")</f>
        <v/>
      </c>
      <c r="G48" s="117" t="str">
        <f t="array" ref="G48">IFERROR(INDEX(bdactif,SMALL(IF(actif&lt;&gt;"",ROW(actif)-5),ROW($A43)),COLUMN(E:E)),"")</f>
        <v/>
      </c>
      <c r="H48" s="117" t="str">
        <f t="array" ref="H48">IFERROR(INDEX(bdactif,SMALL(IF(actif&lt;&gt;"",ROW(actif)-5),ROW($A43)),COLUMN(F:F)),"")</f>
        <v/>
      </c>
      <c r="I48" s="41">
        <f t="shared" si="1"/>
        <v>0</v>
      </c>
    </row>
    <row r="49" spans="1:9" s="9" customFormat="1" ht="17.149999999999999" customHeight="1">
      <c r="A49" s="64">
        <v>44</v>
      </c>
      <c r="B49" s="1" t="str">
        <f t="array" ref="B49">IFERROR(INDEX(actif,SMALL(IF(actif&lt;&gt;"",ROW(actif)-5),ROW(A44))),"")</f>
        <v/>
      </c>
      <c r="C49" s="116" t="str">
        <f t="array" ref="C49">IFERROR(INDEX(bdactif,SMALL(IF(actif&lt;&gt;"",ROW(actif)-5),ROW($A44)),COLUMN(A:A)),"")</f>
        <v/>
      </c>
      <c r="D49" s="117" t="str">
        <f t="array" ref="D49">IFERROR(INDEX(bdactif,SMALL(IF(actif&lt;&gt;"",ROW(actif)-5),ROW($A44)),COLUMN(B:B)),"")</f>
        <v/>
      </c>
      <c r="E49" s="117" t="str">
        <f t="array" ref="E49">IFERROR(INDEX(bdactif,SMALL(IF(actif&lt;&gt;"",ROW(actif)-5),ROW($A44)),COLUMN(C:C)),"")</f>
        <v/>
      </c>
      <c r="F49" s="117" t="str">
        <f t="array" ref="F49">IFERROR(INDEX(bdactif,SMALL(IF(actif&lt;&gt;"",ROW(actif)-5),ROW($A44)),COLUMN(D:D)),"")</f>
        <v/>
      </c>
      <c r="G49" s="117" t="str">
        <f t="array" ref="G49">IFERROR(INDEX(bdactif,SMALL(IF(actif&lt;&gt;"",ROW(actif)-5),ROW($A44)),COLUMN(E:E)),"")</f>
        <v/>
      </c>
      <c r="H49" s="117" t="str">
        <f t="array" ref="H49">IFERROR(INDEX(bdactif,SMALL(IF(actif&lt;&gt;"",ROW(actif)-5),ROW($A44)),COLUMN(F:F)),"")</f>
        <v/>
      </c>
      <c r="I49" s="41">
        <f t="shared" si="1"/>
        <v>0</v>
      </c>
    </row>
    <row r="50" spans="1:9" s="9" customFormat="1" ht="17.149999999999999" customHeight="1">
      <c r="A50" s="64">
        <v>45</v>
      </c>
      <c r="B50" s="1" t="str">
        <f t="array" ref="B50">IFERROR(INDEX(actif,SMALL(IF(actif&lt;&gt;"",ROW(actif)-5),ROW(A45))),"")</f>
        <v/>
      </c>
      <c r="C50" s="116" t="str">
        <f t="array" ref="C50">IFERROR(INDEX(bdactif,SMALL(IF(actif&lt;&gt;"",ROW(actif)-5),ROW($A45)),COLUMN(A:A)),"")</f>
        <v/>
      </c>
      <c r="D50" s="117" t="str">
        <f t="array" ref="D50">IFERROR(INDEX(bdactif,SMALL(IF(actif&lt;&gt;"",ROW(actif)-5),ROW($A45)),COLUMN(B:B)),"")</f>
        <v/>
      </c>
      <c r="E50" s="117" t="str">
        <f t="array" ref="E50">IFERROR(INDEX(bdactif,SMALL(IF(actif&lt;&gt;"",ROW(actif)-5),ROW($A45)),COLUMN(C:C)),"")</f>
        <v/>
      </c>
      <c r="F50" s="117" t="str">
        <f t="array" ref="F50">IFERROR(INDEX(bdactif,SMALL(IF(actif&lt;&gt;"",ROW(actif)-5),ROW($A45)),COLUMN(D:D)),"")</f>
        <v/>
      </c>
      <c r="G50" s="117" t="str">
        <f t="array" ref="G50">IFERROR(INDEX(bdactif,SMALL(IF(actif&lt;&gt;"",ROW(actif)-5),ROW($A45)),COLUMN(E:E)),"")</f>
        <v/>
      </c>
      <c r="H50" s="117" t="str">
        <f t="array" ref="H50">IFERROR(INDEX(bdactif,SMALL(IF(actif&lt;&gt;"",ROW(actif)-5),ROW($A45)),COLUMN(F:F)),"")</f>
        <v/>
      </c>
      <c r="I50" s="41">
        <f t="shared" si="1"/>
        <v>0</v>
      </c>
    </row>
    <row r="51" spans="1:9" s="9" customFormat="1" ht="17.149999999999999" customHeight="1">
      <c r="A51" s="64">
        <v>49</v>
      </c>
      <c r="B51" s="1" t="str">
        <f t="array" ref="B51">IFERROR(INDEX(actif,SMALL(IF(actif&lt;&gt;"",ROW(actif)-5),ROW(A46))),"")</f>
        <v/>
      </c>
      <c r="C51" s="116" t="str">
        <f t="array" ref="C51">IFERROR(INDEX(bdactif,SMALL(IF(actif&lt;&gt;"",ROW(actif)-5),ROW($A46)),COLUMN(A:A)),"")</f>
        <v/>
      </c>
      <c r="D51" s="117" t="str">
        <f t="array" ref="D51">IFERROR(INDEX(bdactif,SMALL(IF(actif&lt;&gt;"",ROW(actif)-5),ROW($A46)),COLUMN(B:B)),"")</f>
        <v/>
      </c>
      <c r="E51" s="117" t="str">
        <f t="array" ref="E51">IFERROR(INDEX(bdactif,SMALL(IF(actif&lt;&gt;"",ROW(actif)-5),ROW($A46)),COLUMN(C:C)),"")</f>
        <v/>
      </c>
      <c r="F51" s="117" t="str">
        <f t="array" ref="F51">IFERROR(INDEX(bdactif,SMALL(IF(actif&lt;&gt;"",ROW(actif)-5),ROW($A46)),COLUMN(D:D)),"")</f>
        <v/>
      </c>
      <c r="G51" s="117" t="str">
        <f t="array" ref="G51">IFERROR(INDEX(bdactif,SMALL(IF(actif&lt;&gt;"",ROW(actif)-5),ROW($A46)),COLUMN(E:E)),"")</f>
        <v/>
      </c>
      <c r="H51" s="117" t="str">
        <f t="array" ref="H51">IFERROR(INDEX(bdactif,SMALL(IF(actif&lt;&gt;"",ROW(actif)-5),ROW($A46)),COLUMN(F:F)),"")</f>
        <v/>
      </c>
      <c r="I51" s="41">
        <f t="shared" si="1"/>
        <v>0</v>
      </c>
    </row>
    <row r="52" spans="1:9" s="9" customFormat="1" ht="17.149999999999999" customHeight="1">
      <c r="A52" s="65">
        <v>50</v>
      </c>
      <c r="B52" s="1" t="str">
        <f t="array" ref="B52">IFERROR(INDEX(actif,SMALL(IF(actif&lt;&gt;"",ROW(actif)-5),ROW(A47))),"")</f>
        <v/>
      </c>
      <c r="C52" s="116" t="str">
        <f t="array" ref="C52">IFERROR(INDEX(bdactif,SMALL(IF(actif&lt;&gt;"",ROW(actif)-5),ROW($A47)),COLUMN(A:A)),"")</f>
        <v/>
      </c>
      <c r="D52" s="117" t="str">
        <f t="array" ref="D52">IFERROR(INDEX(bdactif,SMALL(IF(actif&lt;&gt;"",ROW(actif)-5),ROW($A47)),COLUMN(B:B)),"")</f>
        <v/>
      </c>
      <c r="E52" s="117" t="str">
        <f t="array" ref="E52">IFERROR(INDEX(bdactif,SMALL(IF(actif&lt;&gt;"",ROW(actif)-5),ROW($A47)),COLUMN(C:C)),"")</f>
        <v/>
      </c>
      <c r="F52" s="117" t="str">
        <f t="array" ref="F52">IFERROR(INDEX(bdactif,SMALL(IF(actif&lt;&gt;"",ROW(actif)-5),ROW($A47)),COLUMN(D:D)),"")</f>
        <v/>
      </c>
      <c r="G52" s="117" t="str">
        <f t="array" ref="G52">IFERROR(INDEX(bdactif,SMALL(IF(actif&lt;&gt;"",ROW(actif)-5),ROW($A47)),COLUMN(E:E)),"")</f>
        <v/>
      </c>
      <c r="H52" s="117" t="str">
        <f t="array" ref="H52">IFERROR(INDEX(bdactif,SMALL(IF(actif&lt;&gt;"",ROW(actif)-5),ROW($A47)),COLUMN(F:F)),"")</f>
        <v/>
      </c>
      <c r="I52" s="42">
        <f t="shared" si="1"/>
        <v>0</v>
      </c>
    </row>
    <row r="53" spans="1:9" s="3" customFormat="1" ht="17.149999999999999" customHeight="1">
      <c r="A53" s="72"/>
      <c r="B53" s="60"/>
      <c r="C53" s="81" t="s">
        <v>22</v>
      </c>
      <c r="D53" s="114">
        <f>SUM(I6:I52)</f>
        <v>3266</v>
      </c>
      <c r="E53" s="114"/>
      <c r="F53" s="114"/>
      <c r="G53" s="114"/>
      <c r="H53" s="114"/>
      <c r="I53" s="102"/>
    </row>
    <row r="54" spans="1:9" s="3" customFormat="1" ht="15.5">
      <c r="A54" s="38"/>
      <c r="D54" s="7"/>
      <c r="E54" s="7"/>
      <c r="F54" s="15"/>
      <c r="G54" s="15"/>
      <c r="H54" s="15"/>
    </row>
    <row r="55" spans="1:9" ht="13">
      <c r="B55" s="9"/>
      <c r="C55" s="9"/>
      <c r="D55" s="5"/>
      <c r="E55" s="7"/>
      <c r="F55" s="9"/>
      <c r="G55" s="9"/>
      <c r="H55" s="9"/>
    </row>
    <row r="56" spans="1:9" ht="13">
      <c r="A56" s="5"/>
      <c r="B56" s="11"/>
      <c r="C56" s="12"/>
      <c r="D56" s="5"/>
      <c r="E56" s="7"/>
    </row>
    <row r="57" spans="1:9" ht="13">
      <c r="A57" s="5"/>
      <c r="B57" s="16"/>
      <c r="C57" s="12"/>
      <c r="D57" s="5"/>
      <c r="E57" s="7"/>
    </row>
    <row r="58" spans="1:9" ht="13">
      <c r="A58" s="5"/>
      <c r="B58" s="16"/>
      <c r="C58" s="13"/>
      <c r="D58" s="5"/>
      <c r="E58" s="7"/>
    </row>
    <row r="59" spans="1:9" ht="13">
      <c r="A59" s="5"/>
      <c r="B59" s="16"/>
      <c r="C59" s="12"/>
      <c r="D59" s="5"/>
      <c r="E59" s="7"/>
    </row>
    <row r="60" spans="1:9" ht="13">
      <c r="A60" s="5"/>
      <c r="B60" s="11"/>
      <c r="C60" s="12"/>
      <c r="D60" s="5"/>
      <c r="E60" s="7"/>
    </row>
    <row r="61" spans="1:9" ht="13">
      <c r="A61" s="5"/>
      <c r="B61" s="11"/>
      <c r="C61" s="12"/>
      <c r="D61" s="5"/>
      <c r="E61" s="7"/>
      <c r="H61" s="2"/>
    </row>
    <row r="62" spans="1:9" ht="18">
      <c r="A62" s="5"/>
      <c r="B62" s="11"/>
      <c r="C62" s="12"/>
      <c r="D62" s="5"/>
      <c r="E62" s="14"/>
    </row>
    <row r="63" spans="1:9" ht="13">
      <c r="A63" s="5"/>
      <c r="B63" s="11"/>
      <c r="C63" s="2"/>
      <c r="D63" s="5"/>
      <c r="E63" s="7"/>
    </row>
    <row r="64" spans="1:9" ht="13">
      <c r="A64" s="5"/>
      <c r="B64" s="11"/>
      <c r="C64" s="2"/>
      <c r="D64" s="5"/>
      <c r="E64" s="5"/>
    </row>
    <row r="65" spans="2:8" ht="13">
      <c r="B65" s="11"/>
      <c r="D65" s="5"/>
    </row>
    <row r="66" spans="2:8" ht="13">
      <c r="B66" s="11"/>
      <c r="D66" s="5"/>
    </row>
    <row r="67" spans="2:8">
      <c r="D67" s="5"/>
    </row>
    <row r="68" spans="2:8" ht="13">
      <c r="B68" s="11"/>
      <c r="C68" s="2"/>
      <c r="D68" s="7"/>
    </row>
    <row r="69" spans="2:8" ht="15.5">
      <c r="D69" s="5"/>
      <c r="F69" s="3"/>
      <c r="G69" s="3"/>
      <c r="H69" s="3"/>
    </row>
    <row r="70" spans="2:8" ht="15.5">
      <c r="F70" s="3"/>
      <c r="G70" s="3"/>
      <c r="H70" s="3"/>
    </row>
    <row r="71" spans="2:8" ht="15.5">
      <c r="F71" s="3"/>
      <c r="G71" s="3"/>
      <c r="H71" s="3"/>
    </row>
    <row r="74" spans="2:8" ht="13">
      <c r="F74" s="1"/>
      <c r="G74" s="1"/>
      <c r="H74" s="1"/>
    </row>
    <row r="84" spans="2:2">
      <c r="B84" s="8"/>
    </row>
    <row r="85" spans="2:2">
      <c r="B85" s="8"/>
    </row>
  </sheetData>
  <mergeCells count="7">
    <mergeCell ref="D53:I53"/>
    <mergeCell ref="A2:I2"/>
    <mergeCell ref="A4:A5"/>
    <mergeCell ref="B4:B5"/>
    <mergeCell ref="C4:C5"/>
    <mergeCell ref="D4:H4"/>
    <mergeCell ref="I4:I5"/>
  </mergeCells>
  <pageMargins left="0.23622047244094491" right="0.23622047244094491" top="0.35433070866141736" bottom="0.35433070866141736" header="0.31496062992125984" footer="0.31496062992125984"/>
  <pageSetup paperSize="9" scale="90" orientation="portrait" horizontalDpi="4294967293" verticalDpi="300" r:id="rId1"/>
  <headerFooter alignWithMargins="0"/>
  <rowBreaks count="2" manualBreakCount="2">
    <brk id="65" max="16383" man="1"/>
    <brk id="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B1:G84"/>
  <sheetViews>
    <sheetView showGridLines="0" workbookViewId="0">
      <selection activeCell="F5" sqref="F5"/>
    </sheetView>
  </sheetViews>
  <sheetFormatPr baseColWidth="10" defaultRowHeight="12.5"/>
  <cols>
    <col min="1" max="1" width="6.26953125" customWidth="1"/>
    <col min="2" max="2" width="3.26953125" style="35" customWidth="1"/>
    <col min="3" max="3" width="21.453125" customWidth="1"/>
    <col min="4" max="4" width="45.81640625" customWidth="1"/>
    <col min="5" max="5" width="8.1796875" style="2" customWidth="1"/>
    <col min="6" max="6" width="8.7265625" style="2" customWidth="1"/>
    <col min="7" max="7" width="9.26953125" customWidth="1"/>
  </cols>
  <sheetData>
    <row r="1" spans="2:7" ht="25.5">
      <c r="B1" s="86" t="s">
        <v>31</v>
      </c>
      <c r="C1" s="86"/>
      <c r="D1" s="86"/>
      <c r="E1" s="86"/>
      <c r="F1" s="86"/>
      <c r="G1" s="86"/>
    </row>
    <row r="2" spans="2:7">
      <c r="C2" s="9"/>
    </row>
    <row r="3" spans="2:7" s="2" customFormat="1" ht="17.25" customHeight="1">
      <c r="B3" s="98"/>
      <c r="C3" s="87" t="s">
        <v>0</v>
      </c>
      <c r="D3" s="87" t="s">
        <v>1</v>
      </c>
      <c r="E3" s="100"/>
      <c r="F3" s="100"/>
      <c r="G3" s="103" t="s">
        <v>3</v>
      </c>
    </row>
    <row r="4" spans="2:7" s="1" customFormat="1" ht="18.75" customHeight="1">
      <c r="B4" s="98"/>
      <c r="C4" s="87"/>
      <c r="D4" s="87"/>
      <c r="E4" s="80" t="s">
        <v>17</v>
      </c>
      <c r="F4" s="80" t="s">
        <v>18</v>
      </c>
      <c r="G4" s="103"/>
    </row>
    <row r="5" spans="2:7" s="9" customFormat="1" ht="17.149999999999999" customHeight="1">
      <c r="B5" s="63">
        <v>1</v>
      </c>
      <c r="C5" s="1" t="str">
        <f t="array" ref="C5">IFERROR(INDEX(retraité,SMALL(IF(retraité&lt;&gt;"",ROW(retraité)-55),ROW($A1))),"")</f>
        <v>morice</v>
      </c>
      <c r="D5" s="120" t="str">
        <f t="array" ref="D5">IFERROR(INDEX(bdretraité,SMALL(IF(retraité&lt;&gt;"",ROW(retraité)-55),ROW($A1)),1),"")</f>
        <v>etruo</v>
      </c>
      <c r="E5" s="117">
        <f t="array" ref="E5">IFERROR(INDEX(bdretraité,SMALL(IF(retraité&lt;&gt;"",ROW(retraité)-55),ROW($A1)),2),"")</f>
        <v>54</v>
      </c>
      <c r="F5" s="117">
        <f t="array" ref="F5">IFERROR(INDEX(bdretraité,SMALL(IF(retraité&lt;&gt;"",ROW(retraité)-55),ROW($A1)),4),"")</f>
        <v>23</v>
      </c>
      <c r="G5" s="119">
        <f>SUM(E5:F5)</f>
        <v>77</v>
      </c>
    </row>
    <row r="6" spans="2:7" s="9" customFormat="1" ht="17.149999999999999" customHeight="1">
      <c r="B6" s="64">
        <v>2</v>
      </c>
      <c r="C6" s="1" t="str">
        <f t="array" ref="C6">IFERROR(INDEX(retraité,SMALL(IF(retraité&lt;&gt;"",ROW(retraité)-55),ROW($A2))),"")</f>
        <v>alain</v>
      </c>
      <c r="D6" s="120" t="str">
        <f t="array" ref="D6">IFERROR(INDEX(bdretraité,SMALL(IF(retraité&lt;&gt;"",ROW(retraité)-55),ROW($A2)),1),"")</f>
        <v>tlp1</v>
      </c>
      <c r="E6" s="117">
        <f t="array" ref="E6">IFERROR(INDEX(bdretraité,SMALL(IF(retraité&lt;&gt;"",ROW(retraité)-55),ROW($A2)),2),"")</f>
        <v>0</v>
      </c>
      <c r="F6" s="117">
        <f t="array" ref="F6">IFERROR(INDEX(bdretraité,SMALL(IF(retraité&lt;&gt;"",ROW(retraité)-55),ROW($A2)),4),"")</f>
        <v>0</v>
      </c>
      <c r="G6" s="119">
        <f t="shared" ref="G6:G51" si="0">SUM(E6:F6)</f>
        <v>0</v>
      </c>
    </row>
    <row r="7" spans="2:7" s="9" customFormat="1" ht="17.149999999999999" customHeight="1">
      <c r="B7" s="64">
        <v>3</v>
      </c>
      <c r="C7" s="1" t="str">
        <f t="array" ref="C7">IFERROR(INDEX(retraité,SMALL(IF(retraité&lt;&gt;"",ROW(retraité)-55),ROW($A3))),"")</f>
        <v/>
      </c>
      <c r="D7" s="120" t="str">
        <f t="array" ref="D7">IFERROR(INDEX(bdretraité,SMALL(IF(retraité&lt;&gt;"",ROW(retraité)-55),ROW($A3)),1),"")</f>
        <v/>
      </c>
      <c r="E7" s="117" t="str">
        <f t="array" ref="E7">IFERROR(INDEX(bdretraité,SMALL(IF(retraité&lt;&gt;"",ROW(retraité)-55),ROW($A3)),2),"")</f>
        <v/>
      </c>
      <c r="F7" s="117" t="str">
        <f t="array" ref="F7">IFERROR(INDEX(bdretraité,SMALL(IF(retraité&lt;&gt;"",ROW(retraité)-55),ROW($A3)),4),"")</f>
        <v/>
      </c>
      <c r="G7" s="119">
        <f t="shared" si="0"/>
        <v>0</v>
      </c>
    </row>
    <row r="8" spans="2:7" s="9" customFormat="1" ht="17.149999999999999" customHeight="1">
      <c r="B8" s="64">
        <v>4</v>
      </c>
      <c r="C8" s="1" t="str">
        <f t="array" ref="C8">IFERROR(INDEX(retraité,SMALL(IF(retraité&lt;&gt;"",ROW(retraité)-55),ROW($A4))),"")</f>
        <v/>
      </c>
      <c r="D8" s="120" t="str">
        <f t="array" ref="D8">IFERROR(INDEX(bdretraité,SMALL(IF(retraité&lt;&gt;"",ROW(retraité)-55),ROW($A4)),1),"")</f>
        <v/>
      </c>
      <c r="E8" s="117" t="str">
        <f t="array" ref="E8">IFERROR(INDEX(bdretraité,SMALL(IF(retraité&lt;&gt;"",ROW(retraité)-55),ROW($A4)),2),"")</f>
        <v/>
      </c>
      <c r="F8" s="117" t="str">
        <f t="array" ref="F8">IFERROR(INDEX(bdretraité,SMALL(IF(retraité&lt;&gt;"",ROW(retraité)-55),ROW($A4)),4),"")</f>
        <v/>
      </c>
      <c r="G8" s="119">
        <f t="shared" si="0"/>
        <v>0</v>
      </c>
    </row>
    <row r="9" spans="2:7" s="9" customFormat="1" ht="17.149999999999999" customHeight="1">
      <c r="B9" s="64">
        <v>5</v>
      </c>
      <c r="C9" s="1" t="str">
        <f t="array" ref="C9">IFERROR(INDEX(retraité,SMALL(IF(retraité&lt;&gt;"",ROW(retraité)-55),ROW($A5))),"")</f>
        <v/>
      </c>
      <c r="D9" s="120" t="str">
        <f t="array" ref="D9">IFERROR(INDEX(bdretraité,SMALL(IF(retraité&lt;&gt;"",ROW(retraité)-55),ROW($A5)),1),"")</f>
        <v/>
      </c>
      <c r="E9" s="117" t="str">
        <f t="array" ref="E9">IFERROR(INDEX(bdretraité,SMALL(IF(retraité&lt;&gt;"",ROW(retraité)-55),ROW($A5)),2),"")</f>
        <v/>
      </c>
      <c r="F9" s="117" t="str">
        <f t="array" ref="F9">IFERROR(INDEX(bdretraité,SMALL(IF(retraité&lt;&gt;"",ROW(retraité)-55),ROW($A5)),4),"")</f>
        <v/>
      </c>
      <c r="G9" s="119">
        <f t="shared" si="0"/>
        <v>0</v>
      </c>
    </row>
    <row r="10" spans="2:7" s="9" customFormat="1" ht="17.149999999999999" customHeight="1">
      <c r="B10" s="64">
        <v>6</v>
      </c>
      <c r="C10" s="1" t="str">
        <f t="array" ref="C10">IFERROR(INDEX(retraité,SMALL(IF(retraité&lt;&gt;"",ROW(retraité)-55),ROW($A6))),"")</f>
        <v/>
      </c>
      <c r="D10" s="120" t="str">
        <f t="array" ref="D10">IFERROR(INDEX(bdretraité,SMALL(IF(retraité&lt;&gt;"",ROW(retraité)-55),ROW($A6)),1),"")</f>
        <v/>
      </c>
      <c r="E10" s="117" t="str">
        <f t="array" ref="E10">IFERROR(INDEX(bdretraité,SMALL(IF(retraité&lt;&gt;"",ROW(retraité)-55),ROW($A6)),2),"")</f>
        <v/>
      </c>
      <c r="F10" s="117" t="str">
        <f t="array" ref="F10">IFERROR(INDEX(bdretraité,SMALL(IF(retraité&lt;&gt;"",ROW(retraité)-55),ROW($A6)),4),"")</f>
        <v/>
      </c>
      <c r="G10" s="119">
        <f t="shared" si="0"/>
        <v>0</v>
      </c>
    </row>
    <row r="11" spans="2:7" s="9" customFormat="1" ht="17.149999999999999" customHeight="1">
      <c r="B11" s="64">
        <v>7</v>
      </c>
      <c r="C11" s="1" t="str">
        <f t="array" ref="C11">IFERROR(INDEX(retraité,SMALL(IF(retraité&lt;&gt;"",ROW(retraité)-55),ROW($A7))),"")</f>
        <v/>
      </c>
      <c r="D11" s="120" t="str">
        <f t="array" ref="D11">IFERROR(INDEX(bdretraité,SMALL(IF(retraité&lt;&gt;"",ROW(retraité)-55),ROW($A7)),1),"")</f>
        <v/>
      </c>
      <c r="E11" s="117" t="str">
        <f t="array" ref="E11">IFERROR(INDEX(bdretraité,SMALL(IF(retraité&lt;&gt;"",ROW(retraité)-55),ROW($A7)),2),"")</f>
        <v/>
      </c>
      <c r="F11" s="117" t="str">
        <f t="array" ref="F11">IFERROR(INDEX(bdretraité,SMALL(IF(retraité&lt;&gt;"",ROW(retraité)-55),ROW($A7)),4),"")</f>
        <v/>
      </c>
      <c r="G11" s="119">
        <f t="shared" si="0"/>
        <v>0</v>
      </c>
    </row>
    <row r="12" spans="2:7" s="9" customFormat="1" ht="17.149999999999999" customHeight="1">
      <c r="B12" s="64">
        <v>8</v>
      </c>
      <c r="C12" s="1" t="str">
        <f t="array" ref="C12">IFERROR(INDEX(retraité,SMALL(IF(retraité&lt;&gt;"",ROW(retraité)-55),ROW($A8))),"")</f>
        <v/>
      </c>
      <c r="D12" s="120" t="str">
        <f t="array" ref="D12">IFERROR(INDEX(bdretraité,SMALL(IF(retraité&lt;&gt;"",ROW(retraité)-55),ROW($A8)),1),"")</f>
        <v/>
      </c>
      <c r="E12" s="117" t="str">
        <f t="array" ref="E12">IFERROR(INDEX(bdretraité,SMALL(IF(retraité&lt;&gt;"",ROW(retraité)-55),ROW($A8)),2),"")</f>
        <v/>
      </c>
      <c r="F12" s="117" t="str">
        <f t="array" ref="F12">IFERROR(INDEX(bdretraité,SMALL(IF(retraité&lt;&gt;"",ROW(retraité)-55),ROW($A8)),4),"")</f>
        <v/>
      </c>
      <c r="G12" s="119">
        <f t="shared" si="0"/>
        <v>0</v>
      </c>
    </row>
    <row r="13" spans="2:7" s="9" customFormat="1" ht="17.149999999999999" customHeight="1">
      <c r="B13" s="64">
        <v>9</v>
      </c>
      <c r="C13" s="1" t="str">
        <f t="array" ref="C13">IFERROR(INDEX(retraité,SMALL(IF(retraité&lt;&gt;"",ROW(retraité)-55),ROW($A9))),"")</f>
        <v/>
      </c>
      <c r="D13" s="120" t="str">
        <f t="array" ref="D13">IFERROR(INDEX(bdretraité,SMALL(IF(retraité&lt;&gt;"",ROW(retraité)-55),ROW($A9)),1),"")</f>
        <v/>
      </c>
      <c r="E13" s="117" t="str">
        <f t="array" ref="E13">IFERROR(INDEX(bdretraité,SMALL(IF(retraité&lt;&gt;"",ROW(retraité)-55),ROW($A9)),2),"")</f>
        <v/>
      </c>
      <c r="F13" s="117" t="str">
        <f t="array" ref="F13">IFERROR(INDEX(bdretraité,SMALL(IF(retraité&lt;&gt;"",ROW(retraité)-55),ROW($A9)),4),"")</f>
        <v/>
      </c>
      <c r="G13" s="119">
        <f t="shared" si="0"/>
        <v>0</v>
      </c>
    </row>
    <row r="14" spans="2:7" s="9" customFormat="1" ht="17.149999999999999" customHeight="1">
      <c r="B14" s="64">
        <v>10</v>
      </c>
      <c r="C14" s="1" t="str">
        <f t="array" ref="C14">IFERROR(INDEX(retraité,SMALL(IF(retraité&lt;&gt;"",ROW(retraité)-55),ROW($A10))),"")</f>
        <v/>
      </c>
      <c r="D14" s="120" t="str">
        <f t="array" ref="D14">IFERROR(INDEX(bdretraité,SMALL(IF(retraité&lt;&gt;"",ROW(retraité)-55),ROW($A10)),1),"")</f>
        <v/>
      </c>
      <c r="E14" s="117" t="str">
        <f t="array" ref="E14">IFERROR(INDEX(bdretraité,SMALL(IF(retraité&lt;&gt;"",ROW(retraité)-55),ROW($A10)),2),"")</f>
        <v/>
      </c>
      <c r="F14" s="117" t="str">
        <f t="array" ref="F14">IFERROR(INDEX(bdretraité,SMALL(IF(retraité&lt;&gt;"",ROW(retraité)-55),ROW($A10)),4),"")</f>
        <v/>
      </c>
      <c r="G14" s="119">
        <f t="shared" si="0"/>
        <v>0</v>
      </c>
    </row>
    <row r="15" spans="2:7" s="9" customFormat="1" ht="17.149999999999999" customHeight="1">
      <c r="B15" s="64">
        <v>11</v>
      </c>
      <c r="C15" s="1" t="str">
        <f t="array" ref="C15">IFERROR(INDEX(retraité,SMALL(IF(retraité&lt;&gt;"",ROW(retraité)-55),ROW($A11))),"")</f>
        <v/>
      </c>
      <c r="D15" s="120" t="str">
        <f t="array" ref="D15">IFERROR(INDEX(bdretraité,SMALL(IF(retraité&lt;&gt;"",ROW(retraité)-55),ROW($A11)),1),"")</f>
        <v/>
      </c>
      <c r="E15" s="117" t="str">
        <f t="array" ref="E15">IFERROR(INDEX(bdretraité,SMALL(IF(retraité&lt;&gt;"",ROW(retraité)-55),ROW($A11)),2),"")</f>
        <v/>
      </c>
      <c r="F15" s="117" t="str">
        <f t="array" ref="F15">IFERROR(INDEX(bdretraité,SMALL(IF(retraité&lt;&gt;"",ROW(retraité)-55),ROW($A11)),4),"")</f>
        <v/>
      </c>
      <c r="G15" s="119">
        <f t="shared" si="0"/>
        <v>0</v>
      </c>
    </row>
    <row r="16" spans="2:7" s="9" customFormat="1" ht="17.149999999999999" customHeight="1">
      <c r="B16" s="64">
        <v>12</v>
      </c>
      <c r="C16" s="1" t="str">
        <f t="array" ref="C16">IFERROR(INDEX(retraité,SMALL(IF(retraité&lt;&gt;"",ROW(retraité)-55),ROW($A12))),"")</f>
        <v/>
      </c>
      <c r="D16" s="120" t="str">
        <f t="array" ref="D16">IFERROR(INDEX(bdretraité,SMALL(IF(retraité&lt;&gt;"",ROW(retraité)-55),ROW($A12)),1),"")</f>
        <v/>
      </c>
      <c r="E16" s="117" t="str">
        <f t="array" ref="E16">IFERROR(INDEX(bdretraité,SMALL(IF(retraité&lt;&gt;"",ROW(retraité)-55),ROW($A12)),2),"")</f>
        <v/>
      </c>
      <c r="F16" s="117" t="str">
        <f t="array" ref="F16">IFERROR(INDEX(bdretraité,SMALL(IF(retraité&lt;&gt;"",ROW(retraité)-55),ROW($A12)),4),"")</f>
        <v/>
      </c>
      <c r="G16" s="119">
        <f t="shared" si="0"/>
        <v>0</v>
      </c>
    </row>
    <row r="17" spans="2:7" s="9" customFormat="1" ht="17.149999999999999" customHeight="1">
      <c r="B17" s="64">
        <v>13</v>
      </c>
      <c r="C17" s="1" t="str">
        <f t="array" ref="C17">IFERROR(INDEX(retraité,SMALL(IF(retraité&lt;&gt;"",ROW(retraité)-55),ROW($A13))),"")</f>
        <v/>
      </c>
      <c r="D17" s="120" t="str">
        <f t="array" ref="D17">IFERROR(INDEX(bdretraité,SMALL(IF(retraité&lt;&gt;"",ROW(retraité)-55),ROW($A13)),1),"")</f>
        <v/>
      </c>
      <c r="E17" s="117" t="str">
        <f t="array" ref="E17">IFERROR(INDEX(bdretraité,SMALL(IF(retraité&lt;&gt;"",ROW(retraité)-55),ROW($A13)),2),"")</f>
        <v/>
      </c>
      <c r="F17" s="117" t="str">
        <f t="array" ref="F17">IFERROR(INDEX(bdretraité,SMALL(IF(retraité&lt;&gt;"",ROW(retraité)-55),ROW($A13)),4),"")</f>
        <v/>
      </c>
      <c r="G17" s="119">
        <f t="shared" si="0"/>
        <v>0</v>
      </c>
    </row>
    <row r="18" spans="2:7" s="9" customFormat="1" ht="17.149999999999999" customHeight="1">
      <c r="B18" s="64">
        <v>14</v>
      </c>
      <c r="C18" s="1" t="str">
        <f t="array" ref="C18">IFERROR(INDEX(retraité,SMALL(IF(retraité&lt;&gt;"",ROW(retraité)-55),ROW($A14))),"")</f>
        <v/>
      </c>
      <c r="D18" s="120" t="str">
        <f t="array" ref="D18">IFERROR(INDEX(bdretraité,SMALL(IF(retraité&lt;&gt;"",ROW(retraité)-55),ROW($A14)),1),"")</f>
        <v/>
      </c>
      <c r="E18" s="117" t="str">
        <f t="array" ref="E18">IFERROR(INDEX(bdretraité,SMALL(IF(retraité&lt;&gt;"",ROW(retraité)-55),ROW($A14)),2),"")</f>
        <v/>
      </c>
      <c r="F18" s="117" t="str">
        <f t="array" ref="F18">IFERROR(INDEX(bdretraité,SMALL(IF(retraité&lt;&gt;"",ROW(retraité)-55),ROW($A14)),4),"")</f>
        <v/>
      </c>
      <c r="G18" s="119">
        <f t="shared" si="0"/>
        <v>0</v>
      </c>
    </row>
    <row r="19" spans="2:7" s="9" customFormat="1" ht="17.149999999999999" customHeight="1">
      <c r="B19" s="64">
        <v>15</v>
      </c>
      <c r="C19" s="1" t="str">
        <f t="array" ref="C19">IFERROR(INDEX(retraité,SMALL(IF(retraité&lt;&gt;"",ROW(retraité)-55),ROW($A15))),"")</f>
        <v/>
      </c>
      <c r="D19" s="120" t="str">
        <f t="array" ref="D19">IFERROR(INDEX(bdretraité,SMALL(IF(retraité&lt;&gt;"",ROW(retraité)-55),ROW($A15)),1),"")</f>
        <v/>
      </c>
      <c r="E19" s="117" t="str">
        <f t="array" ref="E19">IFERROR(INDEX(bdretraité,SMALL(IF(retraité&lt;&gt;"",ROW(retraité)-55),ROW($A15)),2),"")</f>
        <v/>
      </c>
      <c r="F19" s="117" t="str">
        <f t="array" ref="F19">IFERROR(INDEX(bdretraité,SMALL(IF(retraité&lt;&gt;"",ROW(retraité)-55),ROW($A15)),4),"")</f>
        <v/>
      </c>
      <c r="G19" s="119">
        <f t="shared" si="0"/>
        <v>0</v>
      </c>
    </row>
    <row r="20" spans="2:7" s="9" customFormat="1" ht="17.149999999999999" customHeight="1">
      <c r="B20" s="64">
        <v>16</v>
      </c>
      <c r="C20" s="1" t="str">
        <f t="array" ref="C20">IFERROR(INDEX(retraité,SMALL(IF(retraité&lt;&gt;"",ROW(retraité)-55),ROW($A16))),"")</f>
        <v/>
      </c>
      <c r="D20" s="120" t="str">
        <f t="array" ref="D20">IFERROR(INDEX(bdretraité,SMALL(IF(retraité&lt;&gt;"",ROW(retraité)-55),ROW($A16)),1),"")</f>
        <v/>
      </c>
      <c r="E20" s="117" t="str">
        <f t="array" ref="E20">IFERROR(INDEX(bdretraité,SMALL(IF(retraité&lt;&gt;"",ROW(retraité)-55),ROW($A16)),2),"")</f>
        <v/>
      </c>
      <c r="F20" s="117" t="str">
        <f t="array" ref="F20">IFERROR(INDEX(bdretraité,SMALL(IF(retraité&lt;&gt;"",ROW(retraité)-55),ROW($A16)),4),"")</f>
        <v/>
      </c>
      <c r="G20" s="119">
        <f t="shared" si="0"/>
        <v>0</v>
      </c>
    </row>
    <row r="21" spans="2:7" s="9" customFormat="1" ht="17.149999999999999" customHeight="1">
      <c r="B21" s="64">
        <v>17</v>
      </c>
      <c r="C21" s="1" t="str">
        <f t="array" ref="C21">IFERROR(INDEX(retraité,SMALL(IF(retraité&lt;&gt;"",ROW(retraité)-55),ROW($A17))),"")</f>
        <v/>
      </c>
      <c r="D21" s="120" t="str">
        <f t="array" ref="D21">IFERROR(INDEX(bdretraité,SMALL(IF(retraité&lt;&gt;"",ROW(retraité)-55),ROW($A17)),1),"")</f>
        <v/>
      </c>
      <c r="E21" s="117" t="str">
        <f t="array" ref="E21">IFERROR(INDEX(bdretraité,SMALL(IF(retraité&lt;&gt;"",ROW(retraité)-55),ROW($A17)),2),"")</f>
        <v/>
      </c>
      <c r="F21" s="117" t="str">
        <f t="array" ref="F21">IFERROR(INDEX(bdretraité,SMALL(IF(retraité&lt;&gt;"",ROW(retraité)-55),ROW($A17)),4),"")</f>
        <v/>
      </c>
      <c r="G21" s="119">
        <f t="shared" si="0"/>
        <v>0</v>
      </c>
    </row>
    <row r="22" spans="2:7" s="9" customFormat="1" ht="17.149999999999999" customHeight="1">
      <c r="B22" s="64">
        <v>18</v>
      </c>
      <c r="C22" s="1" t="str">
        <f t="array" ref="C22">IFERROR(INDEX(retraité,SMALL(IF(retraité&lt;&gt;"",ROW(retraité)-55),ROW($A18))),"")</f>
        <v/>
      </c>
      <c r="D22" s="120" t="str">
        <f t="array" ref="D22">IFERROR(INDEX(bdretraité,SMALL(IF(retraité&lt;&gt;"",ROW(retraité)-55),ROW($A18)),1),"")</f>
        <v/>
      </c>
      <c r="E22" s="117" t="str">
        <f t="array" ref="E22">IFERROR(INDEX(bdretraité,SMALL(IF(retraité&lt;&gt;"",ROW(retraité)-55),ROW($A18)),2),"")</f>
        <v/>
      </c>
      <c r="F22" s="117" t="str">
        <f t="array" ref="F22">IFERROR(INDEX(bdretraité,SMALL(IF(retraité&lt;&gt;"",ROW(retraité)-55),ROW($A18)),4),"")</f>
        <v/>
      </c>
      <c r="G22" s="119">
        <f t="shared" si="0"/>
        <v>0</v>
      </c>
    </row>
    <row r="23" spans="2:7" s="9" customFormat="1" ht="17.149999999999999" customHeight="1">
      <c r="B23" s="64">
        <v>19</v>
      </c>
      <c r="C23" s="1" t="str">
        <f t="array" ref="C23">IFERROR(INDEX(retraité,SMALL(IF(retraité&lt;&gt;"",ROW(retraité)-55),ROW($A19))),"")</f>
        <v/>
      </c>
      <c r="D23" s="120" t="str">
        <f t="array" ref="D23">IFERROR(INDEX(bdretraité,SMALL(IF(retraité&lt;&gt;"",ROW(retraité)-55),ROW($A19)),1),"")</f>
        <v/>
      </c>
      <c r="E23" s="117" t="str">
        <f t="array" ref="E23">IFERROR(INDEX(bdretraité,SMALL(IF(retraité&lt;&gt;"",ROW(retraité)-55),ROW($A19)),2),"")</f>
        <v/>
      </c>
      <c r="F23" s="117" t="str">
        <f t="array" ref="F23">IFERROR(INDEX(bdretraité,SMALL(IF(retraité&lt;&gt;"",ROW(retraité)-55),ROW($A19)),4),"")</f>
        <v/>
      </c>
      <c r="G23" s="119">
        <f t="shared" si="0"/>
        <v>0</v>
      </c>
    </row>
    <row r="24" spans="2:7" s="9" customFormat="1" ht="17.149999999999999" customHeight="1">
      <c r="B24" s="64">
        <v>20</v>
      </c>
      <c r="C24" s="1" t="str">
        <f t="array" ref="C24">IFERROR(INDEX(retraité,SMALL(IF(retraité&lt;&gt;"",ROW(retraité)-55),ROW($A20))),"")</f>
        <v/>
      </c>
      <c r="D24" s="120" t="str">
        <f t="array" ref="D24">IFERROR(INDEX(bdretraité,SMALL(IF(retraité&lt;&gt;"",ROW(retraité)-55),ROW($A20)),1),"")</f>
        <v/>
      </c>
      <c r="E24" s="117" t="str">
        <f t="array" ref="E24">IFERROR(INDEX(bdretraité,SMALL(IF(retraité&lt;&gt;"",ROW(retraité)-55),ROW($A20)),2),"")</f>
        <v/>
      </c>
      <c r="F24" s="117" t="str">
        <f t="array" ref="F24">IFERROR(INDEX(bdretraité,SMALL(IF(retraité&lt;&gt;"",ROW(retraité)-55),ROW($A20)),4),"")</f>
        <v/>
      </c>
      <c r="G24" s="119">
        <f t="shared" si="0"/>
        <v>0</v>
      </c>
    </row>
    <row r="25" spans="2:7" s="9" customFormat="1" ht="17.149999999999999" customHeight="1">
      <c r="B25" s="64">
        <v>21</v>
      </c>
      <c r="C25" s="1" t="str">
        <f t="array" ref="C25">IFERROR(INDEX(retraité,SMALL(IF(retraité&lt;&gt;"",ROW(retraité)-55),ROW($A21))),"")</f>
        <v/>
      </c>
      <c r="D25" s="120" t="str">
        <f t="array" ref="D25">IFERROR(INDEX(bdretraité,SMALL(IF(retraité&lt;&gt;"",ROW(retraité)-55),ROW($A21)),1),"")</f>
        <v/>
      </c>
      <c r="E25" s="117" t="str">
        <f t="array" ref="E25">IFERROR(INDEX(bdretraité,SMALL(IF(retraité&lt;&gt;"",ROW(retraité)-55),ROW($A21)),2),"")</f>
        <v/>
      </c>
      <c r="F25" s="117" t="str">
        <f t="array" ref="F25">IFERROR(INDEX(bdretraité,SMALL(IF(retraité&lt;&gt;"",ROW(retraité)-55),ROW($A21)),4),"")</f>
        <v/>
      </c>
      <c r="G25" s="119">
        <f t="shared" si="0"/>
        <v>0</v>
      </c>
    </row>
    <row r="26" spans="2:7" s="9" customFormat="1" ht="17.149999999999999" customHeight="1">
      <c r="B26" s="64">
        <v>22</v>
      </c>
      <c r="C26" s="1" t="str">
        <f t="array" ref="C26">IFERROR(INDEX(retraité,SMALL(IF(retraité&lt;&gt;"",ROW(retraité)-55),ROW($A22))),"")</f>
        <v/>
      </c>
      <c r="D26" s="120" t="str">
        <f t="array" ref="D26">IFERROR(INDEX(bdretraité,SMALL(IF(retraité&lt;&gt;"",ROW(retraité)-55),ROW($A22)),1),"")</f>
        <v/>
      </c>
      <c r="E26" s="117" t="str">
        <f t="array" ref="E26">IFERROR(INDEX(bdretraité,SMALL(IF(retraité&lt;&gt;"",ROW(retraité)-55),ROW($A22)),2),"")</f>
        <v/>
      </c>
      <c r="F26" s="117" t="str">
        <f t="array" ref="F26">IFERROR(INDEX(bdretraité,SMALL(IF(retraité&lt;&gt;"",ROW(retraité)-55),ROW($A22)),4),"")</f>
        <v/>
      </c>
      <c r="G26" s="119">
        <f t="shared" si="0"/>
        <v>0</v>
      </c>
    </row>
    <row r="27" spans="2:7" s="9" customFormat="1" ht="17.149999999999999" customHeight="1">
      <c r="B27" s="64">
        <v>23</v>
      </c>
      <c r="C27" s="1" t="str">
        <f t="array" ref="C27">IFERROR(INDEX(retraité,SMALL(IF(retraité&lt;&gt;"",ROW(retraité)-55),ROW($A23))),"")</f>
        <v/>
      </c>
      <c r="D27" s="120" t="str">
        <f t="array" ref="D27">IFERROR(INDEX(bdretraité,SMALL(IF(retraité&lt;&gt;"",ROW(retraité)-55),ROW($A23)),1),"")</f>
        <v/>
      </c>
      <c r="E27" s="117" t="str">
        <f t="array" ref="E27">IFERROR(INDEX(bdretraité,SMALL(IF(retraité&lt;&gt;"",ROW(retraité)-55),ROW($A23)),2),"")</f>
        <v/>
      </c>
      <c r="F27" s="117" t="str">
        <f t="array" ref="F27">IFERROR(INDEX(bdretraité,SMALL(IF(retraité&lt;&gt;"",ROW(retraité)-55),ROW($A23)),4),"")</f>
        <v/>
      </c>
      <c r="G27" s="119">
        <f t="shared" si="0"/>
        <v>0</v>
      </c>
    </row>
    <row r="28" spans="2:7" s="9" customFormat="1" ht="17.149999999999999" customHeight="1">
      <c r="B28" s="64">
        <v>24</v>
      </c>
      <c r="C28" s="1" t="str">
        <f t="array" ref="C28">IFERROR(INDEX(retraité,SMALL(IF(retraité&lt;&gt;"",ROW(retraité)-55),ROW($A24))),"")</f>
        <v/>
      </c>
      <c r="D28" s="120" t="str">
        <f t="array" ref="D28">IFERROR(INDEX(bdretraité,SMALL(IF(retraité&lt;&gt;"",ROW(retraité)-55),ROW($A24)),1),"")</f>
        <v/>
      </c>
      <c r="E28" s="117" t="str">
        <f t="array" ref="E28">IFERROR(INDEX(bdretraité,SMALL(IF(retraité&lt;&gt;"",ROW(retraité)-55),ROW($A24)),2),"")</f>
        <v/>
      </c>
      <c r="F28" s="117" t="str">
        <f t="array" ref="F28">IFERROR(INDEX(bdretraité,SMALL(IF(retraité&lt;&gt;"",ROW(retraité)-55),ROW($A24)),4),"")</f>
        <v/>
      </c>
      <c r="G28" s="119">
        <f t="shared" si="0"/>
        <v>0</v>
      </c>
    </row>
    <row r="29" spans="2:7" s="9" customFormat="1" ht="17.149999999999999" customHeight="1">
      <c r="B29" s="64">
        <v>25</v>
      </c>
      <c r="C29" s="1" t="str">
        <f t="array" ref="C29">IFERROR(INDEX(retraité,SMALL(IF(retraité&lt;&gt;"",ROW(retraité)-55),ROW($A25))),"")</f>
        <v/>
      </c>
      <c r="D29" s="120" t="str">
        <f t="array" ref="D29">IFERROR(INDEX(bdretraité,SMALL(IF(retraité&lt;&gt;"",ROW(retraité)-55),ROW($A25)),1),"")</f>
        <v/>
      </c>
      <c r="E29" s="117" t="str">
        <f t="array" ref="E29">IFERROR(INDEX(bdretraité,SMALL(IF(retraité&lt;&gt;"",ROW(retraité)-55),ROW($A25)),2),"")</f>
        <v/>
      </c>
      <c r="F29" s="117" t="str">
        <f t="array" ref="F29">IFERROR(INDEX(bdretraité,SMALL(IF(retraité&lt;&gt;"",ROW(retraité)-55),ROW($A25)),4),"")</f>
        <v/>
      </c>
      <c r="G29" s="119">
        <f t="shared" si="0"/>
        <v>0</v>
      </c>
    </row>
    <row r="30" spans="2:7" s="9" customFormat="1" ht="17.149999999999999" customHeight="1">
      <c r="B30" s="64">
        <v>26</v>
      </c>
      <c r="C30" s="1" t="str">
        <f t="array" ref="C30">IFERROR(INDEX(retraité,SMALL(IF(retraité&lt;&gt;"",ROW(retraité)-55),ROW($A26))),"")</f>
        <v/>
      </c>
      <c r="D30" s="120" t="str">
        <f t="array" ref="D30">IFERROR(INDEX(bdretraité,SMALL(IF(retraité&lt;&gt;"",ROW(retraité)-55),ROW($A26)),1),"")</f>
        <v/>
      </c>
      <c r="E30" s="117" t="str">
        <f t="array" ref="E30">IFERROR(INDEX(bdretraité,SMALL(IF(retraité&lt;&gt;"",ROW(retraité)-55),ROW($A26)),2),"")</f>
        <v/>
      </c>
      <c r="F30" s="117" t="str">
        <f t="array" ref="F30">IFERROR(INDEX(bdretraité,SMALL(IF(retraité&lt;&gt;"",ROW(retraité)-55),ROW($A26)),4),"")</f>
        <v/>
      </c>
      <c r="G30" s="119">
        <f t="shared" si="0"/>
        <v>0</v>
      </c>
    </row>
    <row r="31" spans="2:7" s="9" customFormat="1" ht="17.149999999999999" customHeight="1">
      <c r="B31" s="64">
        <v>27</v>
      </c>
      <c r="C31" s="1" t="str">
        <f t="array" ref="C31">IFERROR(INDEX(retraité,SMALL(IF(retraité&lt;&gt;"",ROW(retraité)-55),ROW($A27))),"")</f>
        <v/>
      </c>
      <c r="D31" s="120" t="str">
        <f t="array" ref="D31">IFERROR(INDEX(bdretraité,SMALL(IF(retraité&lt;&gt;"",ROW(retraité)-55),ROW($A27)),1),"")</f>
        <v/>
      </c>
      <c r="E31" s="117" t="str">
        <f t="array" ref="E31">IFERROR(INDEX(bdretraité,SMALL(IF(retraité&lt;&gt;"",ROW(retraité)-55),ROW($A27)),2),"")</f>
        <v/>
      </c>
      <c r="F31" s="117" t="str">
        <f t="array" ref="F31">IFERROR(INDEX(bdretraité,SMALL(IF(retraité&lt;&gt;"",ROW(retraité)-55),ROW($A27)),4),"")</f>
        <v/>
      </c>
      <c r="G31" s="119">
        <f t="shared" si="0"/>
        <v>0</v>
      </c>
    </row>
    <row r="32" spans="2:7" s="9" customFormat="1" ht="17.149999999999999" customHeight="1">
      <c r="B32" s="64">
        <v>28</v>
      </c>
      <c r="C32" s="1" t="str">
        <f t="array" ref="C32">IFERROR(INDEX(retraité,SMALL(IF(retraité&lt;&gt;"",ROW(retraité)-55),ROW($A28))),"")</f>
        <v/>
      </c>
      <c r="D32" s="120" t="str">
        <f t="array" ref="D32">IFERROR(INDEX(bdretraité,SMALL(IF(retraité&lt;&gt;"",ROW(retraité)-55),ROW($A28)),1),"")</f>
        <v/>
      </c>
      <c r="E32" s="117" t="str">
        <f t="array" ref="E32">IFERROR(INDEX(bdretraité,SMALL(IF(retraité&lt;&gt;"",ROW(retraité)-55),ROW($A28)),2),"")</f>
        <v/>
      </c>
      <c r="F32" s="117" t="str">
        <f t="array" ref="F32">IFERROR(INDEX(bdretraité,SMALL(IF(retraité&lt;&gt;"",ROW(retraité)-55),ROW($A28)),4),"")</f>
        <v/>
      </c>
      <c r="G32" s="119">
        <f t="shared" si="0"/>
        <v>0</v>
      </c>
    </row>
    <row r="33" spans="2:7" s="9" customFormat="1" ht="17.149999999999999" customHeight="1">
      <c r="B33" s="64">
        <v>29</v>
      </c>
      <c r="C33" s="1" t="str">
        <f t="array" ref="C33">IFERROR(INDEX(retraité,SMALL(IF(retraité&lt;&gt;"",ROW(retraité)-55),ROW($A29))),"")</f>
        <v/>
      </c>
      <c r="D33" s="120" t="str">
        <f t="array" ref="D33">IFERROR(INDEX(bdretraité,SMALL(IF(retraité&lt;&gt;"",ROW(retraité)-55),ROW($A29)),1),"")</f>
        <v/>
      </c>
      <c r="E33" s="117" t="str">
        <f t="array" ref="E33">IFERROR(INDEX(bdretraité,SMALL(IF(retraité&lt;&gt;"",ROW(retraité)-55),ROW($A29)),2),"")</f>
        <v/>
      </c>
      <c r="F33" s="117" t="str">
        <f t="array" ref="F33">IFERROR(INDEX(bdretraité,SMALL(IF(retraité&lt;&gt;"",ROW(retraité)-55),ROW($A29)),4),"")</f>
        <v/>
      </c>
      <c r="G33" s="119">
        <f t="shared" si="0"/>
        <v>0</v>
      </c>
    </row>
    <row r="34" spans="2:7" s="9" customFormat="1" ht="17.149999999999999" customHeight="1">
      <c r="B34" s="64">
        <v>30</v>
      </c>
      <c r="C34" s="1" t="str">
        <f t="array" ref="C34">IFERROR(INDEX(retraité,SMALL(IF(retraité&lt;&gt;"",ROW(retraité)-55),ROW($A30))),"")</f>
        <v/>
      </c>
      <c r="D34" s="120" t="str">
        <f t="array" ref="D34">IFERROR(INDEX(bdretraité,SMALL(IF(retraité&lt;&gt;"",ROW(retraité)-55),ROW($A30)),1),"")</f>
        <v/>
      </c>
      <c r="E34" s="117" t="str">
        <f t="array" ref="E34">IFERROR(INDEX(bdretraité,SMALL(IF(retraité&lt;&gt;"",ROW(retraité)-55),ROW($A30)),2),"")</f>
        <v/>
      </c>
      <c r="F34" s="117" t="str">
        <f t="array" ref="F34">IFERROR(INDEX(bdretraité,SMALL(IF(retraité&lt;&gt;"",ROW(retraité)-55),ROW($A30)),4),"")</f>
        <v/>
      </c>
      <c r="G34" s="119">
        <f t="shared" si="0"/>
        <v>0</v>
      </c>
    </row>
    <row r="35" spans="2:7" s="9" customFormat="1" ht="17.149999999999999" customHeight="1">
      <c r="B35" s="64">
        <v>31</v>
      </c>
      <c r="C35" s="1" t="str">
        <f t="array" ref="C35">IFERROR(INDEX(retraité,SMALL(IF(retraité&lt;&gt;"",ROW(retraité)-55),ROW($A31))),"")</f>
        <v/>
      </c>
      <c r="D35" s="120" t="str">
        <f t="array" ref="D35">IFERROR(INDEX(bdretraité,SMALL(IF(retraité&lt;&gt;"",ROW(retraité)-55),ROW($A31)),1),"")</f>
        <v/>
      </c>
      <c r="E35" s="117" t="str">
        <f t="array" ref="E35">IFERROR(INDEX(bdretraité,SMALL(IF(retraité&lt;&gt;"",ROW(retraité)-55),ROW($A31)),2),"")</f>
        <v/>
      </c>
      <c r="F35" s="117" t="str">
        <f t="array" ref="F35">IFERROR(INDEX(bdretraité,SMALL(IF(retraité&lt;&gt;"",ROW(retraité)-55),ROW($A31)),4),"")</f>
        <v/>
      </c>
      <c r="G35" s="119">
        <f t="shared" si="0"/>
        <v>0</v>
      </c>
    </row>
    <row r="36" spans="2:7" s="9" customFormat="1" ht="17.149999999999999" customHeight="1">
      <c r="B36" s="64">
        <v>32</v>
      </c>
      <c r="C36" s="1" t="str">
        <f t="array" ref="C36">IFERROR(INDEX(retraité,SMALL(IF(retraité&lt;&gt;"",ROW(retraité)-55),ROW($A32))),"")</f>
        <v/>
      </c>
      <c r="D36" s="120" t="str">
        <f t="array" ref="D36">IFERROR(INDEX(bdretraité,SMALL(IF(retraité&lt;&gt;"",ROW(retraité)-55),ROW($A32)),1),"")</f>
        <v/>
      </c>
      <c r="E36" s="117" t="str">
        <f t="array" ref="E36">IFERROR(INDEX(bdretraité,SMALL(IF(retraité&lt;&gt;"",ROW(retraité)-55),ROW($A32)),2),"")</f>
        <v/>
      </c>
      <c r="F36" s="117" t="str">
        <f t="array" ref="F36">IFERROR(INDEX(bdretraité,SMALL(IF(retraité&lt;&gt;"",ROW(retraité)-55),ROW($A32)),4),"")</f>
        <v/>
      </c>
      <c r="G36" s="119">
        <f t="shared" si="0"/>
        <v>0</v>
      </c>
    </row>
    <row r="37" spans="2:7" s="9" customFormat="1" ht="17.149999999999999" customHeight="1">
      <c r="B37" s="64">
        <v>33</v>
      </c>
      <c r="C37" s="1" t="str">
        <f t="array" ref="C37">IFERROR(INDEX(retraité,SMALL(IF(retraité&lt;&gt;"",ROW(retraité)-55),ROW($A33))),"")</f>
        <v/>
      </c>
      <c r="D37" s="120" t="str">
        <f t="array" ref="D37">IFERROR(INDEX(bdretraité,SMALL(IF(retraité&lt;&gt;"",ROW(retraité)-55),ROW($A33)),1),"")</f>
        <v/>
      </c>
      <c r="E37" s="117" t="str">
        <f t="array" ref="E37">IFERROR(INDEX(bdretraité,SMALL(IF(retraité&lt;&gt;"",ROW(retraité)-55),ROW($A33)),2),"")</f>
        <v/>
      </c>
      <c r="F37" s="117" t="str">
        <f t="array" ref="F37">IFERROR(INDEX(bdretraité,SMALL(IF(retraité&lt;&gt;"",ROW(retraité)-55),ROW($A33)),4),"")</f>
        <v/>
      </c>
      <c r="G37" s="119">
        <f t="shared" si="0"/>
        <v>0</v>
      </c>
    </row>
    <row r="38" spans="2:7" s="9" customFormat="1" ht="17.149999999999999" customHeight="1">
      <c r="B38" s="64">
        <v>34</v>
      </c>
      <c r="C38" s="1" t="str">
        <f t="array" ref="C38">IFERROR(INDEX(retraité,SMALL(IF(retraité&lt;&gt;"",ROW(retraité)-55),ROW($A34))),"")</f>
        <v/>
      </c>
      <c r="D38" s="120" t="str">
        <f t="array" ref="D38">IFERROR(INDEX(bdretraité,SMALL(IF(retraité&lt;&gt;"",ROW(retraité)-55),ROW($A34)),1),"")</f>
        <v/>
      </c>
      <c r="E38" s="117" t="str">
        <f t="array" ref="E38">IFERROR(INDEX(bdretraité,SMALL(IF(retraité&lt;&gt;"",ROW(retraité)-55),ROW($A34)),2),"")</f>
        <v/>
      </c>
      <c r="F38" s="117" t="str">
        <f t="array" ref="F38">IFERROR(INDEX(bdretraité,SMALL(IF(retraité&lt;&gt;"",ROW(retraité)-55),ROW($A34)),4),"")</f>
        <v/>
      </c>
      <c r="G38" s="119">
        <f t="shared" si="0"/>
        <v>0</v>
      </c>
    </row>
    <row r="39" spans="2:7" s="9" customFormat="1" ht="17.149999999999999" customHeight="1">
      <c r="B39" s="64">
        <v>35</v>
      </c>
      <c r="C39" s="1" t="str">
        <f t="array" ref="C39">IFERROR(INDEX(retraité,SMALL(IF(retraité&lt;&gt;"",ROW(retraité)-55),ROW($A35))),"")</f>
        <v/>
      </c>
      <c r="D39" s="120" t="str">
        <f t="array" ref="D39">IFERROR(INDEX(bdretraité,SMALL(IF(retraité&lt;&gt;"",ROW(retraité)-55),ROW($A35)),1),"")</f>
        <v/>
      </c>
      <c r="E39" s="117" t="str">
        <f t="array" ref="E39">IFERROR(INDEX(bdretraité,SMALL(IF(retraité&lt;&gt;"",ROW(retraité)-55),ROW($A35)),2),"")</f>
        <v/>
      </c>
      <c r="F39" s="117" t="str">
        <f t="array" ref="F39">IFERROR(INDEX(bdretraité,SMALL(IF(retraité&lt;&gt;"",ROW(retraité)-55),ROW($A35)),4),"")</f>
        <v/>
      </c>
      <c r="G39" s="119">
        <f t="shared" si="0"/>
        <v>0</v>
      </c>
    </row>
    <row r="40" spans="2:7" s="9" customFormat="1" ht="17.149999999999999" customHeight="1">
      <c r="B40" s="64">
        <v>36</v>
      </c>
      <c r="C40" s="1" t="str">
        <f t="array" ref="C40">IFERROR(INDEX(retraité,SMALL(IF(retraité&lt;&gt;"",ROW(retraité)-55),ROW($A36))),"")</f>
        <v/>
      </c>
      <c r="D40" s="120" t="str">
        <f t="array" ref="D40">IFERROR(INDEX(bdretraité,SMALL(IF(retraité&lt;&gt;"",ROW(retraité)-55),ROW($A36)),1),"")</f>
        <v/>
      </c>
      <c r="E40" s="117" t="str">
        <f t="array" ref="E40">IFERROR(INDEX(bdretraité,SMALL(IF(retraité&lt;&gt;"",ROW(retraité)-55),ROW($A36)),2),"")</f>
        <v/>
      </c>
      <c r="F40" s="117" t="str">
        <f t="array" ref="F40">IFERROR(INDEX(bdretraité,SMALL(IF(retraité&lt;&gt;"",ROW(retraité)-55),ROW($A36)),4),"")</f>
        <v/>
      </c>
      <c r="G40" s="119">
        <f t="shared" si="0"/>
        <v>0</v>
      </c>
    </row>
    <row r="41" spans="2:7" s="9" customFormat="1" ht="17.149999999999999" customHeight="1">
      <c r="B41" s="64">
        <v>37</v>
      </c>
      <c r="C41" s="1" t="str">
        <f t="array" ref="C41">IFERROR(INDEX(retraité,SMALL(IF(retraité&lt;&gt;"",ROW(retraité)-55),ROW($A37))),"")</f>
        <v/>
      </c>
      <c r="D41" s="120" t="str">
        <f t="array" ref="D41">IFERROR(INDEX(bdretraité,SMALL(IF(retraité&lt;&gt;"",ROW(retraité)-55),ROW($A37)),1),"")</f>
        <v/>
      </c>
      <c r="E41" s="117" t="str">
        <f t="array" ref="E41">IFERROR(INDEX(bdretraité,SMALL(IF(retraité&lt;&gt;"",ROW(retraité)-55),ROW($A37)),2),"")</f>
        <v/>
      </c>
      <c r="F41" s="117" t="str">
        <f t="array" ref="F41">IFERROR(INDEX(bdretraité,SMALL(IF(retraité&lt;&gt;"",ROW(retraité)-55),ROW($A37)),4),"")</f>
        <v/>
      </c>
      <c r="G41" s="119">
        <f t="shared" si="0"/>
        <v>0</v>
      </c>
    </row>
    <row r="42" spans="2:7" s="9" customFormat="1" ht="17.149999999999999" customHeight="1">
      <c r="B42" s="64">
        <v>38</v>
      </c>
      <c r="C42" s="1" t="str">
        <f t="array" ref="C42">IFERROR(INDEX(retraité,SMALL(IF(retraité&lt;&gt;"",ROW(retraité)-55),ROW($A38))),"")</f>
        <v/>
      </c>
      <c r="D42" s="120" t="str">
        <f t="array" ref="D42">IFERROR(INDEX(bdretraité,SMALL(IF(retraité&lt;&gt;"",ROW(retraité)-55),ROW($A38)),1),"")</f>
        <v/>
      </c>
      <c r="E42" s="117" t="str">
        <f t="array" ref="E42">IFERROR(INDEX(bdretraité,SMALL(IF(retraité&lt;&gt;"",ROW(retraité)-55),ROW($A38)),2),"")</f>
        <v/>
      </c>
      <c r="F42" s="117" t="str">
        <f t="array" ref="F42">IFERROR(INDEX(bdretraité,SMALL(IF(retraité&lt;&gt;"",ROW(retraité)-55),ROW($A38)),4),"")</f>
        <v/>
      </c>
      <c r="G42" s="119">
        <f t="shared" si="0"/>
        <v>0</v>
      </c>
    </row>
    <row r="43" spans="2:7" s="9" customFormat="1" ht="17.149999999999999" customHeight="1">
      <c r="B43" s="64">
        <v>39</v>
      </c>
      <c r="C43" s="1" t="str">
        <f t="array" ref="C43">IFERROR(INDEX(retraité,SMALL(IF(retraité&lt;&gt;"",ROW(retraité)-55),ROW($A39))),"")</f>
        <v/>
      </c>
      <c r="D43" s="120" t="str">
        <f t="array" ref="D43">IFERROR(INDEX(bdretraité,SMALL(IF(retraité&lt;&gt;"",ROW(retraité)-55),ROW($A39)),1),"")</f>
        <v/>
      </c>
      <c r="E43" s="117" t="str">
        <f t="array" ref="E43">IFERROR(INDEX(bdretraité,SMALL(IF(retraité&lt;&gt;"",ROW(retraité)-55),ROW($A39)),2),"")</f>
        <v/>
      </c>
      <c r="F43" s="117" t="str">
        <f t="array" ref="F43">IFERROR(INDEX(bdretraité,SMALL(IF(retraité&lt;&gt;"",ROW(retraité)-55),ROW($A39)),4),"")</f>
        <v/>
      </c>
      <c r="G43" s="119">
        <f t="shared" si="0"/>
        <v>0</v>
      </c>
    </row>
    <row r="44" spans="2:7" s="9" customFormat="1" ht="17.149999999999999" customHeight="1">
      <c r="B44" s="64">
        <v>40</v>
      </c>
      <c r="C44" s="1" t="str">
        <f t="array" ref="C44">IFERROR(INDEX(retraité,SMALL(IF(retraité&lt;&gt;"",ROW(retraité)-55),ROW($A40))),"")</f>
        <v/>
      </c>
      <c r="D44" s="120" t="str">
        <f t="array" ref="D44">IFERROR(INDEX(bdretraité,SMALL(IF(retraité&lt;&gt;"",ROW(retraité)-55),ROW($A40)),1),"")</f>
        <v/>
      </c>
      <c r="E44" s="117" t="str">
        <f t="array" ref="E44">IFERROR(INDEX(bdretraité,SMALL(IF(retraité&lt;&gt;"",ROW(retraité)-55),ROW($A40)),2),"")</f>
        <v/>
      </c>
      <c r="F44" s="117" t="str">
        <f t="array" ref="F44">IFERROR(INDEX(bdretraité,SMALL(IF(retraité&lt;&gt;"",ROW(retraité)-55),ROW($A40)),4),"")</f>
        <v/>
      </c>
      <c r="G44" s="119">
        <f t="shared" si="0"/>
        <v>0</v>
      </c>
    </row>
    <row r="45" spans="2:7" s="9" customFormat="1" ht="17.149999999999999" customHeight="1">
      <c r="B45" s="64">
        <v>41</v>
      </c>
      <c r="C45" s="1" t="str">
        <f t="array" ref="C45">IFERROR(INDEX(retraité,SMALL(IF(retraité&lt;&gt;"",ROW(retraité)-55),ROW($A41))),"")</f>
        <v/>
      </c>
      <c r="D45" s="120" t="str">
        <f t="array" ref="D45">IFERROR(INDEX(bdretraité,SMALL(IF(retraité&lt;&gt;"",ROW(retraité)-55),ROW($A41)),1),"")</f>
        <v/>
      </c>
      <c r="E45" s="117" t="str">
        <f t="array" ref="E45">IFERROR(INDEX(bdretraité,SMALL(IF(retraité&lt;&gt;"",ROW(retraité)-55),ROW($A41)),2),"")</f>
        <v/>
      </c>
      <c r="F45" s="117" t="str">
        <f t="array" ref="F45">IFERROR(INDEX(bdretraité,SMALL(IF(retraité&lt;&gt;"",ROW(retraité)-55),ROW($A41)),4),"")</f>
        <v/>
      </c>
      <c r="G45" s="119">
        <f t="shared" si="0"/>
        <v>0</v>
      </c>
    </row>
    <row r="46" spans="2:7" s="9" customFormat="1" ht="17.149999999999999" customHeight="1">
      <c r="B46" s="64">
        <v>42</v>
      </c>
      <c r="C46" s="1" t="str">
        <f t="array" ref="C46">IFERROR(INDEX(retraité,SMALL(IF(retraité&lt;&gt;"",ROW(retraité)-55),ROW($A42))),"")</f>
        <v/>
      </c>
      <c r="D46" s="120" t="str">
        <f t="array" ref="D46">IFERROR(INDEX(bdretraité,SMALL(IF(retraité&lt;&gt;"",ROW(retraité)-55),ROW($A42)),1),"")</f>
        <v/>
      </c>
      <c r="E46" s="117" t="str">
        <f t="array" ref="E46">IFERROR(INDEX(bdretraité,SMALL(IF(retraité&lt;&gt;"",ROW(retraité)-55),ROW($A42)),2),"")</f>
        <v/>
      </c>
      <c r="F46" s="117" t="str">
        <f t="array" ref="F46">IFERROR(INDEX(bdretraité,SMALL(IF(retraité&lt;&gt;"",ROW(retraité)-55),ROW($A42)),4),"")</f>
        <v/>
      </c>
      <c r="G46" s="119">
        <f t="shared" si="0"/>
        <v>0</v>
      </c>
    </row>
    <row r="47" spans="2:7" s="9" customFormat="1" ht="17.149999999999999" customHeight="1">
      <c r="B47" s="64">
        <v>43</v>
      </c>
      <c r="C47" s="1" t="str">
        <f t="array" ref="C47">IFERROR(INDEX(retraité,SMALL(IF(retraité&lt;&gt;"",ROW(retraité)-55),ROW($A43))),"")</f>
        <v/>
      </c>
      <c r="D47" s="120" t="str">
        <f t="array" ref="D47">IFERROR(INDEX(bdretraité,SMALL(IF(retraité&lt;&gt;"",ROW(retraité)-55),ROW($A43)),1),"")</f>
        <v/>
      </c>
      <c r="E47" s="117" t="str">
        <f t="array" ref="E47">IFERROR(INDEX(bdretraité,SMALL(IF(retraité&lt;&gt;"",ROW(retraité)-55),ROW($A43)),2),"")</f>
        <v/>
      </c>
      <c r="F47" s="117" t="str">
        <f t="array" ref="F47">IFERROR(INDEX(bdretraité,SMALL(IF(retraité&lt;&gt;"",ROW(retraité)-55),ROW($A43)),4),"")</f>
        <v/>
      </c>
      <c r="G47" s="119">
        <f t="shared" si="0"/>
        <v>0</v>
      </c>
    </row>
    <row r="48" spans="2:7" s="9" customFormat="1" ht="17.149999999999999" customHeight="1">
      <c r="B48" s="64">
        <v>44</v>
      </c>
      <c r="C48" s="1" t="str">
        <f t="array" ref="C48">IFERROR(INDEX(retraité,SMALL(IF(retraité&lt;&gt;"",ROW(retraité)-55),ROW($A44))),"")</f>
        <v/>
      </c>
      <c r="D48" s="120" t="str">
        <f t="array" ref="D48">IFERROR(INDEX(bdretraité,SMALL(IF(retraité&lt;&gt;"",ROW(retraité)-55),ROW($A44)),1),"")</f>
        <v/>
      </c>
      <c r="E48" s="117" t="str">
        <f t="array" ref="E48">IFERROR(INDEX(bdretraité,SMALL(IF(retraité&lt;&gt;"",ROW(retraité)-55),ROW($A44)),2),"")</f>
        <v/>
      </c>
      <c r="F48" s="117" t="str">
        <f t="array" ref="F48">IFERROR(INDEX(bdretraité,SMALL(IF(retraité&lt;&gt;"",ROW(retraité)-55),ROW($A44)),4),"")</f>
        <v/>
      </c>
      <c r="G48" s="119">
        <f t="shared" si="0"/>
        <v>0</v>
      </c>
    </row>
    <row r="49" spans="2:7" s="9" customFormat="1" ht="17.149999999999999" customHeight="1">
      <c r="B49" s="64">
        <v>45</v>
      </c>
      <c r="C49" s="1" t="str">
        <f t="array" ref="C49">IFERROR(INDEX(retraité,SMALL(IF(retraité&lt;&gt;"",ROW(retraité)-55),ROW($A45))),"")</f>
        <v/>
      </c>
      <c r="D49" s="120" t="str">
        <f t="array" ref="D49">IFERROR(INDEX(bdretraité,SMALL(IF(retraité&lt;&gt;"",ROW(retraité)-55),ROW($A45)),1),"")</f>
        <v/>
      </c>
      <c r="E49" s="117" t="str">
        <f t="array" ref="E49">IFERROR(INDEX(bdretraité,SMALL(IF(retraité&lt;&gt;"",ROW(retraité)-55),ROW($A45)),2),"")</f>
        <v/>
      </c>
      <c r="F49" s="117" t="str">
        <f t="array" ref="F49">IFERROR(INDEX(bdretraité,SMALL(IF(retraité&lt;&gt;"",ROW(retraité)-55),ROW($A45)),4),"")</f>
        <v/>
      </c>
      <c r="G49" s="119">
        <f t="shared" si="0"/>
        <v>0</v>
      </c>
    </row>
    <row r="50" spans="2:7" s="9" customFormat="1" ht="17.149999999999999" customHeight="1">
      <c r="B50" s="64">
        <v>49</v>
      </c>
      <c r="C50" s="1" t="str">
        <f t="array" ref="C50">IFERROR(INDEX(retraité,SMALL(IF(retraité&lt;&gt;"",ROW(retraité)-55),ROW($A46))),"")</f>
        <v/>
      </c>
      <c r="D50" s="120" t="str">
        <f t="array" ref="D50">IFERROR(INDEX(bdretraité,SMALL(IF(retraité&lt;&gt;"",ROW(retraité)-55),ROW($A46)),1),"")</f>
        <v/>
      </c>
      <c r="E50" s="117" t="str">
        <f t="array" ref="E50">IFERROR(INDEX(bdretraité,SMALL(IF(retraité&lt;&gt;"",ROW(retraité)-55),ROW($A46)),2),"")</f>
        <v/>
      </c>
      <c r="F50" s="117" t="str">
        <f t="array" ref="F50">IFERROR(INDEX(bdretraité,SMALL(IF(retraité&lt;&gt;"",ROW(retraité)-55),ROW($A46)),4),"")</f>
        <v/>
      </c>
      <c r="G50" s="119">
        <f t="shared" si="0"/>
        <v>0</v>
      </c>
    </row>
    <row r="51" spans="2:7" s="9" customFormat="1" ht="17.149999999999999" customHeight="1">
      <c r="B51" s="65">
        <v>50</v>
      </c>
      <c r="C51" s="1" t="str">
        <f t="array" ref="C51">IFERROR(INDEX(retraité,SMALL(IF(retraité&lt;&gt;"",ROW(retraité)-55),ROW($A47))),"")</f>
        <v/>
      </c>
      <c r="D51" s="120" t="str">
        <f t="array" ref="D51">IFERROR(INDEX(bdretraité,SMALL(IF(retraité&lt;&gt;"",ROW(retraité)-55),ROW($A47)),1),"")</f>
        <v/>
      </c>
      <c r="E51" s="117" t="str">
        <f t="array" ref="E51">IFERROR(INDEX(bdretraité,SMALL(IF(retraité&lt;&gt;"",ROW(retraité)-55),ROW($A47)),2),"")</f>
        <v/>
      </c>
      <c r="F51" s="117" t="str">
        <f t="array" ref="F51">IFERROR(INDEX(bdretraité,SMALL(IF(retraité&lt;&gt;"",ROW(retraité)-55),ROW($A47)),4),"")</f>
        <v/>
      </c>
      <c r="G51" s="119">
        <f t="shared" si="0"/>
        <v>0</v>
      </c>
    </row>
    <row r="52" spans="2:7" s="3" customFormat="1" ht="17.149999999999999" customHeight="1">
      <c r="B52" s="72"/>
      <c r="C52" s="60"/>
      <c r="D52" s="81" t="s">
        <v>22</v>
      </c>
      <c r="E52" s="114">
        <f>SUM(G5:G51)</f>
        <v>77</v>
      </c>
      <c r="F52" s="114"/>
      <c r="G52" s="114"/>
    </row>
    <row r="53" spans="2:7" s="3" customFormat="1" ht="15.5">
      <c r="B53" s="38"/>
      <c r="E53" s="7"/>
      <c r="F53" s="7"/>
    </row>
    <row r="54" spans="2:7" ht="13">
      <c r="C54" s="9"/>
      <c r="D54" s="9"/>
      <c r="E54" s="5"/>
      <c r="F54" s="7"/>
    </row>
    <row r="55" spans="2:7" ht="13">
      <c r="B55" s="5"/>
      <c r="C55" s="11"/>
      <c r="D55" s="12"/>
      <c r="E55" s="5"/>
      <c r="F55" s="7"/>
    </row>
    <row r="56" spans="2:7" ht="13">
      <c r="B56" s="5"/>
      <c r="C56" s="16"/>
      <c r="D56" s="12"/>
      <c r="E56" s="5"/>
      <c r="F56" s="7"/>
    </row>
    <row r="57" spans="2:7" ht="13">
      <c r="B57" s="5"/>
      <c r="C57" s="16"/>
      <c r="D57" s="13"/>
      <c r="E57" s="5"/>
      <c r="F57" s="7"/>
    </row>
    <row r="58" spans="2:7" ht="13">
      <c r="B58" s="5"/>
      <c r="C58" s="16"/>
      <c r="D58" s="12"/>
      <c r="E58" s="5"/>
      <c r="F58" s="7"/>
    </row>
    <row r="59" spans="2:7" ht="13">
      <c r="B59" s="5"/>
      <c r="C59" s="11"/>
      <c r="D59" s="12"/>
      <c r="E59" s="5"/>
      <c r="F59" s="7"/>
    </row>
    <row r="60" spans="2:7" ht="13">
      <c r="B60" s="5"/>
      <c r="C60" s="11"/>
      <c r="D60" s="12"/>
      <c r="E60" s="5"/>
      <c r="F60" s="7"/>
    </row>
    <row r="61" spans="2:7" ht="18">
      <c r="B61" s="5"/>
      <c r="C61" s="11"/>
      <c r="D61" s="12"/>
      <c r="E61" s="5"/>
      <c r="F61" s="14"/>
    </row>
    <row r="62" spans="2:7" ht="13">
      <c r="B62" s="5"/>
      <c r="C62" s="11"/>
      <c r="D62" s="2"/>
      <c r="E62" s="5"/>
      <c r="F62" s="7"/>
    </row>
    <row r="63" spans="2:7" ht="13">
      <c r="B63" s="5"/>
      <c r="C63" s="11"/>
      <c r="D63" s="2"/>
      <c r="E63" s="5"/>
      <c r="F63" s="5"/>
    </row>
    <row r="64" spans="2:7" ht="13">
      <c r="C64" s="11"/>
      <c r="E64" s="5"/>
    </row>
    <row r="65" spans="3:5" ht="13">
      <c r="C65" s="11"/>
      <c r="E65" s="5"/>
    </row>
    <row r="66" spans="3:5">
      <c r="E66" s="5"/>
    </row>
    <row r="67" spans="3:5" ht="13">
      <c r="C67" s="11"/>
      <c r="D67" s="2"/>
      <c r="E67" s="7"/>
    </row>
    <row r="68" spans="3:5">
      <c r="E68" s="5"/>
    </row>
    <row r="83" spans="3:3">
      <c r="C83" s="8"/>
    </row>
    <row r="84" spans="3:3">
      <c r="C84" s="8"/>
    </row>
  </sheetData>
  <mergeCells count="7">
    <mergeCell ref="E52:G52"/>
    <mergeCell ref="B1:G1"/>
    <mergeCell ref="B3:B4"/>
    <mergeCell ref="C3:C4"/>
    <mergeCell ref="D3:D4"/>
    <mergeCell ref="E3:F3"/>
    <mergeCell ref="G3:G4"/>
  </mergeCells>
  <pageMargins left="0.23622047244094491" right="0.23622047244094491" top="0.35433070866141736" bottom="0.35433070866141736" header="0.31496062992125984" footer="0.31496062992125984"/>
  <pageSetup paperSize="9" scale="90" orientation="portrait" horizontalDpi="4294967293" verticalDpi="300" r:id="rId1"/>
  <headerFooter alignWithMargins="0"/>
  <rowBreaks count="2" manualBreakCount="2">
    <brk id="64" max="16383" man="1"/>
    <brk id="8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B1:F84"/>
  <sheetViews>
    <sheetView showGridLines="0" topLeftCell="A34" workbookViewId="0">
      <selection activeCell="H45" sqref="H45"/>
    </sheetView>
  </sheetViews>
  <sheetFormatPr baseColWidth="10" defaultRowHeight="12.5"/>
  <cols>
    <col min="1" max="1" width="6.26953125" customWidth="1"/>
    <col min="2" max="2" width="3.26953125" style="35" customWidth="1"/>
    <col min="3" max="3" width="21.453125" customWidth="1"/>
    <col min="4" max="4" width="45.81640625" customWidth="1"/>
    <col min="5" max="5" width="15.1796875" customWidth="1"/>
    <col min="6" max="6" width="10.90625" style="9"/>
  </cols>
  <sheetData>
    <row r="1" spans="2:6" ht="25.5">
      <c r="B1" s="86" t="s">
        <v>32</v>
      </c>
      <c r="C1" s="86"/>
      <c r="D1" s="86"/>
      <c r="E1" s="86"/>
    </row>
    <row r="2" spans="2:6">
      <c r="C2" s="9"/>
    </row>
    <row r="3" spans="2:6" s="2" customFormat="1" ht="17.25" customHeight="1">
      <c r="B3" s="98"/>
      <c r="C3" s="87" t="s">
        <v>0</v>
      </c>
      <c r="D3" s="87" t="s">
        <v>1</v>
      </c>
      <c r="E3" s="103" t="s">
        <v>28</v>
      </c>
      <c r="F3" s="9"/>
    </row>
    <row r="4" spans="2:6" s="1" customFormat="1" ht="18.75" customHeight="1">
      <c r="B4" s="98"/>
      <c r="C4" s="87"/>
      <c r="D4" s="87"/>
      <c r="E4" s="103"/>
      <c r="F4" s="9"/>
    </row>
    <row r="5" spans="2:6" s="9" customFormat="1" ht="17.149999999999999" customHeight="1">
      <c r="B5" s="63">
        <v>1</v>
      </c>
      <c r="C5" s="115" t="str">
        <f t="array" ref="C5">IFERROR(INDEX(relais,SMALL(IF(relais&lt;&gt;"",ROW(relais)-80),ROW($A1))),"")</f>
        <v>tiopol</v>
      </c>
      <c r="D5" s="115">
        <f t="array" ref="D5">IFERROR(INDEX(bdrelais,SMALL(IF(relais&lt;&gt;"",ROW(bdrelais)-80),ROW($A1)),1),"")</f>
        <v>1212121212</v>
      </c>
      <c r="E5" s="117">
        <f t="array" ref="E5">IFERROR(INDEX(bdrelais,SMALL(IF(relais&lt;&gt;"",ROW(bdrelais)-80),ROW($A1)),8),"")</f>
        <v>5656</v>
      </c>
    </row>
    <row r="6" spans="2:6" s="9" customFormat="1" ht="17.149999999999999" customHeight="1">
      <c r="B6" s="64">
        <v>2</v>
      </c>
      <c r="C6" s="115" t="str">
        <f t="array" ref="C6">IFERROR(INDEX(relais,SMALL(IF(relais&lt;&gt;"",ROW(relais)-80),ROW($A2))),"")</f>
        <v>bigmat</v>
      </c>
      <c r="D6" s="115" t="str">
        <f t="array" ref="D6">IFERROR(INDEX(bdrelais,SMALL(IF(relais&lt;&gt;"",ROW(bdrelais)-80),ROW($A2)),1),"")</f>
        <v>uop</v>
      </c>
      <c r="E6" s="117">
        <f t="array" ref="E6">IFERROR(INDEX(bdrelais,SMALL(IF(relais&lt;&gt;"",ROW(bdrelais)-80),ROW($A2)),8),"")</f>
        <v>22</v>
      </c>
    </row>
    <row r="7" spans="2:6" s="9" customFormat="1" ht="17.149999999999999" customHeight="1">
      <c r="B7" s="64">
        <v>3</v>
      </c>
      <c r="C7" s="115" t="str">
        <f t="array" ref="C7">IFERROR(INDEX(relais,SMALL(IF(relais&lt;&gt;"",ROW(relais)-80),ROW($A3))),"")</f>
        <v/>
      </c>
      <c r="D7" s="115" t="str">
        <f t="array" ref="D7">IFERROR(INDEX(bdrelais,SMALL(IF(relais&lt;&gt;"",ROW(bdrelais)-80),ROW($A3)),1),"")</f>
        <v/>
      </c>
      <c r="E7" s="117" t="str">
        <f t="array" ref="E7">IFERROR(INDEX(bdrelais,SMALL(IF(relais&lt;&gt;"",ROW(bdrelais)-80),ROW($A3)),8),"")</f>
        <v/>
      </c>
    </row>
    <row r="8" spans="2:6" s="9" customFormat="1" ht="17.149999999999999" customHeight="1">
      <c r="B8" s="64">
        <v>4</v>
      </c>
      <c r="C8" s="115" t="str">
        <f t="array" ref="C8">IFERROR(INDEX(relais,SMALL(IF(relais&lt;&gt;"",ROW(relais)-80),ROW($A4))),"")</f>
        <v/>
      </c>
      <c r="D8" s="115" t="str">
        <f t="array" ref="D8">IFERROR(INDEX(bdrelais,SMALL(IF(relais&lt;&gt;"",ROW(bdrelais)-80),ROW($A4)),1),"")</f>
        <v/>
      </c>
      <c r="E8" s="117" t="str">
        <f t="array" ref="E8">IFERROR(INDEX(bdrelais,SMALL(IF(relais&lt;&gt;"",ROW(bdrelais)-80),ROW($A4)),8),"")</f>
        <v/>
      </c>
    </row>
    <row r="9" spans="2:6" s="9" customFormat="1" ht="17.149999999999999" customHeight="1">
      <c r="B9" s="64">
        <v>5</v>
      </c>
      <c r="C9" s="115" t="str">
        <f t="array" ref="C9">IFERROR(INDEX(relais,SMALL(IF(relais&lt;&gt;"",ROW(relais)-80),ROW($A5))),"")</f>
        <v/>
      </c>
      <c r="D9" s="115" t="str">
        <f t="array" ref="D9">IFERROR(INDEX(bdrelais,SMALL(IF(relais&lt;&gt;"",ROW(bdrelais)-80),ROW($A5)),1),"")</f>
        <v/>
      </c>
      <c r="E9" s="117" t="str">
        <f t="array" ref="E9">IFERROR(INDEX(bdrelais,SMALL(IF(relais&lt;&gt;"",ROW(bdrelais)-80),ROW($A5)),8),"")</f>
        <v/>
      </c>
    </row>
    <row r="10" spans="2:6" s="9" customFormat="1" ht="17.149999999999999" customHeight="1">
      <c r="B10" s="64">
        <v>6</v>
      </c>
      <c r="C10" s="115" t="str">
        <f t="array" ref="C10">IFERROR(INDEX(relais,SMALL(IF(relais&lt;&gt;"",ROW(relais)-80),ROW($A6))),"")</f>
        <v/>
      </c>
      <c r="D10" s="115" t="str">
        <f t="array" ref="D10">IFERROR(INDEX(bdrelais,SMALL(IF(relais&lt;&gt;"",ROW(bdrelais)-80),ROW($A6)),1),"")</f>
        <v/>
      </c>
      <c r="E10" s="117" t="str">
        <f t="array" ref="E10">IFERROR(INDEX(bdrelais,SMALL(IF(relais&lt;&gt;"",ROW(bdrelais)-80),ROW($A6)),8),"")</f>
        <v/>
      </c>
    </row>
    <row r="11" spans="2:6" s="9" customFormat="1" ht="17.149999999999999" customHeight="1">
      <c r="B11" s="64">
        <v>7</v>
      </c>
      <c r="C11" s="115" t="str">
        <f t="array" ref="C11">IFERROR(INDEX(relais,SMALL(IF(relais&lt;&gt;"",ROW(relais)-80),ROW($A7))),"")</f>
        <v/>
      </c>
      <c r="D11" s="115" t="str">
        <f t="array" ref="D11">IFERROR(INDEX(bdrelais,SMALL(IF(relais&lt;&gt;"",ROW(bdrelais)-80),ROW($A7)),1),"")</f>
        <v/>
      </c>
      <c r="E11" s="117" t="str">
        <f t="array" ref="E11">IFERROR(INDEX(bdrelais,SMALL(IF(relais&lt;&gt;"",ROW(bdrelais)-80),ROW($A7)),8),"")</f>
        <v/>
      </c>
    </row>
    <row r="12" spans="2:6" s="9" customFormat="1" ht="17.149999999999999" customHeight="1">
      <c r="B12" s="64">
        <v>8</v>
      </c>
      <c r="C12" s="115" t="str">
        <f t="array" ref="C12">IFERROR(INDEX(relais,SMALL(IF(relais&lt;&gt;"",ROW(relais)-80),ROW($A8))),"")</f>
        <v/>
      </c>
      <c r="D12" s="115" t="str">
        <f t="array" ref="D12">IFERROR(INDEX(bdrelais,SMALL(IF(relais&lt;&gt;"",ROW(bdrelais)-80),ROW($A8)),1),"")</f>
        <v/>
      </c>
      <c r="E12" s="117" t="str">
        <f t="array" ref="E12">IFERROR(INDEX(bdrelais,SMALL(IF(relais&lt;&gt;"",ROW(bdrelais)-80),ROW($A8)),8),"")</f>
        <v/>
      </c>
    </row>
    <row r="13" spans="2:6" s="9" customFormat="1" ht="17.149999999999999" customHeight="1">
      <c r="B13" s="64">
        <v>9</v>
      </c>
      <c r="C13" s="115" t="str">
        <f t="array" ref="C13">IFERROR(INDEX(relais,SMALL(IF(relais&lt;&gt;"",ROW(relais)-80),ROW($A9))),"")</f>
        <v/>
      </c>
      <c r="D13" s="115" t="str">
        <f t="array" ref="D13">IFERROR(INDEX(bdrelais,SMALL(IF(relais&lt;&gt;"",ROW(bdrelais)-80),ROW($A9)),1),"")</f>
        <v/>
      </c>
      <c r="E13" s="117" t="str">
        <f t="array" ref="E13">IFERROR(INDEX(bdrelais,SMALL(IF(relais&lt;&gt;"",ROW(bdrelais)-80),ROW($A9)),8),"")</f>
        <v/>
      </c>
    </row>
    <row r="14" spans="2:6" s="9" customFormat="1" ht="17.149999999999999" customHeight="1">
      <c r="B14" s="64">
        <v>10</v>
      </c>
      <c r="C14" s="115" t="str">
        <f t="array" ref="C14">IFERROR(INDEX(relais,SMALL(IF(relais&lt;&gt;"",ROW(relais)-80),ROW($A10))),"")</f>
        <v/>
      </c>
      <c r="D14" s="115" t="str">
        <f t="array" ref="D14">IFERROR(INDEX(bdrelais,SMALL(IF(relais&lt;&gt;"",ROW(bdrelais)-80),ROW($A10)),1),"")</f>
        <v/>
      </c>
      <c r="E14" s="117" t="str">
        <f t="array" ref="E14">IFERROR(INDEX(bdrelais,SMALL(IF(relais&lt;&gt;"",ROW(bdrelais)-80),ROW($A10)),8),"")</f>
        <v/>
      </c>
    </row>
    <row r="15" spans="2:6" s="9" customFormat="1" ht="17.149999999999999" customHeight="1">
      <c r="B15" s="64">
        <v>11</v>
      </c>
      <c r="C15" s="115" t="str">
        <f t="array" ref="C15">IFERROR(INDEX(relais,SMALL(IF(relais&lt;&gt;"",ROW(relais)-80),ROW($A11))),"")</f>
        <v/>
      </c>
      <c r="D15" s="115" t="str">
        <f t="array" ref="D15">IFERROR(INDEX(bdrelais,SMALL(IF(relais&lt;&gt;"",ROW(bdrelais)-80),ROW($A11)),1),"")</f>
        <v/>
      </c>
      <c r="E15" s="117" t="str">
        <f t="array" ref="E15">IFERROR(INDEX(bdrelais,SMALL(IF(relais&lt;&gt;"",ROW(bdrelais)-80),ROW($A11)),8),"")</f>
        <v/>
      </c>
    </row>
    <row r="16" spans="2:6" s="9" customFormat="1" ht="17.149999999999999" customHeight="1">
      <c r="B16" s="64">
        <v>12</v>
      </c>
      <c r="C16" s="115" t="str">
        <f t="array" ref="C16">IFERROR(INDEX(relais,SMALL(IF(relais&lt;&gt;"",ROW(relais)-80),ROW($A12))),"")</f>
        <v/>
      </c>
      <c r="D16" s="115" t="str">
        <f t="array" ref="D16">IFERROR(INDEX(bdrelais,SMALL(IF(relais&lt;&gt;"",ROW(bdrelais)-80),ROW($A12)),1),"")</f>
        <v/>
      </c>
      <c r="E16" s="117" t="str">
        <f t="array" ref="E16">IFERROR(INDEX(bdrelais,SMALL(IF(relais&lt;&gt;"",ROW(bdrelais)-80),ROW($A12)),8),"")</f>
        <v/>
      </c>
    </row>
    <row r="17" spans="2:5" s="9" customFormat="1" ht="17.149999999999999" customHeight="1">
      <c r="B17" s="64">
        <v>13</v>
      </c>
      <c r="C17" s="115" t="str">
        <f t="array" ref="C17">IFERROR(INDEX(relais,SMALL(IF(relais&lt;&gt;"",ROW(relais)-80),ROW($A13))),"")</f>
        <v/>
      </c>
      <c r="D17" s="115" t="str">
        <f t="array" ref="D17">IFERROR(INDEX(bdrelais,SMALL(IF(relais&lt;&gt;"",ROW(bdrelais)-80),ROW($A13)),1),"")</f>
        <v/>
      </c>
      <c r="E17" s="117" t="str">
        <f t="array" ref="E17">IFERROR(INDEX(bdrelais,SMALL(IF(relais&lt;&gt;"",ROW(bdrelais)-80),ROW($A13)),8),"")</f>
        <v/>
      </c>
    </row>
    <row r="18" spans="2:5" s="9" customFormat="1" ht="17.149999999999999" customHeight="1">
      <c r="B18" s="64">
        <v>14</v>
      </c>
      <c r="C18" s="115" t="str">
        <f t="array" ref="C18">IFERROR(INDEX(relais,SMALL(IF(relais&lt;&gt;"",ROW(relais)-80),ROW($A14))),"")</f>
        <v/>
      </c>
      <c r="D18" s="115" t="str">
        <f t="array" ref="D18">IFERROR(INDEX(bdrelais,SMALL(IF(relais&lt;&gt;"",ROW(bdrelais)-80),ROW($A14)),1),"")</f>
        <v/>
      </c>
      <c r="E18" s="117" t="str">
        <f t="array" ref="E18">IFERROR(INDEX(bdrelais,SMALL(IF(relais&lt;&gt;"",ROW(bdrelais)-80),ROW($A14)),8),"")</f>
        <v/>
      </c>
    </row>
    <row r="19" spans="2:5" s="9" customFormat="1" ht="17.149999999999999" customHeight="1">
      <c r="B19" s="64">
        <v>15</v>
      </c>
      <c r="C19" s="115" t="str">
        <f t="array" ref="C19">IFERROR(INDEX(relais,SMALL(IF(relais&lt;&gt;"",ROW(relais)-80),ROW($A15))),"")</f>
        <v/>
      </c>
      <c r="D19" s="115" t="str">
        <f t="array" ref="D19">IFERROR(INDEX(bdrelais,SMALL(IF(relais&lt;&gt;"",ROW(bdrelais)-80),ROW($A15)),1),"")</f>
        <v/>
      </c>
      <c r="E19" s="117" t="str">
        <f t="array" ref="E19">IFERROR(INDEX(bdrelais,SMALL(IF(relais&lt;&gt;"",ROW(bdrelais)-80),ROW($A15)),8),"")</f>
        <v/>
      </c>
    </row>
    <row r="20" spans="2:5" s="9" customFormat="1" ht="17.149999999999999" customHeight="1">
      <c r="B20" s="64">
        <v>16</v>
      </c>
      <c r="C20" s="115" t="str">
        <f t="array" ref="C20">IFERROR(INDEX(relais,SMALL(IF(relais&lt;&gt;"",ROW(relais)-80),ROW($A16))),"")</f>
        <v/>
      </c>
      <c r="D20" s="115" t="str">
        <f t="array" ref="D20">IFERROR(INDEX(bdrelais,SMALL(IF(relais&lt;&gt;"",ROW(bdrelais)-80),ROW($A16)),1),"")</f>
        <v/>
      </c>
      <c r="E20" s="117" t="str">
        <f t="array" ref="E20">IFERROR(INDEX(bdrelais,SMALL(IF(relais&lt;&gt;"",ROW(bdrelais)-80),ROW($A16)),8),"")</f>
        <v/>
      </c>
    </row>
    <row r="21" spans="2:5" s="9" customFormat="1" ht="17.149999999999999" customHeight="1">
      <c r="B21" s="64">
        <v>17</v>
      </c>
      <c r="C21" s="115" t="str">
        <f t="array" ref="C21">IFERROR(INDEX(relais,SMALL(IF(relais&lt;&gt;"",ROW(relais)-80),ROW($A17))),"")</f>
        <v/>
      </c>
      <c r="D21" s="115" t="str">
        <f t="array" ref="D21">IFERROR(INDEX(bdrelais,SMALL(IF(relais&lt;&gt;"",ROW(bdrelais)-80),ROW($A17)),1),"")</f>
        <v/>
      </c>
      <c r="E21" s="117" t="str">
        <f t="array" ref="E21">IFERROR(INDEX(bdrelais,SMALL(IF(relais&lt;&gt;"",ROW(bdrelais)-80),ROW($A17)),8),"")</f>
        <v/>
      </c>
    </row>
    <row r="22" spans="2:5" s="9" customFormat="1" ht="17.149999999999999" customHeight="1">
      <c r="B22" s="64">
        <v>18</v>
      </c>
      <c r="C22" s="115" t="str">
        <f t="array" ref="C22">IFERROR(INDEX(relais,SMALL(IF(relais&lt;&gt;"",ROW(relais)-80),ROW($A18))),"")</f>
        <v/>
      </c>
      <c r="D22" s="115" t="str">
        <f t="array" ref="D22">IFERROR(INDEX(bdrelais,SMALL(IF(relais&lt;&gt;"",ROW(bdrelais)-80),ROW($A18)),1),"")</f>
        <v/>
      </c>
      <c r="E22" s="117" t="str">
        <f t="array" ref="E22">IFERROR(INDEX(bdrelais,SMALL(IF(relais&lt;&gt;"",ROW(bdrelais)-80),ROW($A18)),8),"")</f>
        <v/>
      </c>
    </row>
    <row r="23" spans="2:5" s="9" customFormat="1" ht="17.149999999999999" customHeight="1">
      <c r="B23" s="64">
        <v>19</v>
      </c>
      <c r="C23" s="115" t="str">
        <f t="array" ref="C23">IFERROR(INDEX(relais,SMALL(IF(relais&lt;&gt;"",ROW(relais)-80),ROW($A19))),"")</f>
        <v/>
      </c>
      <c r="D23" s="115" t="str">
        <f t="array" ref="D23">IFERROR(INDEX(bdrelais,SMALL(IF(relais&lt;&gt;"",ROW(bdrelais)-80),ROW($A19)),1),"")</f>
        <v/>
      </c>
      <c r="E23" s="117" t="str">
        <f t="array" ref="E23">IFERROR(INDEX(bdrelais,SMALL(IF(relais&lt;&gt;"",ROW(bdrelais)-80),ROW($A19)),8),"")</f>
        <v/>
      </c>
    </row>
    <row r="24" spans="2:5" s="9" customFormat="1" ht="17.149999999999999" customHeight="1">
      <c r="B24" s="64">
        <v>20</v>
      </c>
      <c r="C24" s="115" t="str">
        <f t="array" ref="C24">IFERROR(INDEX(relais,SMALL(IF(relais&lt;&gt;"",ROW(relais)-80),ROW($A20))),"")</f>
        <v/>
      </c>
      <c r="D24" s="115" t="str">
        <f t="array" ref="D24">IFERROR(INDEX(bdrelais,SMALL(IF(relais&lt;&gt;"",ROW(bdrelais)-80),ROW($A20)),1),"")</f>
        <v/>
      </c>
      <c r="E24" s="117" t="str">
        <f t="array" ref="E24">IFERROR(INDEX(bdrelais,SMALL(IF(relais&lt;&gt;"",ROW(bdrelais)-80),ROW($A20)),8),"")</f>
        <v/>
      </c>
    </row>
    <row r="25" spans="2:5" s="9" customFormat="1" ht="17.149999999999999" customHeight="1">
      <c r="B25" s="64">
        <v>21</v>
      </c>
      <c r="C25" s="115" t="str">
        <f t="array" ref="C25">IFERROR(INDEX(relais,SMALL(IF(relais&lt;&gt;"",ROW(relais)-80),ROW($A21))),"")</f>
        <v/>
      </c>
      <c r="D25" s="115" t="str">
        <f t="array" ref="D25">IFERROR(INDEX(bdrelais,SMALL(IF(relais&lt;&gt;"",ROW(bdrelais)-80),ROW($A21)),1),"")</f>
        <v/>
      </c>
      <c r="E25" s="117" t="str">
        <f t="array" ref="E25">IFERROR(INDEX(bdrelais,SMALL(IF(relais&lt;&gt;"",ROW(bdrelais)-80),ROW($A21)),8),"")</f>
        <v/>
      </c>
    </row>
    <row r="26" spans="2:5" s="9" customFormat="1" ht="17.149999999999999" customHeight="1">
      <c r="B26" s="64">
        <v>22</v>
      </c>
      <c r="C26" s="115" t="str">
        <f t="array" ref="C26">IFERROR(INDEX(relais,SMALL(IF(relais&lt;&gt;"",ROW(relais)-80),ROW($A22))),"")</f>
        <v/>
      </c>
      <c r="D26" s="115" t="str">
        <f t="array" ref="D26">IFERROR(INDEX(bdrelais,SMALL(IF(relais&lt;&gt;"",ROW(bdrelais)-80),ROW($A22)),1),"")</f>
        <v/>
      </c>
      <c r="E26" s="117" t="str">
        <f t="array" ref="E26">IFERROR(INDEX(bdrelais,SMALL(IF(relais&lt;&gt;"",ROW(bdrelais)-80),ROW($A22)),8),"")</f>
        <v/>
      </c>
    </row>
    <row r="27" spans="2:5" s="9" customFormat="1" ht="17.149999999999999" customHeight="1">
      <c r="B27" s="64">
        <v>23</v>
      </c>
      <c r="C27" s="115" t="str">
        <f t="array" ref="C27">IFERROR(INDEX(relais,SMALL(IF(relais&lt;&gt;"",ROW(relais)-80),ROW($A23))),"")</f>
        <v/>
      </c>
      <c r="D27" s="115" t="str">
        <f t="array" ref="D27">IFERROR(INDEX(bdrelais,SMALL(IF(relais&lt;&gt;"",ROW(bdrelais)-80),ROW($A23)),1),"")</f>
        <v/>
      </c>
      <c r="E27" s="117" t="str">
        <f t="array" ref="E27">IFERROR(INDEX(bdrelais,SMALL(IF(relais&lt;&gt;"",ROW(bdrelais)-80),ROW($A23)),8),"")</f>
        <v/>
      </c>
    </row>
    <row r="28" spans="2:5" s="9" customFormat="1" ht="17.149999999999999" customHeight="1">
      <c r="B28" s="64">
        <v>24</v>
      </c>
      <c r="C28" s="115" t="str">
        <f t="array" ref="C28">IFERROR(INDEX(relais,SMALL(IF(relais&lt;&gt;"",ROW(relais)-80),ROW($A24))),"")</f>
        <v/>
      </c>
      <c r="D28" s="115" t="str">
        <f t="array" ref="D28">IFERROR(INDEX(bdrelais,SMALL(IF(relais&lt;&gt;"",ROW(bdrelais)-80),ROW($A24)),1),"")</f>
        <v/>
      </c>
      <c r="E28" s="117" t="str">
        <f t="array" ref="E28">IFERROR(INDEX(bdrelais,SMALL(IF(relais&lt;&gt;"",ROW(bdrelais)-80),ROW($A24)),8),"")</f>
        <v/>
      </c>
    </row>
    <row r="29" spans="2:5" s="9" customFormat="1" ht="17.149999999999999" customHeight="1">
      <c r="B29" s="64">
        <v>25</v>
      </c>
      <c r="C29" s="115" t="str">
        <f t="array" ref="C29">IFERROR(INDEX(relais,SMALL(IF(relais&lt;&gt;"",ROW(relais)-80),ROW($A25))),"")</f>
        <v/>
      </c>
      <c r="D29" s="115" t="str">
        <f t="array" ref="D29">IFERROR(INDEX(bdrelais,SMALL(IF(relais&lt;&gt;"",ROW(bdrelais)-80),ROW($A25)),1),"")</f>
        <v/>
      </c>
      <c r="E29" s="117" t="str">
        <f t="array" ref="E29">IFERROR(INDEX(bdrelais,SMALL(IF(relais&lt;&gt;"",ROW(bdrelais)-80),ROW($A25)),8),"")</f>
        <v/>
      </c>
    </row>
    <row r="30" spans="2:5" s="9" customFormat="1" ht="17.149999999999999" customHeight="1">
      <c r="B30" s="64">
        <v>26</v>
      </c>
      <c r="C30" s="115" t="str">
        <f t="array" ref="C30">IFERROR(INDEX(relais,SMALL(IF(relais&lt;&gt;"",ROW(relais)-80),ROW($A26))),"")</f>
        <v/>
      </c>
      <c r="D30" s="115" t="str">
        <f t="array" ref="D30">IFERROR(INDEX(bdrelais,SMALL(IF(relais&lt;&gt;"",ROW(bdrelais)-80),ROW($A26)),1),"")</f>
        <v/>
      </c>
      <c r="E30" s="117" t="str">
        <f t="array" ref="E30">IFERROR(INDEX(bdrelais,SMALL(IF(relais&lt;&gt;"",ROW(bdrelais)-80),ROW($A26)),8),"")</f>
        <v/>
      </c>
    </row>
    <row r="31" spans="2:5" s="9" customFormat="1" ht="17.149999999999999" customHeight="1">
      <c r="B31" s="64">
        <v>27</v>
      </c>
      <c r="C31" s="115" t="str">
        <f t="array" ref="C31">IFERROR(INDEX(relais,SMALL(IF(relais&lt;&gt;"",ROW(relais)-80),ROW($A27))),"")</f>
        <v/>
      </c>
      <c r="D31" s="115" t="str">
        <f t="array" ref="D31">IFERROR(INDEX(bdrelais,SMALL(IF(relais&lt;&gt;"",ROW(bdrelais)-80),ROW($A27)),1),"")</f>
        <v/>
      </c>
      <c r="E31" s="117" t="str">
        <f t="array" ref="E31">IFERROR(INDEX(bdrelais,SMALL(IF(relais&lt;&gt;"",ROW(bdrelais)-80),ROW($A27)),8),"")</f>
        <v/>
      </c>
    </row>
    <row r="32" spans="2:5" s="9" customFormat="1" ht="17.149999999999999" customHeight="1">
      <c r="B32" s="64">
        <v>28</v>
      </c>
      <c r="C32" s="115" t="str">
        <f t="array" ref="C32">IFERROR(INDEX(relais,SMALL(IF(relais&lt;&gt;"",ROW(relais)-80),ROW($A28))),"")</f>
        <v/>
      </c>
      <c r="D32" s="115" t="str">
        <f t="array" ref="D32">IFERROR(INDEX(bdrelais,SMALL(IF(relais&lt;&gt;"",ROW(bdrelais)-80),ROW($A28)),1),"")</f>
        <v/>
      </c>
      <c r="E32" s="117" t="str">
        <f t="array" ref="E32">IFERROR(INDEX(bdrelais,SMALL(IF(relais&lt;&gt;"",ROW(bdrelais)-80),ROW($A28)),8),"")</f>
        <v/>
      </c>
    </row>
    <row r="33" spans="2:5" s="9" customFormat="1" ht="17.149999999999999" customHeight="1">
      <c r="B33" s="64">
        <v>29</v>
      </c>
      <c r="C33" s="115" t="str">
        <f t="array" ref="C33">IFERROR(INDEX(relais,SMALL(IF(relais&lt;&gt;"",ROW(relais)-80),ROW($A29))),"")</f>
        <v/>
      </c>
      <c r="D33" s="115" t="str">
        <f t="array" ref="D33">IFERROR(INDEX(bdrelais,SMALL(IF(relais&lt;&gt;"",ROW(bdrelais)-80),ROW($A29)),1),"")</f>
        <v/>
      </c>
      <c r="E33" s="117" t="str">
        <f t="array" ref="E33">IFERROR(INDEX(bdrelais,SMALL(IF(relais&lt;&gt;"",ROW(bdrelais)-80),ROW($A29)),8),"")</f>
        <v/>
      </c>
    </row>
    <row r="34" spans="2:5" s="9" customFormat="1" ht="17.149999999999999" customHeight="1">
      <c r="B34" s="64">
        <v>30</v>
      </c>
      <c r="C34" s="115" t="str">
        <f t="array" ref="C34">IFERROR(INDEX(relais,SMALL(IF(relais&lt;&gt;"",ROW(relais)-80),ROW($A30))),"")</f>
        <v/>
      </c>
      <c r="D34" s="115" t="str">
        <f t="array" ref="D34">IFERROR(INDEX(bdrelais,SMALL(IF(relais&lt;&gt;"",ROW(bdrelais)-80),ROW($A30)),1),"")</f>
        <v/>
      </c>
      <c r="E34" s="117" t="str">
        <f t="array" ref="E34">IFERROR(INDEX(bdrelais,SMALL(IF(relais&lt;&gt;"",ROW(bdrelais)-80),ROW($A30)),8),"")</f>
        <v/>
      </c>
    </row>
    <row r="35" spans="2:5" s="9" customFormat="1" ht="17.149999999999999" customHeight="1">
      <c r="B35" s="64">
        <v>31</v>
      </c>
      <c r="C35" s="115" t="str">
        <f t="array" ref="C35">IFERROR(INDEX(relais,SMALL(IF(relais&lt;&gt;"",ROW(relais)-80),ROW($A31))),"")</f>
        <v/>
      </c>
      <c r="D35" s="115" t="str">
        <f t="array" ref="D35">IFERROR(INDEX(bdrelais,SMALL(IF(relais&lt;&gt;"",ROW(bdrelais)-80),ROW($A31)),1),"")</f>
        <v/>
      </c>
      <c r="E35" s="117" t="str">
        <f t="array" ref="E35">IFERROR(INDEX(bdrelais,SMALL(IF(relais&lt;&gt;"",ROW(bdrelais)-80),ROW($A31)),8),"")</f>
        <v/>
      </c>
    </row>
    <row r="36" spans="2:5" s="9" customFormat="1" ht="17.149999999999999" customHeight="1">
      <c r="B36" s="64">
        <v>32</v>
      </c>
      <c r="C36" s="115" t="str">
        <f t="array" ref="C36">IFERROR(INDEX(relais,SMALL(IF(relais&lt;&gt;"",ROW(relais)-80),ROW($A32))),"")</f>
        <v/>
      </c>
      <c r="D36" s="115" t="str">
        <f t="array" ref="D36">IFERROR(INDEX(bdrelais,SMALL(IF(relais&lt;&gt;"",ROW(bdrelais)-80),ROW($A32)),1),"")</f>
        <v/>
      </c>
      <c r="E36" s="117" t="str">
        <f t="array" ref="E36">IFERROR(INDEX(bdrelais,SMALL(IF(relais&lt;&gt;"",ROW(bdrelais)-80),ROW($A32)),8),"")</f>
        <v/>
      </c>
    </row>
    <row r="37" spans="2:5" s="9" customFormat="1" ht="17.149999999999999" customHeight="1">
      <c r="B37" s="64">
        <v>33</v>
      </c>
      <c r="C37" s="115" t="str">
        <f t="array" ref="C37">IFERROR(INDEX(relais,SMALL(IF(relais&lt;&gt;"",ROW(relais)-80),ROW($A33))),"")</f>
        <v/>
      </c>
      <c r="D37" s="115" t="str">
        <f t="array" ref="D37">IFERROR(INDEX(bdrelais,SMALL(IF(relais&lt;&gt;"",ROW(bdrelais)-80),ROW($A33)),1),"")</f>
        <v/>
      </c>
      <c r="E37" s="117" t="str">
        <f t="array" ref="E37">IFERROR(INDEX(bdrelais,SMALL(IF(relais&lt;&gt;"",ROW(bdrelais)-80),ROW($A33)),8),"")</f>
        <v/>
      </c>
    </row>
    <row r="38" spans="2:5" s="9" customFormat="1" ht="17.149999999999999" customHeight="1">
      <c r="B38" s="64">
        <v>34</v>
      </c>
      <c r="C38" s="115" t="str">
        <f t="array" ref="C38">IFERROR(INDEX(relais,SMALL(IF(relais&lt;&gt;"",ROW(relais)-80),ROW($A34))),"")</f>
        <v/>
      </c>
      <c r="D38" s="115" t="str">
        <f t="array" ref="D38">IFERROR(INDEX(bdrelais,SMALL(IF(relais&lt;&gt;"",ROW(bdrelais)-80),ROW($A34)),1),"")</f>
        <v/>
      </c>
      <c r="E38" s="117" t="str">
        <f t="array" ref="E38">IFERROR(INDEX(bdrelais,SMALL(IF(relais&lt;&gt;"",ROW(bdrelais)-80),ROW($A34)),8),"")</f>
        <v/>
      </c>
    </row>
    <row r="39" spans="2:5" s="9" customFormat="1" ht="17.149999999999999" customHeight="1">
      <c r="B39" s="64">
        <v>35</v>
      </c>
      <c r="C39" s="115" t="str">
        <f t="array" ref="C39">IFERROR(INDEX(relais,SMALL(IF(relais&lt;&gt;"",ROW(relais)-80),ROW($A35))),"")</f>
        <v/>
      </c>
      <c r="D39" s="115" t="str">
        <f t="array" ref="D39">IFERROR(INDEX(bdrelais,SMALL(IF(relais&lt;&gt;"",ROW(bdrelais)-80),ROW($A35)),1),"")</f>
        <v/>
      </c>
      <c r="E39" s="117" t="str">
        <f t="array" ref="E39">IFERROR(INDEX(bdrelais,SMALL(IF(relais&lt;&gt;"",ROW(bdrelais)-80),ROW($A35)),8),"")</f>
        <v/>
      </c>
    </row>
    <row r="40" spans="2:5" s="9" customFormat="1" ht="17.149999999999999" customHeight="1">
      <c r="B40" s="64">
        <v>36</v>
      </c>
      <c r="C40" s="115" t="str">
        <f t="array" ref="C40">IFERROR(INDEX(relais,SMALL(IF(relais&lt;&gt;"",ROW(relais)-80),ROW($A36))),"")</f>
        <v/>
      </c>
      <c r="D40" s="115" t="str">
        <f t="array" ref="D40">IFERROR(INDEX(bdrelais,SMALL(IF(relais&lt;&gt;"",ROW(bdrelais)-80),ROW($A36)),1),"")</f>
        <v/>
      </c>
      <c r="E40" s="117" t="str">
        <f t="array" ref="E40">IFERROR(INDEX(bdrelais,SMALL(IF(relais&lt;&gt;"",ROW(bdrelais)-80),ROW($A36)),8),"")</f>
        <v/>
      </c>
    </row>
    <row r="41" spans="2:5" s="9" customFormat="1" ht="17.149999999999999" customHeight="1">
      <c r="B41" s="64">
        <v>37</v>
      </c>
      <c r="C41" s="115" t="str">
        <f t="array" ref="C41">IFERROR(INDEX(relais,SMALL(IF(relais&lt;&gt;"",ROW(relais)-80),ROW($A37))),"")</f>
        <v/>
      </c>
      <c r="D41" s="115" t="str">
        <f t="array" ref="D41">IFERROR(INDEX(bdrelais,SMALL(IF(relais&lt;&gt;"",ROW(bdrelais)-80),ROW($A37)),1),"")</f>
        <v/>
      </c>
      <c r="E41" s="117" t="str">
        <f t="array" ref="E41">IFERROR(INDEX(bdrelais,SMALL(IF(relais&lt;&gt;"",ROW(bdrelais)-80),ROW($A37)),8),"")</f>
        <v/>
      </c>
    </row>
    <row r="42" spans="2:5" s="9" customFormat="1" ht="17.149999999999999" customHeight="1">
      <c r="B42" s="64">
        <v>38</v>
      </c>
      <c r="C42" s="115" t="str">
        <f t="array" ref="C42">IFERROR(INDEX(relais,SMALL(IF(relais&lt;&gt;"",ROW(relais)-80),ROW($A38))),"")</f>
        <v/>
      </c>
      <c r="D42" s="115" t="str">
        <f t="array" ref="D42">IFERROR(INDEX(bdrelais,SMALL(IF(relais&lt;&gt;"",ROW(bdrelais)-80),ROW($A38)),1),"")</f>
        <v/>
      </c>
      <c r="E42" s="117" t="str">
        <f t="array" ref="E42">IFERROR(INDEX(bdrelais,SMALL(IF(relais&lt;&gt;"",ROW(bdrelais)-80),ROW($A38)),8),"")</f>
        <v/>
      </c>
    </row>
    <row r="43" spans="2:5" s="9" customFormat="1" ht="17.149999999999999" customHeight="1">
      <c r="B43" s="64">
        <v>39</v>
      </c>
      <c r="C43" s="115" t="str">
        <f t="array" ref="C43">IFERROR(INDEX(relais,SMALL(IF(relais&lt;&gt;"",ROW(relais)-80),ROW($A39))),"")</f>
        <v/>
      </c>
      <c r="D43" s="115" t="str">
        <f t="array" ref="D43">IFERROR(INDEX(bdrelais,SMALL(IF(relais&lt;&gt;"",ROW(bdrelais)-80),ROW($A39)),1),"")</f>
        <v/>
      </c>
      <c r="E43" s="117" t="str">
        <f t="array" ref="E43">IFERROR(INDEX(bdrelais,SMALL(IF(relais&lt;&gt;"",ROW(bdrelais)-80),ROW($A39)),8),"")</f>
        <v/>
      </c>
    </row>
    <row r="44" spans="2:5" s="9" customFormat="1" ht="17.149999999999999" customHeight="1">
      <c r="B44" s="64">
        <v>40</v>
      </c>
      <c r="C44" s="115" t="str">
        <f t="array" ref="C44">IFERROR(INDEX(relais,SMALL(IF(relais&lt;&gt;"",ROW(relais)-80),ROW($A40))),"")</f>
        <v/>
      </c>
      <c r="D44" s="115" t="str">
        <f t="array" ref="D44">IFERROR(INDEX(bdrelais,SMALL(IF(relais&lt;&gt;"",ROW(bdrelais)-80),ROW($A40)),1),"")</f>
        <v/>
      </c>
      <c r="E44" s="117" t="str">
        <f t="array" ref="E44">IFERROR(INDEX(bdrelais,SMALL(IF(relais&lt;&gt;"",ROW(bdrelais)-80),ROW($A40)),8),"")</f>
        <v/>
      </c>
    </row>
    <row r="45" spans="2:5" s="9" customFormat="1" ht="17.149999999999999" customHeight="1">
      <c r="B45" s="64">
        <v>41</v>
      </c>
      <c r="C45" s="115" t="str">
        <f t="array" ref="C45">IFERROR(INDEX(relais,SMALL(IF(relais&lt;&gt;"",ROW(relais)-80),ROW($A41))),"")</f>
        <v/>
      </c>
      <c r="D45" s="115" t="str">
        <f t="array" ref="D45">IFERROR(INDEX(bdrelais,SMALL(IF(relais&lt;&gt;"",ROW(bdrelais)-80),ROW($A41)),1),"")</f>
        <v/>
      </c>
      <c r="E45" s="117" t="str">
        <f t="array" ref="E45">IFERROR(INDEX(bdrelais,SMALL(IF(relais&lt;&gt;"",ROW(bdrelais)-80),ROW($A41)),8),"")</f>
        <v/>
      </c>
    </row>
    <row r="46" spans="2:5" s="9" customFormat="1" ht="17.149999999999999" customHeight="1">
      <c r="B46" s="64">
        <v>42</v>
      </c>
      <c r="C46" s="115" t="str">
        <f t="array" ref="C46">IFERROR(INDEX(relais,SMALL(IF(relais&lt;&gt;"",ROW(relais)-80),ROW($A42))),"")</f>
        <v/>
      </c>
      <c r="D46" s="115" t="str">
        <f t="array" ref="D46">IFERROR(INDEX(bdrelais,SMALL(IF(relais&lt;&gt;"",ROW(bdrelais)-80),ROW($A42)),1),"")</f>
        <v/>
      </c>
      <c r="E46" s="117" t="str">
        <f t="array" ref="E46">IFERROR(INDEX(bdrelais,SMALL(IF(relais&lt;&gt;"",ROW(bdrelais)-80),ROW($A42)),8),"")</f>
        <v/>
      </c>
    </row>
    <row r="47" spans="2:5" s="9" customFormat="1" ht="17.149999999999999" customHeight="1">
      <c r="B47" s="64">
        <v>43</v>
      </c>
      <c r="C47" s="115" t="str">
        <f t="array" ref="C47">IFERROR(INDEX(relais,SMALL(IF(relais&lt;&gt;"",ROW(relais)-80),ROW($A43))),"")</f>
        <v/>
      </c>
      <c r="D47" s="115" t="str">
        <f t="array" ref="D47">IFERROR(INDEX(bdrelais,SMALL(IF(relais&lt;&gt;"",ROW(bdrelais)-80),ROW($A43)),1),"")</f>
        <v/>
      </c>
      <c r="E47" s="117" t="str">
        <f t="array" ref="E47">IFERROR(INDEX(bdrelais,SMALL(IF(relais&lt;&gt;"",ROW(bdrelais)-80),ROW($A43)),8),"")</f>
        <v/>
      </c>
    </row>
    <row r="48" spans="2:5" s="9" customFormat="1" ht="17.149999999999999" customHeight="1">
      <c r="B48" s="64">
        <v>44</v>
      </c>
      <c r="C48" s="115" t="str">
        <f t="array" ref="C48">IFERROR(INDEX(relais,SMALL(IF(relais&lt;&gt;"",ROW(relais)-80),ROW($A44))),"")</f>
        <v/>
      </c>
      <c r="D48" s="115" t="str">
        <f t="array" ref="D48">IFERROR(INDEX(bdrelais,SMALL(IF(relais&lt;&gt;"",ROW(bdrelais)-80),ROW($A44)),1),"")</f>
        <v/>
      </c>
      <c r="E48" s="117" t="str">
        <f t="array" ref="E48">IFERROR(INDEX(bdrelais,SMALL(IF(relais&lt;&gt;"",ROW(bdrelais)-80),ROW($A44)),8),"")</f>
        <v/>
      </c>
    </row>
    <row r="49" spans="2:6" s="9" customFormat="1" ht="17.149999999999999" customHeight="1">
      <c r="B49" s="64">
        <v>45</v>
      </c>
      <c r="C49" s="115" t="str">
        <f t="array" ref="C49">IFERROR(INDEX(relais,SMALL(IF(relais&lt;&gt;"",ROW(relais)-80),ROW($A45))),"")</f>
        <v/>
      </c>
      <c r="D49" s="115" t="str">
        <f t="array" ref="D49">IFERROR(INDEX(bdrelais,SMALL(IF(relais&lt;&gt;"",ROW(bdrelais)-80),ROW($A45)),1),"")</f>
        <v/>
      </c>
      <c r="E49" s="117" t="str">
        <f t="array" ref="E49">IFERROR(INDEX(bdrelais,SMALL(IF(relais&lt;&gt;"",ROW(bdrelais)-80),ROW($A45)),8),"")</f>
        <v/>
      </c>
    </row>
    <row r="50" spans="2:6" s="9" customFormat="1" ht="17.149999999999999" customHeight="1">
      <c r="B50" s="64">
        <v>49</v>
      </c>
      <c r="C50" s="115" t="str">
        <f t="array" ref="C50">IFERROR(INDEX(relais,SMALL(IF(relais&lt;&gt;"",ROW(relais)-80),ROW($A46))),"")</f>
        <v/>
      </c>
      <c r="D50" s="115" t="str">
        <f t="array" ref="D50">IFERROR(INDEX(bdrelais,SMALL(IF(relais&lt;&gt;"",ROW(bdrelais)-80),ROW($A46)),1),"")</f>
        <v/>
      </c>
      <c r="E50" s="117" t="str">
        <f t="array" ref="E50">IFERROR(INDEX(bdrelais,SMALL(IF(relais&lt;&gt;"",ROW(bdrelais)-80),ROW($A46)),8),"")</f>
        <v/>
      </c>
    </row>
    <row r="51" spans="2:6" s="9" customFormat="1" ht="17.149999999999999" customHeight="1">
      <c r="B51" s="65">
        <v>50</v>
      </c>
      <c r="C51" s="115" t="str">
        <f t="array" ref="C51">IFERROR(INDEX(relais,SMALL(IF(relais&lt;&gt;"",ROW(relais)-80),ROW($A47))),"")</f>
        <v/>
      </c>
      <c r="D51" s="115" t="str">
        <f t="array" ref="D51">IFERROR(INDEX(bdrelais,SMALL(IF(relais&lt;&gt;"",ROW(bdrelais)-80),ROW($A47)),1),"")</f>
        <v/>
      </c>
      <c r="E51" s="117" t="str">
        <f t="array" ref="E51">IFERROR(INDEX(bdrelais,SMALL(IF(relais&lt;&gt;"",ROW(bdrelais)-80),ROW($A47)),8),"")</f>
        <v/>
      </c>
    </row>
    <row r="52" spans="2:6" s="3" customFormat="1" ht="17.149999999999999" customHeight="1">
      <c r="B52" s="72"/>
      <c r="C52" s="60"/>
      <c r="D52" s="81" t="s">
        <v>22</v>
      </c>
      <c r="E52" s="82">
        <f>SUM(E5:E51)</f>
        <v>5678</v>
      </c>
      <c r="F52" s="9"/>
    </row>
    <row r="53" spans="2:6" s="3" customFormat="1" ht="15.5">
      <c r="B53" s="38"/>
      <c r="F53" s="9"/>
    </row>
    <row r="54" spans="2:6">
      <c r="C54" s="9"/>
      <c r="D54" s="9"/>
    </row>
    <row r="55" spans="2:6" ht="13">
      <c r="B55" s="5"/>
      <c r="C55" s="11"/>
      <c r="D55" s="12"/>
    </row>
    <row r="56" spans="2:6" ht="13">
      <c r="B56" s="5"/>
      <c r="C56" s="16"/>
      <c r="D56" s="12"/>
    </row>
    <row r="57" spans="2:6" ht="13">
      <c r="B57" s="5"/>
      <c r="C57" s="16"/>
      <c r="D57" s="13"/>
    </row>
    <row r="58" spans="2:6" ht="13">
      <c r="B58" s="5"/>
      <c r="C58" s="16"/>
      <c r="D58" s="12"/>
    </row>
    <row r="59" spans="2:6" ht="13">
      <c r="B59" s="5"/>
      <c r="C59" s="11"/>
      <c r="D59" s="12"/>
    </row>
    <row r="60" spans="2:6" ht="13">
      <c r="B60" s="5"/>
      <c r="C60" s="11"/>
      <c r="D60" s="12"/>
    </row>
    <row r="61" spans="2:6" ht="13">
      <c r="B61" s="5"/>
      <c r="C61" s="11"/>
      <c r="D61" s="12"/>
    </row>
    <row r="62" spans="2:6" ht="13">
      <c r="B62" s="5"/>
      <c r="C62" s="11"/>
      <c r="D62" s="2"/>
    </row>
    <row r="63" spans="2:6" ht="13">
      <c r="B63" s="5"/>
      <c r="C63" s="11"/>
      <c r="D63" s="2"/>
    </row>
    <row r="64" spans="2:6" ht="13">
      <c r="C64" s="11"/>
    </row>
    <row r="65" spans="3:4" ht="13">
      <c r="C65" s="11"/>
    </row>
    <row r="67" spans="3:4" ht="13">
      <c r="C67" s="11"/>
      <c r="D67" s="2"/>
    </row>
    <row r="83" spans="3:3">
      <c r="C83" s="8"/>
    </row>
    <row r="84" spans="3:3">
      <c r="C84" s="8"/>
    </row>
  </sheetData>
  <mergeCells count="5">
    <mergeCell ref="B1:E1"/>
    <mergeCell ref="B3:B4"/>
    <mergeCell ref="C3:C4"/>
    <mergeCell ref="D3:D4"/>
    <mergeCell ref="E3:E4"/>
  </mergeCells>
  <pageMargins left="0.23622047244094491" right="0.23622047244094491" top="0.35433070866141736" bottom="0.35433070866141736" header="0.31496062992125984" footer="0.31496062992125984"/>
  <pageSetup paperSize="9" scale="90" orientation="portrait" horizontalDpi="4294967293" verticalDpi="300" r:id="rId1"/>
  <headerFooter alignWithMargins="0"/>
  <rowBreaks count="2" manualBreakCount="2">
    <brk id="64" max="16383" man="1"/>
    <brk id="8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F86"/>
  <sheetViews>
    <sheetView showGridLines="0" workbookViewId="0">
      <selection activeCell="B4" sqref="B4"/>
    </sheetView>
  </sheetViews>
  <sheetFormatPr baseColWidth="10" defaultRowHeight="12.5"/>
  <cols>
    <col min="1" max="1" width="4" style="35" customWidth="1"/>
    <col min="2" max="2" width="54.7265625" customWidth="1"/>
    <col min="3" max="6" width="11.7265625" customWidth="1"/>
  </cols>
  <sheetData>
    <row r="1" spans="1:6" ht="25.5">
      <c r="A1" s="104" t="s">
        <v>33</v>
      </c>
      <c r="B1" s="104"/>
      <c r="C1" s="104"/>
      <c r="D1" s="104"/>
      <c r="E1" s="104"/>
      <c r="F1" s="104"/>
    </row>
    <row r="2" spans="1:6" ht="17">
      <c r="A2" s="105"/>
      <c r="B2" s="105"/>
      <c r="C2" s="105"/>
      <c r="D2" s="105"/>
      <c r="E2" s="105"/>
      <c r="F2" s="105"/>
    </row>
    <row r="3" spans="1:6" s="1" customFormat="1" ht="35.25" customHeight="1">
      <c r="A3" s="17"/>
      <c r="B3" s="18" t="s">
        <v>0</v>
      </c>
      <c r="C3" s="19" t="s">
        <v>8</v>
      </c>
      <c r="D3" s="19" t="s">
        <v>9</v>
      </c>
      <c r="E3" s="19" t="s">
        <v>10</v>
      </c>
      <c r="F3" s="30" t="s">
        <v>3</v>
      </c>
    </row>
    <row r="4" spans="1:6" s="9" customFormat="1" ht="15" customHeight="1">
      <c r="A4" s="36">
        <v>1</v>
      </c>
      <c r="B4" s="123" t="str">
        <f t="array" ref="B4">IFERROR(INDEX(tous,SMALL(IF(tous&lt;&gt;"",ROW(tous)-5),ROW(A1))),"")</f>
        <v>dudule</v>
      </c>
      <c r="C4" s="124">
        <v>43</v>
      </c>
      <c r="D4" s="124"/>
      <c r="E4" s="124"/>
      <c r="F4" s="125">
        <f>IF(B4=" "," ",C4+D4+E4)</f>
        <v>43</v>
      </c>
    </row>
    <row r="5" spans="1:6" s="9" customFormat="1" ht="15" customHeight="1">
      <c r="A5" s="37">
        <v>2</v>
      </c>
      <c r="B5" s="123" t="str">
        <f t="array" ref="B5">IFERROR(INDEX(tous,SMALL(IF(tous&lt;&gt;"",ROW(tous)-5),ROW(A2))),"")</f>
        <v>tulipe1</v>
      </c>
      <c r="C5" s="124"/>
      <c r="D5" s="124"/>
      <c r="E5" s="124">
        <v>129</v>
      </c>
      <c r="F5" s="125"/>
    </row>
    <row r="6" spans="1:6" s="9" customFormat="1" ht="15" customHeight="1">
      <c r="A6" s="37">
        <v>3</v>
      </c>
      <c r="B6" s="123" t="str">
        <f t="array" ref="B6">IFERROR(INDEX(tous,SMALL(IF(tous&lt;&gt;"",ROW(tous)-5),ROW(A3))),"")</f>
        <v>morice</v>
      </c>
      <c r="C6" s="124"/>
      <c r="D6" s="124"/>
      <c r="E6" s="124"/>
      <c r="F6" s="125"/>
    </row>
    <row r="7" spans="1:6" s="9" customFormat="1" ht="15" customHeight="1">
      <c r="A7" s="37">
        <v>4</v>
      </c>
      <c r="B7" s="123" t="str">
        <f t="array" ref="B7">IFERROR(INDEX(tous,SMALL(IF(tous&lt;&gt;"",ROW(tous)-5),ROW(A4))),"")</f>
        <v>alain</v>
      </c>
      <c r="C7" s="124"/>
      <c r="D7" s="124"/>
      <c r="E7" s="124"/>
      <c r="F7" s="125"/>
    </row>
    <row r="8" spans="1:6" s="9" customFormat="1" ht="15" customHeight="1">
      <c r="A8" s="37">
        <v>5</v>
      </c>
      <c r="B8" s="123" t="str">
        <f t="array" ref="B8">IFERROR(INDEX(tous,SMALL(IF(tous&lt;&gt;"",ROW(tous)-5),ROW(A5))),"")</f>
        <v>tiopol</v>
      </c>
      <c r="C8" s="124"/>
      <c r="D8" s="124"/>
      <c r="E8" s="124"/>
      <c r="F8" s="125"/>
    </row>
    <row r="9" spans="1:6" s="9" customFormat="1" ht="15" customHeight="1">
      <c r="A9" s="37">
        <v>6</v>
      </c>
      <c r="B9" s="123" t="str">
        <f t="array" ref="B9">IFERROR(INDEX(tous,SMALL(IF(tous&lt;&gt;"",ROW(tous)-5),ROW(A6))),"")</f>
        <v>bigmat</v>
      </c>
      <c r="C9" s="124"/>
      <c r="D9" s="124"/>
      <c r="E9" s="124"/>
      <c r="F9" s="125"/>
    </row>
    <row r="10" spans="1:6" s="9" customFormat="1" ht="15" customHeight="1">
      <c r="A10" s="37">
        <v>7</v>
      </c>
      <c r="B10" s="123" t="str">
        <f t="array" ref="B10">IFERROR(INDEX(tous,SMALL(IF(tous&lt;&gt;"",ROW(tous)-5),ROW(A7))),"")</f>
        <v/>
      </c>
      <c r="C10" s="124"/>
      <c r="D10" s="124"/>
      <c r="E10" s="124"/>
      <c r="F10" s="125"/>
    </row>
    <row r="11" spans="1:6" s="9" customFormat="1" ht="15" customHeight="1">
      <c r="A11" s="37">
        <v>8</v>
      </c>
      <c r="B11" s="123" t="str">
        <f t="array" ref="B11">IFERROR(INDEX(tous,SMALL(IF(tous&lt;&gt;"",ROW(tous)-5),ROW(A8))),"")</f>
        <v/>
      </c>
      <c r="C11" s="124"/>
      <c r="D11" s="124"/>
      <c r="E11" s="124"/>
      <c r="F11" s="125"/>
    </row>
    <row r="12" spans="1:6" s="9" customFormat="1" ht="15" customHeight="1">
      <c r="A12" s="37">
        <v>9</v>
      </c>
      <c r="B12" s="123" t="str">
        <f t="array" ref="B12">IFERROR(INDEX(tous,SMALL(IF(tous&lt;&gt;"",ROW(tous)-5),ROW(A9))),"")</f>
        <v/>
      </c>
      <c r="C12" s="124"/>
      <c r="D12" s="124"/>
      <c r="E12" s="124"/>
      <c r="F12" s="125"/>
    </row>
    <row r="13" spans="1:6" s="9" customFormat="1" ht="15" customHeight="1">
      <c r="A13" s="37">
        <v>10</v>
      </c>
      <c r="B13" s="123" t="str">
        <f t="array" ref="B13">IFERROR(INDEX(tous,SMALL(IF(tous&lt;&gt;"",ROW(tous)-5),ROW(A10))),"")</f>
        <v/>
      </c>
      <c r="C13" s="124"/>
      <c r="D13" s="124"/>
      <c r="E13" s="124"/>
      <c r="F13" s="125"/>
    </row>
    <row r="14" spans="1:6" s="9" customFormat="1" ht="15" customHeight="1">
      <c r="A14" s="37">
        <v>11</v>
      </c>
      <c r="B14" s="123" t="str">
        <f t="array" ref="B14">IFERROR(INDEX(tous,SMALL(IF(tous&lt;&gt;"",ROW(tous)-5),ROW(A11))),"")</f>
        <v/>
      </c>
      <c r="C14" s="124"/>
      <c r="D14" s="124"/>
      <c r="E14" s="124"/>
      <c r="F14" s="125"/>
    </row>
    <row r="15" spans="1:6" s="9" customFormat="1" ht="15" customHeight="1">
      <c r="A15" s="37">
        <v>12</v>
      </c>
      <c r="B15" s="123" t="str">
        <f t="array" ref="B15">IFERROR(INDEX(tous,SMALL(IF(tous&lt;&gt;"",ROW(tous)-5),ROW(A12))),"")</f>
        <v/>
      </c>
      <c r="C15" s="124"/>
      <c r="D15" s="124"/>
      <c r="E15" s="124"/>
      <c r="F15" s="125"/>
    </row>
    <row r="16" spans="1:6" s="9" customFormat="1" ht="15" customHeight="1">
      <c r="A16" s="37">
        <v>13</v>
      </c>
      <c r="B16" s="123" t="str">
        <f t="array" ref="B16">IFERROR(INDEX(tous,SMALL(IF(tous&lt;&gt;"",ROW(tous)-5),ROW(A13))),"")</f>
        <v/>
      </c>
      <c r="C16" s="124"/>
      <c r="D16" s="124"/>
      <c r="E16" s="124"/>
      <c r="F16" s="125"/>
    </row>
    <row r="17" spans="1:6" s="9" customFormat="1" ht="15" customHeight="1">
      <c r="A17" s="37">
        <v>14</v>
      </c>
      <c r="B17" s="123" t="str">
        <f t="array" ref="B17">IFERROR(INDEX(tous,SMALL(IF(tous&lt;&gt;"",ROW(tous)-5),ROW(A14))),"")</f>
        <v/>
      </c>
      <c r="C17" s="124"/>
      <c r="D17" s="124"/>
      <c r="E17" s="124"/>
      <c r="F17" s="125"/>
    </row>
    <row r="18" spans="1:6" s="9" customFormat="1" ht="15" customHeight="1">
      <c r="A18" s="37">
        <v>15</v>
      </c>
      <c r="B18" s="123" t="str">
        <f t="array" ref="B18">IFERROR(INDEX(tous,SMALL(IF(tous&lt;&gt;"",ROW(tous)-5),ROW(A15))),"")</f>
        <v/>
      </c>
      <c r="C18" s="124"/>
      <c r="D18" s="124"/>
      <c r="E18" s="124"/>
      <c r="F18" s="125"/>
    </row>
    <row r="19" spans="1:6" s="9" customFormat="1" ht="15" customHeight="1">
      <c r="A19" s="37">
        <v>16</v>
      </c>
      <c r="B19" s="123" t="str">
        <f t="array" ref="B19">IFERROR(INDEX(tous,SMALL(IF(tous&lt;&gt;"",ROW(tous)-5),ROW(A16))),"")</f>
        <v/>
      </c>
      <c r="C19" s="124"/>
      <c r="D19" s="124"/>
      <c r="E19" s="124"/>
      <c r="F19" s="125"/>
    </row>
    <row r="20" spans="1:6" s="9" customFormat="1" ht="15" customHeight="1">
      <c r="A20" s="37">
        <v>17</v>
      </c>
      <c r="B20" s="123" t="str">
        <f t="array" ref="B20">IFERROR(INDEX(tous,SMALL(IF(tous&lt;&gt;"",ROW(tous)-5),ROW(A17))),"")</f>
        <v/>
      </c>
      <c r="C20" s="124"/>
      <c r="D20" s="124"/>
      <c r="E20" s="124"/>
      <c r="F20" s="125"/>
    </row>
    <row r="21" spans="1:6" s="9" customFormat="1" ht="15" customHeight="1">
      <c r="A21" s="37">
        <v>18</v>
      </c>
      <c r="B21" s="123" t="str">
        <f t="array" ref="B21">IFERROR(INDEX(tous,SMALL(IF(tous&lt;&gt;"",ROW(tous)-5),ROW(A18))),"")</f>
        <v/>
      </c>
      <c r="C21" s="124"/>
      <c r="D21" s="124"/>
      <c r="E21" s="124"/>
      <c r="F21" s="125"/>
    </row>
    <row r="22" spans="1:6" s="9" customFormat="1" ht="15" customHeight="1">
      <c r="A22" s="37">
        <v>19</v>
      </c>
      <c r="B22" s="123" t="str">
        <f t="array" ref="B22">IFERROR(INDEX(tous,SMALL(IF(tous&lt;&gt;"",ROW(tous)-5),ROW(A19))),"")</f>
        <v/>
      </c>
      <c r="C22" s="124"/>
      <c r="D22" s="124"/>
      <c r="E22" s="124"/>
      <c r="F22" s="125"/>
    </row>
    <row r="23" spans="1:6" s="9" customFormat="1" ht="15" customHeight="1">
      <c r="A23" s="37">
        <v>20</v>
      </c>
      <c r="B23" s="123" t="str">
        <f t="array" ref="B23">IFERROR(INDEX(tous,SMALL(IF(tous&lt;&gt;"",ROW(tous)-5),ROW(A20))),"")</f>
        <v/>
      </c>
      <c r="C23" s="124"/>
      <c r="D23" s="124"/>
      <c r="E23" s="124"/>
      <c r="F23" s="125"/>
    </row>
    <row r="24" spans="1:6" s="9" customFormat="1" ht="15" customHeight="1">
      <c r="A24" s="37">
        <v>21</v>
      </c>
      <c r="B24" s="123" t="str">
        <f t="array" ref="B24">IFERROR(INDEX(tous,SMALL(IF(tous&lt;&gt;"",ROW(tous)-5),ROW(A21))),"")</f>
        <v/>
      </c>
      <c r="C24" s="124"/>
      <c r="D24" s="124"/>
      <c r="E24" s="124"/>
      <c r="F24" s="125"/>
    </row>
    <row r="25" spans="1:6" s="9" customFormat="1" ht="15" customHeight="1">
      <c r="A25" s="37">
        <v>22</v>
      </c>
      <c r="B25" s="123" t="str">
        <f t="array" ref="B25">IFERROR(INDEX(tous,SMALL(IF(tous&lt;&gt;"",ROW(tous)-5),ROW(A22))),"")</f>
        <v/>
      </c>
      <c r="C25" s="124"/>
      <c r="D25" s="124"/>
      <c r="E25" s="124"/>
      <c r="F25" s="125"/>
    </row>
    <row r="26" spans="1:6" s="9" customFormat="1" ht="15" customHeight="1">
      <c r="A26" s="37">
        <v>23</v>
      </c>
      <c r="B26" s="123" t="str">
        <f t="array" ref="B26">IFERROR(INDEX(tous,SMALL(IF(tous&lt;&gt;"",ROW(tous)-5),ROW(A23))),"")</f>
        <v/>
      </c>
      <c r="C26" s="124"/>
      <c r="D26" s="124"/>
      <c r="E26" s="124"/>
      <c r="F26" s="125"/>
    </row>
    <row r="27" spans="1:6" s="9" customFormat="1" ht="15" customHeight="1">
      <c r="A27" s="37">
        <v>24</v>
      </c>
      <c r="B27" s="123" t="str">
        <f t="array" ref="B27">IFERROR(INDEX(tous,SMALL(IF(tous&lt;&gt;"",ROW(tous)-5),ROW(A24))),"")</f>
        <v/>
      </c>
      <c r="C27" s="124"/>
      <c r="D27" s="124"/>
      <c r="E27" s="124"/>
      <c r="F27" s="125"/>
    </row>
    <row r="28" spans="1:6" s="9" customFormat="1" ht="15" customHeight="1">
      <c r="A28" s="37">
        <v>25</v>
      </c>
      <c r="B28" s="123" t="str">
        <f t="array" ref="B28">IFERROR(INDEX(tous,SMALL(IF(tous&lt;&gt;"",ROW(tous)-5),ROW(A25))),"")</f>
        <v/>
      </c>
      <c r="C28" s="124"/>
      <c r="D28" s="124"/>
      <c r="E28" s="124"/>
      <c r="F28" s="125"/>
    </row>
    <row r="29" spans="1:6" s="9" customFormat="1" ht="15" customHeight="1">
      <c r="A29" s="37">
        <v>26</v>
      </c>
      <c r="B29" s="123" t="str">
        <f t="array" ref="B29">IFERROR(INDEX(tous,SMALL(IF(tous&lt;&gt;"",ROW(tous)-5),ROW(A26))),"")</f>
        <v/>
      </c>
      <c r="C29" s="124"/>
      <c r="D29" s="124"/>
      <c r="E29" s="124"/>
      <c r="F29" s="125"/>
    </row>
    <row r="30" spans="1:6" s="9" customFormat="1" ht="15" customHeight="1">
      <c r="A30" s="37">
        <v>27</v>
      </c>
      <c r="B30" s="123" t="str">
        <f t="array" ref="B30">IFERROR(INDEX(tous,SMALL(IF(tous&lt;&gt;"",ROW(tous)-5),ROW(A27))),"")</f>
        <v/>
      </c>
      <c r="C30" s="124"/>
      <c r="D30" s="124"/>
      <c r="E30" s="124"/>
      <c r="F30" s="125"/>
    </row>
    <row r="31" spans="1:6" s="9" customFormat="1" ht="15" customHeight="1">
      <c r="A31" s="37">
        <v>28</v>
      </c>
      <c r="B31" s="123" t="str">
        <f t="array" ref="B31">IFERROR(INDEX(tous,SMALL(IF(tous&lt;&gt;"",ROW(tous)-5),ROW(A28))),"")</f>
        <v/>
      </c>
      <c r="C31" s="124"/>
      <c r="D31" s="124"/>
      <c r="E31" s="124"/>
      <c r="F31" s="125"/>
    </row>
    <row r="32" spans="1:6" s="9" customFormat="1" ht="15" customHeight="1">
      <c r="A32" s="37">
        <v>29</v>
      </c>
      <c r="B32" s="123" t="str">
        <f t="array" ref="B32">IFERROR(INDEX(tous,SMALL(IF(tous&lt;&gt;"",ROW(tous)-5),ROW(A29))),"")</f>
        <v/>
      </c>
      <c r="C32" s="124"/>
      <c r="D32" s="124"/>
      <c r="E32" s="124"/>
      <c r="F32" s="125"/>
    </row>
    <row r="33" spans="1:6" s="9" customFormat="1" ht="15" customHeight="1">
      <c r="A33" s="37">
        <v>30</v>
      </c>
      <c r="B33" s="123" t="str">
        <f t="array" ref="B33">IFERROR(INDEX(tous,SMALL(IF(tous&lt;&gt;"",ROW(tous)-5),ROW(A30))),"")</f>
        <v/>
      </c>
      <c r="C33" s="124"/>
      <c r="D33" s="124"/>
      <c r="E33" s="124"/>
      <c r="F33" s="125"/>
    </row>
    <row r="34" spans="1:6" s="9" customFormat="1" ht="15" customHeight="1">
      <c r="A34" s="37">
        <v>31</v>
      </c>
      <c r="B34" s="123" t="str">
        <f t="array" ref="B34">IFERROR(INDEX(tous,SMALL(IF(tous&lt;&gt;"",ROW(tous)-5),ROW(A31))),"")</f>
        <v/>
      </c>
      <c r="C34" s="124"/>
      <c r="D34" s="124"/>
      <c r="E34" s="124"/>
      <c r="F34" s="125"/>
    </row>
    <row r="35" spans="1:6" s="9" customFormat="1" ht="15" customHeight="1">
      <c r="A35" s="37">
        <v>32</v>
      </c>
      <c r="B35" s="123" t="str">
        <f t="array" ref="B35">IFERROR(INDEX(tous,SMALL(IF(tous&lt;&gt;"",ROW(tous)-5),ROW(A32))),"")</f>
        <v/>
      </c>
      <c r="C35" s="124"/>
      <c r="D35" s="124"/>
      <c r="E35" s="124"/>
      <c r="F35" s="125"/>
    </row>
    <row r="36" spans="1:6" s="9" customFormat="1" ht="15" customHeight="1">
      <c r="A36" s="37">
        <v>33</v>
      </c>
      <c r="B36" s="123" t="str">
        <f t="array" ref="B36">IFERROR(INDEX(tous,SMALL(IF(tous&lt;&gt;"",ROW(tous)-5),ROW(A33))),"")</f>
        <v/>
      </c>
      <c r="C36" s="124"/>
      <c r="D36" s="124"/>
      <c r="E36" s="124"/>
      <c r="F36" s="125"/>
    </row>
    <row r="37" spans="1:6" s="9" customFormat="1" ht="15" customHeight="1">
      <c r="A37" s="37">
        <v>34</v>
      </c>
      <c r="B37" s="123" t="str">
        <f t="array" ref="B37">IFERROR(INDEX(tous,SMALL(IF(tous&lt;&gt;"",ROW(tous)-5),ROW(A34))),"")</f>
        <v/>
      </c>
      <c r="C37" s="124"/>
      <c r="D37" s="124"/>
      <c r="E37" s="124"/>
      <c r="F37" s="125"/>
    </row>
    <row r="38" spans="1:6" s="9" customFormat="1" ht="15" customHeight="1">
      <c r="A38" s="37">
        <v>35</v>
      </c>
      <c r="B38" s="123" t="str">
        <f t="array" ref="B38">IFERROR(INDEX(tous,SMALL(IF(tous&lt;&gt;"",ROW(tous)-5),ROW(A35))),"")</f>
        <v/>
      </c>
      <c r="C38" s="124"/>
      <c r="D38" s="124"/>
      <c r="E38" s="124"/>
      <c r="F38" s="125"/>
    </row>
    <row r="39" spans="1:6" s="9" customFormat="1" ht="15" customHeight="1">
      <c r="A39" s="37">
        <v>36</v>
      </c>
      <c r="B39" s="123" t="str">
        <f t="array" ref="B39">IFERROR(INDEX(tous,SMALL(IF(tous&lt;&gt;"",ROW(tous)-5),ROW(A36))),"")</f>
        <v/>
      </c>
      <c r="C39" s="124"/>
      <c r="D39" s="124"/>
      <c r="E39" s="124"/>
      <c r="F39" s="125"/>
    </row>
    <row r="40" spans="1:6" s="9" customFormat="1" ht="15" customHeight="1">
      <c r="A40" s="37">
        <v>37</v>
      </c>
      <c r="B40" s="123" t="str">
        <f t="array" ref="B40">IFERROR(INDEX(tous,SMALL(IF(tous&lt;&gt;"",ROW(tous)-5),ROW(A37))),"")</f>
        <v/>
      </c>
      <c r="C40" s="124"/>
      <c r="D40" s="124"/>
      <c r="E40" s="124"/>
      <c r="F40" s="125"/>
    </row>
    <row r="41" spans="1:6" s="9" customFormat="1" ht="15" customHeight="1">
      <c r="A41" s="37">
        <v>38</v>
      </c>
      <c r="B41" s="123" t="str">
        <f t="array" ref="B41">IFERROR(INDEX(tous,SMALL(IF(tous&lt;&gt;"",ROW(tous)-5),ROW(A38))),"")</f>
        <v/>
      </c>
      <c r="C41" s="124"/>
      <c r="D41" s="124"/>
      <c r="E41" s="124"/>
      <c r="F41" s="125"/>
    </row>
    <row r="42" spans="1:6" s="9" customFormat="1" ht="15" customHeight="1">
      <c r="A42" s="37">
        <v>39</v>
      </c>
      <c r="B42" s="123" t="str">
        <f t="array" ref="B42">IFERROR(INDEX(tous,SMALL(IF(tous&lt;&gt;"",ROW(tous)-5),ROW(A39))),"")</f>
        <v/>
      </c>
      <c r="C42" s="124"/>
      <c r="D42" s="124"/>
      <c r="E42" s="124"/>
      <c r="F42" s="125"/>
    </row>
    <row r="43" spans="1:6" s="9" customFormat="1" ht="15" customHeight="1">
      <c r="A43" s="37">
        <v>40</v>
      </c>
      <c r="B43" s="123" t="str">
        <f t="array" ref="B43">IFERROR(INDEX(tous,SMALL(IF(tous&lt;&gt;"",ROW(tous)-5),ROW(A40))),"")</f>
        <v/>
      </c>
      <c r="C43" s="124"/>
      <c r="D43" s="124"/>
      <c r="E43" s="124"/>
      <c r="F43" s="125"/>
    </row>
    <row r="44" spans="1:6" s="9" customFormat="1" ht="15" customHeight="1">
      <c r="A44" s="37">
        <v>41</v>
      </c>
      <c r="B44" s="123" t="str">
        <f t="array" ref="B44">IFERROR(INDEX(tous,SMALL(IF(tous&lt;&gt;"",ROW(tous)-5),ROW(A41))),"")</f>
        <v/>
      </c>
      <c r="C44" s="124"/>
      <c r="D44" s="124"/>
      <c r="E44" s="124"/>
      <c r="F44" s="125"/>
    </row>
    <row r="45" spans="1:6" s="9" customFormat="1" ht="15" customHeight="1">
      <c r="A45" s="37">
        <v>42</v>
      </c>
      <c r="B45" s="123" t="str">
        <f t="array" ref="B45">IFERROR(INDEX(tous,SMALL(IF(tous&lt;&gt;"",ROW(tous)-5),ROW(A42))),"")</f>
        <v/>
      </c>
      <c r="C45" s="124"/>
      <c r="D45" s="124"/>
      <c r="E45" s="124"/>
      <c r="F45" s="125"/>
    </row>
    <row r="46" spans="1:6" s="9" customFormat="1" ht="15" customHeight="1">
      <c r="A46" s="37">
        <v>43</v>
      </c>
      <c r="B46" s="123" t="str">
        <f t="array" ref="B46">IFERROR(INDEX(tous,SMALL(IF(tous&lt;&gt;"",ROW(tous)-5),ROW(A43))),"")</f>
        <v/>
      </c>
      <c r="C46" s="124"/>
      <c r="D46" s="124"/>
      <c r="E46" s="124"/>
      <c r="F46" s="125"/>
    </row>
    <row r="47" spans="1:6" s="9" customFormat="1" ht="15" customHeight="1">
      <c r="A47" s="37">
        <v>44</v>
      </c>
      <c r="B47" s="123" t="str">
        <f t="array" ref="B47">IFERROR(INDEX(tous,SMALL(IF(tous&lt;&gt;"",ROW(tous)-5),ROW(A44))),"")</f>
        <v/>
      </c>
      <c r="C47" s="124"/>
      <c r="D47" s="124"/>
      <c r="E47" s="124"/>
      <c r="F47" s="125"/>
    </row>
    <row r="48" spans="1:6" s="9" customFormat="1" ht="15" customHeight="1">
      <c r="A48" s="37">
        <v>45</v>
      </c>
      <c r="B48" s="123" t="str">
        <f t="array" ref="B48">IFERROR(INDEX(tous,SMALL(IF(tous&lt;&gt;"",ROW(tous)-5),ROW(A45))),"")</f>
        <v/>
      </c>
      <c r="C48" s="124"/>
      <c r="D48" s="124"/>
      <c r="E48" s="124"/>
      <c r="F48" s="125"/>
    </row>
    <row r="49" spans="1:6" s="9" customFormat="1" ht="15" customHeight="1">
      <c r="A49" s="37">
        <v>46</v>
      </c>
      <c r="B49" s="123" t="str">
        <f t="array" ref="B49">IFERROR(INDEX(tous,SMALL(IF(tous&lt;&gt;"",ROW(tous)-5),ROW(A46))),"")</f>
        <v/>
      </c>
      <c r="C49" s="124"/>
      <c r="D49" s="124"/>
      <c r="E49" s="124"/>
      <c r="F49" s="125"/>
    </row>
    <row r="50" spans="1:6" s="9" customFormat="1" ht="15" customHeight="1">
      <c r="A50" s="37">
        <v>47</v>
      </c>
      <c r="B50" s="123" t="str">
        <f t="array" ref="B50">IFERROR(INDEX(tous,SMALL(IF(tous&lt;&gt;"",ROW(tous)-5),ROW(A47))),"")</f>
        <v/>
      </c>
      <c r="C50" s="124"/>
      <c r="D50" s="124"/>
      <c r="E50" s="124"/>
      <c r="F50" s="125"/>
    </row>
    <row r="51" spans="1:6" s="9" customFormat="1" ht="15" customHeight="1">
      <c r="A51" s="37">
        <v>48</v>
      </c>
      <c r="B51" s="123" t="str">
        <f t="array" ref="B51">IFERROR(INDEX(tous,SMALL(IF(tous&lt;&gt;"",ROW(tous)-5),ROW(A48))),"")</f>
        <v/>
      </c>
      <c r="C51" s="124"/>
      <c r="D51" s="124"/>
      <c r="E51" s="124"/>
      <c r="F51" s="125"/>
    </row>
    <row r="52" spans="1:6" s="9" customFormat="1" ht="15" customHeight="1">
      <c r="A52" s="37">
        <v>49</v>
      </c>
      <c r="B52" s="123" t="str">
        <f t="array" ref="B52">IFERROR(INDEX(tous,SMALL(IF(tous&lt;&gt;"",ROW(tous)-5),ROW(A49))),"")</f>
        <v/>
      </c>
      <c r="C52" s="124"/>
      <c r="D52" s="124"/>
      <c r="E52" s="124"/>
      <c r="F52" s="125"/>
    </row>
    <row r="53" spans="1:6" s="9" customFormat="1" ht="15" customHeight="1">
      <c r="A53" s="37">
        <v>50</v>
      </c>
      <c r="B53" s="123" t="str">
        <f t="array" ref="B53">IFERROR(INDEX(tous,SMALL(IF(tous&lt;&gt;"",ROW(tous)-5),ROW(A50))),"")</f>
        <v/>
      </c>
      <c r="C53" s="124"/>
      <c r="D53" s="124"/>
      <c r="E53" s="124"/>
      <c r="F53" s="125"/>
    </row>
    <row r="54" spans="1:6" s="3" customFormat="1" ht="15.5">
      <c r="A54" s="29"/>
      <c r="B54" s="34" t="s">
        <v>11</v>
      </c>
      <c r="C54" s="32">
        <f>SUM(C4:C53)</f>
        <v>43</v>
      </c>
      <c r="D54" s="32">
        <f>SUM(D4:D53)</f>
        <v>0</v>
      </c>
      <c r="E54" s="32">
        <f>SUM(E4:E53)</f>
        <v>129</v>
      </c>
      <c r="F54" s="33">
        <f>SUM(F4:F53)</f>
        <v>43</v>
      </c>
    </row>
    <row r="55" spans="1:6" s="3" customFormat="1" ht="15.5">
      <c r="A55" s="38"/>
      <c r="C55" s="15"/>
      <c r="D55" s="15"/>
      <c r="E55" s="15"/>
    </row>
    <row r="56" spans="1:6">
      <c r="B56" s="9"/>
      <c r="C56" s="9"/>
      <c r="D56" s="9"/>
      <c r="E56" s="9"/>
    </row>
    <row r="57" spans="1:6" ht="13">
      <c r="A57" s="5"/>
      <c r="B57" s="11"/>
    </row>
    <row r="58" spans="1:6" ht="13">
      <c r="A58" s="5"/>
      <c r="B58" s="16"/>
    </row>
    <row r="59" spans="1:6" ht="13">
      <c r="A59" s="5"/>
      <c r="B59" s="16"/>
    </row>
    <row r="60" spans="1:6" ht="13">
      <c r="A60" s="5"/>
      <c r="B60" s="16"/>
    </row>
    <row r="61" spans="1:6" ht="13">
      <c r="A61" s="5"/>
      <c r="B61" s="11"/>
    </row>
    <row r="62" spans="1:6" ht="13">
      <c r="A62" s="5"/>
      <c r="B62" s="11"/>
      <c r="E62" s="2"/>
    </row>
    <row r="63" spans="1:6" ht="13">
      <c r="A63" s="5"/>
      <c r="B63" s="11"/>
    </row>
    <row r="64" spans="1:6" ht="13">
      <c r="A64" s="5"/>
      <c r="B64" s="11"/>
    </row>
    <row r="65" spans="1:5" ht="13">
      <c r="A65" s="5"/>
      <c r="B65" s="11"/>
    </row>
    <row r="66" spans="1:5" ht="13">
      <c r="B66" s="11"/>
    </row>
    <row r="67" spans="1:5" ht="13">
      <c r="B67" s="11"/>
    </row>
    <row r="69" spans="1:5" ht="13">
      <c r="B69" s="11"/>
    </row>
    <row r="70" spans="1:5" ht="15.5">
      <c r="C70" s="3"/>
      <c r="D70" s="3"/>
      <c r="E70" s="3"/>
    </row>
    <row r="71" spans="1:5" ht="15.5">
      <c r="C71" s="3"/>
      <c r="D71" s="3"/>
      <c r="E71" s="3"/>
    </row>
    <row r="72" spans="1:5" ht="15.5">
      <c r="C72" s="3"/>
      <c r="D72" s="3"/>
      <c r="E72" s="3"/>
    </row>
    <row r="75" spans="1:5" ht="13">
      <c r="C75" s="1"/>
      <c r="D75" s="1"/>
      <c r="E75" s="1"/>
    </row>
    <row r="85" spans="2:2">
      <c r="B85" s="8"/>
    </row>
    <row r="86" spans="2:2">
      <c r="B86" s="8"/>
    </row>
  </sheetData>
  <mergeCells count="2">
    <mergeCell ref="A1:F1"/>
    <mergeCell ref="A2:F2"/>
  </mergeCells>
  <pageMargins left="0.56000000000000005" right="0.23622047244094491" top="0.46" bottom="0.46" header="0.31496062992125984" footer="0.31496062992125984"/>
  <pageSetup paperSize="9" scale="90" orientation="portrait" horizontalDpi="4294967293" verticalDpi="300" r:id="rId1"/>
  <headerFooter alignWithMargins="0"/>
  <rowBreaks count="2" manualBreakCount="2">
    <brk id="66" max="16383" man="1"/>
    <brk id="8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B1:D112"/>
  <sheetViews>
    <sheetView showGridLines="0" workbookViewId="0">
      <selection activeCell="C5" sqref="C5:C64"/>
    </sheetView>
  </sheetViews>
  <sheetFormatPr baseColWidth="10" defaultRowHeight="12.5"/>
  <cols>
    <col min="1" max="1" width="6.81640625" customWidth="1"/>
    <col min="2" max="2" width="6.7265625" style="35" customWidth="1"/>
    <col min="3" max="3" width="59.7265625" customWidth="1"/>
    <col min="4" max="4" width="17.81640625" customWidth="1"/>
  </cols>
  <sheetData>
    <row r="1" spans="2:4" ht="25.5">
      <c r="B1" s="86" t="s">
        <v>34</v>
      </c>
      <c r="C1" s="86"/>
      <c r="D1" s="86"/>
    </row>
    <row r="2" spans="2:4">
      <c r="C2" s="9"/>
    </row>
    <row r="3" spans="2:4" s="2" customFormat="1" ht="17.25" customHeight="1">
      <c r="B3" s="98"/>
      <c r="C3" s="106" t="s">
        <v>0</v>
      </c>
      <c r="D3" s="108" t="s">
        <v>18</v>
      </c>
    </row>
    <row r="4" spans="2:4" s="1" customFormat="1" ht="9" customHeight="1">
      <c r="B4" s="98"/>
      <c r="C4" s="107"/>
      <c r="D4" s="109"/>
    </row>
    <row r="5" spans="2:4" s="9" customFormat="1" ht="17.149999999999999" customHeight="1">
      <c r="B5" s="63">
        <v>1</v>
      </c>
      <c r="C5" s="123" t="str">
        <f t="array" aca="1" ref="C5" ca="1">IFERROR(INDEX(tous,SMALL(IF(serp&lt;&gt;"",ROW(tous)-5),ROW(A1))),"")</f>
        <v>dudule</v>
      </c>
      <c r="D5" s="39">
        <f ca="1">IF(C5="","",28.5)</f>
        <v>28.5</v>
      </c>
    </row>
    <row r="6" spans="2:4" s="9" customFormat="1" ht="17.149999999999999" customHeight="1">
      <c r="B6" s="64">
        <v>2</v>
      </c>
      <c r="C6" s="123" t="str">
        <f t="array" aca="1" ref="C6" ca="1">IFERROR(INDEX(tous,SMALL(IF(serp&lt;&gt;"",ROW(tous)-5),ROW(A2))),"")</f>
        <v>morice</v>
      </c>
      <c r="D6" s="41">
        <f t="shared" ref="D6:D64" ca="1" si="0">IF(C6="","",28.5)</f>
        <v>28.5</v>
      </c>
    </row>
    <row r="7" spans="2:4" s="9" customFormat="1" ht="17.149999999999999" customHeight="1">
      <c r="B7" s="64">
        <v>3</v>
      </c>
      <c r="C7" s="123" t="str">
        <f t="array" aca="1" ref="C7" ca="1">IFERROR(INDEX(tous,SMALL(IF(serp&lt;&gt;"",ROW(tous)-5),ROW(A3))),"")</f>
        <v>bigmat</v>
      </c>
      <c r="D7" s="41">
        <f t="shared" ca="1" si="0"/>
        <v>28.5</v>
      </c>
    </row>
    <row r="8" spans="2:4" s="9" customFormat="1" ht="17.149999999999999" customHeight="1">
      <c r="B8" s="64">
        <v>4</v>
      </c>
      <c r="C8" s="123" t="str">
        <f t="array" aca="1" ref="C8" ca="1">IFERROR(INDEX(tous,SMALL(IF(serp&lt;&gt;"",ROW(tous)-5),ROW(A4))),"")</f>
        <v/>
      </c>
      <c r="D8" s="41" t="str">
        <f t="shared" ca="1" si="0"/>
        <v/>
      </c>
    </row>
    <row r="9" spans="2:4" s="9" customFormat="1" ht="17.149999999999999" customHeight="1">
      <c r="B9" s="64">
        <v>5</v>
      </c>
      <c r="C9" s="123" t="str">
        <f t="array" aca="1" ref="C9" ca="1">IFERROR(INDEX(tous,SMALL(IF(serp&lt;&gt;"",ROW(tous)-5),ROW(A5))),"")</f>
        <v/>
      </c>
      <c r="D9" s="41" t="str">
        <f t="shared" ca="1" si="0"/>
        <v/>
      </c>
    </row>
    <row r="10" spans="2:4" s="9" customFormat="1" ht="17.149999999999999" customHeight="1">
      <c r="B10" s="64">
        <v>6</v>
      </c>
      <c r="C10" s="123" t="str">
        <f t="array" aca="1" ref="C10" ca="1">IFERROR(INDEX(tous,SMALL(IF(serp&lt;&gt;"",ROW(tous)-5),ROW(A6))),"")</f>
        <v/>
      </c>
      <c r="D10" s="41" t="str">
        <f t="shared" ca="1" si="0"/>
        <v/>
      </c>
    </row>
    <row r="11" spans="2:4" s="9" customFormat="1" ht="17.149999999999999" customHeight="1">
      <c r="B11" s="64">
        <v>7</v>
      </c>
      <c r="C11" s="123" t="str">
        <f t="array" aca="1" ref="C11" ca="1">IFERROR(INDEX(tous,SMALL(IF(serp&lt;&gt;"",ROW(tous)-5),ROW(A7))),"")</f>
        <v/>
      </c>
      <c r="D11" s="41" t="str">
        <f t="shared" ca="1" si="0"/>
        <v/>
      </c>
    </row>
    <row r="12" spans="2:4" s="9" customFormat="1" ht="17.149999999999999" customHeight="1">
      <c r="B12" s="64">
        <v>8</v>
      </c>
      <c r="C12" s="123" t="str">
        <f t="array" aca="1" ref="C12" ca="1">IFERROR(INDEX(tous,SMALL(IF(serp&lt;&gt;"",ROW(tous)-5),ROW(A8))),"")</f>
        <v/>
      </c>
      <c r="D12" s="41" t="str">
        <f t="shared" ca="1" si="0"/>
        <v/>
      </c>
    </row>
    <row r="13" spans="2:4" s="9" customFormat="1" ht="17.149999999999999" customHeight="1">
      <c r="B13" s="64">
        <v>9</v>
      </c>
      <c r="C13" s="123" t="str">
        <f t="array" aca="1" ref="C13" ca="1">IFERROR(INDEX(tous,SMALL(IF(serp&lt;&gt;"",ROW(tous)-5),ROW(A9))),"")</f>
        <v/>
      </c>
      <c r="D13" s="41" t="str">
        <f t="shared" ca="1" si="0"/>
        <v/>
      </c>
    </row>
    <row r="14" spans="2:4" s="9" customFormat="1" ht="17.149999999999999" customHeight="1">
      <c r="B14" s="64">
        <v>10</v>
      </c>
      <c r="C14" s="123" t="str">
        <f t="array" aca="1" ref="C14" ca="1">IFERROR(INDEX(tous,SMALL(IF(serp&lt;&gt;"",ROW(tous)-5),ROW(A10))),"")</f>
        <v/>
      </c>
      <c r="D14" s="41" t="str">
        <f t="shared" ca="1" si="0"/>
        <v/>
      </c>
    </row>
    <row r="15" spans="2:4" s="9" customFormat="1" ht="17.149999999999999" customHeight="1">
      <c r="B15" s="64">
        <v>11</v>
      </c>
      <c r="C15" s="123" t="str">
        <f t="array" aca="1" ref="C15" ca="1">IFERROR(INDEX(tous,SMALL(IF(serp&lt;&gt;"",ROW(tous)-5),ROW(A11))),"")</f>
        <v/>
      </c>
      <c r="D15" s="41" t="str">
        <f t="shared" ca="1" si="0"/>
        <v/>
      </c>
    </row>
    <row r="16" spans="2:4" s="9" customFormat="1" ht="17.149999999999999" customHeight="1">
      <c r="B16" s="64">
        <v>12</v>
      </c>
      <c r="C16" s="123" t="str">
        <f t="array" aca="1" ref="C16" ca="1">IFERROR(INDEX(tous,SMALL(IF(serp&lt;&gt;"",ROW(tous)-5),ROW(A12))),"")</f>
        <v/>
      </c>
      <c r="D16" s="41" t="str">
        <f t="shared" ca="1" si="0"/>
        <v/>
      </c>
    </row>
    <row r="17" spans="2:4" s="9" customFormat="1" ht="17.149999999999999" customHeight="1">
      <c r="B17" s="64">
        <v>13</v>
      </c>
      <c r="C17" s="123" t="str">
        <f t="array" aca="1" ref="C17" ca="1">IFERROR(INDEX(tous,SMALL(IF(serp&lt;&gt;"",ROW(tous)-5),ROW(A13))),"")</f>
        <v/>
      </c>
      <c r="D17" s="41" t="str">
        <f t="shared" ca="1" si="0"/>
        <v/>
      </c>
    </row>
    <row r="18" spans="2:4" s="9" customFormat="1" ht="17.149999999999999" customHeight="1">
      <c r="B18" s="64">
        <v>14</v>
      </c>
      <c r="C18" s="123" t="str">
        <f t="array" aca="1" ref="C18" ca="1">IFERROR(INDEX(tous,SMALL(IF(serp&lt;&gt;"",ROW(tous)-5),ROW(A14))),"")</f>
        <v/>
      </c>
      <c r="D18" s="41" t="str">
        <f t="shared" ca="1" si="0"/>
        <v/>
      </c>
    </row>
    <row r="19" spans="2:4" s="9" customFormat="1" ht="17.149999999999999" customHeight="1">
      <c r="B19" s="64">
        <v>15</v>
      </c>
      <c r="C19" s="123" t="str">
        <f t="array" aca="1" ref="C19" ca="1">IFERROR(INDEX(tous,SMALL(IF(serp&lt;&gt;"",ROW(tous)-5),ROW(A15))),"")</f>
        <v/>
      </c>
      <c r="D19" s="41" t="str">
        <f t="shared" ca="1" si="0"/>
        <v/>
      </c>
    </row>
    <row r="20" spans="2:4" s="9" customFormat="1" ht="17.149999999999999" customHeight="1">
      <c r="B20" s="64">
        <v>16</v>
      </c>
      <c r="C20" s="123" t="str">
        <f t="array" aca="1" ref="C20" ca="1">IFERROR(INDEX(tous,SMALL(IF(serp&lt;&gt;"",ROW(tous)-5),ROW(A16))),"")</f>
        <v/>
      </c>
      <c r="D20" s="41" t="str">
        <f t="shared" ca="1" si="0"/>
        <v/>
      </c>
    </row>
    <row r="21" spans="2:4" s="9" customFormat="1" ht="17.149999999999999" customHeight="1">
      <c r="B21" s="64">
        <v>17</v>
      </c>
      <c r="C21" s="123" t="str">
        <f t="array" aca="1" ref="C21" ca="1">IFERROR(INDEX(tous,SMALL(IF(serp&lt;&gt;"",ROW(tous)-5),ROW(A17))),"")</f>
        <v/>
      </c>
      <c r="D21" s="41" t="str">
        <f t="shared" ca="1" si="0"/>
        <v/>
      </c>
    </row>
    <row r="22" spans="2:4" s="9" customFormat="1" ht="17.149999999999999" customHeight="1">
      <c r="B22" s="64">
        <v>18</v>
      </c>
      <c r="C22" s="123" t="str">
        <f t="array" aca="1" ref="C22" ca="1">IFERROR(INDEX(tous,SMALL(IF(serp&lt;&gt;"",ROW(tous)-5),ROW(A18))),"")</f>
        <v/>
      </c>
      <c r="D22" s="41" t="str">
        <f t="shared" ca="1" si="0"/>
        <v/>
      </c>
    </row>
    <row r="23" spans="2:4" s="9" customFormat="1" ht="17.149999999999999" customHeight="1">
      <c r="B23" s="64">
        <v>19</v>
      </c>
      <c r="C23" s="123" t="str">
        <f t="array" aca="1" ref="C23" ca="1">IFERROR(INDEX(tous,SMALL(IF(serp&lt;&gt;"",ROW(tous)-5),ROW(A19))),"")</f>
        <v/>
      </c>
      <c r="D23" s="41" t="str">
        <f t="shared" ca="1" si="0"/>
        <v/>
      </c>
    </row>
    <row r="24" spans="2:4" s="9" customFormat="1" ht="17.149999999999999" customHeight="1">
      <c r="B24" s="64">
        <v>20</v>
      </c>
      <c r="C24" s="123" t="str">
        <f t="array" aca="1" ref="C24" ca="1">IFERROR(INDEX(tous,SMALL(IF(serp&lt;&gt;"",ROW(tous)-5),ROW(A20))),"")</f>
        <v/>
      </c>
      <c r="D24" s="41" t="str">
        <f t="shared" ca="1" si="0"/>
        <v/>
      </c>
    </row>
    <row r="25" spans="2:4" s="9" customFormat="1" ht="17.149999999999999" customHeight="1">
      <c r="B25" s="64">
        <v>21</v>
      </c>
      <c r="C25" s="123" t="str">
        <f t="array" aca="1" ref="C25" ca="1">IFERROR(INDEX(tous,SMALL(IF(serp&lt;&gt;"",ROW(tous)-5),ROW(A21))),"")</f>
        <v/>
      </c>
      <c r="D25" s="41" t="str">
        <f t="shared" ca="1" si="0"/>
        <v/>
      </c>
    </row>
    <row r="26" spans="2:4" s="9" customFormat="1" ht="17.149999999999999" customHeight="1">
      <c r="B26" s="64">
        <v>22</v>
      </c>
      <c r="C26" s="123" t="str">
        <f t="array" aca="1" ref="C26" ca="1">IFERROR(INDEX(tous,SMALL(IF(serp&lt;&gt;"",ROW(tous)-5),ROW(A22))),"")</f>
        <v/>
      </c>
      <c r="D26" s="41" t="str">
        <f t="shared" ca="1" si="0"/>
        <v/>
      </c>
    </row>
    <row r="27" spans="2:4" s="9" customFormat="1" ht="17.149999999999999" customHeight="1">
      <c r="B27" s="64">
        <v>23</v>
      </c>
      <c r="C27" s="123" t="str">
        <f t="array" aca="1" ref="C27" ca="1">IFERROR(INDEX(tous,SMALL(IF(serp&lt;&gt;"",ROW(tous)-5),ROW(A23))),"")</f>
        <v/>
      </c>
      <c r="D27" s="41" t="str">
        <f t="shared" ca="1" si="0"/>
        <v/>
      </c>
    </row>
    <row r="28" spans="2:4" s="9" customFormat="1" ht="17.149999999999999" customHeight="1">
      <c r="B28" s="64">
        <v>24</v>
      </c>
      <c r="C28" s="123" t="str">
        <f t="array" aca="1" ref="C28" ca="1">IFERROR(INDEX(tous,SMALL(IF(serp&lt;&gt;"",ROW(tous)-5),ROW(A24))),"")</f>
        <v/>
      </c>
      <c r="D28" s="41" t="str">
        <f t="shared" ca="1" si="0"/>
        <v/>
      </c>
    </row>
    <row r="29" spans="2:4" s="9" customFormat="1" ht="17.149999999999999" customHeight="1">
      <c r="B29" s="64">
        <v>25</v>
      </c>
      <c r="C29" s="123" t="str">
        <f t="array" aca="1" ref="C29" ca="1">IFERROR(INDEX(tous,SMALL(IF(serp&lt;&gt;"",ROW(tous)-5),ROW(A25))),"")</f>
        <v/>
      </c>
      <c r="D29" s="41" t="str">
        <f t="shared" ca="1" si="0"/>
        <v/>
      </c>
    </row>
    <row r="30" spans="2:4" s="9" customFormat="1" ht="17.149999999999999" customHeight="1">
      <c r="B30" s="64">
        <v>26</v>
      </c>
      <c r="C30" s="123" t="str">
        <f t="array" aca="1" ref="C30" ca="1">IFERROR(INDEX(tous,SMALL(IF(serp&lt;&gt;"",ROW(tous)-5),ROW(A26))),"")</f>
        <v/>
      </c>
      <c r="D30" s="41" t="str">
        <f t="shared" ca="1" si="0"/>
        <v/>
      </c>
    </row>
    <row r="31" spans="2:4" s="9" customFormat="1" ht="17.149999999999999" customHeight="1">
      <c r="B31" s="64">
        <v>27</v>
      </c>
      <c r="C31" s="123" t="str">
        <f t="array" aca="1" ref="C31" ca="1">IFERROR(INDEX(tous,SMALL(IF(serp&lt;&gt;"",ROW(tous)-5),ROW(A27))),"")</f>
        <v/>
      </c>
      <c r="D31" s="41" t="str">
        <f t="shared" ca="1" si="0"/>
        <v/>
      </c>
    </row>
    <row r="32" spans="2:4" s="9" customFormat="1" ht="17.149999999999999" customHeight="1">
      <c r="B32" s="64">
        <v>28</v>
      </c>
      <c r="C32" s="123" t="str">
        <f t="array" aca="1" ref="C32" ca="1">IFERROR(INDEX(tous,SMALL(IF(serp&lt;&gt;"",ROW(tous)-5),ROW(A28))),"")</f>
        <v/>
      </c>
      <c r="D32" s="41" t="str">
        <f t="shared" ca="1" si="0"/>
        <v/>
      </c>
    </row>
    <row r="33" spans="2:4" s="9" customFormat="1" ht="17.149999999999999" customHeight="1">
      <c r="B33" s="64">
        <v>29</v>
      </c>
      <c r="C33" s="123" t="str">
        <f t="array" aca="1" ref="C33" ca="1">IFERROR(INDEX(tous,SMALL(IF(serp&lt;&gt;"",ROW(tous)-5),ROW(A29))),"")</f>
        <v/>
      </c>
      <c r="D33" s="41" t="str">
        <f t="shared" ca="1" si="0"/>
        <v/>
      </c>
    </row>
    <row r="34" spans="2:4" s="9" customFormat="1" ht="17.149999999999999" customHeight="1">
      <c r="B34" s="64">
        <v>30</v>
      </c>
      <c r="C34" s="123" t="str">
        <f t="array" aca="1" ref="C34" ca="1">IFERROR(INDEX(tous,SMALL(IF(serp&lt;&gt;"",ROW(tous)-5),ROW(A30))),"")</f>
        <v/>
      </c>
      <c r="D34" s="41" t="str">
        <f t="shared" ca="1" si="0"/>
        <v/>
      </c>
    </row>
    <row r="35" spans="2:4" s="9" customFormat="1" ht="17.149999999999999" customHeight="1">
      <c r="B35" s="64">
        <v>31</v>
      </c>
      <c r="C35" s="123" t="str">
        <f t="array" aca="1" ref="C35" ca="1">IFERROR(INDEX(tous,SMALL(IF(serp&lt;&gt;"",ROW(tous)-5),ROW(A31))),"")</f>
        <v/>
      </c>
      <c r="D35" s="41" t="str">
        <f t="shared" ca="1" si="0"/>
        <v/>
      </c>
    </row>
    <row r="36" spans="2:4" s="9" customFormat="1" ht="17.149999999999999" customHeight="1">
      <c r="B36" s="64">
        <v>32</v>
      </c>
      <c r="C36" s="123" t="str">
        <f t="array" aca="1" ref="C36" ca="1">IFERROR(INDEX(tous,SMALL(IF(serp&lt;&gt;"",ROW(tous)-5),ROW(A32))),"")</f>
        <v/>
      </c>
      <c r="D36" s="41" t="str">
        <f t="shared" ca="1" si="0"/>
        <v/>
      </c>
    </row>
    <row r="37" spans="2:4" s="9" customFormat="1" ht="17.149999999999999" customHeight="1">
      <c r="B37" s="64">
        <v>33</v>
      </c>
      <c r="C37" s="123" t="str">
        <f t="array" aca="1" ref="C37" ca="1">IFERROR(INDEX(tous,SMALL(IF(serp&lt;&gt;"",ROW(tous)-5),ROW(A33))),"")</f>
        <v/>
      </c>
      <c r="D37" s="41" t="str">
        <f t="shared" ca="1" si="0"/>
        <v/>
      </c>
    </row>
    <row r="38" spans="2:4" s="9" customFormat="1" ht="17.149999999999999" customHeight="1">
      <c r="B38" s="64">
        <v>34</v>
      </c>
      <c r="C38" s="123" t="str">
        <f t="array" aca="1" ref="C38" ca="1">IFERROR(INDEX(tous,SMALL(IF(serp&lt;&gt;"",ROW(tous)-5),ROW(A34))),"")</f>
        <v/>
      </c>
      <c r="D38" s="41" t="str">
        <f t="shared" ca="1" si="0"/>
        <v/>
      </c>
    </row>
    <row r="39" spans="2:4" s="9" customFormat="1" ht="17.149999999999999" customHeight="1">
      <c r="B39" s="64">
        <v>35</v>
      </c>
      <c r="C39" s="123" t="str">
        <f t="array" aca="1" ref="C39" ca="1">IFERROR(INDEX(tous,SMALL(IF(serp&lt;&gt;"",ROW(tous)-5),ROW(A35))),"")</f>
        <v/>
      </c>
      <c r="D39" s="41" t="str">
        <f t="shared" ca="1" si="0"/>
        <v/>
      </c>
    </row>
    <row r="40" spans="2:4" s="9" customFormat="1" ht="17.149999999999999" customHeight="1">
      <c r="B40" s="64">
        <v>36</v>
      </c>
      <c r="C40" s="123" t="str">
        <f t="array" aca="1" ref="C40" ca="1">IFERROR(INDEX(tous,SMALL(IF(serp&lt;&gt;"",ROW(tous)-5),ROW(A36))),"")</f>
        <v/>
      </c>
      <c r="D40" s="41" t="str">
        <f t="shared" ca="1" si="0"/>
        <v/>
      </c>
    </row>
    <row r="41" spans="2:4" s="9" customFormat="1" ht="17.149999999999999" customHeight="1">
      <c r="B41" s="64">
        <v>37</v>
      </c>
      <c r="C41" s="123" t="str">
        <f t="array" aca="1" ref="C41" ca="1">IFERROR(INDEX(tous,SMALL(IF(serp&lt;&gt;"",ROW(tous)-5),ROW(A37))),"")</f>
        <v/>
      </c>
      <c r="D41" s="41" t="str">
        <f t="shared" ca="1" si="0"/>
        <v/>
      </c>
    </row>
    <row r="42" spans="2:4" s="9" customFormat="1" ht="17.149999999999999" customHeight="1">
      <c r="B42" s="64">
        <v>38</v>
      </c>
      <c r="C42" s="123" t="str">
        <f t="array" aca="1" ref="C42" ca="1">IFERROR(INDEX(tous,SMALL(IF(serp&lt;&gt;"",ROW(tous)-5),ROW(A38))),"")</f>
        <v/>
      </c>
      <c r="D42" s="41" t="str">
        <f t="shared" ca="1" si="0"/>
        <v/>
      </c>
    </row>
    <row r="43" spans="2:4" s="9" customFormat="1" ht="17.149999999999999" customHeight="1">
      <c r="B43" s="64">
        <v>39</v>
      </c>
      <c r="C43" s="123" t="str">
        <f t="array" aca="1" ref="C43" ca="1">IFERROR(INDEX(tous,SMALL(IF(serp&lt;&gt;"",ROW(tous)-5),ROW(A39))),"")</f>
        <v/>
      </c>
      <c r="D43" s="41" t="str">
        <f t="shared" ca="1" si="0"/>
        <v/>
      </c>
    </row>
    <row r="44" spans="2:4" s="9" customFormat="1" ht="17.149999999999999" customHeight="1">
      <c r="B44" s="64">
        <v>40</v>
      </c>
      <c r="C44" s="123" t="str">
        <f t="array" aca="1" ref="C44" ca="1">IFERROR(INDEX(tous,SMALL(IF(serp&lt;&gt;"",ROW(tous)-5),ROW(A40))),"")</f>
        <v/>
      </c>
      <c r="D44" s="41" t="str">
        <f t="shared" ca="1" si="0"/>
        <v/>
      </c>
    </row>
    <row r="45" spans="2:4" s="9" customFormat="1" ht="17.149999999999999" customHeight="1">
      <c r="B45" s="64">
        <v>41</v>
      </c>
      <c r="C45" s="123" t="str">
        <f t="array" aca="1" ref="C45" ca="1">IFERROR(INDEX(tous,SMALL(IF(serp&lt;&gt;"",ROW(tous)-5),ROW(A41))),"")</f>
        <v/>
      </c>
      <c r="D45" s="41" t="str">
        <f t="shared" ca="1" si="0"/>
        <v/>
      </c>
    </row>
    <row r="46" spans="2:4" s="9" customFormat="1" ht="17.149999999999999" customHeight="1">
      <c r="B46" s="64">
        <v>42</v>
      </c>
      <c r="C46" s="123" t="str">
        <f t="array" aca="1" ref="C46" ca="1">IFERROR(INDEX(tous,SMALL(IF(serp&lt;&gt;"",ROW(tous)-5),ROW(A42))),"")</f>
        <v/>
      </c>
      <c r="D46" s="41" t="str">
        <f t="shared" ca="1" si="0"/>
        <v/>
      </c>
    </row>
    <row r="47" spans="2:4" s="9" customFormat="1" ht="17.149999999999999" customHeight="1">
      <c r="B47" s="64">
        <v>43</v>
      </c>
      <c r="C47" s="123" t="str">
        <f t="array" aca="1" ref="C47" ca="1">IFERROR(INDEX(tous,SMALL(IF(serp&lt;&gt;"",ROW(tous)-5),ROW(A43))),"")</f>
        <v/>
      </c>
      <c r="D47" s="41" t="str">
        <f t="shared" ca="1" si="0"/>
        <v/>
      </c>
    </row>
    <row r="48" spans="2:4" s="9" customFormat="1" ht="17.149999999999999" customHeight="1">
      <c r="B48" s="64">
        <v>44</v>
      </c>
      <c r="C48" s="123" t="str">
        <f t="array" aca="1" ref="C48" ca="1">IFERROR(INDEX(tous,SMALL(IF(serp&lt;&gt;"",ROW(tous)-5),ROW(A44))),"")</f>
        <v/>
      </c>
      <c r="D48" s="41" t="str">
        <f t="shared" ca="1" si="0"/>
        <v/>
      </c>
    </row>
    <row r="49" spans="2:4" s="9" customFormat="1" ht="17.149999999999999" customHeight="1">
      <c r="B49" s="64">
        <v>45</v>
      </c>
      <c r="C49" s="123" t="str">
        <f t="array" aca="1" ref="C49" ca="1">IFERROR(INDEX(tous,SMALL(IF(serp&lt;&gt;"",ROW(tous)-5),ROW(A45))),"")</f>
        <v/>
      </c>
      <c r="D49" s="41" t="str">
        <f t="shared" ca="1" si="0"/>
        <v/>
      </c>
    </row>
    <row r="50" spans="2:4" s="9" customFormat="1" ht="17.149999999999999" customHeight="1">
      <c r="B50" s="64">
        <v>46</v>
      </c>
      <c r="C50" s="123" t="str">
        <f t="array" aca="1" ref="C50" ca="1">IFERROR(INDEX(tous,SMALL(IF(serp&lt;&gt;"",ROW(tous)-5),ROW(A46))),"")</f>
        <v/>
      </c>
      <c r="D50" s="41" t="str">
        <f t="shared" ca="1" si="0"/>
        <v/>
      </c>
    </row>
    <row r="51" spans="2:4" s="9" customFormat="1" ht="17.149999999999999" customHeight="1">
      <c r="B51" s="64">
        <v>47</v>
      </c>
      <c r="C51" s="123" t="str">
        <f t="array" aca="1" ref="C51" ca="1">IFERROR(INDEX(tous,SMALL(IF(serp&lt;&gt;"",ROW(tous)-5),ROW(A47))),"")</f>
        <v/>
      </c>
      <c r="D51" s="41" t="str">
        <f t="shared" ca="1" si="0"/>
        <v/>
      </c>
    </row>
    <row r="52" spans="2:4" s="9" customFormat="1" ht="17.149999999999999" customHeight="1">
      <c r="B52" s="64">
        <v>48</v>
      </c>
      <c r="C52" s="123" t="str">
        <f t="array" aca="1" ref="C52" ca="1">IFERROR(INDEX(tous,SMALL(IF(serp&lt;&gt;"",ROW(tous)-5),ROW(A48))),"")</f>
        <v/>
      </c>
      <c r="D52" s="41" t="str">
        <f t="shared" ca="1" si="0"/>
        <v/>
      </c>
    </row>
    <row r="53" spans="2:4" s="9" customFormat="1" ht="17.149999999999999" customHeight="1">
      <c r="B53" s="64">
        <v>49</v>
      </c>
      <c r="C53" s="123" t="str">
        <f t="array" aca="1" ref="C53" ca="1">IFERROR(INDEX(tous,SMALL(IF(serp&lt;&gt;"",ROW(tous)-5),ROW(A49))),"")</f>
        <v/>
      </c>
      <c r="D53" s="41" t="str">
        <f t="shared" ca="1" si="0"/>
        <v/>
      </c>
    </row>
    <row r="54" spans="2:4" s="9" customFormat="1" ht="17.149999999999999" customHeight="1">
      <c r="B54" s="64">
        <v>50</v>
      </c>
      <c r="C54" s="123" t="str">
        <f t="array" aca="1" ref="C54" ca="1">IFERROR(INDEX(tous,SMALL(IF(serp&lt;&gt;"",ROW(tous)-5),ROW(A50))),"")</f>
        <v/>
      </c>
      <c r="D54" s="41" t="str">
        <f t="shared" ca="1" si="0"/>
        <v/>
      </c>
    </row>
    <row r="55" spans="2:4" s="9" customFormat="1" ht="17.149999999999999" customHeight="1">
      <c r="B55" s="64">
        <v>51</v>
      </c>
      <c r="C55" s="123" t="str">
        <f t="array" aca="1" ref="C55" ca="1">IFERROR(INDEX(tous,SMALL(IF(serp&lt;&gt;"",ROW(tous)-5),ROW(A51))),"")</f>
        <v/>
      </c>
      <c r="D55" s="41" t="str">
        <f t="shared" ca="1" si="0"/>
        <v/>
      </c>
    </row>
    <row r="56" spans="2:4" s="9" customFormat="1" ht="17.149999999999999" customHeight="1">
      <c r="B56" s="64">
        <v>52</v>
      </c>
      <c r="C56" s="123" t="str">
        <f t="array" aca="1" ref="C56" ca="1">IFERROR(INDEX(tous,SMALL(IF(serp&lt;&gt;"",ROW(tous)-5),ROW(A52))),"")</f>
        <v/>
      </c>
      <c r="D56" s="41" t="str">
        <f t="shared" ca="1" si="0"/>
        <v/>
      </c>
    </row>
    <row r="57" spans="2:4" s="9" customFormat="1" ht="17.149999999999999" customHeight="1">
      <c r="B57" s="64">
        <v>53</v>
      </c>
      <c r="C57" s="123" t="str">
        <f t="array" aca="1" ref="C57" ca="1">IFERROR(INDEX(tous,SMALL(IF(serp&lt;&gt;"",ROW(tous)-5),ROW(A53))),"")</f>
        <v/>
      </c>
      <c r="D57" s="41" t="str">
        <f t="shared" ca="1" si="0"/>
        <v/>
      </c>
    </row>
    <row r="58" spans="2:4" s="9" customFormat="1" ht="17.149999999999999" customHeight="1">
      <c r="B58" s="64">
        <v>54</v>
      </c>
      <c r="C58" s="123" t="str">
        <f t="array" aca="1" ref="C58" ca="1">IFERROR(INDEX(tous,SMALL(IF(serp&lt;&gt;"",ROW(tous)-5),ROW(A54))),"")</f>
        <v/>
      </c>
      <c r="D58" s="41" t="str">
        <f t="shared" ca="1" si="0"/>
        <v/>
      </c>
    </row>
    <row r="59" spans="2:4" s="9" customFormat="1" ht="17.149999999999999" customHeight="1">
      <c r="B59" s="64">
        <v>55</v>
      </c>
      <c r="C59" s="123" t="str">
        <f t="array" aca="1" ref="C59" ca="1">IFERROR(INDEX(tous,SMALL(IF(serp&lt;&gt;"",ROW(tous)-5),ROW(A55))),"")</f>
        <v/>
      </c>
      <c r="D59" s="41" t="str">
        <f t="shared" ca="1" si="0"/>
        <v/>
      </c>
    </row>
    <row r="60" spans="2:4" s="9" customFormat="1" ht="17.149999999999999" customHeight="1">
      <c r="B60" s="64">
        <v>56</v>
      </c>
      <c r="C60" s="123" t="str">
        <f t="array" aca="1" ref="C60" ca="1">IFERROR(INDEX(tous,SMALL(IF(serp&lt;&gt;"",ROW(tous)-5),ROW(A56))),"")</f>
        <v/>
      </c>
      <c r="D60" s="41" t="str">
        <f t="shared" ca="1" si="0"/>
        <v/>
      </c>
    </row>
    <row r="61" spans="2:4" s="9" customFormat="1" ht="17.149999999999999" customHeight="1">
      <c r="B61" s="64">
        <v>57</v>
      </c>
      <c r="C61" s="123" t="str">
        <f t="array" aca="1" ref="C61" ca="1">IFERROR(INDEX(tous,SMALL(IF(serp&lt;&gt;"",ROW(tous)-5),ROW(A57))),"")</f>
        <v/>
      </c>
      <c r="D61" s="41" t="str">
        <f t="shared" ca="1" si="0"/>
        <v/>
      </c>
    </row>
    <row r="62" spans="2:4" s="9" customFormat="1" ht="17.149999999999999" customHeight="1">
      <c r="B62" s="64">
        <v>58</v>
      </c>
      <c r="C62" s="123" t="str">
        <f t="array" aca="1" ref="C62" ca="1">IFERROR(INDEX(tous,SMALL(IF(serp&lt;&gt;"",ROW(tous)-5),ROW(A58))),"")</f>
        <v/>
      </c>
      <c r="D62" s="41" t="str">
        <f t="shared" ca="1" si="0"/>
        <v/>
      </c>
    </row>
    <row r="63" spans="2:4" s="9" customFormat="1" ht="17.149999999999999" customHeight="1">
      <c r="B63" s="64">
        <v>59</v>
      </c>
      <c r="C63" s="123" t="str">
        <f t="array" aca="1" ref="C63" ca="1">IFERROR(INDEX(tous,SMALL(IF(serp&lt;&gt;"",ROW(tous)-5),ROW(A59))),"")</f>
        <v/>
      </c>
      <c r="D63" s="41" t="str">
        <f t="shared" ca="1" si="0"/>
        <v/>
      </c>
    </row>
    <row r="64" spans="2:4" s="9" customFormat="1" ht="17.149999999999999" customHeight="1">
      <c r="B64" s="65">
        <v>60</v>
      </c>
      <c r="C64" s="123" t="str">
        <f t="array" aca="1" ref="C64" ca="1">IFERROR(INDEX(tous,SMALL(IF(serp&lt;&gt;"",ROW(tous)-5),ROW(A60))),"")</f>
        <v/>
      </c>
      <c r="D64" s="42" t="str">
        <f t="shared" ca="1" si="0"/>
        <v/>
      </c>
    </row>
    <row r="65" spans="2:4" ht="17.149999999999999" hidden="1" customHeight="1">
      <c r="B65" s="69">
        <v>1</v>
      </c>
      <c r="C65" s="51"/>
      <c r="D65" s="53" t="e">
        <f>SUM(#REF!)</f>
        <v>#REF!</v>
      </c>
    </row>
    <row r="66" spans="2:4" ht="17.149999999999999" hidden="1" customHeight="1">
      <c r="B66" s="70">
        <v>2</v>
      </c>
      <c r="C66" s="54"/>
      <c r="D66" s="56" t="e">
        <f>SUM(#REF!)</f>
        <v>#REF!</v>
      </c>
    </row>
    <row r="67" spans="2:4" ht="17.149999999999999" hidden="1" customHeight="1">
      <c r="B67" s="70">
        <v>3</v>
      </c>
      <c r="C67" s="54"/>
      <c r="D67" s="56" t="e">
        <f>SUM(#REF!)</f>
        <v>#REF!</v>
      </c>
    </row>
    <row r="68" spans="2:4" ht="17.149999999999999" hidden="1" customHeight="1">
      <c r="B68" s="70">
        <v>4</v>
      </c>
      <c r="C68" s="54"/>
      <c r="D68" s="56" t="e">
        <f>SUM(#REF!)</f>
        <v>#REF!</v>
      </c>
    </row>
    <row r="69" spans="2:4" ht="17.149999999999999" hidden="1" customHeight="1">
      <c r="B69" s="70">
        <v>5</v>
      </c>
      <c r="C69" s="54"/>
      <c r="D69" s="56" t="e">
        <f>SUM(#REF!)</f>
        <v>#REF!</v>
      </c>
    </row>
    <row r="70" spans="2:4" ht="17.149999999999999" hidden="1" customHeight="1">
      <c r="B70" s="70">
        <v>6</v>
      </c>
      <c r="C70" s="54"/>
      <c r="D70" s="56" t="e">
        <f>SUM(#REF!)</f>
        <v>#REF!</v>
      </c>
    </row>
    <row r="71" spans="2:4" ht="17.149999999999999" hidden="1" customHeight="1">
      <c r="B71" s="70">
        <v>7</v>
      </c>
      <c r="C71" s="54"/>
      <c r="D71" s="56" t="e">
        <f>SUM(#REF!)</f>
        <v>#REF!</v>
      </c>
    </row>
    <row r="72" spans="2:4" ht="17.149999999999999" hidden="1" customHeight="1">
      <c r="B72" s="70">
        <v>8</v>
      </c>
      <c r="C72" s="54"/>
      <c r="D72" s="56" t="e">
        <f>SUM(#REF!)</f>
        <v>#REF!</v>
      </c>
    </row>
    <row r="73" spans="2:4" ht="17.149999999999999" hidden="1" customHeight="1">
      <c r="B73" s="70">
        <v>9</v>
      </c>
      <c r="C73" s="54"/>
      <c r="D73" s="56" t="e">
        <f>SUM(#REF!)</f>
        <v>#REF!</v>
      </c>
    </row>
    <row r="74" spans="2:4" ht="17.149999999999999" hidden="1" customHeight="1">
      <c r="B74" s="70">
        <v>10</v>
      </c>
      <c r="C74" s="54"/>
      <c r="D74" s="56" t="e">
        <f>SUM(#REF!)</f>
        <v>#REF!</v>
      </c>
    </row>
    <row r="75" spans="2:4" ht="17.149999999999999" hidden="1" customHeight="1">
      <c r="B75" s="70">
        <v>11</v>
      </c>
      <c r="C75" s="54"/>
      <c r="D75" s="56" t="e">
        <f>SUM(#REF!)</f>
        <v>#REF!</v>
      </c>
    </row>
    <row r="76" spans="2:4" ht="17.149999999999999" hidden="1" customHeight="1">
      <c r="B76" s="70">
        <v>12</v>
      </c>
      <c r="C76" s="54"/>
      <c r="D76" s="56" t="e">
        <f>SUM(#REF!)</f>
        <v>#REF!</v>
      </c>
    </row>
    <row r="77" spans="2:4" ht="17.149999999999999" hidden="1" customHeight="1">
      <c r="B77" s="70">
        <v>13</v>
      </c>
      <c r="C77" s="54"/>
      <c r="D77" s="56" t="e">
        <f>SUM(#REF!)</f>
        <v>#REF!</v>
      </c>
    </row>
    <row r="78" spans="2:4" ht="17.149999999999999" hidden="1" customHeight="1">
      <c r="B78" s="70">
        <v>14</v>
      </c>
      <c r="C78" s="54"/>
      <c r="D78" s="56" t="e">
        <f>SUM(#REF!)</f>
        <v>#REF!</v>
      </c>
    </row>
    <row r="79" spans="2:4" ht="17.149999999999999" hidden="1" customHeight="1">
      <c r="B79" s="71">
        <v>15</v>
      </c>
      <c r="C79" s="57"/>
      <c r="D79" s="59" t="e">
        <f>SUM(#REF!)</f>
        <v>#REF!</v>
      </c>
    </row>
    <row r="80" spans="2:4" s="3" customFormat="1" ht="17.149999999999999" customHeight="1">
      <c r="B80" s="72"/>
      <c r="C80" s="60"/>
      <c r="D80" s="62">
        <f ca="1">SUM(D5:D64)</f>
        <v>85.5</v>
      </c>
    </row>
    <row r="81" spans="2:3" s="3" customFormat="1" ht="15.5">
      <c r="B81" s="38"/>
    </row>
    <row r="82" spans="2:3">
      <c r="C82" s="9"/>
    </row>
    <row r="83" spans="2:3" ht="13">
      <c r="B83" s="5"/>
      <c r="C83" s="11"/>
    </row>
    <row r="84" spans="2:3" ht="13">
      <c r="B84" s="5"/>
      <c r="C84" s="16"/>
    </row>
    <row r="85" spans="2:3" ht="13">
      <c r="B85" s="5"/>
      <c r="C85" s="16"/>
    </row>
    <row r="86" spans="2:3" ht="13">
      <c r="B86" s="5"/>
      <c r="C86" s="16"/>
    </row>
    <row r="87" spans="2:3" ht="13">
      <c r="B87" s="5"/>
      <c r="C87" s="11"/>
    </row>
    <row r="88" spans="2:3" ht="13">
      <c r="B88" s="5"/>
      <c r="C88" s="11"/>
    </row>
    <row r="89" spans="2:3" ht="13">
      <c r="B89" s="5"/>
      <c r="C89" s="11"/>
    </row>
    <row r="90" spans="2:3" ht="13">
      <c r="B90" s="5"/>
      <c r="C90" s="11"/>
    </row>
    <row r="91" spans="2:3" ht="13">
      <c r="B91" s="5"/>
      <c r="C91" s="11"/>
    </row>
    <row r="92" spans="2:3" ht="13">
      <c r="C92" s="11"/>
    </row>
    <row r="93" spans="2:3" ht="13">
      <c r="C93" s="11"/>
    </row>
    <row r="95" spans="2:3" ht="13">
      <c r="C95" s="11"/>
    </row>
    <row r="111" spans="3:3">
      <c r="C111" s="8"/>
    </row>
    <row r="112" spans="3:3">
      <c r="C112" s="8"/>
    </row>
  </sheetData>
  <mergeCells count="4">
    <mergeCell ref="B1:D1"/>
    <mergeCell ref="B3:B4"/>
    <mergeCell ref="C3:C4"/>
    <mergeCell ref="D3:D4"/>
  </mergeCells>
  <pageMargins left="0.7" right="0.7" top="0.75" bottom="0.75" header="0.3" footer="0.3"/>
  <pageSetup paperSize="9" scale="90" orientation="portrait" horizontalDpi="4294967293" verticalDpi="300" r:id="rId1"/>
  <headerFooter alignWithMargins="0"/>
  <rowBreaks count="2" manualBreakCount="2">
    <brk id="92" max="16383" man="1"/>
    <brk id="1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RECAP GLOBAL</vt:lpstr>
      <vt:lpstr>RECAP ACTIFS</vt:lpstr>
      <vt:lpstr>RECAP RETRAITES</vt:lpstr>
      <vt:lpstr>RECAP RELAIS</vt:lpstr>
      <vt:lpstr>ASSURANCE</vt:lpstr>
      <vt:lpstr>SEPR</vt:lpstr>
      <vt:lpstr>actif</vt:lpstr>
      <vt:lpstr>bdactif</vt:lpstr>
      <vt:lpstr>bdrelais</vt:lpstr>
      <vt:lpstr>bdretraité</vt:lpstr>
      <vt:lpstr>relais</vt:lpstr>
      <vt:lpstr>retraité</vt:lpstr>
      <vt:lpstr>tous</vt:lpstr>
      <vt:lpstr>ASSURANCE!Zone_d_impression</vt:lpstr>
    </vt:vector>
  </TitlesOfParts>
  <Company>Packard Bell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</dc:creator>
  <cp:lastModifiedBy>tulipe</cp:lastModifiedBy>
  <cp:lastPrinted>2016-11-12T14:44:49Z</cp:lastPrinted>
  <dcterms:created xsi:type="dcterms:W3CDTF">2000-11-28T18:19:23Z</dcterms:created>
  <dcterms:modified xsi:type="dcterms:W3CDTF">2016-11-12T16:17:35Z</dcterms:modified>
</cp:coreProperties>
</file>