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ate1904="1" showInkAnnotation="0" autoCompressPictures="0"/>
  <bookViews>
    <workbookView xWindow="-20" yWindow="-20" windowWidth="19420" windowHeight="11020" tabRatio="500"/>
  </bookViews>
  <sheets>
    <sheet name="Feuil1" sheetId="1" r:id="rId1"/>
  </sheets>
  <definedNames>
    <definedName name="annee">OFFSET(Feuil1!$B$6,,,COUNT(Feuil1!$B:$B))</definedName>
    <definedName name="intr">OFFSET(annee,,2,)</definedName>
  </definedNames>
  <calcPr calcId="124519" concurrentCalc="0"/>
  <extLst>
    <ext xmlns:mx="http://schemas.microsoft.com/office/mac/excel/2008/main" uri="http://schemas.microsoft.com/office/mac/excel/2008/main">
      <mx:ArchID Flags="2"/>
    </ext>
  </extLst>
</workbook>
</file>

<file path=xl/calcChain.xml><?xml version="1.0" encoding="utf-8"?>
<calcChain xmlns="http://schemas.openxmlformats.org/spreadsheetml/2006/main">
  <c r="J7" i="1"/>
  <c r="J8"/>
  <c r="J9"/>
  <c r="J10"/>
  <c r="J11"/>
  <c r="J12"/>
  <c r="J13"/>
  <c r="J14"/>
  <c r="J15"/>
  <c r="J16"/>
  <c r="J17"/>
  <c r="J18"/>
  <c r="J19"/>
  <c r="J20"/>
  <c r="J21"/>
  <c r="J22"/>
  <c r="J23"/>
  <c r="J24"/>
  <c r="J25"/>
  <c r="J26"/>
  <c r="J27"/>
  <c r="J6"/>
  <c r="I22"/>
  <c r="I23"/>
  <c r="I24"/>
  <c r="I25"/>
  <c r="I26"/>
  <c r="I27"/>
  <c r="I8"/>
  <c r="I9"/>
  <c r="I10"/>
  <c r="I11"/>
  <c r="I12"/>
  <c r="I13"/>
  <c r="I14"/>
  <c r="I15"/>
  <c r="I16"/>
  <c r="I17"/>
  <c r="I18"/>
  <c r="I19"/>
  <c r="I20"/>
  <c r="I21"/>
  <c r="I7"/>
  <c r="C2"/>
  <c r="C6"/>
  <c r="D6"/>
  <c r="E6"/>
  <c r="F6"/>
  <c r="C7"/>
  <c r="D7"/>
  <c r="E7"/>
  <c r="F7"/>
  <c r="D8"/>
  <c r="C8"/>
  <c r="E8"/>
  <c r="F8"/>
  <c r="D9"/>
  <c r="C9"/>
  <c r="E9"/>
  <c r="F9"/>
  <c r="D10"/>
  <c r="C10"/>
  <c r="E10"/>
  <c r="F10"/>
  <c r="D11"/>
  <c r="C11"/>
  <c r="E11"/>
  <c r="F11"/>
  <c r="D12"/>
  <c r="C12"/>
  <c r="E12"/>
  <c r="F12"/>
  <c r="D13"/>
  <c r="C13"/>
  <c r="E13"/>
  <c r="F13"/>
  <c r="D14"/>
  <c r="C14"/>
  <c r="E14"/>
  <c r="F14"/>
  <c r="D15"/>
  <c r="C15"/>
  <c r="E15"/>
  <c r="F15"/>
  <c r="D16"/>
  <c r="C16"/>
  <c r="E16"/>
  <c r="F16"/>
  <c r="D17"/>
  <c r="C17"/>
  <c r="E17"/>
  <c r="F17"/>
  <c r="D18"/>
  <c r="C18"/>
  <c r="E18"/>
  <c r="F18"/>
  <c r="D19"/>
  <c r="C19"/>
  <c r="E19"/>
  <c r="F19"/>
  <c r="D20"/>
  <c r="C20"/>
  <c r="E20"/>
  <c r="F20"/>
  <c r="D21"/>
  <c r="C21"/>
  <c r="E21"/>
  <c r="F21"/>
  <c r="D22"/>
  <c r="C22"/>
  <c r="E22"/>
  <c r="F22"/>
  <c r="D23"/>
  <c r="C23"/>
  <c r="E23"/>
  <c r="F23"/>
  <c r="D24"/>
  <c r="C24"/>
  <c r="E24"/>
  <c r="F24"/>
  <c r="D25"/>
  <c r="C25"/>
  <c r="E25"/>
  <c r="F25"/>
  <c r="D26"/>
  <c r="C26"/>
  <c r="E26"/>
  <c r="F26"/>
  <c r="D27"/>
  <c r="C27"/>
  <c r="E27"/>
  <c r="F27"/>
  <c r="D28"/>
  <c r="C28"/>
  <c r="E28"/>
  <c r="F28"/>
  <c r="D29"/>
  <c r="C29"/>
  <c r="E29"/>
  <c r="F29"/>
  <c r="D30"/>
  <c r="C30"/>
  <c r="E30"/>
  <c r="F30"/>
  <c r="D31"/>
  <c r="C31"/>
  <c r="E31"/>
  <c r="F31"/>
  <c r="D32"/>
  <c r="C32"/>
  <c r="E32"/>
  <c r="F32"/>
  <c r="D33"/>
  <c r="C33"/>
  <c r="E33"/>
  <c r="F33"/>
  <c r="D34"/>
  <c r="C34"/>
  <c r="E34"/>
  <c r="F34"/>
  <c r="D35"/>
  <c r="C35"/>
  <c r="E35"/>
  <c r="F35"/>
  <c r="D36"/>
  <c r="C36"/>
  <c r="E36"/>
  <c r="F36"/>
  <c r="D37"/>
  <c r="C37"/>
  <c r="E37"/>
  <c r="F37"/>
  <c r="D38"/>
  <c r="C38"/>
  <c r="E38"/>
  <c r="F38"/>
  <c r="D39"/>
  <c r="C39"/>
  <c r="E39"/>
  <c r="F39"/>
  <c r="D40"/>
  <c r="C40"/>
  <c r="E40"/>
  <c r="F40"/>
  <c r="D41"/>
  <c r="C41"/>
  <c r="E41"/>
  <c r="F41"/>
  <c r="D42"/>
  <c r="C42"/>
  <c r="E42"/>
  <c r="F42"/>
  <c r="D43"/>
  <c r="C43"/>
  <c r="E43"/>
  <c r="F43"/>
  <c r="D44"/>
  <c r="C44"/>
  <c r="E44"/>
  <c r="F44"/>
  <c r="D45"/>
  <c r="C45"/>
  <c r="E45"/>
  <c r="F45"/>
  <c r="D46"/>
  <c r="C46"/>
  <c r="E46"/>
  <c r="F46"/>
  <c r="D47"/>
  <c r="C47"/>
  <c r="E47"/>
  <c r="F47"/>
  <c r="D48"/>
  <c r="C48"/>
  <c r="E48"/>
  <c r="F48"/>
  <c r="D49"/>
  <c r="C49"/>
  <c r="E49"/>
  <c r="F49"/>
  <c r="D50"/>
  <c r="C50"/>
  <c r="E50"/>
  <c r="F50"/>
  <c r="D51"/>
  <c r="C51"/>
  <c r="E51"/>
  <c r="F51"/>
  <c r="D52"/>
  <c r="C52"/>
  <c r="E52"/>
  <c r="F52"/>
  <c r="D53"/>
  <c r="C53"/>
  <c r="E53"/>
  <c r="F53"/>
  <c r="D54"/>
  <c r="C54"/>
  <c r="E54"/>
  <c r="F54"/>
  <c r="D55"/>
  <c r="C55"/>
  <c r="E55"/>
  <c r="F55"/>
  <c r="D56"/>
  <c r="C56"/>
  <c r="E56"/>
  <c r="F56"/>
  <c r="D57"/>
  <c r="C57"/>
  <c r="E57"/>
  <c r="F57"/>
  <c r="D58"/>
  <c r="C58"/>
  <c r="E58"/>
  <c r="F58"/>
  <c r="D59"/>
  <c r="C59"/>
  <c r="E59"/>
  <c r="F59"/>
  <c r="D60"/>
  <c r="C60"/>
  <c r="E60"/>
  <c r="F60"/>
  <c r="D61"/>
  <c r="C61"/>
  <c r="E61"/>
  <c r="F61"/>
  <c r="D62"/>
  <c r="C62"/>
  <c r="E62"/>
  <c r="F62"/>
  <c r="D63"/>
  <c r="C63"/>
  <c r="E63"/>
  <c r="F63"/>
  <c r="D64"/>
  <c r="C64"/>
  <c r="E64"/>
  <c r="F64"/>
  <c r="D65"/>
  <c r="C65"/>
  <c r="E65"/>
  <c r="F65"/>
  <c r="D66"/>
  <c r="C66"/>
  <c r="E66"/>
  <c r="F66"/>
  <c r="D67"/>
  <c r="C67"/>
  <c r="E67"/>
  <c r="F67"/>
  <c r="D68"/>
  <c r="C68"/>
  <c r="E68"/>
  <c r="F68"/>
  <c r="D69"/>
  <c r="C69"/>
  <c r="E69"/>
  <c r="F69"/>
  <c r="D70"/>
  <c r="C70"/>
  <c r="E70"/>
  <c r="F70"/>
  <c r="D71"/>
  <c r="C71"/>
  <c r="E71"/>
  <c r="F71"/>
  <c r="D72"/>
  <c r="C72"/>
  <c r="E72"/>
  <c r="F72"/>
  <c r="D73"/>
  <c r="C73"/>
  <c r="E73"/>
  <c r="F73"/>
  <c r="D74"/>
  <c r="C74"/>
  <c r="E74"/>
  <c r="F74"/>
  <c r="D75"/>
  <c r="C75"/>
  <c r="E75"/>
  <c r="F75"/>
  <c r="D76"/>
  <c r="C76"/>
  <c r="E76"/>
  <c r="F76"/>
  <c r="D77"/>
  <c r="C77"/>
  <c r="E77"/>
  <c r="F77"/>
  <c r="D78"/>
  <c r="C78"/>
  <c r="E78"/>
  <c r="F78"/>
  <c r="D79"/>
  <c r="C79"/>
  <c r="E79"/>
  <c r="F79"/>
  <c r="D80"/>
  <c r="C80"/>
  <c r="E80"/>
  <c r="F80"/>
  <c r="D81"/>
  <c r="C81"/>
  <c r="E81"/>
  <c r="F81"/>
  <c r="D82"/>
  <c r="C82"/>
  <c r="E82"/>
  <c r="F82"/>
  <c r="D83"/>
  <c r="C83"/>
  <c r="E83"/>
  <c r="F83"/>
  <c r="D84"/>
  <c r="C84"/>
  <c r="E84"/>
  <c r="F84"/>
  <c r="D85"/>
  <c r="C85"/>
  <c r="E85"/>
  <c r="F85"/>
  <c r="D86"/>
  <c r="C86"/>
  <c r="E86"/>
  <c r="F86"/>
  <c r="D87"/>
  <c r="C87"/>
  <c r="E87"/>
  <c r="F87"/>
  <c r="D88"/>
  <c r="C88"/>
  <c r="E88"/>
  <c r="F88"/>
  <c r="D89"/>
  <c r="C89"/>
  <c r="E89"/>
  <c r="F89"/>
  <c r="D90"/>
  <c r="C90"/>
  <c r="E90"/>
  <c r="F90"/>
  <c r="D91"/>
  <c r="C91"/>
  <c r="E91"/>
  <c r="F91"/>
  <c r="D92"/>
  <c r="C92"/>
  <c r="E92"/>
  <c r="F92"/>
  <c r="D93"/>
  <c r="C93"/>
  <c r="E93"/>
  <c r="F93"/>
  <c r="D94"/>
  <c r="C94"/>
  <c r="E94"/>
  <c r="F94"/>
  <c r="D95"/>
  <c r="C95"/>
  <c r="E95"/>
  <c r="F95"/>
  <c r="D96"/>
  <c r="C96"/>
  <c r="E96"/>
  <c r="F96"/>
  <c r="D97"/>
  <c r="C97"/>
  <c r="E97"/>
  <c r="F97"/>
  <c r="D98"/>
  <c r="C98"/>
  <c r="E98"/>
  <c r="F98"/>
  <c r="D99"/>
  <c r="C99"/>
  <c r="E99"/>
  <c r="F99"/>
  <c r="D100"/>
  <c r="C100"/>
  <c r="E100"/>
  <c r="F100"/>
  <c r="D101"/>
  <c r="C101"/>
  <c r="E101"/>
  <c r="F101"/>
  <c r="D102"/>
  <c r="C102"/>
  <c r="E102"/>
  <c r="F102"/>
  <c r="D103"/>
  <c r="C103"/>
  <c r="E103"/>
  <c r="F103"/>
  <c r="D104"/>
  <c r="C104"/>
  <c r="E104"/>
  <c r="F104"/>
  <c r="D105"/>
  <c r="C105"/>
  <c r="E105"/>
  <c r="F105"/>
  <c r="D106"/>
  <c r="C106"/>
  <c r="E106"/>
  <c r="F106"/>
  <c r="D107"/>
  <c r="C107"/>
  <c r="E107"/>
  <c r="F107"/>
  <c r="D108"/>
  <c r="C108"/>
  <c r="E108"/>
  <c r="F108"/>
  <c r="D109"/>
  <c r="C109"/>
  <c r="E109"/>
  <c r="F109"/>
  <c r="D110"/>
  <c r="C110"/>
  <c r="E110"/>
  <c r="F110"/>
  <c r="D111"/>
  <c r="C111"/>
  <c r="E111"/>
  <c r="F111"/>
  <c r="D112"/>
  <c r="C112"/>
  <c r="E112"/>
  <c r="F112"/>
  <c r="D113"/>
  <c r="C113"/>
  <c r="E113"/>
  <c r="F113"/>
  <c r="D114"/>
  <c r="C114"/>
  <c r="E114"/>
  <c r="F114"/>
  <c r="D115"/>
  <c r="C115"/>
  <c r="E115"/>
  <c r="F115"/>
  <c r="D116"/>
  <c r="C116"/>
  <c r="E116"/>
  <c r="F116"/>
  <c r="D117"/>
  <c r="C117"/>
  <c r="E117"/>
  <c r="F117"/>
  <c r="D118"/>
  <c r="C118"/>
  <c r="E118"/>
  <c r="F118"/>
  <c r="D119"/>
  <c r="C119"/>
  <c r="E119"/>
  <c r="F119"/>
  <c r="D120"/>
  <c r="C120"/>
  <c r="E120"/>
  <c r="F120"/>
  <c r="D121"/>
  <c r="C121"/>
  <c r="E121"/>
  <c r="F121"/>
  <c r="D122"/>
  <c r="C122"/>
  <c r="E122"/>
  <c r="F122"/>
  <c r="D123"/>
  <c r="C123"/>
  <c r="E123"/>
  <c r="F123"/>
  <c r="D124"/>
  <c r="C124"/>
  <c r="E124"/>
  <c r="F124"/>
  <c r="D125"/>
  <c r="C125"/>
  <c r="E125"/>
  <c r="F125"/>
  <c r="D126"/>
  <c r="C126"/>
  <c r="E126"/>
  <c r="F126"/>
  <c r="D127"/>
  <c r="C127"/>
  <c r="E127"/>
  <c r="F127"/>
  <c r="D128"/>
  <c r="C128"/>
  <c r="E128"/>
  <c r="F128"/>
  <c r="D129"/>
  <c r="C129"/>
  <c r="E129"/>
  <c r="F129"/>
  <c r="D130"/>
  <c r="C130"/>
  <c r="E130"/>
  <c r="F130"/>
  <c r="D131"/>
  <c r="C131"/>
  <c r="E131"/>
  <c r="F131"/>
  <c r="D132"/>
  <c r="C132"/>
  <c r="E132"/>
  <c r="F132"/>
  <c r="D133"/>
  <c r="C133"/>
  <c r="E133"/>
  <c r="F133"/>
  <c r="D134"/>
  <c r="C134"/>
  <c r="E134"/>
  <c r="F134"/>
  <c r="D135"/>
  <c r="C135"/>
  <c r="E135"/>
  <c r="F135"/>
  <c r="D136"/>
  <c r="C136"/>
  <c r="E136"/>
  <c r="F136"/>
  <c r="D137"/>
  <c r="C137"/>
  <c r="E137"/>
  <c r="F137"/>
  <c r="D138"/>
  <c r="C138"/>
  <c r="E138"/>
  <c r="F138"/>
  <c r="D139"/>
  <c r="C139"/>
  <c r="E139"/>
  <c r="F139"/>
  <c r="D140"/>
  <c r="C140"/>
  <c r="E140"/>
  <c r="F140"/>
  <c r="D141"/>
  <c r="C141"/>
  <c r="E141"/>
  <c r="F141"/>
  <c r="D142"/>
  <c r="C142"/>
  <c r="E142"/>
  <c r="F142"/>
  <c r="D143"/>
  <c r="C143"/>
  <c r="E143"/>
  <c r="F143"/>
  <c r="D144"/>
  <c r="C144"/>
  <c r="E144"/>
  <c r="F144"/>
  <c r="D145"/>
  <c r="C145"/>
  <c r="E145"/>
  <c r="F145"/>
  <c r="D146"/>
  <c r="C146"/>
  <c r="E146"/>
  <c r="F146"/>
  <c r="D147"/>
  <c r="C147"/>
  <c r="E147"/>
  <c r="F147"/>
  <c r="D148"/>
  <c r="C148"/>
  <c r="E148"/>
  <c r="F148"/>
  <c r="D149"/>
  <c r="C149"/>
  <c r="E149"/>
  <c r="F149"/>
  <c r="D150"/>
  <c r="C150"/>
  <c r="E150"/>
  <c r="F150"/>
  <c r="D151"/>
  <c r="C151"/>
  <c r="E151"/>
  <c r="F151"/>
  <c r="D152"/>
  <c r="C152"/>
  <c r="E152"/>
  <c r="F152"/>
  <c r="D153"/>
  <c r="C153"/>
  <c r="E153"/>
  <c r="F153"/>
  <c r="D154"/>
  <c r="C154"/>
  <c r="E154"/>
  <c r="F154"/>
  <c r="D155"/>
  <c r="C155"/>
  <c r="E155"/>
  <c r="F155"/>
  <c r="D156"/>
  <c r="C156"/>
  <c r="E156"/>
  <c r="F156"/>
  <c r="D157"/>
  <c r="C157"/>
  <c r="E157"/>
  <c r="F157"/>
  <c r="D158"/>
  <c r="C158"/>
  <c r="E158"/>
  <c r="F158"/>
  <c r="D159"/>
  <c r="C159"/>
  <c r="E159"/>
  <c r="F159"/>
  <c r="D160"/>
  <c r="C160"/>
  <c r="E160"/>
  <c r="F160"/>
  <c r="D161"/>
  <c r="C161"/>
  <c r="E161"/>
  <c r="F161"/>
  <c r="D162"/>
  <c r="C162"/>
  <c r="E162"/>
  <c r="F162"/>
  <c r="D163"/>
  <c r="C163"/>
  <c r="E163"/>
  <c r="F163"/>
  <c r="D164"/>
  <c r="C164"/>
  <c r="E164"/>
  <c r="F164"/>
  <c r="D165"/>
  <c r="C165"/>
  <c r="E165"/>
  <c r="F165"/>
  <c r="D166"/>
  <c r="C166"/>
  <c r="E166"/>
  <c r="F166"/>
  <c r="D167"/>
  <c r="C167"/>
  <c r="E167"/>
  <c r="F167"/>
  <c r="D168"/>
  <c r="C168"/>
  <c r="E168"/>
  <c r="F168"/>
  <c r="D169"/>
  <c r="C169"/>
  <c r="E169"/>
  <c r="F169"/>
  <c r="D170"/>
  <c r="C170"/>
  <c r="E170"/>
  <c r="F170"/>
  <c r="D171"/>
  <c r="C171"/>
  <c r="E171"/>
  <c r="F171"/>
  <c r="D172"/>
  <c r="C172"/>
  <c r="E172"/>
  <c r="F172"/>
  <c r="D173"/>
  <c r="C173"/>
  <c r="E173"/>
  <c r="F173"/>
  <c r="D174"/>
  <c r="C174"/>
  <c r="E174"/>
  <c r="F174"/>
  <c r="D175"/>
  <c r="C175"/>
  <c r="E175"/>
  <c r="F175"/>
  <c r="D176"/>
  <c r="C176"/>
  <c r="E176"/>
  <c r="F176"/>
  <c r="D177"/>
  <c r="C177"/>
  <c r="E177"/>
  <c r="F177"/>
  <c r="D178"/>
  <c r="C178"/>
  <c r="E178"/>
  <c r="F178"/>
  <c r="D179"/>
  <c r="C179"/>
  <c r="E179"/>
  <c r="F179"/>
  <c r="D180"/>
  <c r="C180"/>
  <c r="E180"/>
  <c r="F180"/>
  <c r="D181"/>
  <c r="C181"/>
  <c r="E181"/>
  <c r="F181"/>
  <c r="D182"/>
  <c r="C182"/>
  <c r="E182"/>
  <c r="F182"/>
  <c r="D183"/>
  <c r="C183"/>
  <c r="E183"/>
  <c r="F183"/>
  <c r="D184"/>
  <c r="C184"/>
  <c r="E184"/>
  <c r="F184"/>
  <c r="D185"/>
  <c r="C185"/>
  <c r="E185"/>
  <c r="F185"/>
</calcChain>
</file>

<file path=xl/sharedStrings.xml><?xml version="1.0" encoding="utf-8"?>
<sst xmlns="http://schemas.openxmlformats.org/spreadsheetml/2006/main" count="7" uniqueCount="7">
  <si>
    <t>Mensualité</t>
    <phoneticPr fontId="1" type="noConversion"/>
  </si>
  <si>
    <t>Intérêts</t>
    <phoneticPr fontId="1" type="noConversion"/>
  </si>
  <si>
    <t>Capital</t>
    <phoneticPr fontId="1" type="noConversion"/>
  </si>
  <si>
    <t>CRD</t>
    <phoneticPr fontId="1" type="noConversion"/>
  </si>
  <si>
    <t xml:space="preserve">tulipe </t>
  </si>
  <si>
    <t xml:space="preserve">annee et intr sont dans gestionnaire </t>
  </si>
  <si>
    <t xml:space="preserve">de noms </t>
  </si>
</sst>
</file>

<file path=xl/styles.xml><?xml version="1.0" encoding="utf-8"?>
<styleSheet xmlns="http://schemas.openxmlformats.org/spreadsheetml/2006/main">
  <numFmts count="1">
    <numFmt numFmtId="164" formatCode="&quot;€&quot;#,##0.00_);[Red]\(&quot;€&quot;#,##0.00\)"/>
  </numFmts>
  <fonts count="3">
    <font>
      <sz val="10"/>
      <name val="Verdana"/>
    </font>
    <font>
      <sz val="8"/>
      <name val="Verdana"/>
      <family val="2"/>
    </font>
    <font>
      <sz val="10"/>
      <name val="Verdana"/>
      <family val="2"/>
    </font>
  </fonts>
  <fills count="3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6">
    <xf numFmtId="0" fontId="0" fillId="0" borderId="0" xfId="0"/>
    <xf numFmtId="10" fontId="0" fillId="0" borderId="0" xfId="0" applyNumberFormat="1"/>
    <xf numFmtId="17" fontId="0" fillId="0" borderId="0" xfId="0" applyNumberFormat="1"/>
    <xf numFmtId="164" fontId="0" fillId="0" borderId="0" xfId="0" applyNumberFormat="1"/>
    <xf numFmtId="0" fontId="2" fillId="0" borderId="0" xfId="0" applyFont="1"/>
    <xf numFmtId="0" fontId="0" fillId="2" borderId="1" xfId="0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Bureau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Bureau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Bureau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2:K185"/>
  <sheetViews>
    <sheetView tabSelected="1" topLeftCell="A4" workbookViewId="0">
      <selection activeCell="L25" sqref="L25"/>
    </sheetView>
  </sheetViews>
  <sheetFormatPr baseColWidth="10" defaultRowHeight="13.5"/>
  <sheetData>
    <row r="2" spans="1:11">
      <c r="A2">
        <v>150000</v>
      </c>
      <c r="C2" s="3">
        <f>-PMT(A4/12,A3,A2,,0)</f>
        <v>917.67216718866382</v>
      </c>
    </row>
    <row r="3" spans="1:11">
      <c r="A3">
        <v>180</v>
      </c>
    </row>
    <row r="4" spans="1:11">
      <c r="A4" s="1">
        <v>1.2999999999999999E-2</v>
      </c>
    </row>
    <row r="5" spans="1:11">
      <c r="C5" t="s">
        <v>0</v>
      </c>
      <c r="D5" t="s">
        <v>1</v>
      </c>
      <c r="E5" t="s">
        <v>2</v>
      </c>
      <c r="F5" t="s">
        <v>3</v>
      </c>
      <c r="J5" s="4" t="s">
        <v>4</v>
      </c>
      <c r="K5" s="4" t="s">
        <v>5</v>
      </c>
    </row>
    <row r="6" spans="1:11">
      <c r="A6">
        <v>1</v>
      </c>
      <c r="B6" s="2">
        <v>42155</v>
      </c>
      <c r="C6" s="3">
        <f>C2</f>
        <v>917.67216718866382</v>
      </c>
      <c r="D6">
        <f>A2*A4/12</f>
        <v>162.5</v>
      </c>
      <c r="E6" s="3">
        <f>C6-D6</f>
        <v>755.17216718866382</v>
      </c>
      <c r="F6" s="3">
        <f>A2-E6</f>
        <v>149244.82783281134</v>
      </c>
      <c r="I6" s="5">
        <v>2019</v>
      </c>
      <c r="J6" s="5">
        <f ca="1">SUMPRODUCT((YEAR(annee)=I6)*(intr))</f>
        <v>1120.288779824265</v>
      </c>
      <c r="K6" s="4" t="s">
        <v>6</v>
      </c>
    </row>
    <row r="7" spans="1:11">
      <c r="A7">
        <v>2</v>
      </c>
      <c r="B7" s="2">
        <v>42185</v>
      </c>
      <c r="C7" s="3">
        <f>C6</f>
        <v>917.67216718866382</v>
      </c>
      <c r="D7" s="3">
        <f>F6*$A$4/12</f>
        <v>161.68189681887893</v>
      </c>
      <c r="E7" s="3">
        <f>C7-D7</f>
        <v>755.99027036978487</v>
      </c>
      <c r="F7" s="3">
        <f>F6-E7</f>
        <v>148488.83756244156</v>
      </c>
      <c r="I7" s="5">
        <f>I6+1</f>
        <v>2020</v>
      </c>
      <c r="J7" s="5">
        <f ca="1">SUMPRODUCT((YEAR(annee)=I7)*(intr))</f>
        <v>1826.4530387810028</v>
      </c>
    </row>
    <row r="8" spans="1:11">
      <c r="A8">
        <v>3</v>
      </c>
      <c r="B8" s="2">
        <v>42216</v>
      </c>
      <c r="C8" s="3">
        <f t="shared" ref="C8:C71" si="0">C7</f>
        <v>917.67216718866382</v>
      </c>
      <c r="D8" s="3">
        <f t="shared" ref="D8:D71" si="1">F7*$A$4/12</f>
        <v>160.86290735931169</v>
      </c>
      <c r="E8" s="3">
        <f t="shared" ref="E8:E71" si="2">C8-D8</f>
        <v>756.80925982935219</v>
      </c>
      <c r="F8" s="3">
        <f t="shared" ref="F8:F71" si="3">F7-E8</f>
        <v>147732.02830261222</v>
      </c>
      <c r="I8" s="5">
        <f t="shared" ref="I8:I27" si="4">I7+1</f>
        <v>2021</v>
      </c>
      <c r="J8" s="5">
        <f ca="1">SUMPRODUCT((YEAR(annee)=I8)*(intr))</f>
        <v>1706.3259923452899</v>
      </c>
    </row>
    <row r="9" spans="1:11">
      <c r="A9">
        <v>4</v>
      </c>
      <c r="B9" s="2">
        <v>42247</v>
      </c>
      <c r="C9" s="3">
        <f t="shared" si="0"/>
        <v>917.67216718866382</v>
      </c>
      <c r="D9" s="3">
        <f t="shared" si="1"/>
        <v>160.04303066116321</v>
      </c>
      <c r="E9" s="3">
        <f t="shared" si="2"/>
        <v>757.62913652750058</v>
      </c>
      <c r="F9" s="3">
        <f t="shared" si="3"/>
        <v>146974.39916608471</v>
      </c>
      <c r="I9" s="5">
        <f t="shared" si="4"/>
        <v>2022</v>
      </c>
      <c r="J9" s="5">
        <f ca="1">SUMPRODUCT((YEAR(annee)=I9)*(intr))</f>
        <v>1584.6279557822495</v>
      </c>
    </row>
    <row r="10" spans="1:11">
      <c r="A10">
        <v>5</v>
      </c>
      <c r="B10" s="2">
        <v>42277</v>
      </c>
      <c r="C10" s="3">
        <f t="shared" si="0"/>
        <v>917.67216718866382</v>
      </c>
      <c r="D10" s="3">
        <f t="shared" si="1"/>
        <v>159.22226576325843</v>
      </c>
      <c r="E10" s="3">
        <f t="shared" si="2"/>
        <v>758.44990142540541</v>
      </c>
      <c r="F10" s="3">
        <f t="shared" si="3"/>
        <v>146215.94926465931</v>
      </c>
      <c r="I10" s="5">
        <f t="shared" si="4"/>
        <v>2023</v>
      </c>
      <c r="J10" s="5">
        <f ca="1">SUMPRODUCT((YEAR(annee)=I10)*(intr))</f>
        <v>1461.3383840934534</v>
      </c>
    </row>
    <row r="11" spans="1:11">
      <c r="A11">
        <v>6</v>
      </c>
      <c r="B11" s="2">
        <v>42308</v>
      </c>
      <c r="C11" s="3">
        <f t="shared" si="0"/>
        <v>917.67216718866382</v>
      </c>
      <c r="D11" s="3">
        <f t="shared" si="1"/>
        <v>158.40061170338092</v>
      </c>
      <c r="E11" s="3">
        <f t="shared" si="2"/>
        <v>759.27155548528287</v>
      </c>
      <c r="F11" s="3">
        <f t="shared" si="3"/>
        <v>145456.67770917402</v>
      </c>
      <c r="I11" s="5">
        <f t="shared" si="4"/>
        <v>2024</v>
      </c>
      <c r="J11" s="5">
        <f ca="1">SUMPRODUCT((YEAR(annee)=I11)*(intr))</f>
        <v>1336.4364635983525</v>
      </c>
    </row>
    <row r="12" spans="1:11">
      <c r="A12">
        <v>7</v>
      </c>
      <c r="B12" s="2">
        <v>42338</v>
      </c>
      <c r="C12" s="3">
        <f t="shared" si="0"/>
        <v>917.67216718866382</v>
      </c>
      <c r="D12" s="3">
        <f t="shared" si="1"/>
        <v>157.57806751827187</v>
      </c>
      <c r="E12" s="3">
        <f t="shared" si="2"/>
        <v>760.09409967039198</v>
      </c>
      <c r="F12" s="3">
        <f t="shared" si="3"/>
        <v>144696.58360950364</v>
      </c>
      <c r="I12" s="5">
        <f t="shared" si="4"/>
        <v>2025</v>
      </c>
      <c r="J12" s="5">
        <f ca="1">SUMPRODUCT((YEAR(annee)=I12)*(intr))</f>
        <v>1209.9011084205215</v>
      </c>
    </row>
    <row r="13" spans="1:11">
      <c r="A13">
        <v>8</v>
      </c>
      <c r="B13" s="2">
        <v>42369</v>
      </c>
      <c r="C13" s="3">
        <f t="shared" si="0"/>
        <v>917.67216718866382</v>
      </c>
      <c r="D13" s="3">
        <f t="shared" si="1"/>
        <v>156.75463224362895</v>
      </c>
      <c r="E13" s="3">
        <f t="shared" si="2"/>
        <v>760.91753494503484</v>
      </c>
      <c r="F13" s="3">
        <f t="shared" si="3"/>
        <v>143935.6660745586</v>
      </c>
      <c r="I13" s="5">
        <f t="shared" si="4"/>
        <v>2026</v>
      </c>
      <c r="J13" s="5">
        <f ca="1">SUMPRODUCT((YEAR(annee)=I13)*(intr))</f>
        <v>1081.7109569279517</v>
      </c>
    </row>
    <row r="14" spans="1:11">
      <c r="A14">
        <v>9</v>
      </c>
      <c r="B14" s="2">
        <v>42400</v>
      </c>
      <c r="C14" s="3">
        <f t="shared" si="0"/>
        <v>917.67216718866382</v>
      </c>
      <c r="D14" s="3">
        <f t="shared" si="1"/>
        <v>155.93030491410514</v>
      </c>
      <c r="E14" s="3">
        <f t="shared" si="2"/>
        <v>761.74186227455868</v>
      </c>
      <c r="F14" s="3">
        <f t="shared" si="3"/>
        <v>143173.92421228404</v>
      </c>
      <c r="I14" s="5">
        <f t="shared" si="4"/>
        <v>2027</v>
      </c>
      <c r="J14" s="5">
        <f ca="1">SUMPRODUCT((YEAR(annee)=I14)*(intr))</f>
        <v>951.84436812679292</v>
      </c>
    </row>
    <row r="15" spans="1:11">
      <c r="A15">
        <v>10</v>
      </c>
      <c r="B15" s="2">
        <v>42429</v>
      </c>
      <c r="C15" s="3">
        <f t="shared" si="0"/>
        <v>917.67216718866382</v>
      </c>
      <c r="D15" s="3">
        <f t="shared" si="1"/>
        <v>155.10508456330771</v>
      </c>
      <c r="E15" s="3">
        <f t="shared" si="2"/>
        <v>762.56708262535608</v>
      </c>
      <c r="F15" s="3">
        <f t="shared" si="3"/>
        <v>142411.35712965869</v>
      </c>
      <c r="I15" s="5">
        <f t="shared" si="4"/>
        <v>2028</v>
      </c>
      <c r="J15" s="5">
        <f ca="1">SUMPRODUCT((YEAR(annee)=I15)*(intr))</f>
        <v>820.27941800793121</v>
      </c>
    </row>
    <row r="16" spans="1:11">
      <c r="A16">
        <v>11</v>
      </c>
      <c r="B16" s="2">
        <v>42460</v>
      </c>
      <c r="C16" s="3">
        <f t="shared" si="0"/>
        <v>917.67216718866382</v>
      </c>
      <c r="D16" s="3">
        <f t="shared" si="1"/>
        <v>154.2789702237969</v>
      </c>
      <c r="E16" s="3">
        <f t="shared" si="2"/>
        <v>763.39319696486689</v>
      </c>
      <c r="F16" s="3">
        <f t="shared" si="3"/>
        <v>141647.96393269382</v>
      </c>
      <c r="I16" s="5">
        <f t="shared" si="4"/>
        <v>2029</v>
      </c>
      <c r="J16" s="5">
        <f ca="1">SUMPRODUCT((YEAR(annee)=I16)*(intr))</f>
        <v>686.9938958457891</v>
      </c>
    </row>
    <row r="17" spans="1:10">
      <c r="A17">
        <v>12</v>
      </c>
      <c r="B17" s="2">
        <v>42490</v>
      </c>
      <c r="C17" s="3">
        <f t="shared" si="0"/>
        <v>917.67216718866382</v>
      </c>
      <c r="D17" s="3">
        <f t="shared" si="1"/>
        <v>153.45196092708497</v>
      </c>
      <c r="E17" s="3">
        <f t="shared" si="2"/>
        <v>764.22020626157882</v>
      </c>
      <c r="F17" s="3">
        <f t="shared" si="3"/>
        <v>140883.74372643224</v>
      </c>
      <c r="I17" s="5">
        <f t="shared" si="4"/>
        <v>2030</v>
      </c>
      <c r="J17" s="5">
        <f ca="1">SUMPRODUCT((YEAR(annee)=I17)*(intr))</f>
        <v>551.96530044872407</v>
      </c>
    </row>
    <row r="18" spans="1:10">
      <c r="A18">
        <v>13</v>
      </c>
      <c r="B18" s="2">
        <v>42521</v>
      </c>
      <c r="C18" s="3">
        <f t="shared" si="0"/>
        <v>917.67216718866382</v>
      </c>
      <c r="D18" s="3">
        <f t="shared" si="1"/>
        <v>152.62405570363492</v>
      </c>
      <c r="E18" s="3">
        <f t="shared" si="2"/>
        <v>765.04811148502893</v>
      </c>
      <c r="F18" s="3">
        <f t="shared" si="3"/>
        <v>140118.69561494721</v>
      </c>
      <c r="I18" s="5">
        <f t="shared" si="4"/>
        <v>2031</v>
      </c>
      <c r="J18" s="5">
        <f ca="1">SUMPRODUCT((YEAR(annee)=I18)*(intr))</f>
        <v>415.17083636038825</v>
      </c>
    </row>
    <row r="19" spans="1:10">
      <c r="A19">
        <v>14</v>
      </c>
      <c r="B19" s="2">
        <v>42551</v>
      </c>
      <c r="C19" s="3">
        <f t="shared" si="0"/>
        <v>917.67216718866382</v>
      </c>
      <c r="D19" s="3">
        <f t="shared" si="1"/>
        <v>151.79525358285949</v>
      </c>
      <c r="E19" s="3">
        <f t="shared" si="2"/>
        <v>765.87691360580436</v>
      </c>
      <c r="F19" s="3">
        <f t="shared" si="3"/>
        <v>139352.8187013414</v>
      </c>
      <c r="I19" s="5">
        <f t="shared" si="4"/>
        <v>2032</v>
      </c>
      <c r="J19" s="5">
        <f ca="1">SUMPRODUCT((YEAR(annee)=I19)*(intr))</f>
        <v>276.5874100114105</v>
      </c>
    </row>
    <row r="20" spans="1:10">
      <c r="A20">
        <v>15</v>
      </c>
      <c r="B20" s="2">
        <v>42582</v>
      </c>
      <c r="C20" s="3">
        <f t="shared" si="0"/>
        <v>917.67216718866382</v>
      </c>
      <c r="D20" s="3">
        <f t="shared" si="1"/>
        <v>150.96555359311984</v>
      </c>
      <c r="E20" s="3">
        <f t="shared" si="2"/>
        <v>766.70661359554401</v>
      </c>
      <c r="F20" s="3">
        <f t="shared" si="3"/>
        <v>138586.11208774586</v>
      </c>
      <c r="I20" s="5">
        <f t="shared" si="4"/>
        <v>2033</v>
      </c>
      <c r="J20" s="5">
        <f ca="1">SUMPRODUCT((YEAR(annee)=I20)*(intr))</f>
        <v>136.1916258207541</v>
      </c>
    </row>
    <row r="21" spans="1:10">
      <c r="A21">
        <v>16</v>
      </c>
      <c r="B21" s="2">
        <v>42613</v>
      </c>
      <c r="C21" s="3">
        <f t="shared" si="0"/>
        <v>917.67216718866382</v>
      </c>
      <c r="D21" s="3">
        <f t="shared" si="1"/>
        <v>150.13495476172469</v>
      </c>
      <c r="E21" s="3">
        <f t="shared" si="2"/>
        <v>767.53721242693916</v>
      </c>
      <c r="F21" s="3">
        <f t="shared" si="3"/>
        <v>137818.57487531891</v>
      </c>
      <c r="I21" s="5">
        <f t="shared" si="4"/>
        <v>2034</v>
      </c>
      <c r="J21" s="5">
        <f ca="1">SUMPRODUCT((YEAR(annee)=I21)*(intr))</f>
        <v>14.874559570825475</v>
      </c>
    </row>
    <row r="22" spans="1:10">
      <c r="A22">
        <v>17</v>
      </c>
      <c r="B22" s="2">
        <v>42643</v>
      </c>
      <c r="C22" s="3">
        <f t="shared" si="0"/>
        <v>917.67216718866382</v>
      </c>
      <c r="D22" s="3">
        <f t="shared" si="1"/>
        <v>149.30345611492882</v>
      </c>
      <c r="E22" s="3">
        <f t="shared" si="2"/>
        <v>768.36871107373497</v>
      </c>
      <c r="F22" s="3">
        <f t="shared" si="3"/>
        <v>137050.20616424517</v>
      </c>
      <c r="I22" s="5">
        <f>I21+1</f>
        <v>2035</v>
      </c>
      <c r="J22" s="5">
        <f ca="1">SUMPRODUCT((YEAR(annee)=I22)*(intr))</f>
        <v>0</v>
      </c>
    </row>
    <row r="23" spans="1:10">
      <c r="A23">
        <v>18</v>
      </c>
      <c r="B23" s="2">
        <v>42674</v>
      </c>
      <c r="C23" s="3">
        <f t="shared" si="0"/>
        <v>917.67216718866382</v>
      </c>
      <c r="D23" s="3">
        <f t="shared" si="1"/>
        <v>148.47105667793227</v>
      </c>
      <c r="E23" s="3">
        <f t="shared" si="2"/>
        <v>769.2011105107315</v>
      </c>
      <c r="F23" s="3">
        <f t="shared" si="3"/>
        <v>136281.00505373444</v>
      </c>
      <c r="I23" s="5">
        <f t="shared" si="4"/>
        <v>2036</v>
      </c>
      <c r="J23" s="5">
        <f ca="1">SUMPRODUCT((YEAR(annee)=I23)*(intr))</f>
        <v>0</v>
      </c>
    </row>
    <row r="24" spans="1:10">
      <c r="A24">
        <v>19</v>
      </c>
      <c r="B24" s="2">
        <v>42704</v>
      </c>
      <c r="C24" s="3">
        <f t="shared" si="0"/>
        <v>917.67216718866382</v>
      </c>
      <c r="D24" s="3">
        <f t="shared" si="1"/>
        <v>147.63775547487896</v>
      </c>
      <c r="E24" s="3">
        <f t="shared" si="2"/>
        <v>770.03441171378483</v>
      </c>
      <c r="F24" s="3">
        <f t="shared" si="3"/>
        <v>135510.97064202066</v>
      </c>
      <c r="I24" s="5">
        <f t="shared" si="4"/>
        <v>2037</v>
      </c>
      <c r="J24" s="5">
        <f ca="1">SUMPRODUCT((YEAR(annee)=I24)*(intr))</f>
        <v>0</v>
      </c>
    </row>
    <row r="25" spans="1:10">
      <c r="A25">
        <v>20</v>
      </c>
      <c r="B25" s="2">
        <v>42735</v>
      </c>
      <c r="C25" s="3">
        <f t="shared" si="0"/>
        <v>917.67216718866382</v>
      </c>
      <c r="D25" s="3">
        <f t="shared" si="1"/>
        <v>146.80355152885571</v>
      </c>
      <c r="E25" s="3">
        <f t="shared" si="2"/>
        <v>770.86861565980814</v>
      </c>
      <c r="F25" s="3">
        <f t="shared" si="3"/>
        <v>134740.10202636087</v>
      </c>
      <c r="I25" s="5">
        <f t="shared" si="4"/>
        <v>2038</v>
      </c>
      <c r="J25" s="5">
        <f ca="1">SUMPRODUCT((YEAR(annee)=I25)*(intr))</f>
        <v>0</v>
      </c>
    </row>
    <row r="26" spans="1:10">
      <c r="A26">
        <v>21</v>
      </c>
      <c r="B26" s="2">
        <v>42766</v>
      </c>
      <c r="C26" s="3">
        <f t="shared" si="0"/>
        <v>917.67216718866382</v>
      </c>
      <c r="D26" s="3">
        <f t="shared" si="1"/>
        <v>145.96844386189093</v>
      </c>
      <c r="E26" s="3">
        <f t="shared" si="2"/>
        <v>771.70372332677289</v>
      </c>
      <c r="F26" s="3">
        <f t="shared" si="3"/>
        <v>133968.3983030341</v>
      </c>
      <c r="I26" s="5">
        <f t="shared" si="4"/>
        <v>2039</v>
      </c>
      <c r="J26" s="5">
        <f ca="1">SUMPRODUCT((YEAR(annee)=I26)*(intr))</f>
        <v>0</v>
      </c>
    </row>
    <row r="27" spans="1:10">
      <c r="A27">
        <v>22</v>
      </c>
      <c r="B27" s="2">
        <v>42794</v>
      </c>
      <c r="C27" s="3">
        <f t="shared" si="0"/>
        <v>917.67216718866382</v>
      </c>
      <c r="D27" s="3">
        <f t="shared" si="1"/>
        <v>145.13243149495361</v>
      </c>
      <c r="E27" s="3">
        <f t="shared" si="2"/>
        <v>772.53973569371021</v>
      </c>
      <c r="F27" s="3">
        <f t="shared" si="3"/>
        <v>133195.85856734039</v>
      </c>
      <c r="I27" s="5">
        <f t="shared" si="4"/>
        <v>2040</v>
      </c>
      <c r="J27" s="5">
        <f ca="1">SUMPRODUCT((YEAR(annee)=I27)*(intr))</f>
        <v>0</v>
      </c>
    </row>
    <row r="28" spans="1:10">
      <c r="A28">
        <v>23</v>
      </c>
      <c r="B28" s="2">
        <v>42825</v>
      </c>
      <c r="C28" s="3">
        <f t="shared" si="0"/>
        <v>917.67216718866382</v>
      </c>
      <c r="D28" s="3">
        <f t="shared" si="1"/>
        <v>144.29551344795206</v>
      </c>
      <c r="E28" s="3">
        <f t="shared" si="2"/>
        <v>773.37665374071173</v>
      </c>
      <c r="F28" s="3">
        <f t="shared" si="3"/>
        <v>132422.48191359968</v>
      </c>
    </row>
    <row r="29" spans="1:10">
      <c r="A29">
        <v>24</v>
      </c>
      <c r="B29" s="2">
        <v>42855</v>
      </c>
      <c r="C29" s="3">
        <f t="shared" si="0"/>
        <v>917.67216718866382</v>
      </c>
      <c r="D29" s="3">
        <f t="shared" si="1"/>
        <v>143.45768873973299</v>
      </c>
      <c r="E29" s="3">
        <f t="shared" si="2"/>
        <v>774.21447844893078</v>
      </c>
      <c r="F29" s="3">
        <f t="shared" si="3"/>
        <v>131648.26743515074</v>
      </c>
    </row>
    <row r="30" spans="1:10">
      <c r="A30">
        <v>25</v>
      </c>
      <c r="B30" s="2">
        <v>42886</v>
      </c>
      <c r="C30" s="3">
        <f t="shared" si="0"/>
        <v>917.67216718866382</v>
      </c>
      <c r="D30" s="3">
        <f t="shared" si="1"/>
        <v>142.61895638807997</v>
      </c>
      <c r="E30" s="3">
        <f t="shared" si="2"/>
        <v>775.05321080058388</v>
      </c>
      <c r="F30" s="3">
        <f t="shared" si="3"/>
        <v>130873.21422435016</v>
      </c>
    </row>
    <row r="31" spans="1:10">
      <c r="A31">
        <v>26</v>
      </c>
      <c r="B31" s="2">
        <v>42916</v>
      </c>
      <c r="C31" s="3">
        <f t="shared" si="0"/>
        <v>917.67216718866382</v>
      </c>
      <c r="D31" s="3">
        <f t="shared" si="1"/>
        <v>141.77931540971267</v>
      </c>
      <c r="E31" s="3">
        <f t="shared" si="2"/>
        <v>775.89285177895113</v>
      </c>
      <c r="F31" s="3">
        <f t="shared" si="3"/>
        <v>130097.32137257121</v>
      </c>
    </row>
    <row r="32" spans="1:10">
      <c r="A32">
        <v>27</v>
      </c>
      <c r="B32" s="2">
        <v>42947</v>
      </c>
      <c r="C32" s="3">
        <f t="shared" si="0"/>
        <v>917.67216718866382</v>
      </c>
      <c r="D32" s="3">
        <f t="shared" si="1"/>
        <v>140.93876482028546</v>
      </c>
      <c r="E32" s="3">
        <f t="shared" si="2"/>
        <v>776.73340236837839</v>
      </c>
      <c r="F32" s="3">
        <f t="shared" si="3"/>
        <v>129320.58797020283</v>
      </c>
    </row>
    <row r="33" spans="1:6">
      <c r="A33">
        <v>28</v>
      </c>
      <c r="B33" s="2">
        <v>42978</v>
      </c>
      <c r="C33" s="3">
        <f t="shared" si="0"/>
        <v>917.67216718866382</v>
      </c>
      <c r="D33" s="3">
        <f t="shared" si="1"/>
        <v>140.09730363438641</v>
      </c>
      <c r="E33" s="3">
        <f t="shared" si="2"/>
        <v>777.57486355427739</v>
      </c>
      <c r="F33" s="3">
        <f t="shared" si="3"/>
        <v>128543.01310664855</v>
      </c>
    </row>
    <row r="34" spans="1:6">
      <c r="A34">
        <v>29</v>
      </c>
      <c r="B34" s="2">
        <v>43008</v>
      </c>
      <c r="C34" s="3">
        <f t="shared" si="0"/>
        <v>917.67216718866382</v>
      </c>
      <c r="D34" s="3">
        <f t="shared" si="1"/>
        <v>139.25493086553593</v>
      </c>
      <c r="E34" s="3">
        <f t="shared" si="2"/>
        <v>778.4172363231279</v>
      </c>
      <c r="F34" s="3">
        <f t="shared" si="3"/>
        <v>127764.59587032541</v>
      </c>
    </row>
    <row r="35" spans="1:6">
      <c r="A35">
        <v>30</v>
      </c>
      <c r="B35" s="2">
        <v>43039</v>
      </c>
      <c r="C35" s="3">
        <f t="shared" si="0"/>
        <v>917.67216718866382</v>
      </c>
      <c r="D35" s="3">
        <f t="shared" si="1"/>
        <v>138.41164552618585</v>
      </c>
      <c r="E35" s="3">
        <f t="shared" si="2"/>
        <v>779.26052166247791</v>
      </c>
      <c r="F35" s="3">
        <f t="shared" si="3"/>
        <v>126985.33534866293</v>
      </c>
    </row>
    <row r="36" spans="1:6">
      <c r="A36">
        <v>31</v>
      </c>
      <c r="B36" s="2">
        <v>43069</v>
      </c>
      <c r="C36" s="3">
        <f t="shared" si="0"/>
        <v>917.67216718866382</v>
      </c>
      <c r="D36" s="3">
        <f t="shared" si="1"/>
        <v>137.56744662771817</v>
      </c>
      <c r="E36" s="3">
        <f t="shared" si="2"/>
        <v>780.10472056094568</v>
      </c>
      <c r="F36" s="3">
        <f t="shared" si="3"/>
        <v>126205.23062810198</v>
      </c>
    </row>
    <row r="37" spans="1:6">
      <c r="A37">
        <v>32</v>
      </c>
      <c r="B37" s="2">
        <v>43100</v>
      </c>
      <c r="C37" s="3">
        <f t="shared" si="0"/>
        <v>917.67216718866382</v>
      </c>
      <c r="D37" s="3">
        <f t="shared" si="1"/>
        <v>136.72233318044383</v>
      </c>
      <c r="E37" s="3">
        <f t="shared" si="2"/>
        <v>780.94983400822002</v>
      </c>
      <c r="F37" s="3">
        <f t="shared" si="3"/>
        <v>125424.28079409376</v>
      </c>
    </row>
    <row r="38" spans="1:6">
      <c r="A38">
        <v>33</v>
      </c>
      <c r="B38" s="2">
        <v>43131</v>
      </c>
      <c r="C38" s="3">
        <f t="shared" si="0"/>
        <v>917.67216718866382</v>
      </c>
      <c r="D38" s="3">
        <f t="shared" si="1"/>
        <v>135.87630419360156</v>
      </c>
      <c r="E38" s="3">
        <f t="shared" si="2"/>
        <v>781.79586299506229</v>
      </c>
      <c r="F38" s="3">
        <f t="shared" si="3"/>
        <v>124642.4849310987</v>
      </c>
    </row>
    <row r="39" spans="1:6">
      <c r="A39">
        <v>34</v>
      </c>
      <c r="B39" s="2">
        <v>43159</v>
      </c>
      <c r="C39" s="3">
        <f t="shared" si="0"/>
        <v>917.67216718866382</v>
      </c>
      <c r="D39" s="3">
        <f t="shared" si="1"/>
        <v>135.02935867535692</v>
      </c>
      <c r="E39" s="3">
        <f t="shared" si="2"/>
        <v>782.64280851330693</v>
      </c>
      <c r="F39" s="3">
        <f t="shared" si="3"/>
        <v>123859.8421225854</v>
      </c>
    </row>
    <row r="40" spans="1:6">
      <c r="A40">
        <v>35</v>
      </c>
      <c r="B40" s="2">
        <v>43190</v>
      </c>
      <c r="C40" s="3">
        <f t="shared" si="0"/>
        <v>917.67216718866382</v>
      </c>
      <c r="D40" s="3">
        <f t="shared" si="1"/>
        <v>134.18149563280085</v>
      </c>
      <c r="E40" s="3">
        <f t="shared" si="2"/>
        <v>783.49067155586295</v>
      </c>
      <c r="F40" s="3">
        <f t="shared" si="3"/>
        <v>123076.35145102954</v>
      </c>
    </row>
    <row r="41" spans="1:6">
      <c r="A41">
        <v>36</v>
      </c>
      <c r="B41" s="2">
        <v>43220</v>
      </c>
      <c r="C41" s="3">
        <f t="shared" si="0"/>
        <v>917.67216718866382</v>
      </c>
      <c r="D41" s="3">
        <f t="shared" si="1"/>
        <v>133.33271407194866</v>
      </c>
      <c r="E41" s="3">
        <f t="shared" si="2"/>
        <v>784.33945311671516</v>
      </c>
      <c r="F41" s="3">
        <f t="shared" si="3"/>
        <v>122292.01199791282</v>
      </c>
    </row>
    <row r="42" spans="1:6">
      <c r="A42">
        <v>37</v>
      </c>
      <c r="B42" s="2">
        <v>43251</v>
      </c>
      <c r="C42" s="3">
        <f t="shared" si="0"/>
        <v>917.67216718866382</v>
      </c>
      <c r="D42" s="3">
        <f t="shared" si="1"/>
        <v>132.48301299773888</v>
      </c>
      <c r="E42" s="3">
        <f t="shared" si="2"/>
        <v>785.18915419092491</v>
      </c>
      <c r="F42" s="3">
        <f t="shared" si="3"/>
        <v>121506.82284372189</v>
      </c>
    </row>
    <row r="43" spans="1:6">
      <c r="A43">
        <v>38</v>
      </c>
      <c r="B43" s="2">
        <v>43281</v>
      </c>
      <c r="C43" s="3">
        <f t="shared" si="0"/>
        <v>917.67216718866382</v>
      </c>
      <c r="D43" s="3">
        <f t="shared" si="1"/>
        <v>131.63239141403204</v>
      </c>
      <c r="E43" s="3">
        <f t="shared" si="2"/>
        <v>786.03977577463183</v>
      </c>
      <c r="F43" s="3">
        <f t="shared" si="3"/>
        <v>120720.78306794727</v>
      </c>
    </row>
    <row r="44" spans="1:6">
      <c r="A44">
        <v>39</v>
      </c>
      <c r="B44" s="2">
        <v>43312</v>
      </c>
      <c r="C44" s="3">
        <f t="shared" si="0"/>
        <v>917.67216718866382</v>
      </c>
      <c r="D44" s="3">
        <f t="shared" si="1"/>
        <v>130.78084832360955</v>
      </c>
      <c r="E44" s="3">
        <f t="shared" si="2"/>
        <v>786.89131886505425</v>
      </c>
      <c r="F44" s="3">
        <f t="shared" si="3"/>
        <v>119933.89174908222</v>
      </c>
    </row>
    <row r="45" spans="1:6">
      <c r="A45">
        <v>40</v>
      </c>
      <c r="B45" s="2">
        <v>43343</v>
      </c>
      <c r="C45" s="3">
        <f t="shared" si="0"/>
        <v>917.67216718866382</v>
      </c>
      <c r="D45" s="3">
        <f t="shared" si="1"/>
        <v>129.92838272817241</v>
      </c>
      <c r="E45" s="3">
        <f t="shared" si="2"/>
        <v>787.74378446049138</v>
      </c>
      <c r="F45" s="3">
        <f t="shared" si="3"/>
        <v>119146.14796462173</v>
      </c>
    </row>
    <row r="46" spans="1:6">
      <c r="A46">
        <v>41</v>
      </c>
      <c r="B46" s="2">
        <v>43373</v>
      </c>
      <c r="C46" s="3">
        <f t="shared" si="0"/>
        <v>917.67216718866382</v>
      </c>
      <c r="D46" s="3">
        <f t="shared" si="1"/>
        <v>129.0749936283402</v>
      </c>
      <c r="E46" s="3">
        <f t="shared" si="2"/>
        <v>788.59717356032365</v>
      </c>
      <c r="F46" s="3">
        <f t="shared" si="3"/>
        <v>118357.55079106141</v>
      </c>
    </row>
    <row r="47" spans="1:6">
      <c r="A47">
        <v>42</v>
      </c>
      <c r="B47" s="2">
        <v>43404</v>
      </c>
      <c r="C47" s="3">
        <f t="shared" si="0"/>
        <v>917.67216718866382</v>
      </c>
      <c r="D47" s="3">
        <f t="shared" si="1"/>
        <v>128.22068002364986</v>
      </c>
      <c r="E47" s="3">
        <f t="shared" si="2"/>
        <v>789.45148716501399</v>
      </c>
      <c r="F47" s="3">
        <f t="shared" si="3"/>
        <v>117568.09930389639</v>
      </c>
    </row>
    <row r="48" spans="1:6">
      <c r="A48">
        <v>43</v>
      </c>
      <c r="B48" s="2">
        <v>43434</v>
      </c>
      <c r="C48" s="3">
        <f t="shared" si="0"/>
        <v>917.67216718866382</v>
      </c>
      <c r="D48" s="3">
        <f t="shared" si="1"/>
        <v>127.36544091255443</v>
      </c>
      <c r="E48" s="3">
        <f t="shared" si="2"/>
        <v>790.30672627610943</v>
      </c>
      <c r="F48" s="3">
        <f t="shared" si="3"/>
        <v>116777.79257762029</v>
      </c>
    </row>
    <row r="49" spans="1:6">
      <c r="A49">
        <v>44</v>
      </c>
      <c r="B49" s="2">
        <v>43465</v>
      </c>
      <c r="C49" s="3">
        <f t="shared" si="0"/>
        <v>917.67216718866382</v>
      </c>
      <c r="D49" s="3">
        <f t="shared" si="1"/>
        <v>126.50927529242198</v>
      </c>
      <c r="E49" s="3">
        <f t="shared" si="2"/>
        <v>791.16289189624183</v>
      </c>
      <c r="F49" s="3">
        <f t="shared" si="3"/>
        <v>115986.62968572405</v>
      </c>
    </row>
    <row r="50" spans="1:6">
      <c r="A50">
        <v>45</v>
      </c>
      <c r="B50" s="2">
        <v>43496</v>
      </c>
      <c r="C50" s="3">
        <f t="shared" si="0"/>
        <v>917.67216718866382</v>
      </c>
      <c r="D50" s="3">
        <f t="shared" si="1"/>
        <v>125.65218215953439</v>
      </c>
      <c r="E50" s="3">
        <f t="shared" si="2"/>
        <v>792.01998502912943</v>
      </c>
      <c r="F50" s="3">
        <f t="shared" si="3"/>
        <v>115194.60970069493</v>
      </c>
    </row>
    <row r="51" spans="1:6">
      <c r="A51">
        <v>46</v>
      </c>
      <c r="B51" s="2">
        <v>43524</v>
      </c>
      <c r="C51" s="3">
        <f t="shared" si="0"/>
        <v>917.67216718866382</v>
      </c>
      <c r="D51" s="3">
        <f t="shared" si="1"/>
        <v>124.79416050908617</v>
      </c>
      <c r="E51" s="3">
        <f t="shared" si="2"/>
        <v>792.87800667957765</v>
      </c>
      <c r="F51" s="3">
        <f t="shared" si="3"/>
        <v>114401.73169401535</v>
      </c>
    </row>
    <row r="52" spans="1:6">
      <c r="A52">
        <v>47</v>
      </c>
      <c r="B52" s="2">
        <v>43555</v>
      </c>
      <c r="C52" s="3">
        <f t="shared" si="0"/>
        <v>917.67216718866382</v>
      </c>
      <c r="D52" s="3">
        <f t="shared" si="1"/>
        <v>123.93520933518329</v>
      </c>
      <c r="E52" s="3">
        <f t="shared" si="2"/>
        <v>793.73695785348059</v>
      </c>
      <c r="F52" s="3">
        <f t="shared" si="3"/>
        <v>113607.99473616187</v>
      </c>
    </row>
    <row r="53" spans="1:6">
      <c r="A53">
        <v>48</v>
      </c>
      <c r="B53" s="2">
        <v>43585</v>
      </c>
      <c r="C53" s="3">
        <f t="shared" si="0"/>
        <v>917.67216718866382</v>
      </c>
      <c r="D53" s="3">
        <f t="shared" si="1"/>
        <v>123.07532763084203</v>
      </c>
      <c r="E53" s="3">
        <f t="shared" si="2"/>
        <v>794.5968395578218</v>
      </c>
      <c r="F53" s="3">
        <f t="shared" si="3"/>
        <v>112813.39789660404</v>
      </c>
    </row>
    <row r="54" spans="1:6">
      <c r="A54">
        <v>49</v>
      </c>
      <c r="B54" s="2">
        <v>43616</v>
      </c>
      <c r="C54" s="3">
        <f t="shared" si="0"/>
        <v>917.67216718866382</v>
      </c>
      <c r="D54" s="3">
        <f t="shared" si="1"/>
        <v>122.21451438798771</v>
      </c>
      <c r="E54" s="3">
        <f t="shared" si="2"/>
        <v>795.4576528006761</v>
      </c>
      <c r="F54" s="3">
        <f t="shared" si="3"/>
        <v>112017.94024380337</v>
      </c>
    </row>
    <row r="55" spans="1:6">
      <c r="A55">
        <v>50</v>
      </c>
      <c r="B55" s="2">
        <v>43646</v>
      </c>
      <c r="C55" s="3">
        <f t="shared" si="0"/>
        <v>917.67216718866382</v>
      </c>
      <c r="D55" s="3">
        <f t="shared" si="1"/>
        <v>121.35276859745365</v>
      </c>
      <c r="E55" s="3">
        <f t="shared" si="2"/>
        <v>796.31939859121019</v>
      </c>
      <c r="F55" s="3">
        <f t="shared" si="3"/>
        <v>111221.62084521216</v>
      </c>
    </row>
    <row r="56" spans="1:6">
      <c r="A56">
        <v>51</v>
      </c>
      <c r="B56" s="2">
        <v>43677</v>
      </c>
      <c r="C56" s="3">
        <f t="shared" si="0"/>
        <v>917.67216718866382</v>
      </c>
      <c r="D56" s="3">
        <f t="shared" si="1"/>
        <v>120.49008924897983</v>
      </c>
      <c r="E56" s="3">
        <f t="shared" si="2"/>
        <v>797.18207793968395</v>
      </c>
      <c r="F56" s="3">
        <f t="shared" si="3"/>
        <v>110424.43876727248</v>
      </c>
    </row>
    <row r="57" spans="1:6">
      <c r="A57">
        <v>52</v>
      </c>
      <c r="B57" s="2">
        <v>43708</v>
      </c>
      <c r="C57" s="3">
        <f t="shared" si="0"/>
        <v>917.67216718866382</v>
      </c>
      <c r="D57" s="3">
        <f t="shared" si="1"/>
        <v>119.62647533121185</v>
      </c>
      <c r="E57" s="3">
        <f t="shared" si="2"/>
        <v>798.04569185745197</v>
      </c>
      <c r="F57" s="3">
        <f t="shared" si="3"/>
        <v>109626.39307541504</v>
      </c>
    </row>
    <row r="58" spans="1:6">
      <c r="A58">
        <v>53</v>
      </c>
      <c r="B58" s="2">
        <v>43738</v>
      </c>
      <c r="C58" s="3">
        <f t="shared" si="0"/>
        <v>917.67216718866382</v>
      </c>
      <c r="D58" s="3">
        <f t="shared" si="1"/>
        <v>118.76192583169961</v>
      </c>
      <c r="E58" s="3">
        <f t="shared" si="2"/>
        <v>798.91024135696421</v>
      </c>
      <c r="F58" s="3">
        <f t="shared" si="3"/>
        <v>108827.48283405807</v>
      </c>
    </row>
    <row r="59" spans="1:6">
      <c r="A59">
        <v>54</v>
      </c>
      <c r="B59" s="2">
        <v>43769</v>
      </c>
      <c r="C59" s="3">
        <f t="shared" si="0"/>
        <v>917.67216718866382</v>
      </c>
      <c r="D59" s="3">
        <f t="shared" si="1"/>
        <v>117.89643973689624</v>
      </c>
      <c r="E59" s="3">
        <f t="shared" si="2"/>
        <v>799.77572745176758</v>
      </c>
      <c r="F59" s="3">
        <f t="shared" si="3"/>
        <v>108027.70710660631</v>
      </c>
    </row>
    <row r="60" spans="1:6">
      <c r="A60">
        <v>55</v>
      </c>
      <c r="B60" s="2">
        <v>43799</v>
      </c>
      <c r="C60" s="3">
        <f t="shared" si="0"/>
        <v>917.67216718866382</v>
      </c>
      <c r="D60" s="3">
        <f t="shared" si="1"/>
        <v>117.03001603215682</v>
      </c>
      <c r="E60" s="3">
        <f t="shared" si="2"/>
        <v>800.642151156507</v>
      </c>
      <c r="F60" s="3">
        <f t="shared" si="3"/>
        <v>107227.06495544979</v>
      </c>
    </row>
    <row r="61" spans="1:6">
      <c r="A61">
        <v>56</v>
      </c>
      <c r="B61" s="2">
        <v>43830</v>
      </c>
      <c r="C61" s="3">
        <f t="shared" si="0"/>
        <v>917.67216718866382</v>
      </c>
      <c r="D61" s="3">
        <f t="shared" si="1"/>
        <v>116.16265370173727</v>
      </c>
      <c r="E61" s="3">
        <f t="shared" si="2"/>
        <v>801.50951348692661</v>
      </c>
      <c r="F61" s="3">
        <f t="shared" si="3"/>
        <v>106425.55544196286</v>
      </c>
    </row>
    <row r="62" spans="1:6">
      <c r="A62">
        <v>57</v>
      </c>
      <c r="B62" s="2">
        <v>43861</v>
      </c>
      <c r="C62" s="3">
        <f t="shared" si="0"/>
        <v>917.67216718866382</v>
      </c>
      <c r="D62" s="3">
        <f t="shared" si="1"/>
        <v>115.2943517287931</v>
      </c>
      <c r="E62" s="3">
        <f t="shared" si="2"/>
        <v>802.3778154598707</v>
      </c>
      <c r="F62" s="3">
        <f t="shared" si="3"/>
        <v>105623.17762650299</v>
      </c>
    </row>
    <row r="63" spans="1:6">
      <c r="A63">
        <v>58</v>
      </c>
      <c r="B63" s="2">
        <v>43890</v>
      </c>
      <c r="C63" s="3">
        <f t="shared" si="0"/>
        <v>917.67216718866382</v>
      </c>
      <c r="D63" s="3">
        <f t="shared" si="1"/>
        <v>114.42510909537823</v>
      </c>
      <c r="E63" s="3">
        <f t="shared" si="2"/>
        <v>803.24705809328555</v>
      </c>
      <c r="F63" s="3">
        <f t="shared" si="3"/>
        <v>104819.93056840971</v>
      </c>
    </row>
    <row r="64" spans="1:6">
      <c r="A64">
        <v>59</v>
      </c>
      <c r="B64" s="2">
        <v>43921</v>
      </c>
      <c r="C64" s="3">
        <f t="shared" si="0"/>
        <v>917.67216718866382</v>
      </c>
      <c r="D64" s="3">
        <f t="shared" si="1"/>
        <v>113.55492478244383</v>
      </c>
      <c r="E64" s="3">
        <f t="shared" si="2"/>
        <v>804.11724240621993</v>
      </c>
      <c r="F64" s="3">
        <f t="shared" si="3"/>
        <v>104015.81332600348</v>
      </c>
    </row>
    <row r="65" spans="1:6">
      <c r="A65">
        <v>60</v>
      </c>
      <c r="B65" s="2">
        <v>43951</v>
      </c>
      <c r="C65" s="3">
        <f t="shared" si="0"/>
        <v>917.67216718866382</v>
      </c>
      <c r="D65" s="3">
        <f t="shared" si="1"/>
        <v>112.6837977698371</v>
      </c>
      <c r="E65" s="3">
        <f t="shared" si="2"/>
        <v>804.98836941882678</v>
      </c>
      <c r="F65" s="3">
        <f t="shared" si="3"/>
        <v>103210.82495658465</v>
      </c>
    </row>
    <row r="66" spans="1:6">
      <c r="A66">
        <v>61</v>
      </c>
      <c r="B66" s="2">
        <v>43982</v>
      </c>
      <c r="C66" s="3">
        <f t="shared" si="0"/>
        <v>917.67216718866382</v>
      </c>
      <c r="D66" s="3">
        <f t="shared" si="1"/>
        <v>111.81172703630004</v>
      </c>
      <c r="E66" s="3">
        <f t="shared" si="2"/>
        <v>805.86044015236382</v>
      </c>
      <c r="F66" s="3">
        <f t="shared" si="3"/>
        <v>102404.96451643229</v>
      </c>
    </row>
    <row r="67" spans="1:6">
      <c r="A67">
        <v>62</v>
      </c>
      <c r="B67" s="2">
        <v>44012</v>
      </c>
      <c r="C67" s="3">
        <f t="shared" si="0"/>
        <v>917.67216718866382</v>
      </c>
      <c r="D67" s="3">
        <f t="shared" si="1"/>
        <v>110.9387115594683</v>
      </c>
      <c r="E67" s="3">
        <f t="shared" si="2"/>
        <v>806.73345562919553</v>
      </c>
      <c r="F67" s="3">
        <f t="shared" si="3"/>
        <v>101598.2310608031</v>
      </c>
    </row>
    <row r="68" spans="1:6">
      <c r="A68">
        <v>63</v>
      </c>
      <c r="B68" s="2">
        <v>44043</v>
      </c>
      <c r="C68" s="3">
        <f t="shared" si="0"/>
        <v>917.67216718866382</v>
      </c>
      <c r="D68" s="3">
        <f t="shared" si="1"/>
        <v>110.06475031587001</v>
      </c>
      <c r="E68" s="3">
        <f t="shared" si="2"/>
        <v>807.60741687279381</v>
      </c>
      <c r="F68" s="3">
        <f t="shared" si="3"/>
        <v>100790.6236439303</v>
      </c>
    </row>
    <row r="69" spans="1:6">
      <c r="A69">
        <v>64</v>
      </c>
      <c r="B69" s="2">
        <v>44074</v>
      </c>
      <c r="C69" s="3">
        <f t="shared" si="0"/>
        <v>917.67216718866382</v>
      </c>
      <c r="D69" s="3">
        <f t="shared" si="1"/>
        <v>109.18984228092449</v>
      </c>
      <c r="E69" s="3">
        <f t="shared" si="2"/>
        <v>808.48232490773933</v>
      </c>
      <c r="F69" s="3">
        <f t="shared" si="3"/>
        <v>99982.141319022558</v>
      </c>
    </row>
    <row r="70" spans="1:6">
      <c r="A70">
        <v>65</v>
      </c>
      <c r="B70" s="2">
        <v>44104</v>
      </c>
      <c r="C70" s="3">
        <f t="shared" si="0"/>
        <v>917.67216718866382</v>
      </c>
      <c r="D70" s="3">
        <f t="shared" si="1"/>
        <v>108.31398642894111</v>
      </c>
      <c r="E70" s="3">
        <f t="shared" si="2"/>
        <v>809.3581807597227</v>
      </c>
      <c r="F70" s="3">
        <f t="shared" si="3"/>
        <v>99172.783138262836</v>
      </c>
    </row>
    <row r="71" spans="1:6">
      <c r="A71">
        <v>66</v>
      </c>
      <c r="B71" s="2">
        <v>44135</v>
      </c>
      <c r="C71" s="3">
        <f t="shared" si="0"/>
        <v>917.67216718866382</v>
      </c>
      <c r="D71" s="3">
        <f t="shared" si="1"/>
        <v>107.43718173311807</v>
      </c>
      <c r="E71" s="3">
        <f t="shared" si="2"/>
        <v>810.23498545554571</v>
      </c>
      <c r="F71" s="3">
        <f t="shared" si="3"/>
        <v>98362.548152807285</v>
      </c>
    </row>
    <row r="72" spans="1:6">
      <c r="A72">
        <v>67</v>
      </c>
      <c r="B72" s="2">
        <v>44165</v>
      </c>
      <c r="C72" s="3">
        <f t="shared" ref="C72:C135" si="5">C71</f>
        <v>917.67216718866382</v>
      </c>
      <c r="D72" s="3">
        <f t="shared" ref="D72:D135" si="6">F71*$A$4/12</f>
        <v>106.55942716554121</v>
      </c>
      <c r="E72" s="3">
        <f t="shared" ref="E72:E135" si="7">C72-D72</f>
        <v>811.11274002312257</v>
      </c>
      <c r="F72" s="3">
        <f t="shared" ref="F72:F135" si="8">F71-E72</f>
        <v>97551.435412784165</v>
      </c>
    </row>
    <row r="73" spans="1:6">
      <c r="A73">
        <v>68</v>
      </c>
      <c r="B73" s="2">
        <v>44196</v>
      </c>
      <c r="C73" s="3">
        <f t="shared" si="5"/>
        <v>917.67216718866382</v>
      </c>
      <c r="D73" s="3">
        <f t="shared" si="6"/>
        <v>105.68072169718283</v>
      </c>
      <c r="E73" s="3">
        <f t="shared" si="7"/>
        <v>811.99144549148104</v>
      </c>
      <c r="F73" s="3">
        <f t="shared" si="8"/>
        <v>96739.443967292682</v>
      </c>
    </row>
    <row r="74" spans="1:6">
      <c r="A74">
        <v>69</v>
      </c>
      <c r="B74" s="2">
        <v>44227</v>
      </c>
      <c r="C74" s="3">
        <f t="shared" si="5"/>
        <v>917.67216718866382</v>
      </c>
      <c r="D74" s="3">
        <f t="shared" si="6"/>
        <v>104.8010642979004</v>
      </c>
      <c r="E74" s="3">
        <f t="shared" si="7"/>
        <v>812.87110289076338</v>
      </c>
      <c r="F74" s="3">
        <f t="shared" si="8"/>
        <v>95926.572864401925</v>
      </c>
    </row>
    <row r="75" spans="1:6">
      <c r="A75">
        <v>70</v>
      </c>
      <c r="B75" s="2">
        <v>44255</v>
      </c>
      <c r="C75" s="3">
        <f t="shared" si="5"/>
        <v>917.67216718866382</v>
      </c>
      <c r="D75" s="3">
        <f t="shared" si="6"/>
        <v>103.92045393643542</v>
      </c>
      <c r="E75" s="3">
        <f t="shared" si="7"/>
        <v>813.75171325222846</v>
      </c>
      <c r="F75" s="3">
        <f t="shared" si="8"/>
        <v>95112.821151149692</v>
      </c>
    </row>
    <row r="76" spans="1:6">
      <c r="A76">
        <v>71</v>
      </c>
      <c r="B76" s="2">
        <v>44286</v>
      </c>
      <c r="C76" s="3">
        <f t="shared" si="5"/>
        <v>917.67216718866382</v>
      </c>
      <c r="D76" s="3">
        <f t="shared" si="6"/>
        <v>103.03888958041216</v>
      </c>
      <c r="E76" s="3">
        <f t="shared" si="7"/>
        <v>814.63327760825166</v>
      </c>
      <c r="F76" s="3">
        <f t="shared" si="8"/>
        <v>94298.187873541436</v>
      </c>
    </row>
    <row r="77" spans="1:6">
      <c r="A77">
        <v>72</v>
      </c>
      <c r="B77" s="2">
        <v>44316</v>
      </c>
      <c r="C77" s="3">
        <f t="shared" si="5"/>
        <v>917.67216718866382</v>
      </c>
      <c r="D77" s="3">
        <f t="shared" si="6"/>
        <v>102.15637019633654</v>
      </c>
      <c r="E77" s="3">
        <f t="shared" si="7"/>
        <v>815.5157969923273</v>
      </c>
      <c r="F77" s="3">
        <f t="shared" si="8"/>
        <v>93482.672076549105</v>
      </c>
    </row>
    <row r="78" spans="1:6">
      <c r="A78">
        <v>73</v>
      </c>
      <c r="B78" s="2">
        <v>44347</v>
      </c>
      <c r="C78" s="3">
        <f t="shared" si="5"/>
        <v>917.67216718866382</v>
      </c>
      <c r="D78" s="3">
        <f t="shared" si="6"/>
        <v>101.27289474959485</v>
      </c>
      <c r="E78" s="3">
        <f t="shared" si="7"/>
        <v>816.39927243906891</v>
      </c>
      <c r="F78" s="3">
        <f t="shared" si="8"/>
        <v>92666.272804110034</v>
      </c>
    </row>
    <row r="79" spans="1:6">
      <c r="A79">
        <v>74</v>
      </c>
      <c r="B79" s="2">
        <v>44377</v>
      </c>
      <c r="C79" s="3">
        <f t="shared" si="5"/>
        <v>917.67216718866382</v>
      </c>
      <c r="D79" s="3">
        <f t="shared" si="6"/>
        <v>100.38846220445254</v>
      </c>
      <c r="E79" s="3">
        <f t="shared" si="7"/>
        <v>817.28370498421123</v>
      </c>
      <c r="F79" s="3">
        <f t="shared" si="8"/>
        <v>91848.989099125829</v>
      </c>
    </row>
    <row r="80" spans="1:6">
      <c r="A80">
        <v>75</v>
      </c>
      <c r="B80" s="2">
        <v>44408</v>
      </c>
      <c r="C80" s="3">
        <f t="shared" si="5"/>
        <v>917.67216718866382</v>
      </c>
      <c r="D80" s="3">
        <f t="shared" si="6"/>
        <v>99.503071524052984</v>
      </c>
      <c r="E80" s="3">
        <f t="shared" si="7"/>
        <v>818.16909566461084</v>
      </c>
      <c r="F80" s="3">
        <f t="shared" si="8"/>
        <v>91030.820003461224</v>
      </c>
    </row>
    <row r="81" spans="1:6">
      <c r="A81">
        <v>76</v>
      </c>
      <c r="B81" s="2">
        <v>44439</v>
      </c>
      <c r="C81" s="3">
        <f t="shared" si="5"/>
        <v>917.67216718866382</v>
      </c>
      <c r="D81" s="3">
        <f t="shared" si="6"/>
        <v>98.616721670416325</v>
      </c>
      <c r="E81" s="3">
        <f t="shared" si="7"/>
        <v>819.05544551824755</v>
      </c>
      <c r="F81" s="3">
        <f t="shared" si="8"/>
        <v>90211.764557942981</v>
      </c>
    </row>
    <row r="82" spans="1:6">
      <c r="A82">
        <v>77</v>
      </c>
      <c r="B82" s="2">
        <v>44469</v>
      </c>
      <c r="C82" s="3">
        <f t="shared" si="5"/>
        <v>917.67216718866382</v>
      </c>
      <c r="D82" s="3">
        <f t="shared" si="6"/>
        <v>97.729411604438226</v>
      </c>
      <c r="E82" s="3">
        <f t="shared" si="7"/>
        <v>819.94275558422555</v>
      </c>
      <c r="F82" s="3">
        <f t="shared" si="8"/>
        <v>89391.821802358754</v>
      </c>
    </row>
    <row r="83" spans="1:6">
      <c r="A83">
        <v>78</v>
      </c>
      <c r="B83" s="2">
        <v>44500</v>
      </c>
      <c r="C83" s="3">
        <f t="shared" si="5"/>
        <v>917.67216718866382</v>
      </c>
      <c r="D83" s="3">
        <f t="shared" si="6"/>
        <v>96.841140285888642</v>
      </c>
      <c r="E83" s="3">
        <f t="shared" si="7"/>
        <v>820.83102690277519</v>
      </c>
      <c r="F83" s="3">
        <f t="shared" si="8"/>
        <v>88570.990775455983</v>
      </c>
    </row>
    <row r="84" spans="1:6">
      <c r="A84">
        <v>79</v>
      </c>
      <c r="B84" s="2">
        <v>44530</v>
      </c>
      <c r="C84" s="3">
        <f t="shared" si="5"/>
        <v>917.67216718866382</v>
      </c>
      <c r="D84" s="3">
        <f t="shared" si="6"/>
        <v>95.951906673410647</v>
      </c>
      <c r="E84" s="3">
        <f t="shared" si="7"/>
        <v>821.72026051525313</v>
      </c>
      <c r="F84" s="3">
        <f t="shared" si="8"/>
        <v>87749.270514940727</v>
      </c>
    </row>
    <row r="85" spans="1:6">
      <c r="A85">
        <v>80</v>
      </c>
      <c r="B85" s="2">
        <v>44561</v>
      </c>
      <c r="C85" s="3">
        <f t="shared" si="5"/>
        <v>917.67216718866382</v>
      </c>
      <c r="D85" s="3">
        <f t="shared" si="6"/>
        <v>95.061709724519119</v>
      </c>
      <c r="E85" s="3">
        <f t="shared" si="7"/>
        <v>822.6104574641447</v>
      </c>
      <c r="F85" s="3">
        <f t="shared" si="8"/>
        <v>86926.660057476576</v>
      </c>
    </row>
    <row r="86" spans="1:6">
      <c r="A86">
        <v>81</v>
      </c>
      <c r="B86" s="2">
        <v>44592</v>
      </c>
      <c r="C86" s="3">
        <f t="shared" si="5"/>
        <v>917.67216718866382</v>
      </c>
      <c r="D86" s="3">
        <f t="shared" si="6"/>
        <v>94.170548395599624</v>
      </c>
      <c r="E86" s="3">
        <f t="shared" si="7"/>
        <v>823.50161879306415</v>
      </c>
      <c r="F86" s="3">
        <f t="shared" si="8"/>
        <v>86103.158438683517</v>
      </c>
    </row>
    <row r="87" spans="1:6">
      <c r="A87">
        <v>82</v>
      </c>
      <c r="B87" s="2">
        <v>44620</v>
      </c>
      <c r="C87" s="3">
        <f t="shared" si="5"/>
        <v>917.67216718866382</v>
      </c>
      <c r="D87" s="3">
        <f t="shared" si="6"/>
        <v>93.27842164190713</v>
      </c>
      <c r="E87" s="3">
        <f t="shared" si="7"/>
        <v>824.39374554675669</v>
      </c>
      <c r="F87" s="3">
        <f t="shared" si="8"/>
        <v>85278.764693136764</v>
      </c>
    </row>
    <row r="88" spans="1:6">
      <c r="A88">
        <v>83</v>
      </c>
      <c r="B88" s="2">
        <v>44651</v>
      </c>
      <c r="C88" s="3">
        <f t="shared" si="5"/>
        <v>917.67216718866382</v>
      </c>
      <c r="D88" s="3">
        <f t="shared" si="6"/>
        <v>92.385328417564821</v>
      </c>
      <c r="E88" s="3">
        <f t="shared" si="7"/>
        <v>825.28683877109904</v>
      </c>
      <c r="F88" s="3">
        <f t="shared" si="8"/>
        <v>84453.477854365658</v>
      </c>
    </row>
    <row r="89" spans="1:6">
      <c r="A89">
        <v>84</v>
      </c>
      <c r="B89" s="2">
        <v>44681</v>
      </c>
      <c r="C89" s="3">
        <f t="shared" si="5"/>
        <v>917.67216718866382</v>
      </c>
      <c r="D89" s="3">
        <f t="shared" si="6"/>
        <v>91.491267675562781</v>
      </c>
      <c r="E89" s="3">
        <f t="shared" si="7"/>
        <v>826.18089951310105</v>
      </c>
      <c r="F89" s="3">
        <f t="shared" si="8"/>
        <v>83627.296954852558</v>
      </c>
    </row>
    <row r="90" spans="1:6">
      <c r="A90">
        <v>85</v>
      </c>
      <c r="B90" s="2">
        <v>44712</v>
      </c>
      <c r="C90" s="3">
        <f t="shared" si="5"/>
        <v>917.67216718866382</v>
      </c>
      <c r="D90" s="3">
        <f t="shared" si="6"/>
        <v>90.596238367756939</v>
      </c>
      <c r="E90" s="3">
        <f t="shared" si="7"/>
        <v>827.07592882090694</v>
      </c>
      <c r="F90" s="3">
        <f t="shared" si="8"/>
        <v>82800.22102603165</v>
      </c>
    </row>
    <row r="91" spans="1:6">
      <c r="A91">
        <v>86</v>
      </c>
      <c r="B91" s="2">
        <v>44742</v>
      </c>
      <c r="C91" s="3">
        <f t="shared" si="5"/>
        <v>917.67216718866382</v>
      </c>
      <c r="D91" s="3">
        <f t="shared" si="6"/>
        <v>89.70023944486762</v>
      </c>
      <c r="E91" s="3">
        <f t="shared" si="7"/>
        <v>827.97192774379619</v>
      </c>
      <c r="F91" s="3">
        <f t="shared" si="8"/>
        <v>81972.249098287852</v>
      </c>
    </row>
    <row r="92" spans="1:6">
      <c r="A92">
        <v>87</v>
      </c>
      <c r="B92" s="2">
        <v>44773</v>
      </c>
      <c r="C92" s="3">
        <f t="shared" si="5"/>
        <v>917.67216718866382</v>
      </c>
      <c r="D92" s="3">
        <f t="shared" si="6"/>
        <v>88.803269856478494</v>
      </c>
      <c r="E92" s="3">
        <f t="shared" si="7"/>
        <v>828.86889733218527</v>
      </c>
      <c r="F92" s="3">
        <f t="shared" si="8"/>
        <v>81143.380200955668</v>
      </c>
    </row>
    <row r="93" spans="1:6">
      <c r="A93">
        <v>88</v>
      </c>
      <c r="B93" s="2">
        <v>44804</v>
      </c>
      <c r="C93" s="3">
        <f t="shared" si="5"/>
        <v>917.67216718866382</v>
      </c>
      <c r="D93" s="3">
        <f t="shared" si="6"/>
        <v>87.905328551035311</v>
      </c>
      <c r="E93" s="3">
        <f t="shared" si="7"/>
        <v>829.76683863762855</v>
      </c>
      <c r="F93" s="3">
        <f t="shared" si="8"/>
        <v>80313.613362318036</v>
      </c>
    </row>
    <row r="94" spans="1:6">
      <c r="A94">
        <v>89</v>
      </c>
      <c r="B94" s="2">
        <v>44834</v>
      </c>
      <c r="C94" s="3">
        <f t="shared" si="5"/>
        <v>917.67216718866382</v>
      </c>
      <c r="D94" s="3">
        <f t="shared" si="6"/>
        <v>87.006414475844522</v>
      </c>
      <c r="E94" s="3">
        <f t="shared" si="7"/>
        <v>830.66575271281931</v>
      </c>
      <c r="F94" s="3">
        <f t="shared" si="8"/>
        <v>79482.947609605209</v>
      </c>
    </row>
    <row r="95" spans="1:6">
      <c r="A95">
        <v>90</v>
      </c>
      <c r="B95" s="2">
        <v>44865</v>
      </c>
      <c r="C95" s="3">
        <f t="shared" si="5"/>
        <v>917.67216718866382</v>
      </c>
      <c r="D95" s="3">
        <f t="shared" si="6"/>
        <v>86.106526577072302</v>
      </c>
      <c r="E95" s="3">
        <f t="shared" si="7"/>
        <v>831.56564061159156</v>
      </c>
      <c r="F95" s="3">
        <f t="shared" si="8"/>
        <v>78651.381968993621</v>
      </c>
    </row>
    <row r="96" spans="1:6">
      <c r="A96">
        <v>91</v>
      </c>
      <c r="B96" s="2">
        <v>44895</v>
      </c>
      <c r="C96" s="3">
        <f t="shared" si="5"/>
        <v>917.67216718866382</v>
      </c>
      <c r="D96" s="3">
        <f t="shared" si="6"/>
        <v>85.205663799743078</v>
      </c>
      <c r="E96" s="3">
        <f t="shared" si="7"/>
        <v>832.46650338892073</v>
      </c>
      <c r="F96" s="3">
        <f t="shared" si="8"/>
        <v>77818.915465604703</v>
      </c>
    </row>
    <row r="97" spans="1:6">
      <c r="A97">
        <v>92</v>
      </c>
      <c r="B97" s="2">
        <v>44926</v>
      </c>
      <c r="C97" s="3">
        <f t="shared" si="5"/>
        <v>917.67216718866382</v>
      </c>
      <c r="D97" s="3">
        <f t="shared" si="6"/>
        <v>84.303825087738417</v>
      </c>
      <c r="E97" s="3">
        <f t="shared" si="7"/>
        <v>833.36834210092536</v>
      </c>
      <c r="F97" s="3">
        <f t="shared" si="8"/>
        <v>76985.547123503784</v>
      </c>
    </row>
    <row r="98" spans="1:6">
      <c r="A98">
        <v>93</v>
      </c>
      <c r="B98" s="2">
        <v>44957</v>
      </c>
      <c r="C98" s="3">
        <f t="shared" si="5"/>
        <v>917.67216718866382</v>
      </c>
      <c r="D98" s="3">
        <f t="shared" si="6"/>
        <v>83.401009383795767</v>
      </c>
      <c r="E98" s="3">
        <f t="shared" si="7"/>
        <v>834.27115780486804</v>
      </c>
      <c r="F98" s="3">
        <f t="shared" si="8"/>
        <v>76151.275965698922</v>
      </c>
    </row>
    <row r="99" spans="1:6">
      <c r="A99">
        <v>94</v>
      </c>
      <c r="B99" s="2">
        <v>44985</v>
      </c>
      <c r="C99" s="3">
        <f t="shared" si="5"/>
        <v>917.67216718866382</v>
      </c>
      <c r="D99" s="3">
        <f t="shared" si="6"/>
        <v>82.497215629507153</v>
      </c>
      <c r="E99" s="3">
        <f t="shared" si="7"/>
        <v>835.17495155915663</v>
      </c>
      <c r="F99" s="3">
        <f t="shared" si="8"/>
        <v>75316.101014139771</v>
      </c>
    </row>
    <row r="100" spans="1:6">
      <c r="A100">
        <v>95</v>
      </c>
      <c r="B100" s="2">
        <v>45016</v>
      </c>
      <c r="C100" s="3">
        <f t="shared" si="5"/>
        <v>917.67216718866382</v>
      </c>
      <c r="D100" s="3">
        <f t="shared" si="6"/>
        <v>81.592442765318083</v>
      </c>
      <c r="E100" s="3">
        <f t="shared" si="7"/>
        <v>836.07972442334574</v>
      </c>
      <c r="F100" s="3">
        <f t="shared" si="8"/>
        <v>74480.021289716431</v>
      </c>
    </row>
    <row r="101" spans="1:6">
      <c r="A101">
        <v>96</v>
      </c>
      <c r="B101" s="2">
        <v>45046</v>
      </c>
      <c r="C101" s="3">
        <f t="shared" si="5"/>
        <v>917.67216718866382</v>
      </c>
      <c r="D101" s="3">
        <f t="shared" si="6"/>
        <v>80.686689730526126</v>
      </c>
      <c r="E101" s="3">
        <f t="shared" si="7"/>
        <v>836.98547745813767</v>
      </c>
      <c r="F101" s="3">
        <f t="shared" si="8"/>
        <v>73643.035812258298</v>
      </c>
    </row>
    <row r="102" spans="1:6">
      <c r="A102">
        <v>97</v>
      </c>
      <c r="B102" s="2">
        <v>45077</v>
      </c>
      <c r="C102" s="3">
        <f t="shared" si="5"/>
        <v>917.67216718866382</v>
      </c>
      <c r="D102" s="3">
        <f t="shared" si="6"/>
        <v>79.779955463279819</v>
      </c>
      <c r="E102" s="3">
        <f t="shared" si="7"/>
        <v>837.89221172538396</v>
      </c>
      <c r="F102" s="3">
        <f t="shared" si="8"/>
        <v>72805.143600532916</v>
      </c>
    </row>
    <row r="103" spans="1:6">
      <c r="A103">
        <v>98</v>
      </c>
      <c r="B103" s="2">
        <v>45107</v>
      </c>
      <c r="C103" s="3">
        <f t="shared" si="5"/>
        <v>917.67216718866382</v>
      </c>
      <c r="D103" s="3">
        <f t="shared" si="6"/>
        <v>78.872238900577329</v>
      </c>
      <c r="E103" s="3">
        <f t="shared" si="7"/>
        <v>838.79992828808645</v>
      </c>
      <c r="F103" s="3">
        <f t="shared" si="8"/>
        <v>71966.343672244824</v>
      </c>
    </row>
    <row r="104" spans="1:6">
      <c r="A104">
        <v>99</v>
      </c>
      <c r="B104" s="2">
        <v>45138</v>
      </c>
      <c r="C104" s="3">
        <f t="shared" si="5"/>
        <v>917.67216718866382</v>
      </c>
      <c r="D104" s="3">
        <f t="shared" si="6"/>
        <v>77.96353897826522</v>
      </c>
      <c r="E104" s="3">
        <f t="shared" si="7"/>
        <v>839.70862821039862</v>
      </c>
      <c r="F104" s="3">
        <f t="shared" si="8"/>
        <v>71126.635044034425</v>
      </c>
    </row>
    <row r="105" spans="1:6">
      <c r="A105">
        <v>100</v>
      </c>
      <c r="B105" s="2">
        <v>45169</v>
      </c>
      <c r="C105" s="3">
        <f t="shared" si="5"/>
        <v>917.67216718866382</v>
      </c>
      <c r="D105" s="3">
        <f t="shared" si="6"/>
        <v>77.053854631037282</v>
      </c>
      <c r="E105" s="3">
        <f t="shared" si="7"/>
        <v>840.6183125576265</v>
      </c>
      <c r="F105" s="3">
        <f t="shared" si="8"/>
        <v>70286.016731476804</v>
      </c>
    </row>
    <row r="106" spans="1:6">
      <c r="A106">
        <v>101</v>
      </c>
      <c r="B106" s="2">
        <v>45199</v>
      </c>
      <c r="C106" s="3">
        <f t="shared" si="5"/>
        <v>917.67216718866382</v>
      </c>
      <c r="D106" s="3">
        <f t="shared" si="6"/>
        <v>76.143184792433203</v>
      </c>
      <c r="E106" s="3">
        <f t="shared" si="7"/>
        <v>841.52898239623062</v>
      </c>
      <c r="F106" s="3">
        <f t="shared" si="8"/>
        <v>69444.487749080567</v>
      </c>
    </row>
    <row r="107" spans="1:6">
      <c r="A107">
        <v>102</v>
      </c>
      <c r="B107" s="2">
        <v>45230</v>
      </c>
      <c r="C107" s="3">
        <f t="shared" si="5"/>
        <v>917.67216718866382</v>
      </c>
      <c r="D107" s="3">
        <f t="shared" si="6"/>
        <v>75.23152839483727</v>
      </c>
      <c r="E107" s="3">
        <f t="shared" si="7"/>
        <v>842.44063879382657</v>
      </c>
      <c r="F107" s="3">
        <f t="shared" si="8"/>
        <v>68602.047110286745</v>
      </c>
    </row>
    <row r="108" spans="1:6">
      <c r="A108">
        <v>103</v>
      </c>
      <c r="B108" s="2">
        <v>45260</v>
      </c>
      <c r="C108" s="3">
        <f t="shared" si="5"/>
        <v>917.67216718866382</v>
      </c>
      <c r="D108" s="3">
        <f t="shared" si="6"/>
        <v>74.318884369477303</v>
      </c>
      <c r="E108" s="3">
        <f t="shared" si="7"/>
        <v>843.35328281918646</v>
      </c>
      <c r="F108" s="3">
        <f t="shared" si="8"/>
        <v>67758.693827467563</v>
      </c>
    </row>
    <row r="109" spans="1:6">
      <c r="A109">
        <v>104</v>
      </c>
      <c r="B109" s="2">
        <v>45291</v>
      </c>
      <c r="C109" s="3">
        <f t="shared" si="5"/>
        <v>917.67216718866382</v>
      </c>
      <c r="D109" s="3">
        <f t="shared" si="6"/>
        <v>73.405251646423196</v>
      </c>
      <c r="E109" s="3">
        <f t="shared" si="7"/>
        <v>844.26691554224067</v>
      </c>
      <c r="F109" s="3">
        <f t="shared" si="8"/>
        <v>66914.426911925329</v>
      </c>
    </row>
    <row r="110" spans="1:6">
      <c r="A110">
        <v>105</v>
      </c>
      <c r="B110" s="2">
        <v>45322</v>
      </c>
      <c r="C110" s="3">
        <f t="shared" si="5"/>
        <v>917.67216718866382</v>
      </c>
      <c r="D110" s="3">
        <f t="shared" si="6"/>
        <v>72.490629154585761</v>
      </c>
      <c r="E110" s="3">
        <f t="shared" si="7"/>
        <v>845.18153803407802</v>
      </c>
      <c r="F110" s="3">
        <f t="shared" si="8"/>
        <v>66069.245373891245</v>
      </c>
    </row>
    <row r="111" spans="1:6">
      <c r="A111">
        <v>106</v>
      </c>
      <c r="B111" s="2">
        <v>45351</v>
      </c>
      <c r="C111" s="3">
        <f t="shared" si="5"/>
        <v>917.67216718866382</v>
      </c>
      <c r="D111" s="3">
        <f t="shared" si="6"/>
        <v>71.57501582171551</v>
      </c>
      <c r="E111" s="3">
        <f t="shared" si="7"/>
        <v>846.09715136694831</v>
      </c>
      <c r="F111" s="3">
        <f t="shared" si="8"/>
        <v>65223.148222524294</v>
      </c>
    </row>
    <row r="112" spans="1:6">
      <c r="A112">
        <v>107</v>
      </c>
      <c r="B112" s="2">
        <v>45382</v>
      </c>
      <c r="C112" s="3">
        <f t="shared" si="5"/>
        <v>917.67216718866382</v>
      </c>
      <c r="D112" s="3">
        <f t="shared" si="6"/>
        <v>70.658410574401316</v>
      </c>
      <c r="E112" s="3">
        <f t="shared" si="7"/>
        <v>847.01375661426255</v>
      </c>
      <c r="F112" s="3">
        <f t="shared" si="8"/>
        <v>64376.134465910029</v>
      </c>
    </row>
    <row r="113" spans="1:6">
      <c r="A113">
        <v>108</v>
      </c>
      <c r="B113" s="2">
        <v>45412</v>
      </c>
      <c r="C113" s="3">
        <f t="shared" si="5"/>
        <v>917.67216718866382</v>
      </c>
      <c r="D113" s="3">
        <f t="shared" si="6"/>
        <v>69.74081233806919</v>
      </c>
      <c r="E113" s="3">
        <f t="shared" si="7"/>
        <v>847.93135485059463</v>
      </c>
      <c r="F113" s="3">
        <f t="shared" si="8"/>
        <v>63528.203111059433</v>
      </c>
    </row>
    <row r="114" spans="1:6">
      <c r="A114">
        <v>109</v>
      </c>
      <c r="B114" s="2">
        <v>45443</v>
      </c>
      <c r="C114" s="3">
        <f t="shared" si="5"/>
        <v>917.67216718866382</v>
      </c>
      <c r="D114" s="3">
        <f t="shared" si="6"/>
        <v>68.822220036981051</v>
      </c>
      <c r="E114" s="3">
        <f t="shared" si="7"/>
        <v>848.84994715168273</v>
      </c>
      <c r="F114" s="3">
        <f t="shared" si="8"/>
        <v>62679.353163907748</v>
      </c>
    </row>
    <row r="115" spans="1:6">
      <c r="A115">
        <v>110</v>
      </c>
      <c r="B115" s="2">
        <v>45473</v>
      </c>
      <c r="C115" s="3">
        <f t="shared" si="5"/>
        <v>917.67216718866382</v>
      </c>
      <c r="D115" s="3">
        <f t="shared" si="6"/>
        <v>67.902632594233395</v>
      </c>
      <c r="E115" s="3">
        <f t="shared" si="7"/>
        <v>849.76953459443041</v>
      </c>
      <c r="F115" s="3">
        <f t="shared" si="8"/>
        <v>61829.583629313318</v>
      </c>
    </row>
    <row r="116" spans="1:6">
      <c r="A116">
        <v>111</v>
      </c>
      <c r="B116" s="2">
        <v>45504</v>
      </c>
      <c r="C116" s="3">
        <f t="shared" si="5"/>
        <v>917.67216718866382</v>
      </c>
      <c r="D116" s="3">
        <f t="shared" si="6"/>
        <v>66.982048931756097</v>
      </c>
      <c r="E116" s="3">
        <f t="shared" si="7"/>
        <v>850.69011825690768</v>
      </c>
      <c r="F116" s="3">
        <f t="shared" si="8"/>
        <v>60978.893511056413</v>
      </c>
    </row>
    <row r="117" spans="1:6">
      <c r="A117">
        <v>112</v>
      </c>
      <c r="B117" s="2">
        <v>45535</v>
      </c>
      <c r="C117" s="3">
        <f t="shared" si="5"/>
        <v>917.67216718866382</v>
      </c>
      <c r="D117" s="3">
        <f t="shared" si="6"/>
        <v>66.060467970311109</v>
      </c>
      <c r="E117" s="3">
        <f t="shared" si="7"/>
        <v>851.61169921835267</v>
      </c>
      <c r="F117" s="3">
        <f t="shared" si="8"/>
        <v>60127.28181183806</v>
      </c>
    </row>
    <row r="118" spans="1:6">
      <c r="A118">
        <v>113</v>
      </c>
      <c r="B118" s="2">
        <v>45565</v>
      </c>
      <c r="C118" s="3">
        <f t="shared" si="5"/>
        <v>917.67216718866382</v>
      </c>
      <c r="D118" s="3">
        <f t="shared" si="6"/>
        <v>65.137888629491229</v>
      </c>
      <c r="E118" s="3">
        <f t="shared" si="7"/>
        <v>852.53427855917255</v>
      </c>
      <c r="F118" s="3">
        <f t="shared" si="8"/>
        <v>59274.747533278889</v>
      </c>
    </row>
    <row r="119" spans="1:6">
      <c r="A119">
        <v>114</v>
      </c>
      <c r="B119" s="2">
        <v>45596</v>
      </c>
      <c r="C119" s="3">
        <f t="shared" si="5"/>
        <v>917.67216718866382</v>
      </c>
      <c r="D119" s="3">
        <f t="shared" si="6"/>
        <v>64.214309827718793</v>
      </c>
      <c r="E119" s="3">
        <f t="shared" si="7"/>
        <v>853.45785736094501</v>
      </c>
      <c r="F119" s="3">
        <f t="shared" si="8"/>
        <v>58421.289675917942</v>
      </c>
    </row>
    <row r="120" spans="1:6">
      <c r="A120">
        <v>115</v>
      </c>
      <c r="B120" s="2">
        <v>45626</v>
      </c>
      <c r="C120" s="3">
        <f t="shared" si="5"/>
        <v>917.67216718866382</v>
      </c>
      <c r="D120" s="3">
        <f t="shared" si="6"/>
        <v>63.289730482244437</v>
      </c>
      <c r="E120" s="3">
        <f t="shared" si="7"/>
        <v>854.38243670641941</v>
      </c>
      <c r="F120" s="3">
        <f t="shared" si="8"/>
        <v>57566.907239211519</v>
      </c>
    </row>
    <row r="121" spans="1:6">
      <c r="A121">
        <v>116</v>
      </c>
      <c r="B121" s="2">
        <v>45657</v>
      </c>
      <c r="C121" s="3">
        <f t="shared" si="5"/>
        <v>917.67216718866382</v>
      </c>
      <c r="D121" s="3">
        <f t="shared" si="6"/>
        <v>62.364149509145811</v>
      </c>
      <c r="E121" s="3">
        <f t="shared" si="7"/>
        <v>855.308017679518</v>
      </c>
      <c r="F121" s="3">
        <f t="shared" si="8"/>
        <v>56711.599221532</v>
      </c>
    </row>
    <row r="122" spans="1:6">
      <c r="A122">
        <v>117</v>
      </c>
      <c r="B122" s="2">
        <v>45688</v>
      </c>
      <c r="C122" s="3">
        <f t="shared" si="5"/>
        <v>917.67216718866382</v>
      </c>
      <c r="D122" s="3">
        <f t="shared" si="6"/>
        <v>61.437565823326331</v>
      </c>
      <c r="E122" s="3">
        <f t="shared" si="7"/>
        <v>856.23460136533754</v>
      </c>
      <c r="F122" s="3">
        <f t="shared" si="8"/>
        <v>55855.364620166663</v>
      </c>
    </row>
    <row r="123" spans="1:6">
      <c r="A123">
        <v>118</v>
      </c>
      <c r="B123" s="2">
        <v>45716</v>
      </c>
      <c r="C123" s="3">
        <f t="shared" si="5"/>
        <v>917.67216718866382</v>
      </c>
      <c r="D123" s="3">
        <f t="shared" si="6"/>
        <v>60.509978338513882</v>
      </c>
      <c r="E123" s="3">
        <f t="shared" si="7"/>
        <v>857.16218885014996</v>
      </c>
      <c r="F123" s="3">
        <f t="shared" si="8"/>
        <v>54998.202431316517</v>
      </c>
    </row>
    <row r="124" spans="1:6">
      <c r="A124">
        <v>119</v>
      </c>
      <c r="B124" s="2">
        <v>45747</v>
      </c>
      <c r="C124" s="3">
        <f t="shared" si="5"/>
        <v>917.67216718866382</v>
      </c>
      <c r="D124" s="3">
        <f t="shared" si="6"/>
        <v>59.581385967259557</v>
      </c>
      <c r="E124" s="3">
        <f t="shared" si="7"/>
        <v>858.09078122140431</v>
      </c>
      <c r="F124" s="3">
        <f t="shared" si="8"/>
        <v>54140.11165009511</v>
      </c>
    </row>
    <row r="125" spans="1:6">
      <c r="A125">
        <v>120</v>
      </c>
      <c r="B125" s="2">
        <v>45777</v>
      </c>
      <c r="C125" s="3">
        <f t="shared" si="5"/>
        <v>917.67216718866382</v>
      </c>
      <c r="D125" s="3">
        <f t="shared" si="6"/>
        <v>58.651787620936368</v>
      </c>
      <c r="E125" s="3">
        <f t="shared" si="7"/>
        <v>859.02037956772745</v>
      </c>
      <c r="F125" s="3">
        <f t="shared" si="8"/>
        <v>53281.09127052738</v>
      </c>
    </row>
    <row r="126" spans="1:6">
      <c r="A126">
        <v>121</v>
      </c>
      <c r="B126" s="2">
        <v>45808</v>
      </c>
      <c r="C126" s="3">
        <f t="shared" si="5"/>
        <v>917.67216718866382</v>
      </c>
      <c r="D126" s="3">
        <f t="shared" si="6"/>
        <v>57.721182209737997</v>
      </c>
      <c r="E126" s="3">
        <f t="shared" si="7"/>
        <v>859.95098497892582</v>
      </c>
      <c r="F126" s="3">
        <f t="shared" si="8"/>
        <v>52421.140285548456</v>
      </c>
    </row>
    <row r="127" spans="1:6">
      <c r="A127">
        <v>122</v>
      </c>
      <c r="B127" s="2">
        <v>45838</v>
      </c>
      <c r="C127" s="3">
        <f t="shared" si="5"/>
        <v>917.67216718866382</v>
      </c>
      <c r="D127" s="3">
        <f t="shared" si="6"/>
        <v>56.789568642677494</v>
      </c>
      <c r="E127" s="3">
        <f t="shared" si="7"/>
        <v>860.8825985459863</v>
      </c>
      <c r="F127" s="3">
        <f t="shared" si="8"/>
        <v>51560.257687002471</v>
      </c>
    </row>
    <row r="128" spans="1:6">
      <c r="A128">
        <v>123</v>
      </c>
      <c r="B128" s="2">
        <v>45869</v>
      </c>
      <c r="C128" s="3">
        <f t="shared" si="5"/>
        <v>917.67216718866382</v>
      </c>
      <c r="D128" s="3">
        <f t="shared" si="6"/>
        <v>55.85694582758601</v>
      </c>
      <c r="E128" s="3">
        <f t="shared" si="7"/>
        <v>861.81522136107776</v>
      </c>
      <c r="F128" s="3">
        <f t="shared" si="8"/>
        <v>50698.44246564139</v>
      </c>
    </row>
    <row r="129" spans="1:6">
      <c r="A129">
        <v>124</v>
      </c>
      <c r="B129" s="2">
        <v>45900</v>
      </c>
      <c r="C129" s="3">
        <f t="shared" si="5"/>
        <v>917.67216718866382</v>
      </c>
      <c r="D129" s="3">
        <f t="shared" si="6"/>
        <v>54.92331267111151</v>
      </c>
      <c r="E129" s="3">
        <f t="shared" si="7"/>
        <v>862.74885451755233</v>
      </c>
      <c r="F129" s="3">
        <f t="shared" si="8"/>
        <v>49835.693611123839</v>
      </c>
    </row>
    <row r="130" spans="1:6">
      <c r="A130">
        <v>125</v>
      </c>
      <c r="B130" s="2">
        <v>45930</v>
      </c>
      <c r="C130" s="3">
        <f t="shared" si="5"/>
        <v>917.67216718866382</v>
      </c>
      <c r="D130" s="3">
        <f t="shared" si="6"/>
        <v>53.988668078717488</v>
      </c>
      <c r="E130" s="3">
        <f t="shared" si="7"/>
        <v>863.6834991099463</v>
      </c>
      <c r="F130" s="3">
        <f t="shared" si="8"/>
        <v>48972.010112013893</v>
      </c>
    </row>
    <row r="131" spans="1:6">
      <c r="A131">
        <v>126</v>
      </c>
      <c r="B131" s="2">
        <v>45961</v>
      </c>
      <c r="C131" s="3">
        <f t="shared" si="5"/>
        <v>917.67216718866382</v>
      </c>
      <c r="D131" s="3">
        <f t="shared" si="6"/>
        <v>53.053010954681717</v>
      </c>
      <c r="E131" s="3">
        <f t="shared" si="7"/>
        <v>864.61915623398215</v>
      </c>
      <c r="F131" s="3">
        <f t="shared" si="8"/>
        <v>48107.390955779912</v>
      </c>
    </row>
    <row r="132" spans="1:6">
      <c r="A132">
        <v>127</v>
      </c>
      <c r="B132" s="2">
        <v>45991</v>
      </c>
      <c r="C132" s="3">
        <f t="shared" si="5"/>
        <v>917.67216718866382</v>
      </c>
      <c r="D132" s="3">
        <f t="shared" si="6"/>
        <v>52.116340202094904</v>
      </c>
      <c r="E132" s="3">
        <f t="shared" si="7"/>
        <v>865.55582698656895</v>
      </c>
      <c r="F132" s="3">
        <f t="shared" si="8"/>
        <v>47241.83512879334</v>
      </c>
    </row>
    <row r="133" spans="1:6">
      <c r="A133">
        <v>128</v>
      </c>
      <c r="B133" s="2">
        <v>46022</v>
      </c>
      <c r="C133" s="3">
        <f t="shared" si="5"/>
        <v>917.67216718866382</v>
      </c>
      <c r="D133" s="3">
        <f t="shared" si="6"/>
        <v>51.178654722859449</v>
      </c>
      <c r="E133" s="3">
        <f t="shared" si="7"/>
        <v>866.49351246580432</v>
      </c>
      <c r="F133" s="3">
        <f t="shared" si="8"/>
        <v>46375.341616327532</v>
      </c>
    </row>
    <row r="134" spans="1:6">
      <c r="A134">
        <v>129</v>
      </c>
      <c r="B134" s="2">
        <v>46053</v>
      </c>
      <c r="C134" s="3">
        <f t="shared" si="5"/>
        <v>917.67216718866382</v>
      </c>
      <c r="D134" s="3">
        <f t="shared" si="6"/>
        <v>50.239953417688156</v>
      </c>
      <c r="E134" s="3">
        <f t="shared" si="7"/>
        <v>867.43221377097564</v>
      </c>
      <c r="F134" s="3">
        <f t="shared" si="8"/>
        <v>45507.909402556557</v>
      </c>
    </row>
    <row r="135" spans="1:6">
      <c r="A135">
        <v>130</v>
      </c>
      <c r="B135" s="2">
        <v>46081</v>
      </c>
      <c r="C135" s="3">
        <f t="shared" si="5"/>
        <v>917.67216718866382</v>
      </c>
      <c r="D135" s="3">
        <f t="shared" si="6"/>
        <v>49.300235186102931</v>
      </c>
      <c r="E135" s="3">
        <f t="shared" si="7"/>
        <v>868.37193200256092</v>
      </c>
      <c r="F135" s="3">
        <f t="shared" si="8"/>
        <v>44639.537470553994</v>
      </c>
    </row>
    <row r="136" spans="1:6">
      <c r="A136">
        <v>131</v>
      </c>
      <c r="B136" s="2">
        <v>46112</v>
      </c>
      <c r="C136" s="3">
        <f t="shared" ref="C136:C185" si="9">C135</f>
        <v>917.67216718866382</v>
      </c>
      <c r="D136" s="3">
        <f t="shared" ref="D136:D185" si="10">F135*$A$4/12</f>
        <v>48.359498926433496</v>
      </c>
      <c r="E136" s="3">
        <f t="shared" ref="E136:E185" si="11">C136-D136</f>
        <v>869.31266826223032</v>
      </c>
      <c r="F136" s="3">
        <f t="shared" ref="F136:F185" si="12">F135-E136</f>
        <v>43770.224802291763</v>
      </c>
    </row>
    <row r="137" spans="1:6">
      <c r="A137">
        <v>132</v>
      </c>
      <c r="B137" s="2">
        <v>46142</v>
      </c>
      <c r="C137" s="3">
        <f t="shared" si="9"/>
        <v>917.67216718866382</v>
      </c>
      <c r="D137" s="3">
        <f t="shared" si="10"/>
        <v>47.417743535816072</v>
      </c>
      <c r="E137" s="3">
        <f t="shared" si="11"/>
        <v>870.25442365284778</v>
      </c>
      <c r="F137" s="3">
        <f t="shared" si="12"/>
        <v>42899.970378638915</v>
      </c>
    </row>
    <row r="138" spans="1:6">
      <c r="A138">
        <v>133</v>
      </c>
      <c r="B138" s="2">
        <v>46173</v>
      </c>
      <c r="C138" s="3">
        <f t="shared" si="9"/>
        <v>917.67216718866382</v>
      </c>
      <c r="D138" s="3">
        <f t="shared" si="10"/>
        <v>46.474967910192156</v>
      </c>
      <c r="E138" s="3">
        <f t="shared" si="11"/>
        <v>871.19719927847166</v>
      </c>
      <c r="F138" s="3">
        <f t="shared" si="12"/>
        <v>42028.77317936044</v>
      </c>
    </row>
    <row r="139" spans="1:6">
      <c r="A139">
        <v>134</v>
      </c>
      <c r="B139" s="2">
        <v>46203</v>
      </c>
      <c r="C139" s="3">
        <f t="shared" si="9"/>
        <v>917.67216718866382</v>
      </c>
      <c r="D139" s="3">
        <f t="shared" si="10"/>
        <v>45.531170944307142</v>
      </c>
      <c r="E139" s="3">
        <f t="shared" si="11"/>
        <v>872.14099624435664</v>
      </c>
      <c r="F139" s="3">
        <f t="shared" si="12"/>
        <v>41156.632183116082</v>
      </c>
    </row>
    <row r="140" spans="1:6">
      <c r="A140">
        <v>135</v>
      </c>
      <c r="B140" s="2">
        <v>46234</v>
      </c>
      <c r="C140" s="3">
        <f t="shared" si="9"/>
        <v>917.67216718866382</v>
      </c>
      <c r="D140" s="3">
        <f t="shared" si="10"/>
        <v>44.586351531709084</v>
      </c>
      <c r="E140" s="3">
        <f t="shared" si="11"/>
        <v>873.08581565695476</v>
      </c>
      <c r="F140" s="3">
        <f t="shared" si="12"/>
        <v>40283.54636745913</v>
      </c>
    </row>
    <row r="141" spans="1:6">
      <c r="A141">
        <v>136</v>
      </c>
      <c r="B141" s="2">
        <v>46265</v>
      </c>
      <c r="C141" s="3">
        <f t="shared" si="9"/>
        <v>917.67216718866382</v>
      </c>
      <c r="D141" s="3">
        <f t="shared" si="10"/>
        <v>43.640508564747392</v>
      </c>
      <c r="E141" s="3">
        <f t="shared" si="11"/>
        <v>874.03165862391643</v>
      </c>
      <c r="F141" s="3">
        <f t="shared" si="12"/>
        <v>39409.514708835217</v>
      </c>
    </row>
    <row r="142" spans="1:6">
      <c r="A142">
        <v>137</v>
      </c>
      <c r="B142" s="2">
        <v>46295</v>
      </c>
      <c r="C142" s="3">
        <f t="shared" si="9"/>
        <v>917.67216718866382</v>
      </c>
      <c r="D142" s="3">
        <f t="shared" si="10"/>
        <v>42.693640934571484</v>
      </c>
      <c r="E142" s="3">
        <f t="shared" si="11"/>
        <v>874.97852625409234</v>
      </c>
      <c r="F142" s="3">
        <f t="shared" si="12"/>
        <v>38534.536182581127</v>
      </c>
    </row>
    <row r="143" spans="1:6">
      <c r="A143">
        <v>138</v>
      </c>
      <c r="B143" s="2">
        <v>46326</v>
      </c>
      <c r="C143" s="3">
        <f t="shared" si="9"/>
        <v>917.67216718866382</v>
      </c>
      <c r="D143" s="3">
        <f t="shared" si="10"/>
        <v>41.745747531129552</v>
      </c>
      <c r="E143" s="3">
        <f t="shared" si="11"/>
        <v>875.92641965753432</v>
      </c>
      <c r="F143" s="3">
        <f t="shared" si="12"/>
        <v>37658.609762923596</v>
      </c>
    </row>
    <row r="144" spans="1:6">
      <c r="A144">
        <v>139</v>
      </c>
      <c r="B144" s="2">
        <v>46356</v>
      </c>
      <c r="C144" s="3">
        <f t="shared" si="9"/>
        <v>917.67216718866382</v>
      </c>
      <c r="D144" s="3">
        <f t="shared" si="10"/>
        <v>40.796827243167229</v>
      </c>
      <c r="E144" s="3">
        <f t="shared" si="11"/>
        <v>876.87533994549653</v>
      </c>
      <c r="F144" s="3">
        <f t="shared" si="12"/>
        <v>36781.734422978101</v>
      </c>
    </row>
    <row r="145" spans="1:6">
      <c r="A145">
        <v>140</v>
      </c>
      <c r="B145" s="2">
        <v>46387</v>
      </c>
      <c r="C145" s="3">
        <f t="shared" si="9"/>
        <v>917.67216718866382</v>
      </c>
      <c r="D145" s="3">
        <f t="shared" si="10"/>
        <v>39.846878958226277</v>
      </c>
      <c r="E145" s="3">
        <f t="shared" si="11"/>
        <v>877.82528823043754</v>
      </c>
      <c r="F145" s="3">
        <f t="shared" si="12"/>
        <v>35903.909134747664</v>
      </c>
    </row>
    <row r="146" spans="1:6">
      <c r="A146">
        <v>141</v>
      </c>
      <c r="B146" s="2">
        <v>46418</v>
      </c>
      <c r="C146" s="3">
        <f t="shared" si="9"/>
        <v>917.67216718866382</v>
      </c>
      <c r="D146" s="3">
        <f t="shared" si="10"/>
        <v>38.895901562643303</v>
      </c>
      <c r="E146" s="3">
        <f t="shared" si="11"/>
        <v>878.77626562602052</v>
      </c>
      <c r="F146" s="3">
        <f t="shared" si="12"/>
        <v>35025.13286912164</v>
      </c>
    </row>
    <row r="147" spans="1:6">
      <c r="A147">
        <v>142</v>
      </c>
      <c r="B147" s="2">
        <v>46446</v>
      </c>
      <c r="C147" s="3">
        <f t="shared" si="9"/>
        <v>917.67216718866382</v>
      </c>
      <c r="D147" s="3">
        <f t="shared" si="10"/>
        <v>37.943893941548446</v>
      </c>
      <c r="E147" s="3">
        <f t="shared" si="11"/>
        <v>879.72827324711534</v>
      </c>
      <c r="F147" s="3">
        <f t="shared" si="12"/>
        <v>34145.404595874526</v>
      </c>
    </row>
    <row r="148" spans="1:6">
      <c r="A148">
        <v>143</v>
      </c>
      <c r="B148" s="2">
        <v>46477</v>
      </c>
      <c r="C148" s="3">
        <f t="shared" si="9"/>
        <v>917.67216718866382</v>
      </c>
      <c r="D148" s="3">
        <f t="shared" si="10"/>
        <v>36.990854978864071</v>
      </c>
      <c r="E148" s="3">
        <f t="shared" si="11"/>
        <v>880.68131220979978</v>
      </c>
      <c r="F148" s="3">
        <f t="shared" si="12"/>
        <v>33264.723283664724</v>
      </c>
    </row>
    <row r="149" spans="1:6">
      <c r="A149">
        <v>144</v>
      </c>
      <c r="B149" s="2">
        <v>46507</v>
      </c>
      <c r="C149" s="3">
        <f t="shared" si="9"/>
        <v>917.67216718866382</v>
      </c>
      <c r="D149" s="3">
        <f t="shared" si="10"/>
        <v>36.036783557303451</v>
      </c>
      <c r="E149" s="3">
        <f t="shared" si="11"/>
        <v>881.63538363136036</v>
      </c>
      <c r="F149" s="3">
        <f t="shared" si="12"/>
        <v>32383.087900033363</v>
      </c>
    </row>
    <row r="150" spans="1:6">
      <c r="A150">
        <v>145</v>
      </c>
      <c r="B150" s="2">
        <v>46538</v>
      </c>
      <c r="C150" s="3">
        <f t="shared" si="9"/>
        <v>917.67216718866382</v>
      </c>
      <c r="D150" s="3">
        <f t="shared" si="10"/>
        <v>35.081678558369475</v>
      </c>
      <c r="E150" s="3">
        <f t="shared" si="11"/>
        <v>882.59048863029432</v>
      </c>
      <c r="F150" s="3">
        <f t="shared" si="12"/>
        <v>31500.497411403067</v>
      </c>
    </row>
    <row r="151" spans="1:6">
      <c r="A151">
        <v>146</v>
      </c>
      <c r="B151" s="2">
        <v>46568</v>
      </c>
      <c r="C151" s="3">
        <f t="shared" si="9"/>
        <v>917.67216718866382</v>
      </c>
      <c r="D151" s="3">
        <f t="shared" si="10"/>
        <v>34.125538862353316</v>
      </c>
      <c r="E151" s="3">
        <f t="shared" si="11"/>
        <v>883.5466283263105</v>
      </c>
      <c r="F151" s="3">
        <f t="shared" si="12"/>
        <v>30616.950783076754</v>
      </c>
    </row>
    <row r="152" spans="1:6">
      <c r="A152">
        <v>147</v>
      </c>
      <c r="B152" s="2">
        <v>46599</v>
      </c>
      <c r="C152" s="3">
        <f t="shared" si="9"/>
        <v>917.67216718866382</v>
      </c>
      <c r="D152" s="3">
        <f t="shared" si="10"/>
        <v>33.168363348333152</v>
      </c>
      <c r="E152" s="3">
        <f t="shared" si="11"/>
        <v>884.50380384033065</v>
      </c>
      <c r="F152" s="3">
        <f t="shared" si="12"/>
        <v>29732.446979236425</v>
      </c>
    </row>
    <row r="153" spans="1:6">
      <c r="A153">
        <v>148</v>
      </c>
      <c r="B153" s="2">
        <v>46630</v>
      </c>
      <c r="C153" s="3">
        <f t="shared" si="9"/>
        <v>917.67216718866382</v>
      </c>
      <c r="D153" s="3">
        <f t="shared" si="10"/>
        <v>32.210150894172791</v>
      </c>
      <c r="E153" s="3">
        <f t="shared" si="11"/>
        <v>885.46201629449104</v>
      </c>
      <c r="F153" s="3">
        <f t="shared" si="12"/>
        <v>28846.984962941933</v>
      </c>
    </row>
    <row r="154" spans="1:6">
      <c r="A154">
        <v>149</v>
      </c>
      <c r="B154" s="2">
        <v>46660</v>
      </c>
      <c r="C154" s="3">
        <f t="shared" si="9"/>
        <v>917.67216718866382</v>
      </c>
      <c r="D154" s="3">
        <f t="shared" si="10"/>
        <v>31.250900376520423</v>
      </c>
      <c r="E154" s="3">
        <f t="shared" si="11"/>
        <v>886.42126681214336</v>
      </c>
      <c r="F154" s="3">
        <f t="shared" si="12"/>
        <v>27960.56369612979</v>
      </c>
    </row>
    <row r="155" spans="1:6">
      <c r="A155">
        <v>150</v>
      </c>
      <c r="B155" s="2">
        <v>46691</v>
      </c>
      <c r="C155" s="3">
        <f t="shared" si="9"/>
        <v>917.67216718866382</v>
      </c>
      <c r="D155" s="3">
        <f t="shared" si="10"/>
        <v>30.290610670807268</v>
      </c>
      <c r="E155" s="3">
        <f t="shared" si="11"/>
        <v>887.38155651785655</v>
      </c>
      <c r="F155" s="3">
        <f t="shared" si="12"/>
        <v>27073.182139611934</v>
      </c>
    </row>
    <row r="156" spans="1:6">
      <c r="A156">
        <v>151</v>
      </c>
      <c r="B156" s="2">
        <v>46721</v>
      </c>
      <c r="C156" s="3">
        <f t="shared" si="9"/>
        <v>917.67216718866382</v>
      </c>
      <c r="D156" s="3">
        <f t="shared" si="10"/>
        <v>29.329280651246261</v>
      </c>
      <c r="E156" s="3">
        <f t="shared" si="11"/>
        <v>888.3428865374176</v>
      </c>
      <c r="F156" s="3">
        <f t="shared" si="12"/>
        <v>26184.839253074515</v>
      </c>
    </row>
    <row r="157" spans="1:6">
      <c r="A157">
        <v>152</v>
      </c>
      <c r="B157" s="2">
        <v>46752</v>
      </c>
      <c r="C157" s="3">
        <f t="shared" si="9"/>
        <v>917.67216718866382</v>
      </c>
      <c r="D157" s="3">
        <f t="shared" si="10"/>
        <v>28.366909190830725</v>
      </c>
      <c r="E157" s="3">
        <f t="shared" si="11"/>
        <v>889.30525799783311</v>
      </c>
      <c r="F157" s="3">
        <f t="shared" si="12"/>
        <v>25295.533995076683</v>
      </c>
    </row>
    <row r="158" spans="1:6">
      <c r="A158">
        <v>153</v>
      </c>
      <c r="B158" s="2">
        <v>46783</v>
      </c>
      <c r="C158" s="3">
        <f t="shared" si="9"/>
        <v>917.67216718866382</v>
      </c>
      <c r="D158" s="3">
        <f t="shared" si="10"/>
        <v>27.403495161333073</v>
      </c>
      <c r="E158" s="3">
        <f t="shared" si="11"/>
        <v>890.26867202733069</v>
      </c>
      <c r="F158" s="3">
        <f t="shared" si="12"/>
        <v>24405.265323049352</v>
      </c>
    </row>
    <row r="159" spans="1:6">
      <c r="A159">
        <v>154</v>
      </c>
      <c r="B159" s="2">
        <v>46812</v>
      </c>
      <c r="C159" s="3">
        <f t="shared" si="9"/>
        <v>917.67216718866382</v>
      </c>
      <c r="D159" s="3">
        <f t="shared" si="10"/>
        <v>26.439037433303465</v>
      </c>
      <c r="E159" s="3">
        <f t="shared" si="11"/>
        <v>891.23312975536032</v>
      </c>
      <c r="F159" s="3">
        <f t="shared" si="12"/>
        <v>23514.032193293991</v>
      </c>
    </row>
    <row r="160" spans="1:6">
      <c r="A160">
        <v>155</v>
      </c>
      <c r="B160" s="2">
        <v>46843</v>
      </c>
      <c r="C160" s="3">
        <f t="shared" si="9"/>
        <v>917.67216718866382</v>
      </c>
      <c r="D160" s="3">
        <f t="shared" si="10"/>
        <v>25.473534876068488</v>
      </c>
      <c r="E160" s="3">
        <f t="shared" si="11"/>
        <v>892.19863231259535</v>
      </c>
      <c r="F160" s="3">
        <f t="shared" si="12"/>
        <v>22621.833560981395</v>
      </c>
    </row>
    <row r="161" spans="1:6">
      <c r="A161">
        <v>156</v>
      </c>
      <c r="B161" s="2">
        <v>46873</v>
      </c>
      <c r="C161" s="3">
        <f t="shared" si="9"/>
        <v>917.67216718866382</v>
      </c>
      <c r="D161" s="3">
        <f t="shared" si="10"/>
        <v>24.506986357729843</v>
      </c>
      <c r="E161" s="3">
        <f t="shared" si="11"/>
        <v>893.16518083093399</v>
      </c>
      <c r="F161" s="3">
        <f t="shared" si="12"/>
        <v>21728.668380150462</v>
      </c>
    </row>
    <row r="162" spans="1:6">
      <c r="A162">
        <v>157</v>
      </c>
      <c r="B162" s="2">
        <v>46904</v>
      </c>
      <c r="C162" s="3">
        <f t="shared" si="9"/>
        <v>917.67216718866382</v>
      </c>
      <c r="D162" s="3">
        <f t="shared" si="10"/>
        <v>23.539390745163001</v>
      </c>
      <c r="E162" s="3">
        <f t="shared" si="11"/>
        <v>894.1327764435008</v>
      </c>
      <c r="F162" s="3">
        <f t="shared" si="12"/>
        <v>20834.535603706961</v>
      </c>
    </row>
    <row r="163" spans="1:6">
      <c r="A163">
        <v>158</v>
      </c>
      <c r="B163" s="2">
        <v>46934</v>
      </c>
      <c r="C163" s="3">
        <f t="shared" si="9"/>
        <v>917.67216718866382</v>
      </c>
      <c r="D163" s="3">
        <f t="shared" si="10"/>
        <v>22.570746904015873</v>
      </c>
      <c r="E163" s="3">
        <f t="shared" si="11"/>
        <v>895.10142028464793</v>
      </c>
      <c r="F163" s="3">
        <f t="shared" si="12"/>
        <v>19939.434183422312</v>
      </c>
    </row>
    <row r="164" spans="1:6">
      <c r="A164">
        <v>159</v>
      </c>
      <c r="B164" s="2">
        <v>46965</v>
      </c>
      <c r="C164" s="3">
        <f t="shared" si="9"/>
        <v>917.67216718866382</v>
      </c>
      <c r="D164" s="3">
        <f t="shared" si="10"/>
        <v>21.601053698707503</v>
      </c>
      <c r="E164" s="3">
        <f t="shared" si="11"/>
        <v>896.07111348995636</v>
      </c>
      <c r="F164" s="3">
        <f t="shared" si="12"/>
        <v>19043.363069932355</v>
      </c>
    </row>
    <row r="165" spans="1:6">
      <c r="A165">
        <v>160</v>
      </c>
      <c r="B165" s="2">
        <v>46996</v>
      </c>
      <c r="C165" s="3">
        <f t="shared" si="9"/>
        <v>917.67216718866382</v>
      </c>
      <c r="D165" s="3">
        <f t="shared" si="10"/>
        <v>20.630309992426717</v>
      </c>
      <c r="E165" s="3">
        <f t="shared" si="11"/>
        <v>897.04185719623706</v>
      </c>
      <c r="F165" s="3">
        <f t="shared" si="12"/>
        <v>18146.321212736118</v>
      </c>
    </row>
    <row r="166" spans="1:6">
      <c r="A166">
        <v>161</v>
      </c>
      <c r="B166" s="2">
        <v>47026</v>
      </c>
      <c r="C166" s="3">
        <f t="shared" si="9"/>
        <v>917.67216718866382</v>
      </c>
      <c r="D166" s="3">
        <f t="shared" si="10"/>
        <v>19.658514647130794</v>
      </c>
      <c r="E166" s="3">
        <f t="shared" si="11"/>
        <v>898.01365254153302</v>
      </c>
      <c r="F166" s="3">
        <f t="shared" si="12"/>
        <v>17248.307560194586</v>
      </c>
    </row>
    <row r="167" spans="1:6">
      <c r="A167">
        <v>162</v>
      </c>
      <c r="B167" s="2">
        <v>47057</v>
      </c>
      <c r="C167" s="3">
        <f t="shared" si="9"/>
        <v>917.67216718866382</v>
      </c>
      <c r="D167" s="3">
        <f t="shared" si="10"/>
        <v>18.685666523544132</v>
      </c>
      <c r="E167" s="3">
        <f t="shared" si="11"/>
        <v>898.98650066511971</v>
      </c>
      <c r="F167" s="3">
        <f t="shared" si="12"/>
        <v>16349.321059529466</v>
      </c>
    </row>
    <row r="168" spans="1:6">
      <c r="A168">
        <v>163</v>
      </c>
      <c r="B168" s="2">
        <v>47087</v>
      </c>
      <c r="C168" s="3">
        <f t="shared" si="9"/>
        <v>917.67216718866382</v>
      </c>
      <c r="D168" s="3">
        <f t="shared" si="10"/>
        <v>17.711764481156923</v>
      </c>
      <c r="E168" s="3">
        <f t="shared" si="11"/>
        <v>899.96040270750689</v>
      </c>
      <c r="F168" s="3">
        <f t="shared" si="12"/>
        <v>15449.360656821958</v>
      </c>
    </row>
    <row r="169" spans="1:6">
      <c r="A169">
        <v>164</v>
      </c>
      <c r="B169" s="2">
        <v>47118</v>
      </c>
      <c r="C169" s="3">
        <f t="shared" si="9"/>
        <v>917.67216718866382</v>
      </c>
      <c r="D169" s="3">
        <f t="shared" si="10"/>
        <v>16.736807378223787</v>
      </c>
      <c r="E169" s="3">
        <f t="shared" si="11"/>
        <v>900.93535981043999</v>
      </c>
      <c r="F169" s="3">
        <f t="shared" si="12"/>
        <v>14548.425297011518</v>
      </c>
    </row>
    <row r="170" spans="1:6">
      <c r="A170">
        <v>165</v>
      </c>
      <c r="B170" s="2">
        <v>47149</v>
      </c>
      <c r="C170" s="3">
        <f t="shared" si="9"/>
        <v>917.67216718866382</v>
      </c>
      <c r="D170" s="3">
        <f t="shared" si="10"/>
        <v>15.760794071762476</v>
      </c>
      <c r="E170" s="3">
        <f t="shared" si="11"/>
        <v>901.91137311690136</v>
      </c>
      <c r="F170" s="3">
        <f t="shared" si="12"/>
        <v>13646.513923894616</v>
      </c>
    </row>
    <row r="171" spans="1:6">
      <c r="A171">
        <v>166</v>
      </c>
      <c r="B171" s="2">
        <v>47177</v>
      </c>
      <c r="C171" s="3">
        <f t="shared" si="9"/>
        <v>917.67216718866382</v>
      </c>
      <c r="D171" s="3">
        <f t="shared" si="10"/>
        <v>14.783723417552499</v>
      </c>
      <c r="E171" s="3">
        <f t="shared" si="11"/>
        <v>902.88844377111127</v>
      </c>
      <c r="F171" s="3">
        <f t="shared" si="12"/>
        <v>12743.625480123505</v>
      </c>
    </row>
    <row r="172" spans="1:6">
      <c r="A172">
        <v>167</v>
      </c>
      <c r="B172" s="2">
        <v>47208</v>
      </c>
      <c r="C172" s="3">
        <f t="shared" si="9"/>
        <v>917.67216718866382</v>
      </c>
      <c r="D172" s="3">
        <f t="shared" si="10"/>
        <v>13.805594270133795</v>
      </c>
      <c r="E172" s="3">
        <f t="shared" si="11"/>
        <v>903.86657291852998</v>
      </c>
      <c r="F172" s="3">
        <f t="shared" si="12"/>
        <v>11839.758907204974</v>
      </c>
    </row>
    <row r="173" spans="1:6">
      <c r="A173">
        <v>168</v>
      </c>
      <c r="B173" s="2">
        <v>47238</v>
      </c>
      <c r="C173" s="3">
        <f t="shared" si="9"/>
        <v>917.67216718866382</v>
      </c>
      <c r="D173" s="3">
        <f t="shared" si="10"/>
        <v>12.82640548280539</v>
      </c>
      <c r="E173" s="3">
        <f t="shared" si="11"/>
        <v>904.84576170585842</v>
      </c>
      <c r="F173" s="3">
        <f t="shared" si="12"/>
        <v>10934.913145499115</v>
      </c>
    </row>
    <row r="174" spans="1:6">
      <c r="A174">
        <v>169</v>
      </c>
      <c r="B174" s="2">
        <v>47269</v>
      </c>
      <c r="C174" s="3">
        <f t="shared" si="9"/>
        <v>917.67216718866382</v>
      </c>
      <c r="D174" s="3">
        <f t="shared" si="10"/>
        <v>11.846155907624039</v>
      </c>
      <c r="E174" s="3">
        <f t="shared" si="11"/>
        <v>905.82601128103977</v>
      </c>
      <c r="F174" s="3">
        <f t="shared" si="12"/>
        <v>10029.087134218074</v>
      </c>
    </row>
    <row r="175" spans="1:6">
      <c r="A175">
        <v>170</v>
      </c>
      <c r="B175" s="2">
        <v>47299</v>
      </c>
      <c r="C175" s="3">
        <f t="shared" si="9"/>
        <v>917.67216718866382</v>
      </c>
      <c r="D175" s="3">
        <f t="shared" si="10"/>
        <v>10.864844395402914</v>
      </c>
      <c r="E175" s="3">
        <f t="shared" si="11"/>
        <v>906.80732279326094</v>
      </c>
      <c r="F175" s="3">
        <f t="shared" si="12"/>
        <v>9122.2798114248144</v>
      </c>
    </row>
    <row r="176" spans="1:6">
      <c r="A176">
        <v>171</v>
      </c>
      <c r="B176" s="2">
        <v>47330</v>
      </c>
      <c r="C176" s="3">
        <f t="shared" si="9"/>
        <v>917.67216718866382</v>
      </c>
      <c r="D176" s="3">
        <f t="shared" si="10"/>
        <v>9.8824697957102146</v>
      </c>
      <c r="E176" s="3">
        <f t="shared" si="11"/>
        <v>907.7896973929536</v>
      </c>
      <c r="F176" s="3">
        <f t="shared" si="12"/>
        <v>8214.4901140318616</v>
      </c>
    </row>
    <row r="177" spans="1:6">
      <c r="A177">
        <v>172</v>
      </c>
      <c r="B177" s="2">
        <v>47361</v>
      </c>
      <c r="C177" s="3">
        <f t="shared" si="9"/>
        <v>917.67216718866382</v>
      </c>
      <c r="D177" s="3">
        <f t="shared" si="10"/>
        <v>8.8990309568678487</v>
      </c>
      <c r="E177" s="3">
        <f t="shared" si="11"/>
        <v>908.773136231796</v>
      </c>
      <c r="F177" s="3">
        <f t="shared" si="12"/>
        <v>7305.7169778000653</v>
      </c>
    </row>
    <row r="178" spans="1:6">
      <c r="A178">
        <v>173</v>
      </c>
      <c r="B178" s="2">
        <v>47391</v>
      </c>
      <c r="C178" s="3">
        <f t="shared" si="9"/>
        <v>917.67216718866382</v>
      </c>
      <c r="D178" s="3">
        <f t="shared" si="10"/>
        <v>7.9145267259500711</v>
      </c>
      <c r="E178" s="3">
        <f t="shared" si="11"/>
        <v>909.75764046271377</v>
      </c>
      <c r="F178" s="3">
        <f t="shared" si="12"/>
        <v>6395.9593373373518</v>
      </c>
    </row>
    <row r="179" spans="1:6">
      <c r="A179">
        <v>174</v>
      </c>
      <c r="B179" s="2">
        <v>47422</v>
      </c>
      <c r="C179" s="3">
        <f t="shared" si="9"/>
        <v>917.67216718866382</v>
      </c>
      <c r="D179" s="3">
        <f t="shared" si="10"/>
        <v>6.9289559487821313</v>
      </c>
      <c r="E179" s="3">
        <f t="shared" si="11"/>
        <v>910.7432112398817</v>
      </c>
      <c r="F179" s="3">
        <f t="shared" si="12"/>
        <v>5485.2161260974699</v>
      </c>
    </row>
    <row r="180" spans="1:6">
      <c r="A180">
        <v>175</v>
      </c>
      <c r="B180" s="2">
        <v>47452</v>
      </c>
      <c r="C180" s="3">
        <f t="shared" si="9"/>
        <v>917.67216718866382</v>
      </c>
      <c r="D180" s="3">
        <f t="shared" si="10"/>
        <v>5.9423174699389252</v>
      </c>
      <c r="E180" s="3">
        <f t="shared" si="11"/>
        <v>911.72984971872495</v>
      </c>
      <c r="F180" s="3">
        <f t="shared" si="12"/>
        <v>4573.4862763787451</v>
      </c>
    </row>
    <row r="181" spans="1:6">
      <c r="A181">
        <v>176</v>
      </c>
      <c r="B181" s="2">
        <v>47483</v>
      </c>
      <c r="C181" s="3">
        <f t="shared" si="9"/>
        <v>917.67216718866382</v>
      </c>
      <c r="D181" s="3">
        <f t="shared" si="10"/>
        <v>4.9546101327436398</v>
      </c>
      <c r="E181" s="3">
        <f t="shared" si="11"/>
        <v>912.71755705592022</v>
      </c>
      <c r="F181" s="3">
        <f t="shared" si="12"/>
        <v>3660.7687193228248</v>
      </c>
    </row>
    <row r="182" spans="1:6">
      <c r="A182">
        <v>177</v>
      </c>
      <c r="B182" s="2">
        <v>47514</v>
      </c>
      <c r="C182" s="3">
        <f t="shared" si="9"/>
        <v>917.67216718866382</v>
      </c>
      <c r="D182" s="3">
        <f t="shared" si="10"/>
        <v>3.965832779266393</v>
      </c>
      <c r="E182" s="3">
        <f t="shared" si="11"/>
        <v>913.70633440939741</v>
      </c>
      <c r="F182" s="3">
        <f t="shared" si="12"/>
        <v>2747.0623849134272</v>
      </c>
    </row>
    <row r="183" spans="1:6">
      <c r="A183">
        <v>178</v>
      </c>
      <c r="B183" s="2">
        <v>47542</v>
      </c>
      <c r="C183" s="3">
        <f t="shared" si="9"/>
        <v>917.67216718866382</v>
      </c>
      <c r="D183" s="3">
        <f t="shared" si="10"/>
        <v>2.9759842503228793</v>
      </c>
      <c r="E183" s="3">
        <f t="shared" si="11"/>
        <v>914.69618293834094</v>
      </c>
      <c r="F183" s="3">
        <f t="shared" si="12"/>
        <v>1832.3662019750864</v>
      </c>
    </row>
    <row r="184" spans="1:6">
      <c r="A184">
        <v>179</v>
      </c>
      <c r="B184" s="2">
        <v>47573</v>
      </c>
      <c r="C184" s="3">
        <f t="shared" si="9"/>
        <v>917.67216718866382</v>
      </c>
      <c r="D184" s="3">
        <f t="shared" si="10"/>
        <v>1.9850633854730102</v>
      </c>
      <c r="E184" s="3">
        <f t="shared" si="11"/>
        <v>915.68710380319078</v>
      </c>
      <c r="F184" s="3">
        <f t="shared" si="12"/>
        <v>916.67909817189559</v>
      </c>
    </row>
    <row r="185" spans="1:6">
      <c r="A185">
        <v>180</v>
      </c>
      <c r="B185" s="2">
        <v>47603</v>
      </c>
      <c r="C185" s="3">
        <f t="shared" si="9"/>
        <v>917.67216718866382</v>
      </c>
      <c r="D185" s="3">
        <f t="shared" si="10"/>
        <v>0.99306902301955358</v>
      </c>
      <c r="E185" s="3">
        <f t="shared" si="11"/>
        <v>916.67909816564429</v>
      </c>
      <c r="F185" s="3">
        <f t="shared" si="12"/>
        <v>6.2512981457985006E-9</v>
      </c>
    </row>
  </sheetData>
  <phoneticPr fontId="1" type="noConversion"/>
  <pageMargins left="0.75" right="0.75" top="1" bottom="1" header="0.5" footer="0.5"/>
  <pageSetup paperSize="10" orientation="portrait" horizontalDpi="4294967292" verticalDpi="4294967292"/>
  <extLst>
    <ext xmlns:mx="http://schemas.microsoft.com/office/mac/excel/2008/main" uri="http://schemas.microsoft.com/office/mac/excel/2008/main">
      <mx:PLV Mode="0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>HORTUS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Philippe LANGER</dc:creator>
  <cp:lastModifiedBy>tulipe</cp:lastModifiedBy>
  <dcterms:created xsi:type="dcterms:W3CDTF">2018-07-09T14:52:18Z</dcterms:created>
  <dcterms:modified xsi:type="dcterms:W3CDTF">2018-07-09T16:20:51Z</dcterms:modified>
</cp:coreProperties>
</file>