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9420" windowHeight="11020" activeTab="3"/>
  </bookViews>
  <sheets>
    <sheet name="paramètres" sheetId="3" r:id="rId1"/>
    <sheet name="vente tickets" sheetId="1" r:id="rId2"/>
    <sheet name="achat tickets" sheetId="5" r:id="rId3"/>
    <sheet name="janvier" sheetId="6" r:id="rId4"/>
    <sheet name="février" sheetId="8" r:id="rId5"/>
    <sheet name="mars" sheetId="9" r:id="rId6"/>
    <sheet name="avril" sheetId="10" r:id="rId7"/>
    <sheet name="mai" sheetId="11" r:id="rId8"/>
    <sheet name="juin" sheetId="12" r:id="rId9"/>
    <sheet name="juillet" sheetId="13" r:id="rId10"/>
    <sheet name="aout" sheetId="14" r:id="rId11"/>
    <sheet name="septembre" sheetId="15" r:id="rId12"/>
    <sheet name="octobre" sheetId="16" r:id="rId13"/>
    <sheet name="novembre" sheetId="17" r:id="rId14"/>
    <sheet name="decembre" sheetId="18" r:id="rId15"/>
    <sheet name="stock" sheetId="4" r:id="rId16"/>
  </sheets>
  <definedNames>
    <definedName name="abak">paramètres!$A$6:$D$11</definedName>
    <definedName name="code">OFFSET(date,,1,)</definedName>
    <definedName name="date">OFFSET('vente tickets'!$A$12,,,COUNT('vente tickets'!$A$12:$A$600))</definedName>
    <definedName name="liste">paramètres!$I$2:$I$13</definedName>
    <definedName name="minmax">OFFSET('vente tickets'!$J$12:$K$12,,,ROWS(date))</definedName>
    <definedName name="mois">janvier!$A$10</definedName>
    <definedName name="prix">OFFSET(date,,3,)</definedName>
    <definedName name="qute">OFFSET(date,,4,)</definedName>
    <definedName name="tarif">OFFSET(date,,3,)</definedName>
    <definedName name="tri">OFFSET(date,,8,)</definedName>
  </definedNames>
  <calcPr calcId="124519" concurrentCalc="0"/>
</workbook>
</file>

<file path=xl/calcChain.xml><?xml version="1.0" encoding="utf-8"?>
<calcChain xmlns="http://schemas.openxmlformats.org/spreadsheetml/2006/main">
  <c r="A15" i="6" a="1"/>
  <c r="A15"/>
  <c r="E15" a="1"/>
  <c r="E15"/>
  <c r="A16" a="1"/>
  <c r="A16"/>
  <c r="E16" a="1"/>
  <c r="E16"/>
  <c r="K13" i="1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12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12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12"/>
  <c r="C13"/>
  <c r="C14"/>
  <c r="C15"/>
  <c r="C16"/>
  <c r="C17"/>
  <c r="C18"/>
  <c r="C19"/>
  <c r="C20"/>
  <c r="C21"/>
  <c r="C22"/>
  <c r="C23"/>
  <c r="C24"/>
  <c r="C25"/>
  <c r="C26"/>
  <c r="C27"/>
  <c r="C28"/>
  <c r="C12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1" i="4"/>
  <c r="G1" i="5"/>
  <c r="H1" i="1"/>
  <c r="H12" l="1"/>
  <c r="H23"/>
  <c r="H22"/>
  <c r="H13"/>
  <c r="H14"/>
  <c r="H15"/>
  <c r="H16"/>
  <c r="H17"/>
  <c r="H18"/>
  <c r="H19"/>
  <c r="H20"/>
  <c r="H2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12" i="5"/>
  <c r="D12"/>
  <c r="G12" s="1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C126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C147"/>
  <c r="D147"/>
  <c r="C148"/>
  <c r="D148"/>
  <c r="C149"/>
  <c r="D149"/>
  <c r="C150"/>
  <c r="D150"/>
  <c r="C151"/>
  <c r="D151"/>
  <c r="C152"/>
  <c r="D152"/>
  <c r="C153"/>
  <c r="D153"/>
  <c r="C154"/>
  <c r="D154"/>
  <c r="C155"/>
  <c r="D155"/>
  <c r="C156"/>
  <c r="D156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176"/>
  <c r="D176"/>
  <c r="C177"/>
  <c r="D177"/>
  <c r="C178"/>
  <c r="D178"/>
  <c r="C179"/>
  <c r="D179"/>
  <c r="C180"/>
  <c r="D180"/>
  <c r="C181"/>
  <c r="D181"/>
  <c r="C182"/>
  <c r="D182"/>
  <c r="C183"/>
  <c r="D183"/>
  <c r="C184"/>
  <c r="D184"/>
  <c r="C185"/>
  <c r="D185"/>
  <c r="C186"/>
  <c r="D186"/>
  <c r="C187"/>
  <c r="D187"/>
  <c r="C188"/>
  <c r="D188"/>
  <c r="C189"/>
  <c r="D189"/>
  <c r="C190"/>
  <c r="D190"/>
  <c r="C191"/>
  <c r="D191"/>
  <c r="C192"/>
  <c r="D192"/>
  <c r="C193"/>
  <c r="D193"/>
  <c r="C194"/>
  <c r="D194"/>
  <c r="C195"/>
  <c r="D195"/>
  <c r="C196"/>
  <c r="D196"/>
  <c r="C197"/>
  <c r="D197"/>
  <c r="C198"/>
  <c r="D198"/>
  <c r="C199"/>
  <c r="D199"/>
  <c r="C200"/>
  <c r="D200"/>
  <c r="C201"/>
  <c r="D201"/>
  <c r="C202"/>
  <c r="D202"/>
  <c r="C203"/>
  <c r="D203"/>
  <c r="C204"/>
  <c r="D204"/>
  <c r="C205"/>
  <c r="D205"/>
  <c r="C206"/>
  <c r="D206"/>
  <c r="C207"/>
  <c r="D207"/>
  <c r="C208"/>
  <c r="D208"/>
  <c r="C209"/>
  <c r="D209"/>
  <c r="C210"/>
  <c r="D210"/>
  <c r="C211"/>
  <c r="D211"/>
  <c r="C212"/>
  <c r="D212"/>
  <c r="C213"/>
  <c r="D213"/>
  <c r="C214"/>
  <c r="D214"/>
  <c r="C215"/>
  <c r="D215"/>
  <c r="C216"/>
  <c r="D216"/>
  <c r="C217"/>
  <c r="D217"/>
  <c r="C218"/>
  <c r="D218"/>
  <c r="C219"/>
  <c r="D219"/>
  <c r="C220"/>
  <c r="D220"/>
  <c r="C221"/>
  <c r="D221"/>
  <c r="C222"/>
  <c r="D222"/>
  <c r="C223"/>
  <c r="D223"/>
  <c r="C224"/>
  <c r="D224"/>
  <c r="C225"/>
  <c r="D225"/>
  <c r="C226"/>
  <c r="D226"/>
  <c r="C227"/>
  <c r="D227"/>
  <c r="C228"/>
  <c r="D228"/>
  <c r="C229"/>
  <c r="D229"/>
  <c r="C230"/>
  <c r="D230"/>
  <c r="C231"/>
  <c r="D231"/>
  <c r="C232"/>
  <c r="D232"/>
  <c r="C233"/>
  <c r="D233"/>
  <c r="C234"/>
  <c r="D234"/>
  <c r="C235"/>
  <c r="D235"/>
  <c r="C236"/>
  <c r="D236"/>
  <c r="C237"/>
  <c r="D237"/>
  <c r="C238"/>
  <c r="D238"/>
  <c r="C239"/>
  <c r="D239"/>
  <c r="C240"/>
  <c r="D240"/>
  <c r="C241"/>
  <c r="D241"/>
  <c r="C242"/>
  <c r="D242"/>
  <c r="C243"/>
  <c r="D243"/>
  <c r="C244"/>
  <c r="D244"/>
  <c r="C245"/>
  <c r="D245"/>
  <c r="C246"/>
  <c r="D246"/>
  <c r="C247"/>
  <c r="D247"/>
  <c r="C248"/>
  <c r="D248"/>
  <c r="C249"/>
  <c r="D249"/>
  <c r="C250"/>
  <c r="D250"/>
  <c r="C251"/>
  <c r="D251"/>
  <c r="C252"/>
  <c r="D252"/>
  <c r="C253"/>
  <c r="D253"/>
  <c r="C254"/>
  <c r="D254"/>
  <c r="C255"/>
  <c r="D255"/>
  <c r="C256"/>
  <c r="D256"/>
  <c r="C257"/>
  <c r="D257"/>
  <c r="C258"/>
  <c r="D258"/>
  <c r="C259"/>
  <c r="D259"/>
  <c r="C260"/>
  <c r="D260"/>
  <c r="C261"/>
  <c r="D261"/>
  <c r="C262"/>
  <c r="D262"/>
  <c r="C263"/>
  <c r="D263"/>
  <c r="C264"/>
  <c r="D264"/>
  <c r="C265"/>
  <c r="D265"/>
  <c r="C266"/>
  <c r="D266"/>
  <c r="C267"/>
  <c r="D267"/>
  <c r="C268"/>
  <c r="D268"/>
  <c r="C269"/>
  <c r="D269"/>
  <c r="C270"/>
  <c r="D270"/>
  <c r="C271"/>
  <c r="D271"/>
  <c r="C272"/>
  <c r="D272"/>
  <c r="C273"/>
  <c r="D273"/>
  <c r="C274"/>
  <c r="D274"/>
  <c r="C275"/>
  <c r="D275"/>
  <c r="C276"/>
  <c r="D276"/>
  <c r="C277"/>
  <c r="D277"/>
  <c r="C278"/>
  <c r="D278"/>
  <c r="C279"/>
  <c r="D279"/>
  <c r="C280"/>
  <c r="D280"/>
  <c r="C281"/>
  <c r="D281"/>
  <c r="C282"/>
  <c r="D282"/>
  <c r="C283"/>
  <c r="D283"/>
  <c r="C284"/>
  <c r="D284"/>
  <c r="C285"/>
  <c r="D285"/>
  <c r="C286"/>
  <c r="D286"/>
  <c r="C287"/>
  <c r="D287"/>
  <c r="C288"/>
  <c r="D288"/>
  <c r="C289"/>
  <c r="D289"/>
  <c r="C290"/>
  <c r="D290"/>
  <c r="C291"/>
  <c r="D291"/>
  <c r="C292"/>
  <c r="D292"/>
  <c r="C293"/>
  <c r="D293"/>
  <c r="C294"/>
  <c r="D294"/>
  <c r="C295"/>
  <c r="D295"/>
  <c r="C296"/>
  <c r="D296"/>
  <c r="C297"/>
  <c r="D297"/>
  <c r="C298"/>
  <c r="D298"/>
  <c r="C299"/>
  <c r="D299"/>
  <c r="C300"/>
  <c r="D300"/>
  <c r="C301"/>
  <c r="D301"/>
  <c r="C302"/>
  <c r="D302"/>
  <c r="C303"/>
  <c r="D303"/>
  <c r="C304"/>
  <c r="D304"/>
  <c r="C305"/>
  <c r="D305"/>
  <c r="C306"/>
  <c r="D306"/>
  <c r="C307"/>
  <c r="D307"/>
  <c r="C308"/>
  <c r="D308"/>
  <c r="C309"/>
  <c r="D309"/>
  <c r="C310"/>
  <c r="D310"/>
  <c r="C311"/>
  <c r="D311"/>
  <c r="C312"/>
  <c r="D312"/>
  <c r="C313"/>
  <c r="D313"/>
  <c r="C314"/>
  <c r="D314"/>
  <c r="C315"/>
  <c r="D315"/>
  <c r="C316"/>
  <c r="D316"/>
  <c r="C317"/>
  <c r="D317"/>
  <c r="C318"/>
  <c r="D318"/>
  <c r="C319"/>
  <c r="D319"/>
  <c r="C320"/>
  <c r="D320"/>
  <c r="C321"/>
  <c r="D321"/>
  <c r="C322"/>
  <c r="D322"/>
  <c r="C323"/>
  <c r="D323"/>
  <c r="C324"/>
  <c r="D324"/>
  <c r="C325"/>
  <c r="D325"/>
  <c r="C326"/>
  <c r="D326"/>
  <c r="C327"/>
  <c r="D327"/>
  <c r="C328"/>
  <c r="D328"/>
  <c r="C329"/>
  <c r="D329"/>
  <c r="C330"/>
  <c r="D330"/>
  <c r="C331"/>
  <c r="D331"/>
  <c r="C332"/>
  <c r="D332"/>
  <c r="C333"/>
  <c r="D333"/>
  <c r="C334"/>
  <c r="D334"/>
  <c r="C335"/>
  <c r="D335"/>
  <c r="C336"/>
  <c r="D336"/>
  <c r="C337"/>
  <c r="D337"/>
  <c r="C338"/>
  <c r="D338"/>
  <c r="C339"/>
  <c r="D339"/>
  <c r="C340"/>
  <c r="D340"/>
  <c r="C341"/>
  <c r="D341"/>
  <c r="C342"/>
  <c r="D342"/>
  <c r="C343"/>
  <c r="D343"/>
  <c r="C344"/>
  <c r="D344"/>
  <c r="C345"/>
  <c r="D345"/>
  <c r="C346"/>
  <c r="D346"/>
  <c r="C347"/>
  <c r="D347"/>
  <c r="C348"/>
  <c r="D348"/>
  <c r="C349"/>
  <c r="D349"/>
  <c r="C350"/>
  <c r="D350"/>
  <c r="C351"/>
  <c r="D351"/>
  <c r="C352"/>
  <c r="D352"/>
  <c r="C353"/>
  <c r="D353"/>
  <c r="C354"/>
  <c r="D354"/>
  <c r="C355"/>
  <c r="D355"/>
  <c r="C356"/>
  <c r="D356"/>
  <c r="C357"/>
  <c r="D357"/>
  <c r="C358"/>
  <c r="D358"/>
  <c r="C359"/>
  <c r="D359"/>
  <c r="C360"/>
  <c r="D360"/>
  <c r="C361"/>
  <c r="D361"/>
  <c r="C362"/>
  <c r="D362"/>
  <c r="C363"/>
  <c r="D363"/>
  <c r="C364"/>
  <c r="D364"/>
  <c r="C365"/>
  <c r="D365"/>
  <c r="C366"/>
  <c r="D366"/>
  <c r="C367"/>
  <c r="D367"/>
  <c r="C368"/>
  <c r="D368"/>
  <c r="C369"/>
  <c r="D369"/>
  <c r="C370"/>
  <c r="D370"/>
  <c r="C371"/>
  <c r="D371"/>
  <c r="C372"/>
  <c r="D372"/>
  <c r="C373"/>
  <c r="D373"/>
  <c r="C374"/>
  <c r="D374"/>
  <c r="C375"/>
  <c r="D375"/>
  <c r="C376"/>
  <c r="D376"/>
  <c r="C377"/>
  <c r="D377"/>
  <c r="C378"/>
  <c r="D378"/>
  <c r="C379"/>
  <c r="D379"/>
  <c r="C380"/>
  <c r="D380"/>
  <c r="C381"/>
  <c r="D381"/>
  <c r="C382"/>
  <c r="D382"/>
  <c r="C383"/>
  <c r="D383"/>
  <c r="C384"/>
  <c r="D384"/>
  <c r="C385"/>
  <c r="D385"/>
  <c r="C386"/>
  <c r="D386"/>
  <c r="C387"/>
  <c r="D387"/>
  <c r="C388"/>
  <c r="D388"/>
  <c r="C389"/>
  <c r="D389"/>
  <c r="C390"/>
  <c r="D390"/>
  <c r="C391"/>
  <c r="D391"/>
  <c r="C392"/>
  <c r="D392"/>
  <c r="C393"/>
  <c r="D393"/>
  <c r="C394"/>
  <c r="D394"/>
  <c r="C395"/>
  <c r="D395"/>
  <c r="C396"/>
  <c r="D396"/>
  <c r="C397"/>
  <c r="D397"/>
  <c r="C398"/>
  <c r="D398"/>
  <c r="C399"/>
  <c r="D399"/>
  <c r="C400"/>
  <c r="D400"/>
  <c r="C401"/>
  <c r="D401"/>
  <c r="C402"/>
  <c r="D402"/>
  <c r="C403"/>
  <c r="D403"/>
  <c r="C404"/>
  <c r="D404"/>
  <c r="C405"/>
  <c r="D405"/>
  <c r="C406"/>
  <c r="D406"/>
  <c r="C407"/>
  <c r="D407"/>
  <c r="C408"/>
  <c r="D408"/>
  <c r="C409"/>
  <c r="D409"/>
  <c r="C410"/>
  <c r="D410"/>
  <c r="C411"/>
  <c r="D411"/>
  <c r="C412"/>
  <c r="D412"/>
  <c r="C413"/>
  <c r="D413"/>
  <c r="C414"/>
  <c r="D414"/>
  <c r="C415"/>
  <c r="D415"/>
  <c r="C416"/>
  <c r="D416"/>
  <c r="C417"/>
  <c r="D417"/>
  <c r="C418"/>
  <c r="D418"/>
  <c r="C419"/>
  <c r="D419"/>
  <c r="C420"/>
  <c r="D420"/>
  <c r="C421"/>
  <c r="D421"/>
  <c r="C422"/>
  <c r="D422"/>
  <c r="C423"/>
  <c r="D423"/>
  <c r="C424"/>
  <c r="D424"/>
  <c r="C425"/>
  <c r="D425"/>
  <c r="C426"/>
  <c r="D426"/>
  <c r="C427"/>
  <c r="D427"/>
  <c r="C428"/>
  <c r="D428"/>
  <c r="C429"/>
  <c r="D429"/>
  <c r="C430"/>
  <c r="D430"/>
  <c r="C431"/>
  <c r="D431"/>
  <c r="C432"/>
  <c r="D432"/>
  <c r="C433"/>
  <c r="D433"/>
  <c r="C434"/>
  <c r="D434"/>
  <c r="C435"/>
  <c r="D435"/>
  <c r="C436"/>
  <c r="D436"/>
  <c r="C437"/>
  <c r="D437"/>
  <c r="C438"/>
  <c r="D438"/>
  <c r="C439"/>
  <c r="D439"/>
  <c r="C440"/>
  <c r="D440"/>
  <c r="C441"/>
  <c r="D441"/>
  <c r="C442"/>
  <c r="D442"/>
  <c r="C443"/>
  <c r="D443"/>
  <c r="C444"/>
  <c r="D444"/>
  <c r="C445"/>
  <c r="D445"/>
  <c r="C446"/>
  <c r="D446"/>
  <c r="C447"/>
  <c r="D447"/>
  <c r="C448"/>
  <c r="D448"/>
  <c r="C449"/>
  <c r="D449"/>
  <c r="C450"/>
  <c r="D450"/>
  <c r="C451"/>
  <c r="D451"/>
  <c r="C452"/>
  <c r="D452"/>
  <c r="C453"/>
  <c r="D453"/>
  <c r="C454"/>
  <c r="D454"/>
  <c r="C455"/>
  <c r="D455"/>
  <c r="C456"/>
  <c r="D456"/>
  <c r="C457"/>
  <c r="D457"/>
  <c r="C458"/>
  <c r="D458"/>
  <c r="C459"/>
  <c r="D459"/>
  <c r="C460"/>
  <c r="D460"/>
  <c r="C461"/>
  <c r="D461"/>
  <c r="C462"/>
  <c r="D462"/>
  <c r="C463"/>
  <c r="D463"/>
  <c r="C464"/>
  <c r="D464"/>
  <c r="C465"/>
  <c r="D465"/>
  <c r="C466"/>
  <c r="D466"/>
  <c r="C467"/>
  <c r="D467"/>
  <c r="C468"/>
  <c r="D468"/>
  <c r="C469"/>
  <c r="D469"/>
  <c r="C470"/>
  <c r="D470"/>
  <c r="C471"/>
  <c r="D471"/>
  <c r="C472"/>
  <c r="D472"/>
  <c r="C473"/>
  <c r="D473"/>
  <c r="C474"/>
  <c r="D474"/>
  <c r="C475"/>
  <c r="D475"/>
  <c r="C476"/>
  <c r="D476"/>
  <c r="C477"/>
  <c r="D477"/>
  <c r="C478"/>
  <c r="D478"/>
  <c r="C479"/>
  <c r="D479"/>
  <c r="C480"/>
  <c r="D480"/>
  <c r="C481"/>
  <c r="D481"/>
  <c r="C482"/>
  <c r="D482"/>
  <c r="C483"/>
  <c r="D483"/>
  <c r="C484"/>
  <c r="D484"/>
  <c r="C485"/>
  <c r="D485"/>
  <c r="C486"/>
  <c r="D486"/>
  <c r="C487"/>
  <c r="D487"/>
  <c r="C488"/>
  <c r="D488"/>
  <c r="C489"/>
  <c r="D489"/>
  <c r="C490"/>
  <c r="D490"/>
  <c r="C491"/>
  <c r="D491"/>
  <c r="C492"/>
  <c r="D492"/>
  <c r="C493"/>
  <c r="D493"/>
  <c r="C494"/>
  <c r="D494"/>
  <c r="C495"/>
  <c r="D495"/>
  <c r="C496"/>
  <c r="D496"/>
  <c r="C497"/>
  <c r="D497"/>
  <c r="C498"/>
  <c r="D498"/>
  <c r="C499"/>
  <c r="D499"/>
  <c r="C500"/>
  <c r="D500"/>
  <c r="C501"/>
  <c r="D501"/>
  <c r="C502"/>
  <c r="D502"/>
  <c r="C503"/>
  <c r="D503"/>
  <c r="C504"/>
  <c r="D504"/>
  <c r="C505"/>
  <c r="D505"/>
  <c r="C506"/>
  <c r="D506"/>
  <c r="C507"/>
  <c r="D507"/>
  <c r="C508"/>
  <c r="D508"/>
  <c r="C509"/>
  <c r="D509"/>
  <c r="C510"/>
  <c r="D510"/>
  <c r="C511"/>
  <c r="D511"/>
  <c r="C512"/>
  <c r="D512"/>
  <c r="C513"/>
  <c r="D513"/>
  <c r="C514"/>
  <c r="D514"/>
  <c r="C515"/>
  <c r="D515"/>
  <c r="C516"/>
  <c r="D516"/>
  <c r="C517"/>
  <c r="D517"/>
  <c r="C518"/>
  <c r="D518"/>
  <c r="C519"/>
  <c r="D519"/>
  <c r="C520"/>
  <c r="D520"/>
  <c r="C521"/>
  <c r="D521"/>
  <c r="C522"/>
  <c r="D522"/>
  <c r="C523"/>
  <c r="D523"/>
  <c r="C524"/>
  <c r="D524"/>
  <c r="C525"/>
  <c r="D525"/>
  <c r="C526"/>
  <c r="D526"/>
  <c r="C527"/>
  <c r="D527"/>
  <c r="C528"/>
  <c r="D528"/>
  <c r="C529"/>
  <c r="D529"/>
  <c r="C530"/>
  <c r="D530"/>
  <c r="C531"/>
  <c r="D531"/>
  <c r="C532"/>
  <c r="D532"/>
  <c r="C533"/>
  <c r="D533"/>
  <c r="C534"/>
  <c r="D534"/>
  <c r="C535"/>
  <c r="D535"/>
  <c r="C536"/>
  <c r="D536"/>
  <c r="C537"/>
  <c r="D537"/>
  <c r="C538"/>
  <c r="D538"/>
  <c r="C539"/>
  <c r="D539"/>
  <c r="C540"/>
  <c r="D540"/>
  <c r="C541"/>
  <c r="D541"/>
  <c r="C542"/>
  <c r="D542"/>
  <c r="C543"/>
  <c r="D543"/>
  <c r="C544"/>
  <c r="D544"/>
  <c r="C545"/>
  <c r="D545"/>
  <c r="C546"/>
  <c r="D546"/>
  <c r="C547"/>
  <c r="D547"/>
  <c r="C548"/>
  <c r="D548"/>
  <c r="C549"/>
  <c r="D549"/>
  <c r="C550"/>
  <c r="D550"/>
  <c r="C551"/>
  <c r="D551"/>
  <c r="C552"/>
  <c r="D552"/>
  <c r="C553"/>
  <c r="D553"/>
  <c r="C554"/>
  <c r="D554"/>
  <c r="C555"/>
  <c r="D555"/>
  <c r="C556"/>
  <c r="D556"/>
  <c r="C557"/>
  <c r="D557"/>
  <c r="C558"/>
  <c r="D558"/>
  <c r="C559"/>
  <c r="D559"/>
  <c r="C560"/>
  <c r="D560"/>
  <c r="C561"/>
  <c r="D561"/>
  <c r="C562"/>
  <c r="D562"/>
  <c r="C563"/>
  <c r="D563"/>
  <c r="C564"/>
  <c r="D564"/>
  <c r="C565"/>
  <c r="D565"/>
  <c r="C566"/>
  <c r="D566"/>
  <c r="C567"/>
  <c r="D567"/>
  <c r="C568"/>
  <c r="D568"/>
  <c r="C569"/>
  <c r="D569"/>
  <c r="C570"/>
  <c r="D570"/>
  <c r="C571"/>
  <c r="D571"/>
  <c r="C572"/>
  <c r="D572"/>
  <c r="C573"/>
  <c r="D573"/>
  <c r="C574"/>
  <c r="D574"/>
  <c r="C575"/>
  <c r="D575"/>
  <c r="C576"/>
  <c r="D576"/>
  <c r="C577"/>
  <c r="D577"/>
  <c r="C578"/>
  <c r="D578"/>
  <c r="C579"/>
  <c r="D579"/>
  <c r="C580"/>
  <c r="D580"/>
  <c r="C581"/>
  <c r="D581"/>
  <c r="C582"/>
  <c r="D582"/>
  <c r="C583"/>
  <c r="D583"/>
  <c r="C584"/>
  <c r="D584"/>
  <c r="C585"/>
  <c r="D585"/>
  <c r="C586"/>
  <c r="D586"/>
  <c r="C587"/>
  <c r="D587"/>
  <c r="C588"/>
  <c r="D588"/>
  <c r="C589"/>
  <c r="D589"/>
  <c r="C590"/>
  <c r="D590"/>
  <c r="C591"/>
  <c r="D591"/>
  <c r="C592"/>
  <c r="D592"/>
  <c r="C593"/>
  <c r="D593"/>
  <c r="C594"/>
  <c r="D594"/>
  <c r="C595"/>
  <c r="D595"/>
  <c r="C596"/>
  <c r="D596"/>
  <c r="C597"/>
  <c r="D597"/>
  <c r="C598"/>
  <c r="D598"/>
  <c r="C599"/>
  <c r="D599"/>
  <c r="C600"/>
  <c r="D600"/>
  <c r="B14" i="4"/>
  <c r="B19"/>
  <c r="B18"/>
  <c r="B17"/>
  <c r="B16"/>
  <c r="B15"/>
  <c r="D14"/>
  <c r="E14" s="1"/>
  <c r="D19"/>
  <c r="E19" s="1"/>
  <c r="D18"/>
  <c r="E18" s="1"/>
  <c r="D17"/>
  <c r="E17" s="1"/>
  <c r="D16"/>
  <c r="E16" s="1"/>
  <c r="D15"/>
  <c r="E15" s="1"/>
  <c r="A14" i="6" a="1"/>
  <c r="A14"/>
  <c r="D14"/>
  <c r="H14"/>
  <c r="J14"/>
  <c r="L14"/>
  <c r="N14"/>
  <c r="F14"/>
  <c r="B14"/>
  <c r="B15"/>
  <c r="A28" a="1"/>
  <c r="A28"/>
  <c r="B28"/>
  <c r="A27" a="1"/>
  <c r="A27"/>
  <c r="B27"/>
  <c r="A26" a="1"/>
  <c r="A26"/>
  <c r="B26"/>
  <c r="A25" a="1"/>
  <c r="A25"/>
  <c r="B25"/>
  <c r="A24" a="1"/>
  <c r="A24"/>
  <c r="B24"/>
  <c r="A23" a="1"/>
  <c r="A23"/>
  <c r="B23"/>
  <c r="A22" a="1"/>
  <c r="A22"/>
  <c r="B22"/>
  <c r="A21" a="1"/>
  <c r="A21"/>
  <c r="B21"/>
  <c r="A20" a="1"/>
  <c r="A20"/>
  <c r="B20"/>
  <c r="A19" a="1"/>
  <c r="A19"/>
  <c r="B19"/>
  <c r="A18" a="1"/>
  <c r="A18"/>
  <c r="B18"/>
  <c r="A17" a="1"/>
  <c r="A17"/>
  <c r="B17"/>
  <c r="B16"/>
  <c r="C14" a="1"/>
  <c r="C14"/>
  <c r="E14" a="1"/>
  <c r="E14"/>
  <c r="G14" a="1"/>
  <c r="G14"/>
  <c r="I14" a="1"/>
  <c r="I14"/>
  <c r="K14" a="1"/>
  <c r="K14"/>
  <c r="M14" a="1"/>
  <c r="M14"/>
  <c r="C28" a="1"/>
  <c r="C28"/>
  <c r="C27" a="1"/>
  <c r="C27"/>
  <c r="C26" a="1"/>
  <c r="C26"/>
  <c r="C25" a="1"/>
  <c r="C25"/>
  <c r="C24" a="1"/>
  <c r="C24"/>
  <c r="C23" a="1"/>
  <c r="C23"/>
  <c r="C22" a="1"/>
  <c r="C22"/>
  <c r="C21" a="1"/>
  <c r="C21"/>
  <c r="C20" a="1"/>
  <c r="C20"/>
  <c r="C19" a="1"/>
  <c r="C19"/>
  <c r="C18" a="1"/>
  <c r="C18"/>
  <c r="C17" a="1"/>
  <c r="C17"/>
  <c r="C16" a="1"/>
  <c r="C16"/>
  <c r="C15" a="1"/>
  <c r="C15"/>
  <c r="D28"/>
  <c r="D27"/>
  <c r="D26"/>
  <c r="D25"/>
  <c r="D24"/>
  <c r="D23"/>
  <c r="D22"/>
  <c r="D21"/>
  <c r="D20"/>
  <c r="D19"/>
  <c r="D18"/>
  <c r="D17"/>
  <c r="D16"/>
  <c r="D15"/>
  <c r="E28" a="1"/>
  <c r="E28"/>
  <c r="E27" a="1"/>
  <c r="E27"/>
  <c r="E26" a="1"/>
  <c r="E26"/>
  <c r="E25" a="1"/>
  <c r="E25"/>
  <c r="E24" a="1"/>
  <c r="E24"/>
  <c r="E23" a="1"/>
  <c r="E23"/>
  <c r="E22" a="1"/>
  <c r="E22"/>
  <c r="E21" a="1"/>
  <c r="E21"/>
  <c r="E20" a="1"/>
  <c r="E20"/>
  <c r="E19" a="1"/>
  <c r="E19"/>
  <c r="E18" a="1"/>
  <c r="E18"/>
  <c r="E17" a="1"/>
  <c r="E17"/>
  <c r="F28"/>
  <c r="F27"/>
  <c r="F26"/>
  <c r="F25"/>
  <c r="F24"/>
  <c r="F23"/>
  <c r="F22"/>
  <c r="F21"/>
  <c r="F20"/>
  <c r="F19"/>
  <c r="F18"/>
  <c r="F17"/>
  <c r="F16"/>
  <c r="F15"/>
  <c r="G28" a="1"/>
  <c r="G28"/>
  <c r="G27" a="1"/>
  <c r="G27"/>
  <c r="G26" a="1"/>
  <c r="G26"/>
  <c r="G25" a="1"/>
  <c r="G25"/>
  <c r="G24" a="1"/>
  <c r="G24"/>
  <c r="G23" a="1"/>
  <c r="G23"/>
  <c r="G22" a="1"/>
  <c r="G22"/>
  <c r="G21" a="1"/>
  <c r="G21"/>
  <c r="G20" a="1"/>
  <c r="G20"/>
  <c r="G19" a="1"/>
  <c r="G19"/>
  <c r="G18" a="1"/>
  <c r="G18"/>
  <c r="G17" a="1"/>
  <c r="G17"/>
  <c r="G16" a="1"/>
  <c r="G16"/>
  <c r="G15" a="1"/>
  <c r="G15"/>
  <c r="H28"/>
  <c r="H27"/>
  <c r="H26"/>
  <c r="H25"/>
  <c r="H24"/>
  <c r="H23"/>
  <c r="H22"/>
  <c r="H21"/>
  <c r="H20"/>
  <c r="H19"/>
  <c r="H18"/>
  <c r="H17"/>
  <c r="H16"/>
  <c r="H15"/>
  <c r="I28" a="1"/>
  <c r="I28"/>
  <c r="I27" a="1"/>
  <c r="I27"/>
  <c r="I26" a="1"/>
  <c r="I26"/>
  <c r="I25" a="1"/>
  <c r="I25"/>
  <c r="I24" a="1"/>
  <c r="I24"/>
  <c r="I23" a="1"/>
  <c r="I23"/>
  <c r="I22" a="1"/>
  <c r="I22"/>
  <c r="I21" a="1"/>
  <c r="I21"/>
  <c r="I20" a="1"/>
  <c r="I20"/>
  <c r="I19" a="1"/>
  <c r="I19"/>
  <c r="I18" a="1"/>
  <c r="I18"/>
  <c r="I17" a="1"/>
  <c r="I17"/>
  <c r="I16" a="1"/>
  <c r="I16"/>
  <c r="I15" a="1"/>
  <c r="I15"/>
  <c r="J28"/>
  <c r="J27"/>
  <c r="J26"/>
  <c r="J25"/>
  <c r="J24"/>
  <c r="J23"/>
  <c r="J22"/>
  <c r="J21"/>
  <c r="J20"/>
  <c r="J19"/>
  <c r="J18"/>
  <c r="J17"/>
  <c r="J16"/>
  <c r="J15"/>
  <c r="K28" a="1"/>
  <c r="K28"/>
  <c r="K27" a="1"/>
  <c r="K27"/>
  <c r="K26" a="1"/>
  <c r="K26"/>
  <c r="K25" a="1"/>
  <c r="K25"/>
  <c r="K24" a="1"/>
  <c r="K24"/>
  <c r="K23" a="1"/>
  <c r="K23"/>
  <c r="K22" a="1"/>
  <c r="K22"/>
  <c r="K21" a="1"/>
  <c r="K21"/>
  <c r="K20" a="1"/>
  <c r="K20"/>
  <c r="K19" a="1"/>
  <c r="K19"/>
  <c r="K18" a="1"/>
  <c r="K18"/>
  <c r="K17" a="1"/>
  <c r="K17"/>
  <c r="K16" a="1"/>
  <c r="K16"/>
  <c r="K15" a="1"/>
  <c r="K15"/>
  <c r="L28"/>
  <c r="L27"/>
  <c r="L26"/>
  <c r="L25"/>
  <c r="L24"/>
  <c r="L23"/>
  <c r="L22"/>
  <c r="L21"/>
  <c r="L20"/>
  <c r="L19"/>
  <c r="L18"/>
  <c r="L17"/>
  <c r="L16"/>
  <c r="L15"/>
  <c r="M28" a="1"/>
  <c r="M28"/>
  <c r="M27" a="1"/>
  <c r="M27"/>
  <c r="M26" a="1"/>
  <c r="M26"/>
  <c r="M25" a="1"/>
  <c r="M25"/>
  <c r="M24" a="1"/>
  <c r="M24"/>
  <c r="M23" a="1"/>
  <c r="M23"/>
  <c r="M22" a="1"/>
  <c r="M22"/>
  <c r="M21" a="1"/>
  <c r="M21"/>
  <c r="M20" a="1"/>
  <c r="M20"/>
  <c r="M19" a="1"/>
  <c r="M19"/>
  <c r="M18" a="1"/>
  <c r="M18"/>
  <c r="M17" a="1"/>
  <c r="M17"/>
  <c r="M16" a="1"/>
  <c r="M16"/>
  <c r="M15" a="1"/>
  <c r="M15"/>
  <c r="N28"/>
  <c r="N27"/>
  <c r="N26"/>
  <c r="N25"/>
  <c r="N24"/>
  <c r="N23"/>
  <c r="N22"/>
  <c r="N21"/>
  <c r="N20"/>
  <c r="N19"/>
  <c r="N18"/>
  <c r="N17"/>
  <c r="N16"/>
  <c r="N15"/>
</calcChain>
</file>

<file path=xl/comments1.xml><?xml version="1.0" encoding="utf-8"?>
<comments xmlns="http://schemas.openxmlformats.org/spreadsheetml/2006/main">
  <authors>
    <author>cyril.bonnin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</commentList>
</comments>
</file>

<file path=xl/comments2.xml><?xml version="1.0" encoding="utf-8"?>
<comments xmlns="http://schemas.openxmlformats.org/spreadsheetml/2006/main">
  <authors>
    <author>cyril.bonnin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type 01/01/2017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3.xml><?xml version="1.0" encoding="utf-8"?>
<comments xmlns="http://schemas.openxmlformats.org/spreadsheetml/2006/main">
  <authors>
    <author>cyril.bonnin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4.xml><?xml version="1.0" encoding="utf-8"?>
<comments xmlns="http://schemas.openxmlformats.org/spreadsheetml/2006/main">
  <authors>
    <author>cyril.bonnin</author>
  </authors>
  <commentList>
    <comment ref="A10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JANVIER
FEVRIER
MARS
AVRIL
MAI
JUIN
JUILLET
AOUT
SEPTEMBRE
OCTOBRE NOVEMBRE
DECEMBRE
</t>
        </r>
      </text>
    </comment>
  </commentList>
</comments>
</file>

<file path=xl/comments5.xml><?xml version="1.0" encoding="utf-8"?>
<comments xmlns="http://schemas.openxmlformats.org/spreadsheetml/2006/main">
  <authors>
    <author>cyril.bonnin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sharedStrings.xml><?xml version="1.0" encoding="utf-8"?>
<sst xmlns="http://schemas.openxmlformats.org/spreadsheetml/2006/main" count="142" uniqueCount="81">
  <si>
    <t>Académie Orléans Tours</t>
  </si>
  <si>
    <t>Collège Joliot Curie</t>
  </si>
  <si>
    <t>rue Joliot Curie</t>
  </si>
  <si>
    <t>B.P.20</t>
  </si>
  <si>
    <t>36700 Châtillon-Sur-Indre</t>
  </si>
  <si>
    <t>0360018Z</t>
  </si>
  <si>
    <t xml:space="preserve">LISTE DES SORTIES DE TICKETS </t>
  </si>
  <si>
    <t>DATE</t>
  </si>
  <si>
    <t>LIBELLE</t>
  </si>
  <si>
    <t>Quantité</t>
  </si>
  <si>
    <t>numéros</t>
  </si>
  <si>
    <t>Référence</t>
  </si>
  <si>
    <t>Valeur</t>
  </si>
  <si>
    <t>TARIF 1 ROUGE -AIDES-AED</t>
  </si>
  <si>
    <t>TICKETS</t>
  </si>
  <si>
    <t>TARIF 2017</t>
  </si>
  <si>
    <t>TARIF 2 BLEU ATEE</t>
  </si>
  <si>
    <t>TARIF 3 JAUNE INDICE&lt;466</t>
  </si>
  <si>
    <t>TARIF 4 VERT INDICE&gt;466</t>
  </si>
  <si>
    <t>TARIF 5 ORANGE ELEVES</t>
  </si>
  <si>
    <t>TARIF 6 GRIS HOTE DE PASSAGE</t>
  </si>
  <si>
    <t>CODE</t>
  </si>
  <si>
    <t>TARIF</t>
  </si>
  <si>
    <t xml:space="preserve">LISTE DES ACHATS DE TICKETS </t>
  </si>
  <si>
    <t>INVENTAIRE TICKETS EN STOCK</t>
  </si>
  <si>
    <t>Code</t>
  </si>
  <si>
    <t>Tickets</t>
  </si>
  <si>
    <t>Prix unitaire</t>
  </si>
  <si>
    <t>Valeur totale</t>
  </si>
  <si>
    <t>premier</t>
  </si>
  <si>
    <t>dernier</t>
  </si>
  <si>
    <t>dernier sorti</t>
  </si>
  <si>
    <t>stock départ</t>
  </si>
  <si>
    <t>exercice 2017</t>
  </si>
  <si>
    <t>JOURNAL DES TICKETS VENDUS</t>
  </si>
  <si>
    <t>MONTANT VENTE</t>
  </si>
  <si>
    <t>TICKET 2,54</t>
  </si>
  <si>
    <t>nombre</t>
  </si>
  <si>
    <t>TICKET 3,74</t>
  </si>
  <si>
    <t>TICKET 4,44</t>
  </si>
  <si>
    <t>TICKET 3,65</t>
  </si>
  <si>
    <t>TICKET 8,43</t>
  </si>
  <si>
    <t>JANVIER</t>
  </si>
  <si>
    <t>TICKET 2,52</t>
  </si>
  <si>
    <t>a</t>
  </si>
  <si>
    <t>juin</t>
  </si>
  <si>
    <t>juillet</t>
  </si>
  <si>
    <t xml:space="preserve">octobre </t>
  </si>
  <si>
    <t>decembre</t>
  </si>
  <si>
    <t>sam suffy</t>
  </si>
  <si>
    <t>jean némar</t>
  </si>
  <si>
    <t>raoul çaroule</t>
  </si>
  <si>
    <t>22917 A 22936</t>
  </si>
  <si>
    <t>11951 A 11970</t>
  </si>
  <si>
    <t>11971 A 11974</t>
  </si>
  <si>
    <t>11975 A 11980</t>
  </si>
  <si>
    <t>ETC</t>
  </si>
  <si>
    <t>quantité</t>
  </si>
  <si>
    <t>tri</t>
  </si>
  <si>
    <t>janvier</t>
  </si>
  <si>
    <t>février</t>
  </si>
  <si>
    <t>mars</t>
  </si>
  <si>
    <t>avril</t>
  </si>
  <si>
    <t>mai</t>
  </si>
  <si>
    <t>août</t>
  </si>
  <si>
    <t>septembre</t>
  </si>
  <si>
    <t>octobre</t>
  </si>
  <si>
    <t>novembre</t>
  </si>
  <si>
    <t>décembre</t>
  </si>
  <si>
    <t>min</t>
  </si>
  <si>
    <t>max</t>
  </si>
  <si>
    <t>12 a 17</t>
  </si>
  <si>
    <t>20 a 25</t>
  </si>
  <si>
    <t>30 a 40</t>
  </si>
  <si>
    <t>50 a 65</t>
  </si>
  <si>
    <t>70 a 75</t>
  </si>
  <si>
    <t>80 a 85</t>
  </si>
  <si>
    <t>90 a 95</t>
  </si>
  <si>
    <t>100 A 105</t>
  </si>
  <si>
    <t>choisir lemois</t>
  </si>
  <si>
    <r>
      <t>MONTANT</t>
    </r>
    <r>
      <rPr>
        <b/>
        <sz val="8"/>
        <color rgb="FFFF0000"/>
        <rFont val="Calibri"/>
        <family val="2"/>
        <scheme val="minor"/>
      </rPr>
      <t xml:space="preserve"> total</t>
    </r>
    <r>
      <rPr>
        <sz val="8"/>
        <color theme="1"/>
        <rFont val="Calibri"/>
        <family val="2"/>
        <scheme val="minor"/>
      </rPr>
      <t xml:space="preserve"> VENTE</t>
    </r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</si>
</sst>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#,##0.00\ _€"/>
    <numFmt numFmtId="167" formatCode="dd/mm/yyyy;dd/mm/yyyy;&quot;&quot;"/>
    <numFmt numFmtId="168" formatCode="&quot;Ticket&quot;\ General"/>
    <numFmt numFmtId="170" formatCode="General;s\t\d;&quot;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3" xfId="0" applyNumberFormat="1" applyBorder="1" applyAlignment="1">
      <alignment horizontal="left"/>
    </xf>
    <xf numFmtId="0" fontId="0" fillId="0" borderId="0" xfId="0" applyAlignment="1">
      <alignment horizontal="right"/>
    </xf>
    <xf numFmtId="49" fontId="0" fillId="0" borderId="0" xfId="0" applyNumberForma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5" xfId="0" applyNumberFormat="1" applyFill="1" applyBorder="1"/>
    <xf numFmtId="168" fontId="0" fillId="0" borderId="0" xfId="0" applyNumberFormat="1" applyAlignment="1">
      <alignment horizontal="center"/>
    </xf>
    <xf numFmtId="0" fontId="1" fillId="0" borderId="6" xfId="0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70" fontId="0" fillId="0" borderId="5" xfId="0" applyNumberFormat="1" applyBorder="1"/>
    <xf numFmtId="170" fontId="0" fillId="3" borderId="5" xfId="0" applyNumberFormat="1" applyFill="1" applyBorder="1" applyAlignment="1">
      <alignment horizontal="center" vertical="center"/>
    </xf>
    <xf numFmtId="170" fontId="0" fillId="2" borderId="5" xfId="0" applyNumberFormat="1" applyFill="1" applyBorder="1" applyAlignment="1">
      <alignment horizontal="center" vertical="center"/>
    </xf>
    <xf numFmtId="170" fontId="0" fillId="0" borderId="5" xfId="0" applyNumberFormat="1" applyBorder="1" applyAlignment="1">
      <alignment horizontal="center" vertical="center"/>
    </xf>
    <xf numFmtId="14" fontId="0" fillId="3" borderId="0" xfId="0" applyNumberFormat="1" applyFill="1"/>
    <xf numFmtId="0" fontId="5" fillId="4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19050</xdr:colOff>
      <xdr:row>5</xdr:row>
      <xdr:rowOff>38100</xdr:rowOff>
    </xdr:from>
    <xdr:ext cx="184731" cy="264560"/>
    <xdr:sp macro="" textlink="">
      <xdr:nvSpPr>
        <xdr:cNvPr id="2" name="ZoneTexte 1"/>
        <xdr:cNvSpPr txBox="1"/>
      </xdr:nvSpPr>
      <xdr:spPr>
        <a:xfrm>
          <a:off x="7648575" y="99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K19" sqref="K19"/>
    </sheetView>
  </sheetViews>
  <sheetFormatPr baseColWidth="10" defaultRowHeight="14.5"/>
  <cols>
    <col min="1" max="1" width="5.81640625" bestFit="1" customWidth="1"/>
    <col min="2" max="2" width="28.54296875" bestFit="1" customWidth="1"/>
  </cols>
  <sheetData>
    <row r="2" spans="1:9">
      <c r="A2" t="s">
        <v>33</v>
      </c>
      <c r="I2" t="s">
        <v>59</v>
      </c>
    </row>
    <row r="3" spans="1:9">
      <c r="I3" t="s">
        <v>60</v>
      </c>
    </row>
    <row r="4" spans="1:9">
      <c r="I4" t="s">
        <v>61</v>
      </c>
    </row>
    <row r="5" spans="1:9">
      <c r="A5" t="s">
        <v>21</v>
      </c>
      <c r="B5" t="s">
        <v>14</v>
      </c>
      <c r="C5" t="s">
        <v>15</v>
      </c>
      <c r="D5" t="s">
        <v>32</v>
      </c>
      <c r="I5" t="s">
        <v>62</v>
      </c>
    </row>
    <row r="6" spans="1:9">
      <c r="A6">
        <v>1</v>
      </c>
      <c r="B6" t="s">
        <v>13</v>
      </c>
      <c r="C6" s="1">
        <v>2.54</v>
      </c>
      <c r="I6" t="s">
        <v>63</v>
      </c>
    </row>
    <row r="7" spans="1:9">
      <c r="A7">
        <v>2</v>
      </c>
      <c r="B7" t="s">
        <v>16</v>
      </c>
      <c r="C7" s="1">
        <v>2.52</v>
      </c>
      <c r="I7" t="s">
        <v>45</v>
      </c>
    </row>
    <row r="8" spans="1:9">
      <c r="A8">
        <v>3</v>
      </c>
      <c r="B8" t="s">
        <v>17</v>
      </c>
      <c r="C8" s="1">
        <v>3.74</v>
      </c>
      <c r="I8" t="s">
        <v>46</v>
      </c>
    </row>
    <row r="9" spans="1:9">
      <c r="A9">
        <v>4</v>
      </c>
      <c r="B9" t="s">
        <v>18</v>
      </c>
      <c r="C9" s="1">
        <v>4.4400000000000004</v>
      </c>
      <c r="I9" t="s">
        <v>64</v>
      </c>
    </row>
    <row r="10" spans="1:9">
      <c r="A10">
        <v>5</v>
      </c>
      <c r="B10" t="s">
        <v>19</v>
      </c>
      <c r="C10" s="1">
        <v>3.65</v>
      </c>
      <c r="I10" t="s">
        <v>65</v>
      </c>
    </row>
    <row r="11" spans="1:9">
      <c r="A11">
        <v>6</v>
      </c>
      <c r="B11" t="s">
        <v>20</v>
      </c>
      <c r="C11" s="1">
        <v>8.43</v>
      </c>
      <c r="I11" t="s">
        <v>66</v>
      </c>
    </row>
    <row r="12" spans="1:9">
      <c r="I12" t="s">
        <v>67</v>
      </c>
    </row>
    <row r="13" spans="1:9">
      <c r="I13" t="s">
        <v>68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00"/>
  <sheetViews>
    <sheetView workbookViewId="0">
      <selection activeCell="K5" sqref="K5"/>
    </sheetView>
  </sheetViews>
  <sheetFormatPr baseColWidth="10" defaultRowHeight="14.5"/>
  <cols>
    <col min="1" max="1" width="10.54296875" customWidth="1"/>
    <col min="2" max="2" width="5.26953125" customWidth="1"/>
    <col min="3" max="3" width="28.1796875" customWidth="1"/>
    <col min="4" max="4" width="7" customWidth="1"/>
    <col min="5" max="5" width="8.81640625" bestFit="1" customWidth="1"/>
    <col min="6" max="6" width="15.1796875" customWidth="1"/>
    <col min="7" max="7" width="21.7265625" customWidth="1"/>
    <col min="8" max="8" width="7.7265625" customWidth="1"/>
  </cols>
  <sheetData>
    <row r="1" spans="1:12">
      <c r="A1" t="s">
        <v>0</v>
      </c>
      <c r="H1" s="17" t="str">
        <f>paramètres!A2</f>
        <v>exercice 2017</v>
      </c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6" spans="1:12">
      <c r="A6" t="s">
        <v>5</v>
      </c>
    </row>
    <row r="8" spans="1:12" ht="17">
      <c r="A8" s="19" t="s">
        <v>6</v>
      </c>
      <c r="B8" s="19"/>
      <c r="C8" s="19"/>
      <c r="D8" s="19"/>
      <c r="E8" s="19"/>
      <c r="F8" s="19"/>
      <c r="G8" s="19"/>
      <c r="H8" s="19"/>
    </row>
    <row r="10" spans="1:12" ht="15" thickBot="1"/>
    <row r="11" spans="1:12" ht="15" thickBot="1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11</v>
      </c>
      <c r="H11" s="7" t="s">
        <v>12</v>
      </c>
      <c r="I11" s="23" t="s">
        <v>58</v>
      </c>
      <c r="J11" s="23" t="s">
        <v>69</v>
      </c>
      <c r="K11" s="23" t="s">
        <v>70</v>
      </c>
    </row>
    <row r="12" spans="1:12">
      <c r="A12" s="6">
        <v>42746</v>
      </c>
      <c r="B12" s="8">
        <v>1</v>
      </c>
      <c r="C12" s="14" t="str">
        <f>VLOOKUP(B12,abak,2)</f>
        <v>TARIF 1 ROUGE -AIDES-AED</v>
      </c>
      <c r="D12" s="11">
        <f>IFERROR(VLOOKUP(B12,abak,3),"")</f>
        <v>2.54</v>
      </c>
      <c r="E12" s="8">
        <v>20</v>
      </c>
      <c r="F12" s="8" t="s">
        <v>52</v>
      </c>
      <c r="G12" s="14" t="s">
        <v>49</v>
      </c>
      <c r="H12" s="24">
        <f>IF(OR(B12=1,B12=2,B12=3,B12=4,B12=5,B12=6),D12*E12,"")</f>
        <v>50.8</v>
      </c>
      <c r="I12" s="25" t="str">
        <f>IF(IF(MONTH(A12)=MONTH("01/"&amp;mois),COUNTIF(A$12:A12,A12),"")&gt;1,"",IF(MONTH(A12)=MONTH("01/"&amp;mois),COUNTIF(A$12:A12,A12),""))</f>
        <v/>
      </c>
      <c r="J12">
        <f>IFERROR(LEFT(F12,SEARCH("a",F12)-2)*1,"")</f>
        <v>22917</v>
      </c>
      <c r="K12">
        <f>IFERROR(MID(F12,SEARCH("a",F12)+2,30)*1,"")</f>
        <v>22936</v>
      </c>
      <c r="L12" s="18"/>
    </row>
    <row r="13" spans="1:12">
      <c r="A13" s="4">
        <v>42746</v>
      </c>
      <c r="B13" s="9">
        <v>2</v>
      </c>
      <c r="C13" s="14" t="str">
        <f>VLOOKUP(B13,abak,2)</f>
        <v>TARIF 2 BLEU ATEE</v>
      </c>
      <c r="D13" s="11">
        <f>IFERROR(VLOOKUP(B13,abak,3),"")</f>
        <v>2.52</v>
      </c>
      <c r="E13" s="9">
        <v>20</v>
      </c>
      <c r="F13" s="9" t="s">
        <v>53</v>
      </c>
      <c r="G13" s="15" t="s">
        <v>50</v>
      </c>
      <c r="H13" s="11">
        <f t="shared" ref="H13:H76" si="0">IF(OR(B13=1,B13=2,B13=3,B13=4,B13=5,B13=6),D13*E13,"")</f>
        <v>50.4</v>
      </c>
      <c r="I13" s="25" t="str">
        <f>IF(IF(MONTH(A13)=MONTH("01/"&amp;mois),COUNTIF(A$12:A13,A13),"")&gt;1,"",IF(MONTH(A13)=MONTH("01/"&amp;mois),COUNTIF(A$12:A13,A13),""))</f>
        <v/>
      </c>
      <c r="J13">
        <f t="shared" ref="J13:J76" si="1">IFERROR(LEFT(F13,SEARCH("a",F13)-2)*1,"")</f>
        <v>11951</v>
      </c>
      <c r="K13">
        <f t="shared" ref="K13:K76" si="2">IFERROR(MID(F13,SEARCH("a",F13)+2,30)*1,"")</f>
        <v>11970</v>
      </c>
    </row>
    <row r="14" spans="1:12">
      <c r="A14" s="4">
        <v>42746</v>
      </c>
      <c r="B14" s="9">
        <v>2</v>
      </c>
      <c r="C14" s="14" t="str">
        <f>VLOOKUP(B14,abak,2)</f>
        <v>TARIF 2 BLEU ATEE</v>
      </c>
      <c r="D14" s="11">
        <f>IFERROR(VLOOKUP(B14,abak,3),"")</f>
        <v>2.52</v>
      </c>
      <c r="E14" s="9">
        <v>4</v>
      </c>
      <c r="F14" s="9" t="s">
        <v>54</v>
      </c>
      <c r="G14" s="15" t="s">
        <v>51</v>
      </c>
      <c r="H14" s="11">
        <f t="shared" si="0"/>
        <v>10.08</v>
      </c>
      <c r="I14" s="25" t="str">
        <f>IF(IF(MONTH(A14)=MONTH("01/"&amp;mois),COUNTIF(A$12:A14,A14),"")&gt;1,"",IF(MONTH(A14)=MONTH("01/"&amp;mois),COUNTIF(A$12:A14,A14),""))</f>
        <v/>
      </c>
      <c r="J14">
        <f t="shared" si="1"/>
        <v>11971</v>
      </c>
      <c r="K14">
        <f t="shared" si="2"/>
        <v>11974</v>
      </c>
    </row>
    <row r="15" spans="1:12">
      <c r="A15" s="4">
        <v>42750</v>
      </c>
      <c r="B15" s="9">
        <v>2</v>
      </c>
      <c r="C15" s="14" t="str">
        <f>VLOOKUP(B15,abak,2)</f>
        <v>TARIF 2 BLEU ATEE</v>
      </c>
      <c r="D15" s="11">
        <f>IFERROR(VLOOKUP(B15,abak,3),"")</f>
        <v>2.52</v>
      </c>
      <c r="E15" s="9">
        <v>6</v>
      </c>
      <c r="F15" s="9" t="s">
        <v>55</v>
      </c>
      <c r="G15" s="15" t="s">
        <v>56</v>
      </c>
      <c r="H15" s="11">
        <f t="shared" si="0"/>
        <v>15.120000000000001</v>
      </c>
      <c r="I15" s="25" t="str">
        <f>IF(IF(MONTH(A15)=MONTH("01/"&amp;mois),COUNTIF(A$12:A15,A15),"")&gt;1,"",IF(MONTH(A15)=MONTH("01/"&amp;mois),COUNTIF(A$12:A15,A15),""))</f>
        <v/>
      </c>
      <c r="J15">
        <f t="shared" si="1"/>
        <v>11975</v>
      </c>
      <c r="K15">
        <f t="shared" si="2"/>
        <v>11980</v>
      </c>
    </row>
    <row r="16" spans="1:12">
      <c r="A16" s="4">
        <v>42782</v>
      </c>
      <c r="B16" s="9">
        <v>3</v>
      </c>
      <c r="C16" s="14" t="str">
        <f>VLOOKUP(B16,abak,2)</f>
        <v>TARIF 3 JAUNE INDICE&lt;466</v>
      </c>
      <c r="D16" s="11">
        <f>IFERROR(VLOOKUP(B16,abak,3),"")</f>
        <v>3.74</v>
      </c>
      <c r="E16" s="9">
        <v>5</v>
      </c>
      <c r="F16" s="9" t="s">
        <v>71</v>
      </c>
      <c r="G16" s="15"/>
      <c r="H16" s="11">
        <f t="shared" si="0"/>
        <v>18.700000000000003</v>
      </c>
      <c r="I16" s="25" t="str">
        <f>IF(IF(MONTH(A16)=MONTH("01/"&amp;mois),COUNTIF(A$12:A16,A16),"")&gt;1,"",IF(MONTH(A16)=MONTH("01/"&amp;mois),COUNTIF(A$12:A16,A16),""))</f>
        <v/>
      </c>
      <c r="J16">
        <f t="shared" si="1"/>
        <v>12</v>
      </c>
      <c r="K16">
        <f t="shared" si="2"/>
        <v>17</v>
      </c>
    </row>
    <row r="17" spans="1:11">
      <c r="A17" s="4">
        <v>42783</v>
      </c>
      <c r="B17" s="9">
        <v>2</v>
      </c>
      <c r="C17" s="14" t="str">
        <f>VLOOKUP(B17,abak,2)</f>
        <v>TARIF 2 BLEU ATEE</v>
      </c>
      <c r="D17" s="11">
        <f>IFERROR(VLOOKUP(B17,abak,3),"")</f>
        <v>2.52</v>
      </c>
      <c r="E17" s="9">
        <v>5</v>
      </c>
      <c r="F17" s="9" t="s">
        <v>72</v>
      </c>
      <c r="G17" s="15"/>
      <c r="H17" s="11">
        <f t="shared" si="0"/>
        <v>12.6</v>
      </c>
      <c r="I17" s="25" t="str">
        <f>IF(IF(MONTH(A17)=MONTH("01/"&amp;mois),COUNTIF(A$12:A17,A17),"")&gt;1,"",IF(MONTH(A17)=MONTH("01/"&amp;mois),COUNTIF(A$12:A17,A17),""))</f>
        <v/>
      </c>
      <c r="J17">
        <f t="shared" si="1"/>
        <v>20</v>
      </c>
      <c r="K17">
        <f t="shared" si="2"/>
        <v>25</v>
      </c>
    </row>
    <row r="18" spans="1:11">
      <c r="A18" s="4">
        <v>42812</v>
      </c>
      <c r="B18" s="9">
        <v>2</v>
      </c>
      <c r="C18" s="14" t="str">
        <f>VLOOKUP(B18,abak,2)</f>
        <v>TARIF 2 BLEU ATEE</v>
      </c>
      <c r="D18" s="11">
        <f>IFERROR(VLOOKUP(B18,abak,3),"")</f>
        <v>2.52</v>
      </c>
      <c r="E18" s="9">
        <v>5</v>
      </c>
      <c r="F18" s="9" t="s">
        <v>73</v>
      </c>
      <c r="G18" s="15"/>
      <c r="H18" s="11">
        <f t="shared" si="0"/>
        <v>12.6</v>
      </c>
      <c r="I18" s="25">
        <f>IF(IF(MONTH(A18)=MONTH("01/"&amp;mois),COUNTIF(A$12:A18,A18),"")&gt;1,"",IF(MONTH(A18)=MONTH("01/"&amp;mois),COUNTIF(A$12:A18,A18),""))</f>
        <v>1</v>
      </c>
      <c r="J18">
        <f t="shared" si="1"/>
        <v>30</v>
      </c>
      <c r="K18">
        <f t="shared" si="2"/>
        <v>40</v>
      </c>
    </row>
    <row r="19" spans="1:11">
      <c r="A19" s="4">
        <v>42813</v>
      </c>
      <c r="B19" s="9">
        <v>4</v>
      </c>
      <c r="C19" s="14" t="str">
        <f>VLOOKUP(B19,abak,2)</f>
        <v>TARIF 4 VERT INDICE&gt;466</v>
      </c>
      <c r="D19" s="11">
        <f>IFERROR(VLOOKUP(B19,abak,3),"")</f>
        <v>4.4400000000000004</v>
      </c>
      <c r="E19" s="9">
        <v>5</v>
      </c>
      <c r="F19" s="9" t="s">
        <v>74</v>
      </c>
      <c r="G19" s="15"/>
      <c r="H19" s="11">
        <f t="shared" si="0"/>
        <v>22.200000000000003</v>
      </c>
      <c r="I19" s="25">
        <f>IF(IF(MONTH(A19)=MONTH("01/"&amp;mois),COUNTIF(A$12:A19,A19),"")&gt;1,"",IF(MONTH(A19)=MONTH("01/"&amp;mois),COUNTIF(A$12:A19,A19),""))</f>
        <v>1</v>
      </c>
      <c r="J19">
        <f t="shared" si="1"/>
        <v>50</v>
      </c>
      <c r="K19">
        <f t="shared" si="2"/>
        <v>65</v>
      </c>
    </row>
    <row r="20" spans="1:11">
      <c r="A20" s="4">
        <v>42814</v>
      </c>
      <c r="B20" s="9">
        <v>2</v>
      </c>
      <c r="C20" s="14" t="str">
        <f>VLOOKUP(B20,abak,2)</f>
        <v>TARIF 2 BLEU ATEE</v>
      </c>
      <c r="D20" s="11">
        <f>IFERROR(VLOOKUP(B20,abak,3),"")</f>
        <v>2.52</v>
      </c>
      <c r="E20" s="9">
        <v>5</v>
      </c>
      <c r="F20" s="9" t="s">
        <v>75</v>
      </c>
      <c r="G20" s="15"/>
      <c r="H20" s="11">
        <f t="shared" si="0"/>
        <v>12.6</v>
      </c>
      <c r="I20" s="25">
        <f>IF(IF(MONTH(A20)=MONTH("01/"&amp;mois),COUNTIF(A$12:A20,A20),"")&gt;1,"",IF(MONTH(A20)=MONTH("01/"&amp;mois),COUNTIF(A$12:A20,A20),""))</f>
        <v>1</v>
      </c>
      <c r="J20">
        <f t="shared" si="1"/>
        <v>70</v>
      </c>
      <c r="K20">
        <f t="shared" si="2"/>
        <v>75</v>
      </c>
    </row>
    <row r="21" spans="1:11">
      <c r="A21" s="4">
        <v>42846</v>
      </c>
      <c r="B21" s="9">
        <v>5</v>
      </c>
      <c r="C21" s="14" t="str">
        <f>VLOOKUP(B21,abak,2)</f>
        <v>TARIF 5 ORANGE ELEVES</v>
      </c>
      <c r="D21" s="11">
        <f>IFERROR(VLOOKUP(B21,abak,3),"")</f>
        <v>3.65</v>
      </c>
      <c r="E21" s="9">
        <v>5</v>
      </c>
      <c r="F21" s="9" t="s">
        <v>76</v>
      </c>
      <c r="G21" s="15"/>
      <c r="H21" s="11">
        <f t="shared" si="0"/>
        <v>18.25</v>
      </c>
      <c r="I21" s="25" t="str">
        <f>IF(IF(MONTH(A21)=MONTH("01/"&amp;mois),COUNTIF(A$12:A21,A21),"")&gt;1,"",IF(MONTH(A21)=MONTH("01/"&amp;mois),COUNTIF(A$12:A21,A21),""))</f>
        <v/>
      </c>
      <c r="J21">
        <f t="shared" si="1"/>
        <v>80</v>
      </c>
      <c r="K21">
        <f t="shared" si="2"/>
        <v>85</v>
      </c>
    </row>
    <row r="22" spans="1:11">
      <c r="A22" s="4">
        <v>42847</v>
      </c>
      <c r="B22" s="9">
        <v>6</v>
      </c>
      <c r="C22" s="14" t="str">
        <f>VLOOKUP(B22,abak,2)</f>
        <v>TARIF 6 GRIS HOTE DE PASSAGE</v>
      </c>
      <c r="D22" s="11">
        <f>IFERROR(VLOOKUP(B22,abak,3),"")</f>
        <v>8.43</v>
      </c>
      <c r="E22" s="9">
        <v>5</v>
      </c>
      <c r="F22" s="9" t="s">
        <v>77</v>
      </c>
      <c r="G22" s="15"/>
      <c r="H22" s="11">
        <f t="shared" si="0"/>
        <v>42.15</v>
      </c>
      <c r="I22" s="25" t="str">
        <f>IF(IF(MONTH(A22)=MONTH("01/"&amp;mois),COUNTIF(A$12:A22,A22),"")&gt;1,"",IF(MONTH(A22)=MONTH("01/"&amp;mois),COUNTIF(A$12:A22,A22),""))</f>
        <v/>
      </c>
      <c r="J22">
        <f t="shared" si="1"/>
        <v>90</v>
      </c>
      <c r="K22">
        <f t="shared" si="2"/>
        <v>95</v>
      </c>
    </row>
    <row r="23" spans="1:11">
      <c r="A23" s="4">
        <v>42878</v>
      </c>
      <c r="B23" s="9">
        <v>1</v>
      </c>
      <c r="C23" s="14" t="str">
        <f>VLOOKUP(B23,abak,2)</f>
        <v>TARIF 1 ROUGE -AIDES-AED</v>
      </c>
      <c r="D23" s="11">
        <f>IFERROR(VLOOKUP(B23,abak,3),"")</f>
        <v>2.54</v>
      </c>
      <c r="E23" s="9">
        <v>5</v>
      </c>
      <c r="F23" s="9" t="s">
        <v>78</v>
      </c>
      <c r="G23" s="15"/>
      <c r="H23" s="11">
        <f t="shared" si="0"/>
        <v>12.7</v>
      </c>
      <c r="I23" s="25" t="str">
        <f>IF(IF(MONTH(A23)=MONTH("01/"&amp;mois),COUNTIF(A$12:A23,A23),"")&gt;1,"",IF(MONTH(A23)=MONTH("01/"&amp;mois),COUNTIF(A$12:A23,A23),""))</f>
        <v/>
      </c>
      <c r="J23">
        <f t="shared" si="1"/>
        <v>100</v>
      </c>
      <c r="K23">
        <f t="shared" si="2"/>
        <v>105</v>
      </c>
    </row>
    <row r="24" spans="1:11">
      <c r="A24" s="4"/>
      <c r="B24" s="9"/>
      <c r="C24" s="14" t="e">
        <f>VLOOKUP(B24,abak,2)</f>
        <v>#N/A</v>
      </c>
      <c r="D24" s="11" t="str">
        <f>IFERROR(VLOOKUP(B24,abak,3),"")</f>
        <v/>
      </c>
      <c r="E24" s="9"/>
      <c r="F24" s="9"/>
      <c r="G24" s="15"/>
      <c r="H24" s="11" t="str">
        <f t="shared" si="0"/>
        <v/>
      </c>
      <c r="I24" s="25" t="str">
        <f>IF(IF(MONTH(A24)=MONTH("01/"&amp;mois),COUNTIF(A$12:A24,A24),"")&gt;1,"",IF(MONTH(A24)=MONTH("01/"&amp;mois),COUNTIF(A$12:A24,A24),""))</f>
        <v/>
      </c>
      <c r="J24" t="str">
        <f t="shared" si="1"/>
        <v/>
      </c>
      <c r="K24" t="str">
        <f t="shared" si="2"/>
        <v/>
      </c>
    </row>
    <row r="25" spans="1:11">
      <c r="A25" s="4"/>
      <c r="B25" s="9"/>
      <c r="C25" s="14" t="e">
        <f>VLOOKUP(B25,abak,2)</f>
        <v>#N/A</v>
      </c>
      <c r="D25" s="11" t="str">
        <f>IFERROR(VLOOKUP(B25,abak,3),"")</f>
        <v/>
      </c>
      <c r="E25" s="9"/>
      <c r="F25" s="9"/>
      <c r="G25" s="15"/>
      <c r="H25" s="11" t="str">
        <f t="shared" si="0"/>
        <v/>
      </c>
      <c r="I25" s="25" t="str">
        <f>IF(IF(MONTH(A25)=MONTH("01/"&amp;mois),COUNTIF(A$12:A25,A25),"")&gt;1,"",IF(MONTH(A25)=MONTH("01/"&amp;mois),COUNTIF(A$12:A25,A25),""))</f>
        <v/>
      </c>
      <c r="J25" t="str">
        <f t="shared" si="1"/>
        <v/>
      </c>
      <c r="K25" t="str">
        <f t="shared" si="2"/>
        <v/>
      </c>
    </row>
    <row r="26" spans="1:11">
      <c r="A26" s="4"/>
      <c r="B26" s="9"/>
      <c r="C26" s="14" t="e">
        <f>VLOOKUP(B26,abak,2)</f>
        <v>#N/A</v>
      </c>
      <c r="D26" s="11" t="str">
        <f>IFERROR(VLOOKUP(B26,abak,3),"")</f>
        <v/>
      </c>
      <c r="E26" s="9"/>
      <c r="F26" s="9"/>
      <c r="G26" s="15"/>
      <c r="H26" s="11" t="str">
        <f t="shared" si="0"/>
        <v/>
      </c>
      <c r="I26" s="25" t="str">
        <f>IF(IF(MONTH(A26)=MONTH("01/"&amp;mois),COUNTIF(A$12:A26,A26),"")&gt;1,"",IF(MONTH(A26)=MONTH("01/"&amp;mois),COUNTIF(A$12:A26,A26),""))</f>
        <v/>
      </c>
      <c r="J26" t="str">
        <f t="shared" si="1"/>
        <v/>
      </c>
      <c r="K26" t="str">
        <f t="shared" si="2"/>
        <v/>
      </c>
    </row>
    <row r="27" spans="1:11">
      <c r="A27" s="4"/>
      <c r="B27" s="9"/>
      <c r="C27" s="14" t="e">
        <f>VLOOKUP(B27,abak,2)</f>
        <v>#N/A</v>
      </c>
      <c r="D27" s="11" t="str">
        <f>IFERROR(VLOOKUP(B27,abak,3),"")</f>
        <v/>
      </c>
      <c r="E27" s="9"/>
      <c r="F27" s="9"/>
      <c r="G27" s="15"/>
      <c r="H27" s="11" t="str">
        <f t="shared" si="0"/>
        <v/>
      </c>
      <c r="I27" s="25" t="str">
        <f>IF(IF(MONTH(A27)=MONTH("01/"&amp;mois),COUNTIF(A$12:A27,A27),"")&gt;1,"",IF(MONTH(A27)=MONTH("01/"&amp;mois),COUNTIF(A$12:A27,A27),""))</f>
        <v/>
      </c>
      <c r="J27" t="str">
        <f t="shared" si="1"/>
        <v/>
      </c>
      <c r="K27" t="str">
        <f t="shared" si="2"/>
        <v/>
      </c>
    </row>
    <row r="28" spans="1:11">
      <c r="A28" s="4"/>
      <c r="B28" s="9"/>
      <c r="C28" s="14" t="e">
        <f>VLOOKUP(B28,abak,2)</f>
        <v>#N/A</v>
      </c>
      <c r="D28" s="11" t="str">
        <f>IFERROR(VLOOKUP(B28,abak,3),"")</f>
        <v/>
      </c>
      <c r="E28" s="9"/>
      <c r="F28" s="9"/>
      <c r="G28" s="15"/>
      <c r="H28" s="11" t="str">
        <f t="shared" si="0"/>
        <v/>
      </c>
      <c r="I28" s="25" t="str">
        <f>IF(IF(MONTH(A28)=MONTH("01/"&amp;mois),COUNTIF(A$12:A28,A28),"")&gt;1,"",IF(MONTH(A28)=MONTH("01/"&amp;mois),COUNTIF(A$12:A28,A28),""))</f>
        <v/>
      </c>
      <c r="J28" t="str">
        <f t="shared" si="1"/>
        <v/>
      </c>
      <c r="K28" t="str">
        <f t="shared" si="2"/>
        <v/>
      </c>
    </row>
    <row r="29" spans="1:11">
      <c r="A29" s="4"/>
      <c r="B29" s="9"/>
      <c r="C29" s="14" t="e">
        <f t="shared" ref="C12:C75" ca="1" si="3">VLOOKUP(B29,tarif,2)</f>
        <v>#N/A</v>
      </c>
      <c r="D29" s="11" t="str">
        <f>IFERROR(VLOOKUP(B29,abak,3),"")</f>
        <v/>
      </c>
      <c r="E29" s="9"/>
      <c r="F29" s="9"/>
      <c r="G29" s="15"/>
      <c r="H29" s="11" t="str">
        <f t="shared" si="0"/>
        <v/>
      </c>
      <c r="I29" s="25" t="str">
        <f>IF(IF(MONTH(A29)=MONTH("01/"&amp;mois),COUNTIF(A$12:A29,A29),"")&gt;1,"",IF(MONTH(A29)=MONTH("01/"&amp;mois),COUNTIF(A$12:A29,A29),""))</f>
        <v/>
      </c>
      <c r="J29" t="str">
        <f t="shared" si="1"/>
        <v/>
      </c>
      <c r="K29" t="str">
        <f t="shared" si="2"/>
        <v/>
      </c>
    </row>
    <row r="30" spans="1:11">
      <c r="A30" s="4"/>
      <c r="B30" s="9"/>
      <c r="C30" s="14" t="e">
        <f t="shared" ca="1" si="3"/>
        <v>#N/A</v>
      </c>
      <c r="D30" s="11" t="str">
        <f>IFERROR(VLOOKUP(B30,abak,3),"")</f>
        <v/>
      </c>
      <c r="E30" s="9"/>
      <c r="F30" s="9"/>
      <c r="G30" s="15"/>
      <c r="H30" s="11" t="str">
        <f t="shared" si="0"/>
        <v/>
      </c>
      <c r="I30" s="25" t="str">
        <f>IF(IF(MONTH(A30)=MONTH("01/"&amp;mois),COUNTIF(A$12:A30,A30),"")&gt;1,"",IF(MONTH(A30)=MONTH("01/"&amp;mois),COUNTIF(A$12:A30,A30),""))</f>
        <v/>
      </c>
      <c r="J30" t="str">
        <f t="shared" si="1"/>
        <v/>
      </c>
      <c r="K30" t="str">
        <f t="shared" si="2"/>
        <v/>
      </c>
    </row>
    <row r="31" spans="1:11">
      <c r="A31" s="4"/>
      <c r="B31" s="9"/>
      <c r="C31" s="14" t="e">
        <f t="shared" ca="1" si="3"/>
        <v>#N/A</v>
      </c>
      <c r="D31" s="11" t="str">
        <f>IFERROR(VLOOKUP(B31,abak,3),"")</f>
        <v/>
      </c>
      <c r="E31" s="9"/>
      <c r="F31" s="9"/>
      <c r="G31" s="15"/>
      <c r="H31" s="11" t="str">
        <f t="shared" si="0"/>
        <v/>
      </c>
      <c r="I31" s="25" t="str">
        <f>IF(IF(MONTH(A31)=MONTH("01/"&amp;mois),COUNTIF(A$12:A31,A31),"")&gt;1,"",IF(MONTH(A31)=MONTH("01/"&amp;mois),COUNTIF(A$12:A31,A31),""))</f>
        <v/>
      </c>
      <c r="J31" t="str">
        <f t="shared" si="1"/>
        <v/>
      </c>
      <c r="K31" t="str">
        <f t="shared" si="2"/>
        <v/>
      </c>
    </row>
    <row r="32" spans="1:11">
      <c r="A32" s="4"/>
      <c r="B32" s="9"/>
      <c r="C32" s="14" t="e">
        <f t="shared" ca="1" si="3"/>
        <v>#N/A</v>
      </c>
      <c r="D32" s="11" t="str">
        <f>IFERROR(VLOOKUP(B32,abak,3),"")</f>
        <v/>
      </c>
      <c r="E32" s="9"/>
      <c r="F32" s="9"/>
      <c r="G32" s="15"/>
      <c r="H32" s="11" t="str">
        <f t="shared" si="0"/>
        <v/>
      </c>
      <c r="I32" s="25" t="str">
        <f>IF(IF(MONTH(A32)=MONTH("01/"&amp;mois),COUNTIF(A$12:A32,A32),"")&gt;1,"",IF(MONTH(A32)=MONTH("01/"&amp;mois),COUNTIF(A$12:A32,A32),""))</f>
        <v/>
      </c>
      <c r="J32" t="str">
        <f t="shared" si="1"/>
        <v/>
      </c>
      <c r="K32" t="str">
        <f t="shared" si="2"/>
        <v/>
      </c>
    </row>
    <row r="33" spans="1:11">
      <c r="A33" s="4"/>
      <c r="B33" s="9"/>
      <c r="C33" s="14" t="e">
        <f t="shared" ca="1" si="3"/>
        <v>#N/A</v>
      </c>
      <c r="D33" s="11" t="str">
        <f>IFERROR(VLOOKUP(B33,abak,3),"")</f>
        <v/>
      </c>
      <c r="E33" s="9"/>
      <c r="F33" s="9"/>
      <c r="G33" s="15"/>
      <c r="H33" s="11" t="str">
        <f t="shared" si="0"/>
        <v/>
      </c>
      <c r="I33" s="25" t="str">
        <f>IF(IF(MONTH(A33)=MONTH("01/"&amp;mois),COUNTIF(A$12:A33,A33),"")&gt;1,"",IF(MONTH(A33)=MONTH("01/"&amp;mois),COUNTIF(A$12:A33,A33),""))</f>
        <v/>
      </c>
      <c r="J33" t="str">
        <f t="shared" si="1"/>
        <v/>
      </c>
      <c r="K33" t="str">
        <f t="shared" si="2"/>
        <v/>
      </c>
    </row>
    <row r="34" spans="1:11">
      <c r="A34" s="4"/>
      <c r="B34" s="9"/>
      <c r="C34" s="14" t="e">
        <f t="shared" ca="1" si="3"/>
        <v>#N/A</v>
      </c>
      <c r="D34" s="11" t="str">
        <f>IFERROR(VLOOKUP(B34,abak,3),"")</f>
        <v/>
      </c>
      <c r="E34" s="9"/>
      <c r="F34" s="9"/>
      <c r="G34" s="15"/>
      <c r="H34" s="11" t="str">
        <f t="shared" si="0"/>
        <v/>
      </c>
      <c r="I34" s="25" t="str">
        <f>IF(IF(MONTH(A34)=MONTH("01/"&amp;mois),COUNTIF(A$12:A34,A34),"")&gt;1,"",IF(MONTH(A34)=MONTH("01/"&amp;mois),COUNTIF(A$12:A34,A34),""))</f>
        <v/>
      </c>
      <c r="J34" t="str">
        <f t="shared" si="1"/>
        <v/>
      </c>
      <c r="K34" t="str">
        <f t="shared" si="2"/>
        <v/>
      </c>
    </row>
    <row r="35" spans="1:11">
      <c r="A35" s="4"/>
      <c r="B35" s="9"/>
      <c r="C35" s="14" t="e">
        <f t="shared" ca="1" si="3"/>
        <v>#N/A</v>
      </c>
      <c r="D35" s="11" t="str">
        <f>IFERROR(VLOOKUP(B35,abak,3),"")</f>
        <v/>
      </c>
      <c r="E35" s="9"/>
      <c r="F35" s="9"/>
      <c r="G35" s="15"/>
      <c r="H35" s="11" t="str">
        <f t="shared" si="0"/>
        <v/>
      </c>
      <c r="I35" s="25" t="str">
        <f>IF(IF(MONTH(A35)=MONTH("01/"&amp;mois),COUNTIF(A$12:A35,A35),"")&gt;1,"",IF(MONTH(A35)=MONTH("01/"&amp;mois),COUNTIF(A$12:A35,A35),""))</f>
        <v/>
      </c>
      <c r="J35" t="str">
        <f t="shared" si="1"/>
        <v/>
      </c>
      <c r="K35" t="str">
        <f t="shared" si="2"/>
        <v/>
      </c>
    </row>
    <row r="36" spans="1:11">
      <c r="A36" s="4"/>
      <c r="B36" s="9"/>
      <c r="C36" s="14" t="e">
        <f t="shared" ca="1" si="3"/>
        <v>#N/A</v>
      </c>
      <c r="D36" s="11" t="str">
        <f>IFERROR(VLOOKUP(B36,abak,3),"")</f>
        <v/>
      </c>
      <c r="E36" s="9"/>
      <c r="F36" s="9"/>
      <c r="G36" s="15"/>
      <c r="H36" s="11" t="str">
        <f t="shared" si="0"/>
        <v/>
      </c>
      <c r="I36" s="25" t="str">
        <f>IF(IF(MONTH(A36)=MONTH("01/"&amp;mois),COUNTIF(A$12:A36,A36),"")&gt;1,"",IF(MONTH(A36)=MONTH("01/"&amp;mois),COUNTIF(A$12:A36,A36),""))</f>
        <v/>
      </c>
      <c r="J36" t="str">
        <f t="shared" si="1"/>
        <v/>
      </c>
      <c r="K36" t="str">
        <f t="shared" si="2"/>
        <v/>
      </c>
    </row>
    <row r="37" spans="1:11">
      <c r="A37" s="4"/>
      <c r="B37" s="9"/>
      <c r="C37" s="14" t="e">
        <f t="shared" ca="1" si="3"/>
        <v>#N/A</v>
      </c>
      <c r="D37" s="11" t="str">
        <f>IFERROR(VLOOKUP(B37,abak,3),"")</f>
        <v/>
      </c>
      <c r="E37" s="9"/>
      <c r="F37" s="9"/>
      <c r="G37" s="15"/>
      <c r="H37" s="11" t="str">
        <f t="shared" si="0"/>
        <v/>
      </c>
      <c r="I37" s="25" t="str">
        <f>IF(IF(MONTH(A37)=MONTH("01/"&amp;mois),COUNTIF(A$12:A37,A37),"")&gt;1,"",IF(MONTH(A37)=MONTH("01/"&amp;mois),COUNTIF(A$12:A37,A37),""))</f>
        <v/>
      </c>
      <c r="J37" t="str">
        <f t="shared" si="1"/>
        <v/>
      </c>
      <c r="K37" t="str">
        <f t="shared" si="2"/>
        <v/>
      </c>
    </row>
    <row r="38" spans="1:11">
      <c r="A38" s="4"/>
      <c r="B38" s="9"/>
      <c r="C38" s="14" t="e">
        <f t="shared" ca="1" si="3"/>
        <v>#N/A</v>
      </c>
      <c r="D38" s="11" t="str">
        <f>IFERROR(VLOOKUP(B38,abak,3),"")</f>
        <v/>
      </c>
      <c r="E38" s="9"/>
      <c r="F38" s="9"/>
      <c r="G38" s="15"/>
      <c r="H38" s="11" t="str">
        <f t="shared" si="0"/>
        <v/>
      </c>
      <c r="I38" s="25" t="str">
        <f>IF(IF(MONTH(A38)=MONTH("01/"&amp;mois),COUNTIF(A$12:A38,A38),"")&gt;1,"",IF(MONTH(A38)=MONTH("01/"&amp;mois),COUNTIF(A$12:A38,A38),""))</f>
        <v/>
      </c>
      <c r="J38" t="str">
        <f t="shared" si="1"/>
        <v/>
      </c>
      <c r="K38" t="str">
        <f t="shared" si="2"/>
        <v/>
      </c>
    </row>
    <row r="39" spans="1:11">
      <c r="A39" s="4"/>
      <c r="B39" s="9"/>
      <c r="C39" s="14" t="e">
        <f t="shared" ca="1" si="3"/>
        <v>#N/A</v>
      </c>
      <c r="D39" s="11" t="str">
        <f>IFERROR(VLOOKUP(B39,abak,3),"")</f>
        <v/>
      </c>
      <c r="E39" s="9"/>
      <c r="F39" s="9"/>
      <c r="G39" s="15"/>
      <c r="H39" s="11" t="str">
        <f t="shared" si="0"/>
        <v/>
      </c>
      <c r="I39" s="25" t="str">
        <f>IF(IF(MONTH(A39)=MONTH("01/"&amp;mois),COUNTIF(A$12:A39,A39),"")&gt;1,"",IF(MONTH(A39)=MONTH("01/"&amp;mois),COUNTIF(A$12:A39,A39),""))</f>
        <v/>
      </c>
      <c r="J39" t="str">
        <f t="shared" si="1"/>
        <v/>
      </c>
      <c r="K39" t="str">
        <f t="shared" si="2"/>
        <v/>
      </c>
    </row>
    <row r="40" spans="1:11">
      <c r="A40" s="4"/>
      <c r="B40" s="9"/>
      <c r="C40" s="14" t="e">
        <f t="shared" ca="1" si="3"/>
        <v>#N/A</v>
      </c>
      <c r="D40" s="11" t="str">
        <f>IFERROR(VLOOKUP(B40,abak,3),"")</f>
        <v/>
      </c>
      <c r="E40" s="9"/>
      <c r="F40" s="9"/>
      <c r="G40" s="15"/>
      <c r="H40" s="11" t="str">
        <f t="shared" si="0"/>
        <v/>
      </c>
      <c r="I40" s="25" t="str">
        <f>IF(IF(MONTH(A40)=MONTH("01/"&amp;mois),COUNTIF(A$12:A40,A40),"")&gt;1,"",IF(MONTH(A40)=MONTH("01/"&amp;mois),COUNTIF(A$12:A40,A40),""))</f>
        <v/>
      </c>
      <c r="J40" t="str">
        <f t="shared" si="1"/>
        <v/>
      </c>
      <c r="K40" t="str">
        <f t="shared" si="2"/>
        <v/>
      </c>
    </row>
    <row r="41" spans="1:11">
      <c r="A41" s="4"/>
      <c r="B41" s="9"/>
      <c r="C41" s="14" t="e">
        <f t="shared" ca="1" si="3"/>
        <v>#N/A</v>
      </c>
      <c r="D41" s="11" t="str">
        <f>IFERROR(VLOOKUP(B41,abak,3),"")</f>
        <v/>
      </c>
      <c r="E41" s="9"/>
      <c r="F41" s="9"/>
      <c r="G41" s="15"/>
      <c r="H41" s="11" t="str">
        <f t="shared" si="0"/>
        <v/>
      </c>
      <c r="I41" s="25" t="str">
        <f>IF(IF(MONTH(A41)=MONTH("01/"&amp;mois),COUNTIF(A$12:A41,A41),"")&gt;1,"",IF(MONTH(A41)=MONTH("01/"&amp;mois),COUNTIF(A$12:A41,A41),""))</f>
        <v/>
      </c>
      <c r="J41" t="str">
        <f t="shared" si="1"/>
        <v/>
      </c>
      <c r="K41" t="str">
        <f t="shared" si="2"/>
        <v/>
      </c>
    </row>
    <row r="42" spans="1:11">
      <c r="A42" s="4"/>
      <c r="B42" s="9"/>
      <c r="C42" s="14" t="e">
        <f t="shared" ca="1" si="3"/>
        <v>#N/A</v>
      </c>
      <c r="D42" s="11" t="str">
        <f>IFERROR(VLOOKUP(B42,abak,3),"")</f>
        <v/>
      </c>
      <c r="E42" s="9"/>
      <c r="F42" s="9"/>
      <c r="G42" s="15"/>
      <c r="H42" s="11" t="str">
        <f t="shared" si="0"/>
        <v/>
      </c>
      <c r="I42" s="25" t="str">
        <f>IF(IF(MONTH(A42)=MONTH("01/"&amp;mois),COUNTIF(A$12:A42,A42),"")&gt;1,"",IF(MONTH(A42)=MONTH("01/"&amp;mois),COUNTIF(A$12:A42,A42),""))</f>
        <v/>
      </c>
      <c r="J42" t="str">
        <f t="shared" si="1"/>
        <v/>
      </c>
      <c r="K42" t="str">
        <f t="shared" si="2"/>
        <v/>
      </c>
    </row>
    <row r="43" spans="1:11">
      <c r="A43" s="4"/>
      <c r="B43" s="9"/>
      <c r="C43" s="14" t="e">
        <f t="shared" ca="1" si="3"/>
        <v>#N/A</v>
      </c>
      <c r="D43" s="11" t="str">
        <f>IFERROR(VLOOKUP(B43,abak,3),"")</f>
        <v/>
      </c>
      <c r="E43" s="9"/>
      <c r="F43" s="9"/>
      <c r="G43" s="15"/>
      <c r="H43" s="11" t="str">
        <f t="shared" si="0"/>
        <v/>
      </c>
      <c r="I43" s="25" t="str">
        <f>IF(IF(MONTH(A43)=MONTH("01/"&amp;mois),COUNTIF(A$12:A43,A43),"")&gt;1,"",IF(MONTH(A43)=MONTH("01/"&amp;mois),COUNTIF(A$12:A43,A43),""))</f>
        <v/>
      </c>
      <c r="J43" t="str">
        <f t="shared" si="1"/>
        <v/>
      </c>
      <c r="K43" t="str">
        <f t="shared" si="2"/>
        <v/>
      </c>
    </row>
    <row r="44" spans="1:11">
      <c r="A44" s="4"/>
      <c r="B44" s="9"/>
      <c r="C44" s="14" t="e">
        <f t="shared" ca="1" si="3"/>
        <v>#N/A</v>
      </c>
      <c r="D44" s="11" t="str">
        <f>IFERROR(VLOOKUP(B44,abak,3),"")</f>
        <v/>
      </c>
      <c r="E44" s="9"/>
      <c r="F44" s="9"/>
      <c r="G44" s="15"/>
      <c r="H44" s="11" t="str">
        <f t="shared" si="0"/>
        <v/>
      </c>
      <c r="I44" s="25" t="str">
        <f>IF(IF(MONTH(A44)=MONTH("01/"&amp;mois),COUNTIF(A$12:A44,A44),"")&gt;1,"",IF(MONTH(A44)=MONTH("01/"&amp;mois),COUNTIF(A$12:A44,A44),""))</f>
        <v/>
      </c>
      <c r="J44" t="str">
        <f t="shared" si="1"/>
        <v/>
      </c>
      <c r="K44" t="str">
        <f t="shared" si="2"/>
        <v/>
      </c>
    </row>
    <row r="45" spans="1:11">
      <c r="A45" s="4"/>
      <c r="B45" s="9"/>
      <c r="C45" s="14" t="e">
        <f t="shared" ca="1" si="3"/>
        <v>#N/A</v>
      </c>
      <c r="D45" s="11" t="str">
        <f>IFERROR(VLOOKUP(B45,abak,3),"")</f>
        <v/>
      </c>
      <c r="E45" s="9"/>
      <c r="F45" s="9"/>
      <c r="G45" s="15"/>
      <c r="H45" s="11" t="str">
        <f t="shared" si="0"/>
        <v/>
      </c>
      <c r="I45" s="25" t="str">
        <f>IF(IF(MONTH(A45)=MONTH("01/"&amp;mois),COUNTIF(A$12:A45,A45),"")&gt;1,"",IF(MONTH(A45)=MONTH("01/"&amp;mois),COUNTIF(A$12:A45,A45),""))</f>
        <v/>
      </c>
      <c r="J45" t="str">
        <f t="shared" si="1"/>
        <v/>
      </c>
      <c r="K45" t="str">
        <f t="shared" si="2"/>
        <v/>
      </c>
    </row>
    <row r="46" spans="1:11">
      <c r="A46" s="4"/>
      <c r="B46" s="9"/>
      <c r="C46" s="14" t="e">
        <f t="shared" ca="1" si="3"/>
        <v>#N/A</v>
      </c>
      <c r="D46" s="11" t="str">
        <f>IFERROR(VLOOKUP(B46,abak,3),"")</f>
        <v/>
      </c>
      <c r="E46" s="9"/>
      <c r="F46" s="9"/>
      <c r="G46" s="15"/>
      <c r="H46" s="11" t="str">
        <f t="shared" si="0"/>
        <v/>
      </c>
      <c r="I46" s="25" t="str">
        <f>IF(IF(MONTH(A46)=MONTH("01/"&amp;mois),COUNTIF(A$12:A46,A46),"")&gt;1,"",IF(MONTH(A46)=MONTH("01/"&amp;mois),COUNTIF(A$12:A46,A46),""))</f>
        <v/>
      </c>
      <c r="J46" t="str">
        <f t="shared" si="1"/>
        <v/>
      </c>
      <c r="K46" t="str">
        <f t="shared" si="2"/>
        <v/>
      </c>
    </row>
    <row r="47" spans="1:11">
      <c r="A47" s="4"/>
      <c r="B47" s="9"/>
      <c r="C47" s="14" t="e">
        <f t="shared" ca="1" si="3"/>
        <v>#N/A</v>
      </c>
      <c r="D47" s="11" t="str">
        <f>IFERROR(VLOOKUP(B47,abak,3),"")</f>
        <v/>
      </c>
      <c r="E47" s="9"/>
      <c r="F47" s="9"/>
      <c r="G47" s="15"/>
      <c r="H47" s="11" t="str">
        <f t="shared" si="0"/>
        <v/>
      </c>
      <c r="I47" s="25" t="str">
        <f>IF(IF(MONTH(A47)=MONTH("01/"&amp;mois),COUNTIF(A$12:A47,A47),"")&gt;1,"",IF(MONTH(A47)=MONTH("01/"&amp;mois),COUNTIF(A$12:A47,A47),""))</f>
        <v/>
      </c>
      <c r="J47" t="str">
        <f t="shared" si="1"/>
        <v/>
      </c>
      <c r="K47" t="str">
        <f t="shared" si="2"/>
        <v/>
      </c>
    </row>
    <row r="48" spans="1:11">
      <c r="A48" s="4"/>
      <c r="B48" s="9"/>
      <c r="C48" s="14" t="e">
        <f t="shared" ca="1" si="3"/>
        <v>#N/A</v>
      </c>
      <c r="D48" s="11" t="str">
        <f>IFERROR(VLOOKUP(B48,abak,3),"")</f>
        <v/>
      </c>
      <c r="E48" s="9"/>
      <c r="F48" s="9"/>
      <c r="G48" s="15"/>
      <c r="H48" s="11" t="str">
        <f t="shared" si="0"/>
        <v/>
      </c>
      <c r="I48" s="25" t="str">
        <f>IF(IF(MONTH(A48)=MONTH("01/"&amp;mois),COUNTIF(A$12:A48,A48),"")&gt;1,"",IF(MONTH(A48)=MONTH("01/"&amp;mois),COUNTIF(A$12:A48,A48),""))</f>
        <v/>
      </c>
      <c r="J48" t="str">
        <f t="shared" si="1"/>
        <v/>
      </c>
      <c r="K48" t="str">
        <f t="shared" si="2"/>
        <v/>
      </c>
    </row>
    <row r="49" spans="1:11">
      <c r="A49" s="4"/>
      <c r="B49" s="9"/>
      <c r="C49" s="14" t="e">
        <f t="shared" ca="1" si="3"/>
        <v>#N/A</v>
      </c>
      <c r="D49" s="11" t="str">
        <f>IFERROR(VLOOKUP(B49,abak,3),"")</f>
        <v/>
      </c>
      <c r="E49" s="9"/>
      <c r="F49" s="9"/>
      <c r="G49" s="15"/>
      <c r="H49" s="11" t="str">
        <f t="shared" si="0"/>
        <v/>
      </c>
      <c r="I49" s="25" t="str">
        <f>IF(IF(MONTH(A49)=MONTH("01/"&amp;mois),COUNTIF(A$12:A49,A49),"")&gt;1,"",IF(MONTH(A49)=MONTH("01/"&amp;mois),COUNTIF(A$12:A49,A49),""))</f>
        <v/>
      </c>
      <c r="J49" t="str">
        <f t="shared" si="1"/>
        <v/>
      </c>
      <c r="K49" t="str">
        <f t="shared" si="2"/>
        <v/>
      </c>
    </row>
    <row r="50" spans="1:11">
      <c r="A50" s="4"/>
      <c r="B50" s="9"/>
      <c r="C50" s="14" t="e">
        <f t="shared" ca="1" si="3"/>
        <v>#N/A</v>
      </c>
      <c r="D50" s="11" t="str">
        <f>IFERROR(VLOOKUP(B50,abak,3),"")</f>
        <v/>
      </c>
      <c r="E50" s="9"/>
      <c r="F50" s="9"/>
      <c r="G50" s="15"/>
      <c r="H50" s="11" t="str">
        <f t="shared" si="0"/>
        <v/>
      </c>
      <c r="I50" s="25" t="str">
        <f>IF(IF(MONTH(A50)=MONTH("01/"&amp;mois),COUNTIF(A$12:A50,A50),"")&gt;1,"",IF(MONTH(A50)=MONTH("01/"&amp;mois),COUNTIF(A$12:A50,A50),""))</f>
        <v/>
      </c>
      <c r="J50" t="str">
        <f t="shared" si="1"/>
        <v/>
      </c>
      <c r="K50" t="str">
        <f t="shared" si="2"/>
        <v/>
      </c>
    </row>
    <row r="51" spans="1:11">
      <c r="A51" s="4"/>
      <c r="B51" s="9"/>
      <c r="C51" s="14" t="e">
        <f t="shared" ca="1" si="3"/>
        <v>#N/A</v>
      </c>
      <c r="D51" s="11" t="str">
        <f>IFERROR(VLOOKUP(B51,abak,3),"")</f>
        <v/>
      </c>
      <c r="E51" s="9"/>
      <c r="F51" s="9"/>
      <c r="G51" s="15"/>
      <c r="H51" s="11" t="str">
        <f t="shared" si="0"/>
        <v/>
      </c>
      <c r="I51" s="25" t="str">
        <f>IF(IF(MONTH(A51)=MONTH("01/"&amp;mois),COUNTIF(A$12:A51,A51),"")&gt;1,"",IF(MONTH(A51)=MONTH("01/"&amp;mois),COUNTIF(A$12:A51,A51),""))</f>
        <v/>
      </c>
      <c r="J51" t="str">
        <f t="shared" si="1"/>
        <v/>
      </c>
      <c r="K51" t="str">
        <f t="shared" si="2"/>
        <v/>
      </c>
    </row>
    <row r="52" spans="1:11">
      <c r="A52" s="4"/>
      <c r="B52" s="9"/>
      <c r="C52" s="14" t="e">
        <f t="shared" ca="1" si="3"/>
        <v>#N/A</v>
      </c>
      <c r="D52" s="11" t="str">
        <f>IFERROR(VLOOKUP(B52,abak,3),"")</f>
        <v/>
      </c>
      <c r="E52" s="9"/>
      <c r="F52" s="9"/>
      <c r="G52" s="15"/>
      <c r="H52" s="11" t="str">
        <f t="shared" si="0"/>
        <v/>
      </c>
      <c r="I52" s="25" t="str">
        <f>IF(IF(MONTH(A52)=MONTH("01/"&amp;mois),COUNTIF(A$12:A52,A52),"")&gt;1,"",IF(MONTH(A52)=MONTH("01/"&amp;mois),COUNTIF(A$12:A52,A52),""))</f>
        <v/>
      </c>
      <c r="J52" t="str">
        <f t="shared" si="1"/>
        <v/>
      </c>
      <c r="K52" t="str">
        <f t="shared" si="2"/>
        <v/>
      </c>
    </row>
    <row r="53" spans="1:11">
      <c r="A53" s="4"/>
      <c r="B53" s="9"/>
      <c r="C53" s="14" t="e">
        <f t="shared" ca="1" si="3"/>
        <v>#N/A</v>
      </c>
      <c r="D53" s="11" t="str">
        <f>IFERROR(VLOOKUP(B53,abak,3),"")</f>
        <v/>
      </c>
      <c r="E53" s="9"/>
      <c r="F53" s="9"/>
      <c r="G53" s="15"/>
      <c r="H53" s="11" t="str">
        <f t="shared" si="0"/>
        <v/>
      </c>
      <c r="I53" s="25" t="str">
        <f>IF(IF(MONTH(A53)=MONTH("01/"&amp;mois),COUNTIF(A$12:A53,A53),"")&gt;1,"",IF(MONTH(A53)=MONTH("01/"&amp;mois),COUNTIF(A$12:A53,A53),""))</f>
        <v/>
      </c>
      <c r="J53" t="str">
        <f t="shared" si="1"/>
        <v/>
      </c>
      <c r="K53" t="str">
        <f t="shared" si="2"/>
        <v/>
      </c>
    </row>
    <row r="54" spans="1:11">
      <c r="A54" s="4"/>
      <c r="B54" s="9"/>
      <c r="C54" s="14" t="e">
        <f t="shared" ca="1" si="3"/>
        <v>#N/A</v>
      </c>
      <c r="D54" s="11" t="str">
        <f>IFERROR(VLOOKUP(B54,abak,3),"")</f>
        <v/>
      </c>
      <c r="E54" s="9"/>
      <c r="F54" s="9"/>
      <c r="G54" s="15"/>
      <c r="H54" s="11" t="str">
        <f t="shared" si="0"/>
        <v/>
      </c>
      <c r="I54" s="25" t="str">
        <f>IF(IF(MONTH(A54)=MONTH("01/"&amp;mois),COUNTIF(A$12:A54,A54),"")&gt;1,"",IF(MONTH(A54)=MONTH("01/"&amp;mois),COUNTIF(A$12:A54,A54),""))</f>
        <v/>
      </c>
      <c r="J54" t="str">
        <f t="shared" si="1"/>
        <v/>
      </c>
      <c r="K54" t="str">
        <f t="shared" si="2"/>
        <v/>
      </c>
    </row>
    <row r="55" spans="1:11">
      <c r="A55" s="4"/>
      <c r="B55" s="9"/>
      <c r="C55" s="14" t="e">
        <f t="shared" ca="1" si="3"/>
        <v>#N/A</v>
      </c>
      <c r="D55" s="11" t="str">
        <f>IFERROR(VLOOKUP(B55,abak,3),"")</f>
        <v/>
      </c>
      <c r="E55" s="9"/>
      <c r="F55" s="9"/>
      <c r="G55" s="15"/>
      <c r="H55" s="11" t="str">
        <f t="shared" si="0"/>
        <v/>
      </c>
      <c r="I55" s="25" t="str">
        <f>IF(IF(MONTH(A55)=MONTH("01/"&amp;mois),COUNTIF(A$12:A55,A55),"")&gt;1,"",IF(MONTH(A55)=MONTH("01/"&amp;mois),COUNTIF(A$12:A55,A55),""))</f>
        <v/>
      </c>
      <c r="J55" t="str">
        <f t="shared" si="1"/>
        <v/>
      </c>
      <c r="K55" t="str">
        <f t="shared" si="2"/>
        <v/>
      </c>
    </row>
    <row r="56" spans="1:11">
      <c r="A56" s="4"/>
      <c r="B56" s="9"/>
      <c r="C56" s="14" t="e">
        <f t="shared" ca="1" si="3"/>
        <v>#N/A</v>
      </c>
      <c r="D56" s="11" t="str">
        <f>IFERROR(VLOOKUP(B56,abak,3),"")</f>
        <v/>
      </c>
      <c r="E56" s="9"/>
      <c r="F56" s="9"/>
      <c r="G56" s="15"/>
      <c r="H56" s="11" t="str">
        <f t="shared" si="0"/>
        <v/>
      </c>
      <c r="I56" s="25" t="str">
        <f>IF(IF(MONTH(A56)=MONTH("01/"&amp;mois),COUNTIF(A$12:A56,A56),"")&gt;1,"",IF(MONTH(A56)=MONTH("01/"&amp;mois),COUNTIF(A$12:A56,A56),""))</f>
        <v/>
      </c>
      <c r="J56" t="str">
        <f t="shared" si="1"/>
        <v/>
      </c>
      <c r="K56" t="str">
        <f t="shared" si="2"/>
        <v/>
      </c>
    </row>
    <row r="57" spans="1:11">
      <c r="A57" s="4"/>
      <c r="B57" s="9"/>
      <c r="C57" s="14" t="e">
        <f t="shared" ca="1" si="3"/>
        <v>#N/A</v>
      </c>
      <c r="D57" s="11" t="str">
        <f>IFERROR(VLOOKUP(B57,abak,3),"")</f>
        <v/>
      </c>
      <c r="E57" s="9"/>
      <c r="F57" s="9"/>
      <c r="G57" s="15"/>
      <c r="H57" s="11" t="str">
        <f t="shared" si="0"/>
        <v/>
      </c>
      <c r="I57" s="25" t="str">
        <f>IF(IF(MONTH(A57)=MONTH("01/"&amp;mois),COUNTIF(A$12:A57,A57),"")&gt;1,"",IF(MONTH(A57)=MONTH("01/"&amp;mois),COUNTIF(A$12:A57,A57),""))</f>
        <v/>
      </c>
      <c r="J57" t="str">
        <f t="shared" si="1"/>
        <v/>
      </c>
      <c r="K57" t="str">
        <f t="shared" si="2"/>
        <v/>
      </c>
    </row>
    <row r="58" spans="1:11">
      <c r="A58" s="4"/>
      <c r="B58" s="9"/>
      <c r="C58" s="14" t="e">
        <f t="shared" ca="1" si="3"/>
        <v>#N/A</v>
      </c>
      <c r="D58" s="11" t="str">
        <f>IFERROR(VLOOKUP(B58,abak,3),"")</f>
        <v/>
      </c>
      <c r="E58" s="9"/>
      <c r="F58" s="9"/>
      <c r="G58" s="15"/>
      <c r="H58" s="11" t="str">
        <f t="shared" si="0"/>
        <v/>
      </c>
      <c r="I58" s="25" t="str">
        <f>IF(IF(MONTH(A58)=MONTH("01/"&amp;mois),COUNTIF(A$12:A58,A58),"")&gt;1,"",IF(MONTH(A58)=MONTH("01/"&amp;mois),COUNTIF(A$12:A58,A58),""))</f>
        <v/>
      </c>
      <c r="J58" t="str">
        <f t="shared" si="1"/>
        <v/>
      </c>
      <c r="K58" t="str">
        <f t="shared" si="2"/>
        <v/>
      </c>
    </row>
    <row r="59" spans="1:11">
      <c r="A59" s="4"/>
      <c r="B59" s="9"/>
      <c r="C59" s="14" t="e">
        <f t="shared" ca="1" si="3"/>
        <v>#N/A</v>
      </c>
      <c r="D59" s="11" t="str">
        <f>IFERROR(VLOOKUP(B59,abak,3),"")</f>
        <v/>
      </c>
      <c r="E59" s="9"/>
      <c r="F59" s="9"/>
      <c r="G59" s="15"/>
      <c r="H59" s="11" t="str">
        <f t="shared" si="0"/>
        <v/>
      </c>
      <c r="I59" s="25" t="str">
        <f>IF(IF(MONTH(A59)=MONTH("01/"&amp;mois),COUNTIF(A$12:A59,A59),"")&gt;1,"",IF(MONTH(A59)=MONTH("01/"&amp;mois),COUNTIF(A$12:A59,A59),""))</f>
        <v/>
      </c>
      <c r="J59" t="str">
        <f t="shared" si="1"/>
        <v/>
      </c>
      <c r="K59" t="str">
        <f t="shared" si="2"/>
        <v/>
      </c>
    </row>
    <row r="60" spans="1:11">
      <c r="A60" s="4"/>
      <c r="B60" s="9"/>
      <c r="C60" s="14" t="e">
        <f t="shared" ca="1" si="3"/>
        <v>#N/A</v>
      </c>
      <c r="D60" s="11" t="str">
        <f>IFERROR(VLOOKUP(B60,abak,3),"")</f>
        <v/>
      </c>
      <c r="E60" s="9"/>
      <c r="F60" s="9"/>
      <c r="G60" s="15"/>
      <c r="H60" s="11" t="str">
        <f t="shared" si="0"/>
        <v/>
      </c>
      <c r="I60" s="25" t="str">
        <f>IF(IF(MONTH(A60)=MONTH("01/"&amp;mois),COUNTIF(A$12:A60,A60),"")&gt;1,"",IF(MONTH(A60)=MONTH("01/"&amp;mois),COUNTIF(A$12:A60,A60),""))</f>
        <v/>
      </c>
      <c r="J60" t="str">
        <f t="shared" si="1"/>
        <v/>
      </c>
      <c r="K60" t="str">
        <f t="shared" si="2"/>
        <v/>
      </c>
    </row>
    <row r="61" spans="1:11">
      <c r="A61" s="4"/>
      <c r="B61" s="9"/>
      <c r="C61" s="14" t="e">
        <f t="shared" ca="1" si="3"/>
        <v>#N/A</v>
      </c>
      <c r="D61" s="11" t="str">
        <f>IFERROR(VLOOKUP(B61,abak,3),"")</f>
        <v/>
      </c>
      <c r="E61" s="9"/>
      <c r="F61" s="9"/>
      <c r="G61" s="15"/>
      <c r="H61" s="11" t="str">
        <f t="shared" si="0"/>
        <v/>
      </c>
      <c r="I61" s="25" t="str">
        <f>IF(IF(MONTH(A61)=MONTH("01/"&amp;mois),COUNTIF(A$12:A61,A61),"")&gt;1,"",IF(MONTH(A61)=MONTH("01/"&amp;mois),COUNTIF(A$12:A61,A61),""))</f>
        <v/>
      </c>
      <c r="J61" t="str">
        <f t="shared" si="1"/>
        <v/>
      </c>
      <c r="K61" t="str">
        <f t="shared" si="2"/>
        <v/>
      </c>
    </row>
    <row r="62" spans="1:11">
      <c r="A62" s="4"/>
      <c r="B62" s="9"/>
      <c r="C62" s="14" t="e">
        <f t="shared" ca="1" si="3"/>
        <v>#N/A</v>
      </c>
      <c r="D62" s="11" t="str">
        <f>IFERROR(VLOOKUP(B62,abak,3),"")</f>
        <v/>
      </c>
      <c r="E62" s="9"/>
      <c r="F62" s="9"/>
      <c r="G62" s="15"/>
      <c r="H62" s="11" t="str">
        <f t="shared" si="0"/>
        <v/>
      </c>
      <c r="I62" s="25" t="str">
        <f>IF(IF(MONTH(A62)=MONTH("01/"&amp;mois),COUNTIF(A$12:A62,A62),"")&gt;1,"",IF(MONTH(A62)=MONTH("01/"&amp;mois),COUNTIF(A$12:A62,A62),""))</f>
        <v/>
      </c>
      <c r="J62" t="str">
        <f t="shared" si="1"/>
        <v/>
      </c>
      <c r="K62" t="str">
        <f t="shared" si="2"/>
        <v/>
      </c>
    </row>
    <row r="63" spans="1:11">
      <c r="A63" s="4"/>
      <c r="B63" s="9"/>
      <c r="C63" s="14" t="e">
        <f t="shared" ca="1" si="3"/>
        <v>#N/A</v>
      </c>
      <c r="D63" s="11" t="str">
        <f>IFERROR(VLOOKUP(B63,abak,3),"")</f>
        <v/>
      </c>
      <c r="E63" s="9"/>
      <c r="F63" s="9"/>
      <c r="G63" s="15"/>
      <c r="H63" s="11" t="str">
        <f t="shared" si="0"/>
        <v/>
      </c>
      <c r="I63" s="25" t="str">
        <f>IF(IF(MONTH(A63)=MONTH("01/"&amp;mois),COUNTIF(A$12:A63,A63),"")&gt;1,"",IF(MONTH(A63)=MONTH("01/"&amp;mois),COUNTIF(A$12:A63,A63),""))</f>
        <v/>
      </c>
      <c r="J63" t="str">
        <f t="shared" si="1"/>
        <v/>
      </c>
      <c r="K63" t="str">
        <f t="shared" si="2"/>
        <v/>
      </c>
    </row>
    <row r="64" spans="1:11">
      <c r="A64" s="4"/>
      <c r="B64" s="9"/>
      <c r="C64" s="14" t="e">
        <f t="shared" ca="1" si="3"/>
        <v>#N/A</v>
      </c>
      <c r="D64" s="11" t="str">
        <f>IFERROR(VLOOKUP(B64,abak,3),"")</f>
        <v/>
      </c>
      <c r="E64" s="9"/>
      <c r="F64" s="9"/>
      <c r="G64" s="15"/>
      <c r="H64" s="11" t="str">
        <f t="shared" si="0"/>
        <v/>
      </c>
      <c r="I64" s="25" t="str">
        <f>IF(IF(MONTH(A64)=MONTH("01/"&amp;mois),COUNTIF(A$12:A64,A64),"")&gt;1,"",IF(MONTH(A64)=MONTH("01/"&amp;mois),COUNTIF(A$12:A64,A64),""))</f>
        <v/>
      </c>
      <c r="J64" t="str">
        <f t="shared" si="1"/>
        <v/>
      </c>
      <c r="K64" t="str">
        <f t="shared" si="2"/>
        <v/>
      </c>
    </row>
    <row r="65" spans="1:11">
      <c r="A65" s="4"/>
      <c r="B65" s="9"/>
      <c r="C65" s="14" t="e">
        <f t="shared" ca="1" si="3"/>
        <v>#N/A</v>
      </c>
      <c r="D65" s="11" t="str">
        <f>IFERROR(VLOOKUP(B65,abak,3),"")</f>
        <v/>
      </c>
      <c r="E65" s="9"/>
      <c r="F65" s="9"/>
      <c r="G65" s="15"/>
      <c r="H65" s="11" t="str">
        <f t="shared" si="0"/>
        <v/>
      </c>
      <c r="I65" s="25" t="str">
        <f>IF(IF(MONTH(A65)=MONTH("01/"&amp;mois),COUNTIF(A$12:A65,A65),"")&gt;1,"",IF(MONTH(A65)=MONTH("01/"&amp;mois),COUNTIF(A$12:A65,A65),""))</f>
        <v/>
      </c>
      <c r="J65" t="str">
        <f t="shared" si="1"/>
        <v/>
      </c>
      <c r="K65" t="str">
        <f t="shared" si="2"/>
        <v/>
      </c>
    </row>
    <row r="66" spans="1:11">
      <c r="A66" s="4"/>
      <c r="B66" s="9"/>
      <c r="C66" s="14" t="e">
        <f t="shared" ca="1" si="3"/>
        <v>#N/A</v>
      </c>
      <c r="D66" s="11" t="str">
        <f>IFERROR(VLOOKUP(B66,abak,3),"")</f>
        <v/>
      </c>
      <c r="E66" s="9"/>
      <c r="F66" s="9"/>
      <c r="G66" s="15"/>
      <c r="H66" s="11" t="str">
        <f t="shared" si="0"/>
        <v/>
      </c>
      <c r="I66" s="25" t="str">
        <f>IF(IF(MONTH(A66)=MONTH("01/"&amp;mois),COUNTIF(A$12:A66,A66),"")&gt;1,"",IF(MONTH(A66)=MONTH("01/"&amp;mois),COUNTIF(A$12:A66,A66),""))</f>
        <v/>
      </c>
      <c r="J66" t="str">
        <f t="shared" si="1"/>
        <v/>
      </c>
      <c r="K66" t="str">
        <f t="shared" si="2"/>
        <v/>
      </c>
    </row>
    <row r="67" spans="1:11">
      <c r="A67" s="4"/>
      <c r="B67" s="9"/>
      <c r="C67" s="14" t="e">
        <f t="shared" ca="1" si="3"/>
        <v>#N/A</v>
      </c>
      <c r="D67" s="11" t="str">
        <f>IFERROR(VLOOKUP(B67,abak,3),"")</f>
        <v/>
      </c>
      <c r="E67" s="9"/>
      <c r="F67" s="9"/>
      <c r="G67" s="15"/>
      <c r="H67" s="11" t="str">
        <f t="shared" si="0"/>
        <v/>
      </c>
      <c r="I67" s="25" t="str">
        <f>IF(IF(MONTH(A67)=MONTH("01/"&amp;mois),COUNTIF(A$12:A67,A67),"")&gt;1,"",IF(MONTH(A67)=MONTH("01/"&amp;mois),COUNTIF(A$12:A67,A67),""))</f>
        <v/>
      </c>
      <c r="J67" t="str">
        <f t="shared" si="1"/>
        <v/>
      </c>
      <c r="K67" t="str">
        <f t="shared" si="2"/>
        <v/>
      </c>
    </row>
    <row r="68" spans="1:11">
      <c r="A68" s="4"/>
      <c r="B68" s="9"/>
      <c r="C68" s="14" t="e">
        <f t="shared" ca="1" si="3"/>
        <v>#N/A</v>
      </c>
      <c r="D68" s="11" t="str">
        <f>IFERROR(VLOOKUP(B68,abak,3),"")</f>
        <v/>
      </c>
      <c r="E68" s="9"/>
      <c r="F68" s="9"/>
      <c r="G68" s="15"/>
      <c r="H68" s="11" t="str">
        <f t="shared" si="0"/>
        <v/>
      </c>
      <c r="I68" s="25" t="str">
        <f>IF(IF(MONTH(A68)=MONTH("01/"&amp;mois),COUNTIF(A$12:A68,A68),"")&gt;1,"",IF(MONTH(A68)=MONTH("01/"&amp;mois),COUNTIF(A$12:A68,A68),""))</f>
        <v/>
      </c>
      <c r="J68" t="str">
        <f t="shared" si="1"/>
        <v/>
      </c>
      <c r="K68" t="str">
        <f t="shared" si="2"/>
        <v/>
      </c>
    </row>
    <row r="69" spans="1:11">
      <c r="A69" s="4"/>
      <c r="B69" s="9"/>
      <c r="C69" s="14" t="e">
        <f t="shared" ca="1" si="3"/>
        <v>#N/A</v>
      </c>
      <c r="D69" s="11" t="str">
        <f>IFERROR(VLOOKUP(B69,abak,3),"")</f>
        <v/>
      </c>
      <c r="E69" s="9"/>
      <c r="F69" s="9"/>
      <c r="G69" s="15"/>
      <c r="H69" s="11" t="str">
        <f t="shared" si="0"/>
        <v/>
      </c>
      <c r="I69" s="25" t="str">
        <f>IF(IF(MONTH(A69)=MONTH("01/"&amp;mois),COUNTIF(A$12:A69,A69),"")&gt;1,"",IF(MONTH(A69)=MONTH("01/"&amp;mois),COUNTIF(A$12:A69,A69),""))</f>
        <v/>
      </c>
      <c r="J69" t="str">
        <f t="shared" si="1"/>
        <v/>
      </c>
      <c r="K69" t="str">
        <f t="shared" si="2"/>
        <v/>
      </c>
    </row>
    <row r="70" spans="1:11">
      <c r="A70" s="4"/>
      <c r="B70" s="9"/>
      <c r="C70" s="14" t="e">
        <f t="shared" ca="1" si="3"/>
        <v>#N/A</v>
      </c>
      <c r="D70" s="11" t="str">
        <f>IFERROR(VLOOKUP(B70,abak,3),"")</f>
        <v/>
      </c>
      <c r="E70" s="9"/>
      <c r="F70" s="9"/>
      <c r="G70" s="15"/>
      <c r="H70" s="11" t="str">
        <f t="shared" si="0"/>
        <v/>
      </c>
      <c r="I70" s="25" t="str">
        <f>IF(IF(MONTH(A70)=MONTH("01/"&amp;mois),COUNTIF(A$12:A70,A70),"")&gt;1,"",IF(MONTH(A70)=MONTH("01/"&amp;mois),COUNTIF(A$12:A70,A70),""))</f>
        <v/>
      </c>
      <c r="J70" t="str">
        <f t="shared" si="1"/>
        <v/>
      </c>
      <c r="K70" t="str">
        <f t="shared" si="2"/>
        <v/>
      </c>
    </row>
    <row r="71" spans="1:11">
      <c r="A71" s="4"/>
      <c r="B71" s="9"/>
      <c r="C71" s="14" t="e">
        <f t="shared" ca="1" si="3"/>
        <v>#N/A</v>
      </c>
      <c r="D71" s="11" t="str">
        <f>IFERROR(VLOOKUP(B71,abak,3),"")</f>
        <v/>
      </c>
      <c r="E71" s="9"/>
      <c r="F71" s="9"/>
      <c r="G71" s="15"/>
      <c r="H71" s="11" t="str">
        <f t="shared" si="0"/>
        <v/>
      </c>
      <c r="I71" s="25" t="str">
        <f>IF(IF(MONTH(A71)=MONTH("01/"&amp;mois),COUNTIF(A$12:A71,A71),"")&gt;1,"",IF(MONTH(A71)=MONTH("01/"&amp;mois),COUNTIF(A$12:A71,A71),""))</f>
        <v/>
      </c>
      <c r="J71" t="str">
        <f t="shared" si="1"/>
        <v/>
      </c>
      <c r="K71" t="str">
        <f t="shared" si="2"/>
        <v/>
      </c>
    </row>
    <row r="72" spans="1:11">
      <c r="A72" s="4"/>
      <c r="B72" s="9"/>
      <c r="C72" s="14" t="e">
        <f t="shared" ca="1" si="3"/>
        <v>#N/A</v>
      </c>
      <c r="D72" s="11" t="str">
        <f>IFERROR(VLOOKUP(B72,abak,3),"")</f>
        <v/>
      </c>
      <c r="E72" s="9"/>
      <c r="F72" s="9"/>
      <c r="G72" s="15"/>
      <c r="H72" s="11" t="str">
        <f t="shared" si="0"/>
        <v/>
      </c>
      <c r="I72" s="25" t="str">
        <f>IF(IF(MONTH(A72)=MONTH("01/"&amp;mois),COUNTIF(A$12:A72,A72),"")&gt;1,"",IF(MONTH(A72)=MONTH("01/"&amp;mois),COUNTIF(A$12:A72,A72),""))</f>
        <v/>
      </c>
      <c r="J72" t="str">
        <f t="shared" si="1"/>
        <v/>
      </c>
      <c r="K72" t="str">
        <f t="shared" si="2"/>
        <v/>
      </c>
    </row>
    <row r="73" spans="1:11">
      <c r="A73" s="4"/>
      <c r="B73" s="9"/>
      <c r="C73" s="14" t="e">
        <f t="shared" ca="1" si="3"/>
        <v>#N/A</v>
      </c>
      <c r="D73" s="11" t="str">
        <f>IFERROR(VLOOKUP(B73,abak,3),"")</f>
        <v/>
      </c>
      <c r="E73" s="9"/>
      <c r="F73" s="9"/>
      <c r="G73" s="15"/>
      <c r="H73" s="11" t="str">
        <f t="shared" si="0"/>
        <v/>
      </c>
      <c r="I73" s="25" t="str">
        <f>IF(IF(MONTH(A73)=MONTH("01/"&amp;mois),COUNTIF(A$12:A73,A73),"")&gt;1,"",IF(MONTH(A73)=MONTH("01/"&amp;mois),COUNTIF(A$12:A73,A73),""))</f>
        <v/>
      </c>
      <c r="J73" t="str">
        <f t="shared" si="1"/>
        <v/>
      </c>
      <c r="K73" t="str">
        <f t="shared" si="2"/>
        <v/>
      </c>
    </row>
    <row r="74" spans="1:11">
      <c r="A74" s="4"/>
      <c r="B74" s="9"/>
      <c r="C74" s="14" t="e">
        <f t="shared" ca="1" si="3"/>
        <v>#N/A</v>
      </c>
      <c r="D74" s="11" t="str">
        <f>IFERROR(VLOOKUP(B74,abak,3),"")</f>
        <v/>
      </c>
      <c r="E74" s="9"/>
      <c r="F74" s="9"/>
      <c r="G74" s="15"/>
      <c r="H74" s="11" t="str">
        <f t="shared" si="0"/>
        <v/>
      </c>
      <c r="I74" s="25" t="str">
        <f>IF(IF(MONTH(A74)=MONTH("01/"&amp;mois),COUNTIF(A$12:A74,A74),"")&gt;1,"",IF(MONTH(A74)=MONTH("01/"&amp;mois),COUNTIF(A$12:A74,A74),""))</f>
        <v/>
      </c>
      <c r="J74" t="str">
        <f t="shared" si="1"/>
        <v/>
      </c>
      <c r="K74" t="str">
        <f t="shared" si="2"/>
        <v/>
      </c>
    </row>
    <row r="75" spans="1:11">
      <c r="A75" s="4"/>
      <c r="B75" s="9"/>
      <c r="C75" s="14" t="e">
        <f t="shared" ca="1" si="3"/>
        <v>#N/A</v>
      </c>
      <c r="D75" s="11" t="str">
        <f>IFERROR(VLOOKUP(B75,abak,3),"")</f>
        <v/>
      </c>
      <c r="E75" s="9"/>
      <c r="F75" s="9"/>
      <c r="G75" s="15"/>
      <c r="H75" s="11" t="str">
        <f t="shared" si="0"/>
        <v/>
      </c>
      <c r="I75" s="25" t="str">
        <f>IF(IF(MONTH(A75)=MONTH("01/"&amp;mois),COUNTIF(A$12:A75,A75),"")&gt;1,"",IF(MONTH(A75)=MONTH("01/"&amp;mois),COUNTIF(A$12:A75,A75),""))</f>
        <v/>
      </c>
      <c r="J75" t="str">
        <f t="shared" si="1"/>
        <v/>
      </c>
      <c r="K75" t="str">
        <f t="shared" si="2"/>
        <v/>
      </c>
    </row>
    <row r="76" spans="1:11">
      <c r="A76" s="4"/>
      <c r="B76" s="9"/>
      <c r="C76" s="14" t="e">
        <f t="shared" ref="C76:C139" ca="1" si="4">VLOOKUP(B76,tarif,2)</f>
        <v>#N/A</v>
      </c>
      <c r="D76" s="11" t="str">
        <f>IFERROR(VLOOKUP(B76,abak,3),"")</f>
        <v/>
      </c>
      <c r="E76" s="9"/>
      <c r="F76" s="9"/>
      <c r="G76" s="15"/>
      <c r="H76" s="11" t="str">
        <f t="shared" si="0"/>
        <v/>
      </c>
      <c r="I76" s="25" t="str">
        <f>IF(IF(MONTH(A76)=MONTH("01/"&amp;mois),COUNTIF(A$12:A76,A76),"")&gt;1,"",IF(MONTH(A76)=MONTH("01/"&amp;mois),COUNTIF(A$12:A76,A76),""))</f>
        <v/>
      </c>
      <c r="J76" t="str">
        <f t="shared" si="1"/>
        <v/>
      </c>
      <c r="K76" t="str">
        <f t="shared" si="2"/>
        <v/>
      </c>
    </row>
    <row r="77" spans="1:11">
      <c r="A77" s="4"/>
      <c r="B77" s="9"/>
      <c r="C77" s="14" t="e">
        <f t="shared" ca="1" si="4"/>
        <v>#N/A</v>
      </c>
      <c r="D77" s="11" t="str">
        <f>IFERROR(VLOOKUP(B77,abak,3),"")</f>
        <v/>
      </c>
      <c r="E77" s="9"/>
      <c r="F77" s="9"/>
      <c r="G77" s="15"/>
      <c r="H77" s="11" t="str">
        <f t="shared" ref="H77:H140" si="5">IF(OR(B77=1,B77=2,B77=3,B77=4,B77=5,B77=6),D77*E77,"")</f>
        <v/>
      </c>
      <c r="I77" s="25" t="str">
        <f>IF(IF(MONTH(A77)=MONTH("01/"&amp;mois),COUNTIF(A$12:A77,A77),"")&gt;1,"",IF(MONTH(A77)=MONTH("01/"&amp;mois),COUNTIF(A$12:A77,A77),""))</f>
        <v/>
      </c>
      <c r="J77" t="str">
        <f t="shared" ref="J77:J140" si="6">IFERROR(LEFT(F77,SEARCH("a",F77)-2)*1,"")</f>
        <v/>
      </c>
      <c r="K77" t="str">
        <f t="shared" ref="K77:K140" si="7">IFERROR(MID(F77,SEARCH("a",F77)+2,30)*1,"")</f>
        <v/>
      </c>
    </row>
    <row r="78" spans="1:11">
      <c r="A78" s="4"/>
      <c r="B78" s="9"/>
      <c r="C78" s="14" t="e">
        <f t="shared" ca="1" si="4"/>
        <v>#N/A</v>
      </c>
      <c r="D78" s="11" t="str">
        <f>IFERROR(VLOOKUP(B78,abak,3),"")</f>
        <v/>
      </c>
      <c r="E78" s="9"/>
      <c r="F78" s="9"/>
      <c r="G78" s="15"/>
      <c r="H78" s="11" t="str">
        <f t="shared" si="5"/>
        <v/>
      </c>
      <c r="I78" s="25" t="str">
        <f>IF(IF(MONTH(A78)=MONTH("01/"&amp;mois),COUNTIF(A$12:A78,A78),"")&gt;1,"",IF(MONTH(A78)=MONTH("01/"&amp;mois),COUNTIF(A$12:A78,A78),""))</f>
        <v/>
      </c>
      <c r="J78" t="str">
        <f t="shared" si="6"/>
        <v/>
      </c>
      <c r="K78" t="str">
        <f t="shared" si="7"/>
        <v/>
      </c>
    </row>
    <row r="79" spans="1:11">
      <c r="A79" s="4"/>
      <c r="B79" s="9"/>
      <c r="C79" s="14" t="e">
        <f t="shared" ca="1" si="4"/>
        <v>#N/A</v>
      </c>
      <c r="D79" s="11" t="str">
        <f>IFERROR(VLOOKUP(B79,abak,3),"")</f>
        <v/>
      </c>
      <c r="E79" s="9"/>
      <c r="F79" s="9"/>
      <c r="G79" s="15"/>
      <c r="H79" s="11" t="str">
        <f t="shared" si="5"/>
        <v/>
      </c>
      <c r="I79" s="25" t="str">
        <f>IF(IF(MONTH(A79)=MONTH("01/"&amp;mois),COUNTIF(A$12:A79,A79),"")&gt;1,"",IF(MONTH(A79)=MONTH("01/"&amp;mois),COUNTIF(A$12:A79,A79),""))</f>
        <v/>
      </c>
      <c r="J79" t="str">
        <f t="shared" si="6"/>
        <v/>
      </c>
      <c r="K79" t="str">
        <f t="shared" si="7"/>
        <v/>
      </c>
    </row>
    <row r="80" spans="1:11">
      <c r="A80" s="4"/>
      <c r="B80" s="9"/>
      <c r="C80" s="14" t="e">
        <f t="shared" ca="1" si="4"/>
        <v>#N/A</v>
      </c>
      <c r="D80" s="11" t="str">
        <f>IFERROR(VLOOKUP(B80,abak,3),"")</f>
        <v/>
      </c>
      <c r="E80" s="9"/>
      <c r="F80" s="9"/>
      <c r="G80" s="15"/>
      <c r="H80" s="11" t="str">
        <f t="shared" si="5"/>
        <v/>
      </c>
      <c r="I80" s="25" t="str">
        <f>IF(IF(MONTH(A80)=MONTH("01/"&amp;mois),COUNTIF(A$12:A80,A80),"")&gt;1,"",IF(MONTH(A80)=MONTH("01/"&amp;mois),COUNTIF(A$12:A80,A80),""))</f>
        <v/>
      </c>
      <c r="J80" t="str">
        <f t="shared" si="6"/>
        <v/>
      </c>
      <c r="K80" t="str">
        <f t="shared" si="7"/>
        <v/>
      </c>
    </row>
    <row r="81" spans="1:11">
      <c r="A81" s="4"/>
      <c r="B81" s="9"/>
      <c r="C81" s="14" t="e">
        <f t="shared" ca="1" si="4"/>
        <v>#N/A</v>
      </c>
      <c r="D81" s="11" t="str">
        <f>IFERROR(VLOOKUP(B81,abak,3),"")</f>
        <v/>
      </c>
      <c r="E81" s="9"/>
      <c r="F81" s="9"/>
      <c r="G81" s="15"/>
      <c r="H81" s="11" t="str">
        <f t="shared" si="5"/>
        <v/>
      </c>
      <c r="I81" s="25" t="str">
        <f>IF(IF(MONTH(A81)=MONTH("01/"&amp;mois),COUNTIF(A$12:A81,A81),"")&gt;1,"",IF(MONTH(A81)=MONTH("01/"&amp;mois),COUNTIF(A$12:A81,A81),""))</f>
        <v/>
      </c>
      <c r="J81" t="str">
        <f t="shared" si="6"/>
        <v/>
      </c>
      <c r="K81" t="str">
        <f t="shared" si="7"/>
        <v/>
      </c>
    </row>
    <row r="82" spans="1:11">
      <c r="A82" s="4"/>
      <c r="B82" s="9"/>
      <c r="C82" s="14" t="e">
        <f t="shared" ca="1" si="4"/>
        <v>#N/A</v>
      </c>
      <c r="D82" s="11" t="str">
        <f>IFERROR(VLOOKUP(B82,abak,3),"")</f>
        <v/>
      </c>
      <c r="E82" s="9"/>
      <c r="F82" s="9"/>
      <c r="G82" s="15"/>
      <c r="H82" s="11" t="str">
        <f t="shared" si="5"/>
        <v/>
      </c>
      <c r="I82" s="25" t="str">
        <f>IF(IF(MONTH(A82)=MONTH("01/"&amp;mois),COUNTIF(A$12:A82,A82),"")&gt;1,"",IF(MONTH(A82)=MONTH("01/"&amp;mois),COUNTIF(A$12:A82,A82),""))</f>
        <v/>
      </c>
      <c r="J82" t="str">
        <f t="shared" si="6"/>
        <v/>
      </c>
      <c r="K82" t="str">
        <f t="shared" si="7"/>
        <v/>
      </c>
    </row>
    <row r="83" spans="1:11">
      <c r="A83" s="4"/>
      <c r="B83" s="9"/>
      <c r="C83" s="14" t="e">
        <f t="shared" ca="1" si="4"/>
        <v>#N/A</v>
      </c>
      <c r="D83" s="11" t="str">
        <f>IFERROR(VLOOKUP(B83,abak,3),"")</f>
        <v/>
      </c>
      <c r="E83" s="9"/>
      <c r="F83" s="9"/>
      <c r="G83" s="15"/>
      <c r="H83" s="11" t="str">
        <f t="shared" si="5"/>
        <v/>
      </c>
      <c r="I83" s="25" t="str">
        <f>IF(IF(MONTH(A83)=MONTH("01/"&amp;mois),COUNTIF(A$12:A83,A83),"")&gt;1,"",IF(MONTH(A83)=MONTH("01/"&amp;mois),COUNTIF(A$12:A83,A83),""))</f>
        <v/>
      </c>
      <c r="J83" t="str">
        <f t="shared" si="6"/>
        <v/>
      </c>
      <c r="K83" t="str">
        <f t="shared" si="7"/>
        <v/>
      </c>
    </row>
    <row r="84" spans="1:11">
      <c r="A84" s="4"/>
      <c r="B84" s="9"/>
      <c r="C84" s="14" t="e">
        <f t="shared" ca="1" si="4"/>
        <v>#N/A</v>
      </c>
      <c r="D84" s="11" t="str">
        <f>IFERROR(VLOOKUP(B84,abak,3),"")</f>
        <v/>
      </c>
      <c r="E84" s="9"/>
      <c r="F84" s="9"/>
      <c r="G84" s="15"/>
      <c r="H84" s="11" t="str">
        <f t="shared" si="5"/>
        <v/>
      </c>
      <c r="I84" s="25" t="str">
        <f>IF(IF(MONTH(A84)=MONTH("01/"&amp;mois),COUNTIF(A$12:A84,A84),"")&gt;1,"",IF(MONTH(A84)=MONTH("01/"&amp;mois),COUNTIF(A$12:A84,A84),""))</f>
        <v/>
      </c>
      <c r="J84" t="str">
        <f t="shared" si="6"/>
        <v/>
      </c>
      <c r="K84" t="str">
        <f t="shared" si="7"/>
        <v/>
      </c>
    </row>
    <row r="85" spans="1:11">
      <c r="A85" s="4"/>
      <c r="B85" s="9"/>
      <c r="C85" s="14" t="e">
        <f t="shared" ca="1" si="4"/>
        <v>#N/A</v>
      </c>
      <c r="D85" s="11" t="str">
        <f>IFERROR(VLOOKUP(B85,abak,3),"")</f>
        <v/>
      </c>
      <c r="E85" s="9"/>
      <c r="F85" s="9"/>
      <c r="G85" s="15"/>
      <c r="H85" s="11" t="str">
        <f t="shared" si="5"/>
        <v/>
      </c>
      <c r="I85" s="25" t="str">
        <f>IF(IF(MONTH(A85)=MONTH("01/"&amp;mois),COUNTIF(A$12:A85,A85),"")&gt;1,"",IF(MONTH(A85)=MONTH("01/"&amp;mois),COUNTIF(A$12:A85,A85),""))</f>
        <v/>
      </c>
      <c r="J85" t="str">
        <f t="shared" si="6"/>
        <v/>
      </c>
      <c r="K85" t="str">
        <f t="shared" si="7"/>
        <v/>
      </c>
    </row>
    <row r="86" spans="1:11">
      <c r="A86" s="4"/>
      <c r="B86" s="9"/>
      <c r="C86" s="14" t="e">
        <f t="shared" ca="1" si="4"/>
        <v>#N/A</v>
      </c>
      <c r="D86" s="11" t="str">
        <f>IFERROR(VLOOKUP(B86,abak,3),"")</f>
        <v/>
      </c>
      <c r="E86" s="9"/>
      <c r="F86" s="9"/>
      <c r="G86" s="15"/>
      <c r="H86" s="11" t="str">
        <f t="shared" si="5"/>
        <v/>
      </c>
      <c r="I86" s="25" t="str">
        <f>IF(IF(MONTH(A86)=MONTH("01/"&amp;mois),COUNTIF(A$12:A86,A86),"")&gt;1,"",IF(MONTH(A86)=MONTH("01/"&amp;mois),COUNTIF(A$12:A86,A86),""))</f>
        <v/>
      </c>
      <c r="J86" t="str">
        <f t="shared" si="6"/>
        <v/>
      </c>
      <c r="K86" t="str">
        <f t="shared" si="7"/>
        <v/>
      </c>
    </row>
    <row r="87" spans="1:11">
      <c r="A87" s="4"/>
      <c r="B87" s="9"/>
      <c r="C87" s="14" t="e">
        <f t="shared" ca="1" si="4"/>
        <v>#N/A</v>
      </c>
      <c r="D87" s="11" t="str">
        <f>IFERROR(VLOOKUP(B87,abak,3),"")</f>
        <v/>
      </c>
      <c r="E87" s="9"/>
      <c r="F87" s="9"/>
      <c r="G87" s="15"/>
      <c r="H87" s="11" t="str">
        <f t="shared" si="5"/>
        <v/>
      </c>
      <c r="I87" s="25" t="str">
        <f>IF(IF(MONTH(A87)=MONTH("01/"&amp;mois),COUNTIF(A$12:A87,A87),"")&gt;1,"",IF(MONTH(A87)=MONTH("01/"&amp;mois),COUNTIF(A$12:A87,A87),""))</f>
        <v/>
      </c>
      <c r="J87" t="str">
        <f t="shared" si="6"/>
        <v/>
      </c>
      <c r="K87" t="str">
        <f t="shared" si="7"/>
        <v/>
      </c>
    </row>
    <row r="88" spans="1:11">
      <c r="A88" s="4"/>
      <c r="B88" s="9"/>
      <c r="C88" s="14" t="e">
        <f t="shared" ca="1" si="4"/>
        <v>#N/A</v>
      </c>
      <c r="D88" s="11" t="str">
        <f>IFERROR(VLOOKUP(B88,abak,3),"")</f>
        <v/>
      </c>
      <c r="E88" s="9"/>
      <c r="F88" s="9"/>
      <c r="G88" s="15"/>
      <c r="H88" s="11" t="str">
        <f t="shared" si="5"/>
        <v/>
      </c>
      <c r="I88" s="25" t="str">
        <f>IF(IF(MONTH(A88)=MONTH("01/"&amp;mois),COUNTIF(A$12:A88,A88),"")&gt;1,"",IF(MONTH(A88)=MONTH("01/"&amp;mois),COUNTIF(A$12:A88,A88),""))</f>
        <v/>
      </c>
      <c r="J88" t="str">
        <f t="shared" si="6"/>
        <v/>
      </c>
      <c r="K88" t="str">
        <f t="shared" si="7"/>
        <v/>
      </c>
    </row>
    <row r="89" spans="1:11">
      <c r="A89" s="4"/>
      <c r="B89" s="9"/>
      <c r="C89" s="14" t="e">
        <f t="shared" ca="1" si="4"/>
        <v>#N/A</v>
      </c>
      <c r="D89" s="11" t="str">
        <f>IFERROR(VLOOKUP(B89,abak,3),"")</f>
        <v/>
      </c>
      <c r="E89" s="9"/>
      <c r="F89" s="9"/>
      <c r="G89" s="15"/>
      <c r="H89" s="11" t="str">
        <f t="shared" si="5"/>
        <v/>
      </c>
      <c r="I89" s="25" t="str">
        <f>IF(IF(MONTH(A89)=MONTH("01/"&amp;mois),COUNTIF(A$12:A89,A89),"")&gt;1,"",IF(MONTH(A89)=MONTH("01/"&amp;mois),COUNTIF(A$12:A89,A89),""))</f>
        <v/>
      </c>
      <c r="J89" t="str">
        <f t="shared" si="6"/>
        <v/>
      </c>
      <c r="K89" t="str">
        <f t="shared" si="7"/>
        <v/>
      </c>
    </row>
    <row r="90" spans="1:11">
      <c r="A90" s="4"/>
      <c r="B90" s="9"/>
      <c r="C90" s="14" t="e">
        <f t="shared" ca="1" si="4"/>
        <v>#N/A</v>
      </c>
      <c r="D90" s="11" t="str">
        <f>IFERROR(VLOOKUP(B90,abak,3),"")</f>
        <v/>
      </c>
      <c r="E90" s="9"/>
      <c r="F90" s="9"/>
      <c r="G90" s="15"/>
      <c r="H90" s="11" t="str">
        <f t="shared" si="5"/>
        <v/>
      </c>
      <c r="I90" s="25" t="str">
        <f>IF(IF(MONTH(A90)=MONTH("01/"&amp;mois),COUNTIF(A$12:A90,A90),"")&gt;1,"",IF(MONTH(A90)=MONTH("01/"&amp;mois),COUNTIF(A$12:A90,A90),""))</f>
        <v/>
      </c>
      <c r="J90" t="str">
        <f t="shared" si="6"/>
        <v/>
      </c>
      <c r="K90" t="str">
        <f t="shared" si="7"/>
        <v/>
      </c>
    </row>
    <row r="91" spans="1:11">
      <c r="A91" s="4"/>
      <c r="B91" s="9"/>
      <c r="C91" s="14" t="e">
        <f t="shared" ca="1" si="4"/>
        <v>#N/A</v>
      </c>
      <c r="D91" s="11" t="str">
        <f>IFERROR(VLOOKUP(B91,abak,3),"")</f>
        <v/>
      </c>
      <c r="E91" s="9"/>
      <c r="F91" s="9"/>
      <c r="G91" s="15"/>
      <c r="H91" s="11" t="str">
        <f t="shared" si="5"/>
        <v/>
      </c>
      <c r="I91" s="25" t="str">
        <f>IF(IF(MONTH(A91)=MONTH("01/"&amp;mois),COUNTIF(A$12:A91,A91),"")&gt;1,"",IF(MONTH(A91)=MONTH("01/"&amp;mois),COUNTIF(A$12:A91,A91),""))</f>
        <v/>
      </c>
      <c r="J91" t="str">
        <f t="shared" si="6"/>
        <v/>
      </c>
      <c r="K91" t="str">
        <f t="shared" si="7"/>
        <v/>
      </c>
    </row>
    <row r="92" spans="1:11">
      <c r="A92" s="4"/>
      <c r="B92" s="9"/>
      <c r="C92" s="14" t="e">
        <f t="shared" ca="1" si="4"/>
        <v>#N/A</v>
      </c>
      <c r="D92" s="11" t="str">
        <f>IFERROR(VLOOKUP(B92,abak,3),"")</f>
        <v/>
      </c>
      <c r="E92" s="9"/>
      <c r="F92" s="9"/>
      <c r="G92" s="15"/>
      <c r="H92" s="11" t="str">
        <f t="shared" si="5"/>
        <v/>
      </c>
      <c r="I92" s="25" t="str">
        <f>IF(IF(MONTH(A92)=MONTH("01/"&amp;mois),COUNTIF(A$12:A92,A92),"")&gt;1,"",IF(MONTH(A92)=MONTH("01/"&amp;mois),COUNTIF(A$12:A92,A92),""))</f>
        <v/>
      </c>
      <c r="J92" t="str">
        <f t="shared" si="6"/>
        <v/>
      </c>
      <c r="K92" t="str">
        <f t="shared" si="7"/>
        <v/>
      </c>
    </row>
    <row r="93" spans="1:11">
      <c r="A93" s="4"/>
      <c r="B93" s="9"/>
      <c r="C93" s="14" t="e">
        <f t="shared" ca="1" si="4"/>
        <v>#N/A</v>
      </c>
      <c r="D93" s="11" t="str">
        <f>IFERROR(VLOOKUP(B93,abak,3),"")</f>
        <v/>
      </c>
      <c r="E93" s="9"/>
      <c r="F93" s="9"/>
      <c r="G93" s="15"/>
      <c r="H93" s="11" t="str">
        <f t="shared" si="5"/>
        <v/>
      </c>
      <c r="I93" s="25" t="str">
        <f>IF(IF(MONTH(A93)=MONTH("01/"&amp;mois),COUNTIF(A$12:A93,A93),"")&gt;1,"",IF(MONTH(A93)=MONTH("01/"&amp;mois),COUNTIF(A$12:A93,A93),""))</f>
        <v/>
      </c>
      <c r="J93" t="str">
        <f t="shared" si="6"/>
        <v/>
      </c>
      <c r="K93" t="str">
        <f t="shared" si="7"/>
        <v/>
      </c>
    </row>
    <row r="94" spans="1:11">
      <c r="A94" s="4"/>
      <c r="B94" s="9"/>
      <c r="C94" s="14" t="e">
        <f t="shared" ca="1" si="4"/>
        <v>#N/A</v>
      </c>
      <c r="D94" s="11" t="str">
        <f>IFERROR(VLOOKUP(B94,abak,3),"")</f>
        <v/>
      </c>
      <c r="E94" s="9"/>
      <c r="F94" s="9"/>
      <c r="G94" s="15"/>
      <c r="H94" s="11" t="str">
        <f t="shared" si="5"/>
        <v/>
      </c>
      <c r="I94" s="25" t="str">
        <f>IF(IF(MONTH(A94)=MONTH("01/"&amp;mois),COUNTIF(A$12:A94,A94),"")&gt;1,"",IF(MONTH(A94)=MONTH("01/"&amp;mois),COUNTIF(A$12:A94,A94),""))</f>
        <v/>
      </c>
      <c r="J94" t="str">
        <f t="shared" si="6"/>
        <v/>
      </c>
      <c r="K94" t="str">
        <f t="shared" si="7"/>
        <v/>
      </c>
    </row>
    <row r="95" spans="1:11">
      <c r="A95" s="4"/>
      <c r="B95" s="9"/>
      <c r="C95" s="14" t="e">
        <f t="shared" ca="1" si="4"/>
        <v>#N/A</v>
      </c>
      <c r="D95" s="11" t="str">
        <f>IFERROR(VLOOKUP(B95,abak,3),"")</f>
        <v/>
      </c>
      <c r="E95" s="9"/>
      <c r="F95" s="9"/>
      <c r="G95" s="15"/>
      <c r="H95" s="11" t="str">
        <f t="shared" si="5"/>
        <v/>
      </c>
      <c r="I95" s="25" t="str">
        <f>IF(IF(MONTH(A95)=MONTH("01/"&amp;mois),COUNTIF(A$12:A95,A95),"")&gt;1,"",IF(MONTH(A95)=MONTH("01/"&amp;mois),COUNTIF(A$12:A95,A95),""))</f>
        <v/>
      </c>
      <c r="J95" t="str">
        <f t="shared" si="6"/>
        <v/>
      </c>
      <c r="K95" t="str">
        <f t="shared" si="7"/>
        <v/>
      </c>
    </row>
    <row r="96" spans="1:11">
      <c r="A96" s="4"/>
      <c r="B96" s="9"/>
      <c r="C96" s="14" t="e">
        <f t="shared" ca="1" si="4"/>
        <v>#N/A</v>
      </c>
      <c r="D96" s="11" t="str">
        <f>IFERROR(VLOOKUP(B96,abak,3),"")</f>
        <v/>
      </c>
      <c r="E96" s="9"/>
      <c r="F96" s="9"/>
      <c r="G96" s="15"/>
      <c r="H96" s="11" t="str">
        <f t="shared" si="5"/>
        <v/>
      </c>
      <c r="I96" s="25" t="str">
        <f>IF(IF(MONTH(A96)=MONTH("01/"&amp;mois),COUNTIF(A$12:A96,A96),"")&gt;1,"",IF(MONTH(A96)=MONTH("01/"&amp;mois),COUNTIF(A$12:A96,A96),""))</f>
        <v/>
      </c>
      <c r="J96" t="str">
        <f t="shared" si="6"/>
        <v/>
      </c>
      <c r="K96" t="str">
        <f t="shared" si="7"/>
        <v/>
      </c>
    </row>
    <row r="97" spans="1:11">
      <c r="A97" s="4"/>
      <c r="B97" s="9"/>
      <c r="C97" s="14" t="e">
        <f t="shared" ca="1" si="4"/>
        <v>#N/A</v>
      </c>
      <c r="D97" s="11" t="str">
        <f>IFERROR(VLOOKUP(B97,abak,3),"")</f>
        <v/>
      </c>
      <c r="E97" s="9"/>
      <c r="F97" s="9"/>
      <c r="G97" s="15"/>
      <c r="H97" s="11" t="str">
        <f t="shared" si="5"/>
        <v/>
      </c>
      <c r="I97" s="25" t="str">
        <f>IF(IF(MONTH(A97)=MONTH("01/"&amp;mois),COUNTIF(A$12:A97,A97),"")&gt;1,"",IF(MONTH(A97)=MONTH("01/"&amp;mois),COUNTIF(A$12:A97,A97),""))</f>
        <v/>
      </c>
      <c r="J97" t="str">
        <f t="shared" si="6"/>
        <v/>
      </c>
      <c r="K97" t="str">
        <f t="shared" si="7"/>
        <v/>
      </c>
    </row>
    <row r="98" spans="1:11">
      <c r="A98" s="4"/>
      <c r="B98" s="9"/>
      <c r="C98" s="14" t="e">
        <f t="shared" ca="1" si="4"/>
        <v>#N/A</v>
      </c>
      <c r="D98" s="11" t="str">
        <f>IFERROR(VLOOKUP(B98,abak,3),"")</f>
        <v/>
      </c>
      <c r="E98" s="9"/>
      <c r="F98" s="9"/>
      <c r="G98" s="15"/>
      <c r="H98" s="11" t="str">
        <f t="shared" si="5"/>
        <v/>
      </c>
      <c r="I98" s="25" t="str">
        <f>IF(IF(MONTH(A98)=MONTH("01/"&amp;mois),COUNTIF(A$12:A98,A98),"")&gt;1,"",IF(MONTH(A98)=MONTH("01/"&amp;mois),COUNTIF(A$12:A98,A98),""))</f>
        <v/>
      </c>
      <c r="J98" t="str">
        <f t="shared" si="6"/>
        <v/>
      </c>
      <c r="K98" t="str">
        <f t="shared" si="7"/>
        <v/>
      </c>
    </row>
    <row r="99" spans="1:11">
      <c r="A99" s="4"/>
      <c r="B99" s="9"/>
      <c r="C99" s="14" t="e">
        <f t="shared" ca="1" si="4"/>
        <v>#N/A</v>
      </c>
      <c r="D99" s="11" t="str">
        <f>IFERROR(VLOOKUP(B99,abak,3),"")</f>
        <v/>
      </c>
      <c r="E99" s="9"/>
      <c r="F99" s="9"/>
      <c r="G99" s="15"/>
      <c r="H99" s="11" t="str">
        <f t="shared" si="5"/>
        <v/>
      </c>
      <c r="I99" s="25" t="str">
        <f>IF(IF(MONTH(A99)=MONTH("01/"&amp;mois),COUNTIF(A$12:A99,A99),"")&gt;1,"",IF(MONTH(A99)=MONTH("01/"&amp;mois),COUNTIF(A$12:A99,A99),""))</f>
        <v/>
      </c>
      <c r="J99" t="str">
        <f t="shared" si="6"/>
        <v/>
      </c>
      <c r="K99" t="str">
        <f t="shared" si="7"/>
        <v/>
      </c>
    </row>
    <row r="100" spans="1:11">
      <c r="A100" s="4"/>
      <c r="B100" s="9"/>
      <c r="C100" s="14" t="e">
        <f t="shared" ca="1" si="4"/>
        <v>#N/A</v>
      </c>
      <c r="D100" s="11" t="str">
        <f>IFERROR(VLOOKUP(B100,abak,3),"")</f>
        <v/>
      </c>
      <c r="E100" s="9"/>
      <c r="F100" s="9"/>
      <c r="G100" s="15"/>
      <c r="H100" s="11" t="str">
        <f t="shared" si="5"/>
        <v/>
      </c>
      <c r="I100" s="25" t="str">
        <f>IF(IF(MONTH(A100)=MONTH("01/"&amp;mois),COUNTIF(A$12:A100,A100),"")&gt;1,"",IF(MONTH(A100)=MONTH("01/"&amp;mois),COUNTIF(A$12:A100,A100),""))</f>
        <v/>
      </c>
      <c r="J100" t="str">
        <f t="shared" si="6"/>
        <v/>
      </c>
      <c r="K100" t="str">
        <f t="shared" si="7"/>
        <v/>
      </c>
    </row>
    <row r="101" spans="1:11">
      <c r="A101" s="4"/>
      <c r="B101" s="9"/>
      <c r="C101" s="14" t="e">
        <f t="shared" ca="1" si="4"/>
        <v>#N/A</v>
      </c>
      <c r="D101" s="11" t="str">
        <f>IFERROR(VLOOKUP(B101,abak,3),"")</f>
        <v/>
      </c>
      <c r="E101" s="9"/>
      <c r="F101" s="9"/>
      <c r="G101" s="15"/>
      <c r="H101" s="11" t="str">
        <f t="shared" si="5"/>
        <v/>
      </c>
      <c r="I101" s="25" t="str">
        <f>IF(IF(MONTH(A101)=MONTH("01/"&amp;mois),COUNTIF(A$12:A101,A101),"")&gt;1,"",IF(MONTH(A101)=MONTH("01/"&amp;mois),COUNTIF(A$12:A101,A101),""))</f>
        <v/>
      </c>
      <c r="J101" t="str">
        <f t="shared" si="6"/>
        <v/>
      </c>
      <c r="K101" t="str">
        <f t="shared" si="7"/>
        <v/>
      </c>
    </row>
    <row r="102" spans="1:11">
      <c r="A102" s="4"/>
      <c r="B102" s="9"/>
      <c r="C102" s="14" t="e">
        <f t="shared" ca="1" si="4"/>
        <v>#N/A</v>
      </c>
      <c r="D102" s="11" t="str">
        <f>IFERROR(VLOOKUP(B102,abak,3),"")</f>
        <v/>
      </c>
      <c r="E102" s="9"/>
      <c r="F102" s="9"/>
      <c r="G102" s="15"/>
      <c r="H102" s="11" t="str">
        <f t="shared" si="5"/>
        <v/>
      </c>
      <c r="I102" s="25" t="str">
        <f>IF(IF(MONTH(A102)=MONTH("01/"&amp;mois),COUNTIF(A$12:A102,A102),"")&gt;1,"",IF(MONTH(A102)=MONTH("01/"&amp;mois),COUNTIF(A$12:A102,A102),""))</f>
        <v/>
      </c>
      <c r="J102" t="str">
        <f t="shared" si="6"/>
        <v/>
      </c>
      <c r="K102" t="str">
        <f t="shared" si="7"/>
        <v/>
      </c>
    </row>
    <row r="103" spans="1:11">
      <c r="A103" s="4"/>
      <c r="B103" s="9"/>
      <c r="C103" s="14" t="e">
        <f t="shared" ca="1" si="4"/>
        <v>#N/A</v>
      </c>
      <c r="D103" s="11" t="str">
        <f>IFERROR(VLOOKUP(B103,abak,3),"")</f>
        <v/>
      </c>
      <c r="E103" s="9"/>
      <c r="F103" s="9"/>
      <c r="G103" s="15"/>
      <c r="H103" s="11" t="str">
        <f t="shared" si="5"/>
        <v/>
      </c>
      <c r="I103" s="25" t="str">
        <f>IF(IF(MONTH(A103)=MONTH("01/"&amp;mois),COUNTIF(A$12:A103,A103),"")&gt;1,"",IF(MONTH(A103)=MONTH("01/"&amp;mois),COUNTIF(A$12:A103,A103),""))</f>
        <v/>
      </c>
      <c r="J103" t="str">
        <f t="shared" si="6"/>
        <v/>
      </c>
      <c r="K103" t="str">
        <f t="shared" si="7"/>
        <v/>
      </c>
    </row>
    <row r="104" spans="1:11">
      <c r="A104" s="4"/>
      <c r="B104" s="9"/>
      <c r="C104" s="14" t="e">
        <f t="shared" ca="1" si="4"/>
        <v>#N/A</v>
      </c>
      <c r="D104" s="11" t="str">
        <f>IFERROR(VLOOKUP(B104,abak,3),"")</f>
        <v/>
      </c>
      <c r="E104" s="9"/>
      <c r="F104" s="9"/>
      <c r="G104" s="15"/>
      <c r="H104" s="11" t="str">
        <f t="shared" si="5"/>
        <v/>
      </c>
      <c r="I104" s="25" t="str">
        <f>IF(IF(MONTH(A104)=MONTH("01/"&amp;mois),COUNTIF(A$12:A104,A104),"")&gt;1,"",IF(MONTH(A104)=MONTH("01/"&amp;mois),COUNTIF(A$12:A104,A104),""))</f>
        <v/>
      </c>
      <c r="J104" t="str">
        <f t="shared" si="6"/>
        <v/>
      </c>
      <c r="K104" t="str">
        <f t="shared" si="7"/>
        <v/>
      </c>
    </row>
    <row r="105" spans="1:11">
      <c r="A105" s="4"/>
      <c r="B105" s="9"/>
      <c r="C105" s="14" t="e">
        <f t="shared" ca="1" si="4"/>
        <v>#N/A</v>
      </c>
      <c r="D105" s="11" t="str">
        <f>IFERROR(VLOOKUP(B105,abak,3),"")</f>
        <v/>
      </c>
      <c r="E105" s="9"/>
      <c r="F105" s="9"/>
      <c r="G105" s="15"/>
      <c r="H105" s="11" t="str">
        <f t="shared" si="5"/>
        <v/>
      </c>
      <c r="I105" s="25" t="str">
        <f>IF(IF(MONTH(A105)=MONTH("01/"&amp;mois),COUNTIF(A$12:A105,A105),"")&gt;1,"",IF(MONTH(A105)=MONTH("01/"&amp;mois),COUNTIF(A$12:A105,A105),""))</f>
        <v/>
      </c>
      <c r="J105" t="str">
        <f t="shared" si="6"/>
        <v/>
      </c>
      <c r="K105" t="str">
        <f t="shared" si="7"/>
        <v/>
      </c>
    </row>
    <row r="106" spans="1:11">
      <c r="A106" s="4"/>
      <c r="B106" s="9"/>
      <c r="C106" s="14" t="e">
        <f t="shared" ca="1" si="4"/>
        <v>#N/A</v>
      </c>
      <c r="D106" s="11" t="str">
        <f>IFERROR(VLOOKUP(B106,abak,3),"")</f>
        <v/>
      </c>
      <c r="E106" s="9"/>
      <c r="F106" s="9"/>
      <c r="G106" s="15"/>
      <c r="H106" s="11" t="str">
        <f t="shared" si="5"/>
        <v/>
      </c>
      <c r="I106" s="25" t="str">
        <f>IF(IF(MONTH(A106)=MONTH("01/"&amp;mois),COUNTIF(A$12:A106,A106),"")&gt;1,"",IF(MONTH(A106)=MONTH("01/"&amp;mois),COUNTIF(A$12:A106,A106),""))</f>
        <v/>
      </c>
      <c r="J106" t="str">
        <f t="shared" si="6"/>
        <v/>
      </c>
      <c r="K106" t="str">
        <f t="shared" si="7"/>
        <v/>
      </c>
    </row>
    <row r="107" spans="1:11">
      <c r="A107" s="4"/>
      <c r="B107" s="9"/>
      <c r="C107" s="14" t="e">
        <f t="shared" ca="1" si="4"/>
        <v>#N/A</v>
      </c>
      <c r="D107" s="11" t="str">
        <f>IFERROR(VLOOKUP(B107,abak,3),"")</f>
        <v/>
      </c>
      <c r="E107" s="9"/>
      <c r="F107" s="9"/>
      <c r="G107" s="15"/>
      <c r="H107" s="11" t="str">
        <f t="shared" si="5"/>
        <v/>
      </c>
      <c r="I107" s="25" t="str">
        <f>IF(IF(MONTH(A107)=MONTH("01/"&amp;mois),COUNTIF(A$12:A107,A107),"")&gt;1,"",IF(MONTH(A107)=MONTH("01/"&amp;mois),COUNTIF(A$12:A107,A107),""))</f>
        <v/>
      </c>
      <c r="J107" t="str">
        <f t="shared" si="6"/>
        <v/>
      </c>
      <c r="K107" t="str">
        <f t="shared" si="7"/>
        <v/>
      </c>
    </row>
    <row r="108" spans="1:11">
      <c r="A108" s="4"/>
      <c r="B108" s="9"/>
      <c r="C108" s="14" t="e">
        <f t="shared" ca="1" si="4"/>
        <v>#N/A</v>
      </c>
      <c r="D108" s="11" t="str">
        <f>IFERROR(VLOOKUP(B108,abak,3),"")</f>
        <v/>
      </c>
      <c r="E108" s="9"/>
      <c r="F108" s="9"/>
      <c r="G108" s="15"/>
      <c r="H108" s="11" t="str">
        <f t="shared" si="5"/>
        <v/>
      </c>
      <c r="I108" s="25" t="str">
        <f>IF(IF(MONTH(A108)=MONTH("01/"&amp;mois),COUNTIF(A$12:A108,A108),"")&gt;1,"",IF(MONTH(A108)=MONTH("01/"&amp;mois),COUNTIF(A$12:A108,A108),""))</f>
        <v/>
      </c>
      <c r="J108" t="str">
        <f t="shared" si="6"/>
        <v/>
      </c>
      <c r="K108" t="str">
        <f t="shared" si="7"/>
        <v/>
      </c>
    </row>
    <row r="109" spans="1:11">
      <c r="A109" s="4"/>
      <c r="B109" s="9"/>
      <c r="C109" s="14" t="e">
        <f t="shared" ca="1" si="4"/>
        <v>#N/A</v>
      </c>
      <c r="D109" s="11" t="str">
        <f>IFERROR(VLOOKUP(B109,abak,3),"")</f>
        <v/>
      </c>
      <c r="E109" s="9"/>
      <c r="F109" s="9"/>
      <c r="G109" s="15"/>
      <c r="H109" s="11" t="str">
        <f t="shared" si="5"/>
        <v/>
      </c>
      <c r="I109" s="25" t="str">
        <f>IF(IF(MONTH(A109)=MONTH("01/"&amp;mois),COUNTIF(A$12:A109,A109),"")&gt;1,"",IF(MONTH(A109)=MONTH("01/"&amp;mois),COUNTIF(A$12:A109,A109),""))</f>
        <v/>
      </c>
      <c r="J109" t="str">
        <f t="shared" si="6"/>
        <v/>
      </c>
      <c r="K109" t="str">
        <f t="shared" si="7"/>
        <v/>
      </c>
    </row>
    <row r="110" spans="1:11">
      <c r="A110" s="4"/>
      <c r="B110" s="9"/>
      <c r="C110" s="14" t="e">
        <f t="shared" ca="1" si="4"/>
        <v>#N/A</v>
      </c>
      <c r="D110" s="11" t="str">
        <f>IFERROR(VLOOKUP(B110,abak,3),"")</f>
        <v/>
      </c>
      <c r="E110" s="9"/>
      <c r="F110" s="9"/>
      <c r="G110" s="15"/>
      <c r="H110" s="11" t="str">
        <f t="shared" si="5"/>
        <v/>
      </c>
      <c r="I110" s="25" t="str">
        <f>IF(IF(MONTH(A110)=MONTH("01/"&amp;mois),COUNTIF(A$12:A110,A110),"")&gt;1,"",IF(MONTH(A110)=MONTH("01/"&amp;mois),COUNTIF(A$12:A110,A110),""))</f>
        <v/>
      </c>
      <c r="J110" t="str">
        <f t="shared" si="6"/>
        <v/>
      </c>
      <c r="K110" t="str">
        <f t="shared" si="7"/>
        <v/>
      </c>
    </row>
    <row r="111" spans="1:11">
      <c r="A111" s="4"/>
      <c r="B111" s="9"/>
      <c r="C111" s="14" t="e">
        <f t="shared" ca="1" si="4"/>
        <v>#N/A</v>
      </c>
      <c r="D111" s="11" t="str">
        <f>IFERROR(VLOOKUP(B111,abak,3),"")</f>
        <v/>
      </c>
      <c r="E111" s="9"/>
      <c r="F111" s="9"/>
      <c r="G111" s="15"/>
      <c r="H111" s="11" t="str">
        <f t="shared" si="5"/>
        <v/>
      </c>
      <c r="I111" s="25" t="str">
        <f>IF(IF(MONTH(A111)=MONTH("01/"&amp;mois),COUNTIF(A$12:A111,A111),"")&gt;1,"",IF(MONTH(A111)=MONTH("01/"&amp;mois),COUNTIF(A$12:A111,A111),""))</f>
        <v/>
      </c>
      <c r="J111" t="str">
        <f t="shared" si="6"/>
        <v/>
      </c>
      <c r="K111" t="str">
        <f t="shared" si="7"/>
        <v/>
      </c>
    </row>
    <row r="112" spans="1:11">
      <c r="A112" s="4"/>
      <c r="B112" s="9"/>
      <c r="C112" s="14" t="e">
        <f t="shared" ca="1" si="4"/>
        <v>#N/A</v>
      </c>
      <c r="D112" s="11" t="str">
        <f>IFERROR(VLOOKUP(B112,abak,3),"")</f>
        <v/>
      </c>
      <c r="E112" s="9"/>
      <c r="F112" s="9"/>
      <c r="G112" s="15"/>
      <c r="H112" s="11" t="str">
        <f t="shared" si="5"/>
        <v/>
      </c>
      <c r="I112" s="25" t="str">
        <f>IF(IF(MONTH(A112)=MONTH("01/"&amp;mois),COUNTIF(A$12:A112,A112),"")&gt;1,"",IF(MONTH(A112)=MONTH("01/"&amp;mois),COUNTIF(A$12:A112,A112),""))</f>
        <v/>
      </c>
      <c r="J112" t="str">
        <f t="shared" si="6"/>
        <v/>
      </c>
      <c r="K112" t="str">
        <f t="shared" si="7"/>
        <v/>
      </c>
    </row>
    <row r="113" spans="1:11">
      <c r="A113" s="4"/>
      <c r="B113" s="9"/>
      <c r="C113" s="14" t="e">
        <f t="shared" ca="1" si="4"/>
        <v>#N/A</v>
      </c>
      <c r="D113" s="11" t="str">
        <f>IFERROR(VLOOKUP(B113,abak,3),"")</f>
        <v/>
      </c>
      <c r="E113" s="9"/>
      <c r="F113" s="9"/>
      <c r="G113" s="15"/>
      <c r="H113" s="11" t="str">
        <f t="shared" si="5"/>
        <v/>
      </c>
      <c r="I113" s="25" t="str">
        <f>IF(IF(MONTH(A113)=MONTH("01/"&amp;mois),COUNTIF(A$12:A113,A113),"")&gt;1,"",IF(MONTH(A113)=MONTH("01/"&amp;mois),COUNTIF(A$12:A113,A113),""))</f>
        <v/>
      </c>
      <c r="J113" t="str">
        <f t="shared" si="6"/>
        <v/>
      </c>
      <c r="K113" t="str">
        <f t="shared" si="7"/>
        <v/>
      </c>
    </row>
    <row r="114" spans="1:11">
      <c r="A114" s="4"/>
      <c r="B114" s="9"/>
      <c r="C114" s="14" t="e">
        <f t="shared" ca="1" si="4"/>
        <v>#N/A</v>
      </c>
      <c r="D114" s="11" t="str">
        <f>IFERROR(VLOOKUP(B114,abak,3),"")</f>
        <v/>
      </c>
      <c r="E114" s="9"/>
      <c r="F114" s="9"/>
      <c r="G114" s="15"/>
      <c r="H114" s="11" t="str">
        <f t="shared" si="5"/>
        <v/>
      </c>
      <c r="I114" s="25" t="str">
        <f>IF(IF(MONTH(A114)=MONTH("01/"&amp;mois),COUNTIF(A$12:A114,A114),"")&gt;1,"",IF(MONTH(A114)=MONTH("01/"&amp;mois),COUNTIF(A$12:A114,A114),""))</f>
        <v/>
      </c>
      <c r="J114" t="str">
        <f t="shared" si="6"/>
        <v/>
      </c>
      <c r="K114" t="str">
        <f t="shared" si="7"/>
        <v/>
      </c>
    </row>
    <row r="115" spans="1:11">
      <c r="A115" s="4"/>
      <c r="B115" s="9"/>
      <c r="C115" s="14" t="e">
        <f t="shared" ca="1" si="4"/>
        <v>#N/A</v>
      </c>
      <c r="D115" s="11" t="str">
        <f>IFERROR(VLOOKUP(B115,abak,3),"")</f>
        <v/>
      </c>
      <c r="E115" s="9"/>
      <c r="F115" s="9"/>
      <c r="G115" s="15"/>
      <c r="H115" s="11" t="str">
        <f t="shared" si="5"/>
        <v/>
      </c>
      <c r="I115" s="25" t="str">
        <f>IF(IF(MONTH(A115)=MONTH("01/"&amp;mois),COUNTIF(A$12:A115,A115),"")&gt;1,"",IF(MONTH(A115)=MONTH("01/"&amp;mois),COUNTIF(A$12:A115,A115),""))</f>
        <v/>
      </c>
      <c r="J115" t="str">
        <f t="shared" si="6"/>
        <v/>
      </c>
      <c r="K115" t="str">
        <f t="shared" si="7"/>
        <v/>
      </c>
    </row>
    <row r="116" spans="1:11">
      <c r="A116" s="4"/>
      <c r="B116" s="9"/>
      <c r="C116" s="14" t="e">
        <f t="shared" ca="1" si="4"/>
        <v>#N/A</v>
      </c>
      <c r="D116" s="11" t="str">
        <f>IFERROR(VLOOKUP(B116,abak,3),"")</f>
        <v/>
      </c>
      <c r="E116" s="9"/>
      <c r="F116" s="9"/>
      <c r="G116" s="15"/>
      <c r="H116" s="11" t="str">
        <f t="shared" si="5"/>
        <v/>
      </c>
      <c r="I116" s="25" t="str">
        <f>IF(IF(MONTH(A116)=MONTH("01/"&amp;mois),COUNTIF(A$12:A116,A116),"")&gt;1,"",IF(MONTH(A116)=MONTH("01/"&amp;mois),COUNTIF(A$12:A116,A116),""))</f>
        <v/>
      </c>
      <c r="J116" t="str">
        <f t="shared" si="6"/>
        <v/>
      </c>
      <c r="K116" t="str">
        <f t="shared" si="7"/>
        <v/>
      </c>
    </row>
    <row r="117" spans="1:11">
      <c r="A117" s="4"/>
      <c r="B117" s="9"/>
      <c r="C117" s="14" t="e">
        <f t="shared" ca="1" si="4"/>
        <v>#N/A</v>
      </c>
      <c r="D117" s="11" t="str">
        <f>IFERROR(VLOOKUP(B117,abak,3),"")</f>
        <v/>
      </c>
      <c r="E117" s="9"/>
      <c r="F117" s="9"/>
      <c r="G117" s="15"/>
      <c r="H117" s="11" t="str">
        <f t="shared" si="5"/>
        <v/>
      </c>
      <c r="I117" s="25" t="str">
        <f>IF(IF(MONTH(A117)=MONTH("01/"&amp;mois),COUNTIF(A$12:A117,A117),"")&gt;1,"",IF(MONTH(A117)=MONTH("01/"&amp;mois),COUNTIF(A$12:A117,A117),""))</f>
        <v/>
      </c>
      <c r="J117" t="str">
        <f t="shared" si="6"/>
        <v/>
      </c>
      <c r="K117" t="str">
        <f t="shared" si="7"/>
        <v/>
      </c>
    </row>
    <row r="118" spans="1:11">
      <c r="A118" s="4"/>
      <c r="B118" s="9"/>
      <c r="C118" s="14" t="e">
        <f t="shared" ca="1" si="4"/>
        <v>#N/A</v>
      </c>
      <c r="D118" s="11" t="str">
        <f>IFERROR(VLOOKUP(B118,abak,3),"")</f>
        <v/>
      </c>
      <c r="E118" s="9"/>
      <c r="F118" s="9"/>
      <c r="G118" s="15"/>
      <c r="H118" s="11" t="str">
        <f t="shared" si="5"/>
        <v/>
      </c>
      <c r="I118" s="25" t="str">
        <f>IF(IF(MONTH(A118)=MONTH("01/"&amp;mois),COUNTIF(A$12:A118,A118),"")&gt;1,"",IF(MONTH(A118)=MONTH("01/"&amp;mois),COUNTIF(A$12:A118,A118),""))</f>
        <v/>
      </c>
      <c r="J118" t="str">
        <f t="shared" si="6"/>
        <v/>
      </c>
      <c r="K118" t="str">
        <f t="shared" si="7"/>
        <v/>
      </c>
    </row>
    <row r="119" spans="1:11">
      <c r="A119" s="4"/>
      <c r="B119" s="9"/>
      <c r="C119" s="14" t="e">
        <f t="shared" ca="1" si="4"/>
        <v>#N/A</v>
      </c>
      <c r="D119" s="11" t="str">
        <f>IFERROR(VLOOKUP(B119,abak,3),"")</f>
        <v/>
      </c>
      <c r="E119" s="9"/>
      <c r="F119" s="9"/>
      <c r="G119" s="15"/>
      <c r="H119" s="11" t="str">
        <f t="shared" si="5"/>
        <v/>
      </c>
      <c r="I119" s="25" t="str">
        <f>IF(IF(MONTH(A119)=MONTH("01/"&amp;mois),COUNTIF(A$12:A119,A119),"")&gt;1,"",IF(MONTH(A119)=MONTH("01/"&amp;mois),COUNTIF(A$12:A119,A119),""))</f>
        <v/>
      </c>
      <c r="J119" t="str">
        <f t="shared" si="6"/>
        <v/>
      </c>
      <c r="K119" t="str">
        <f t="shared" si="7"/>
        <v/>
      </c>
    </row>
    <row r="120" spans="1:11">
      <c r="A120" s="4"/>
      <c r="B120" s="9"/>
      <c r="C120" s="14" t="e">
        <f t="shared" ca="1" si="4"/>
        <v>#N/A</v>
      </c>
      <c r="D120" s="11" t="str">
        <f>IFERROR(VLOOKUP(B120,abak,3),"")</f>
        <v/>
      </c>
      <c r="E120" s="9"/>
      <c r="F120" s="9"/>
      <c r="G120" s="15"/>
      <c r="H120" s="11" t="str">
        <f t="shared" si="5"/>
        <v/>
      </c>
      <c r="I120" s="25" t="str">
        <f>IF(IF(MONTH(A120)=MONTH("01/"&amp;mois),COUNTIF(A$12:A120,A120),"")&gt;1,"",IF(MONTH(A120)=MONTH("01/"&amp;mois),COUNTIF(A$12:A120,A120),""))</f>
        <v/>
      </c>
      <c r="J120" t="str">
        <f t="shared" si="6"/>
        <v/>
      </c>
      <c r="K120" t="str">
        <f t="shared" si="7"/>
        <v/>
      </c>
    </row>
    <row r="121" spans="1:11">
      <c r="A121" s="4"/>
      <c r="B121" s="9"/>
      <c r="C121" s="14" t="e">
        <f t="shared" ca="1" si="4"/>
        <v>#N/A</v>
      </c>
      <c r="D121" s="11" t="str">
        <f>IFERROR(VLOOKUP(B121,abak,3),"")</f>
        <v/>
      </c>
      <c r="E121" s="9"/>
      <c r="F121" s="9"/>
      <c r="G121" s="15"/>
      <c r="H121" s="11" t="str">
        <f t="shared" si="5"/>
        <v/>
      </c>
      <c r="I121" s="25" t="str">
        <f>IF(IF(MONTH(A121)=MONTH("01/"&amp;mois),COUNTIF(A$12:A121,A121),"")&gt;1,"",IF(MONTH(A121)=MONTH("01/"&amp;mois),COUNTIF(A$12:A121,A121),""))</f>
        <v/>
      </c>
      <c r="J121" t="str">
        <f t="shared" si="6"/>
        <v/>
      </c>
      <c r="K121" t="str">
        <f t="shared" si="7"/>
        <v/>
      </c>
    </row>
    <row r="122" spans="1:11">
      <c r="A122" s="4"/>
      <c r="B122" s="9"/>
      <c r="C122" s="14" t="e">
        <f t="shared" ca="1" si="4"/>
        <v>#N/A</v>
      </c>
      <c r="D122" s="11" t="str">
        <f>IFERROR(VLOOKUP(B122,abak,3),"")</f>
        <v/>
      </c>
      <c r="E122" s="9"/>
      <c r="F122" s="9"/>
      <c r="G122" s="15"/>
      <c r="H122" s="11" t="str">
        <f t="shared" si="5"/>
        <v/>
      </c>
      <c r="I122" s="25" t="str">
        <f>IF(IF(MONTH(A122)=MONTH("01/"&amp;mois),COUNTIF(A$12:A122,A122),"")&gt;1,"",IF(MONTH(A122)=MONTH("01/"&amp;mois),COUNTIF(A$12:A122,A122),""))</f>
        <v/>
      </c>
      <c r="J122" t="str">
        <f t="shared" si="6"/>
        <v/>
      </c>
      <c r="K122" t="str">
        <f t="shared" si="7"/>
        <v/>
      </c>
    </row>
    <row r="123" spans="1:11">
      <c r="A123" s="4"/>
      <c r="B123" s="9"/>
      <c r="C123" s="14" t="e">
        <f t="shared" ca="1" si="4"/>
        <v>#N/A</v>
      </c>
      <c r="D123" s="11" t="str">
        <f>IFERROR(VLOOKUP(B123,abak,3),"")</f>
        <v/>
      </c>
      <c r="E123" s="9"/>
      <c r="F123" s="9"/>
      <c r="G123" s="15"/>
      <c r="H123" s="11" t="str">
        <f t="shared" si="5"/>
        <v/>
      </c>
      <c r="I123" s="25" t="str">
        <f>IF(IF(MONTH(A123)=MONTH("01/"&amp;mois),COUNTIF(A$12:A123,A123),"")&gt;1,"",IF(MONTH(A123)=MONTH("01/"&amp;mois),COUNTIF(A$12:A123,A123),""))</f>
        <v/>
      </c>
      <c r="J123" t="str">
        <f t="shared" si="6"/>
        <v/>
      </c>
      <c r="K123" t="str">
        <f t="shared" si="7"/>
        <v/>
      </c>
    </row>
    <row r="124" spans="1:11">
      <c r="A124" s="4"/>
      <c r="B124" s="9"/>
      <c r="C124" s="14" t="e">
        <f t="shared" ca="1" si="4"/>
        <v>#N/A</v>
      </c>
      <c r="D124" s="11" t="str">
        <f>IFERROR(VLOOKUP(B124,abak,3),"")</f>
        <v/>
      </c>
      <c r="E124" s="9"/>
      <c r="F124" s="9"/>
      <c r="G124" s="15"/>
      <c r="H124" s="11" t="str">
        <f t="shared" si="5"/>
        <v/>
      </c>
      <c r="I124" s="25" t="str">
        <f>IF(IF(MONTH(A124)=MONTH("01/"&amp;mois),COUNTIF(A$12:A124,A124),"")&gt;1,"",IF(MONTH(A124)=MONTH("01/"&amp;mois),COUNTIF(A$12:A124,A124),""))</f>
        <v/>
      </c>
      <c r="J124" t="str">
        <f t="shared" si="6"/>
        <v/>
      </c>
      <c r="K124" t="str">
        <f t="shared" si="7"/>
        <v/>
      </c>
    </row>
    <row r="125" spans="1:11">
      <c r="A125" s="4"/>
      <c r="B125" s="9"/>
      <c r="C125" s="14" t="e">
        <f t="shared" ca="1" si="4"/>
        <v>#N/A</v>
      </c>
      <c r="D125" s="11" t="str">
        <f>IFERROR(VLOOKUP(B125,abak,3),"")</f>
        <v/>
      </c>
      <c r="E125" s="9"/>
      <c r="F125" s="9"/>
      <c r="G125" s="15"/>
      <c r="H125" s="11" t="str">
        <f t="shared" si="5"/>
        <v/>
      </c>
      <c r="I125" s="25" t="str">
        <f>IF(IF(MONTH(A125)=MONTH("01/"&amp;mois),COUNTIF(A$12:A125,A125),"")&gt;1,"",IF(MONTH(A125)=MONTH("01/"&amp;mois),COUNTIF(A$12:A125,A125),""))</f>
        <v/>
      </c>
      <c r="J125" t="str">
        <f t="shared" si="6"/>
        <v/>
      </c>
      <c r="K125" t="str">
        <f t="shared" si="7"/>
        <v/>
      </c>
    </row>
    <row r="126" spans="1:11">
      <c r="A126" s="4"/>
      <c r="B126" s="9"/>
      <c r="C126" s="14" t="e">
        <f t="shared" ca="1" si="4"/>
        <v>#N/A</v>
      </c>
      <c r="D126" s="11" t="str">
        <f>IFERROR(VLOOKUP(B126,abak,3),"")</f>
        <v/>
      </c>
      <c r="E126" s="9"/>
      <c r="F126" s="9"/>
      <c r="G126" s="15"/>
      <c r="H126" s="11" t="str">
        <f t="shared" si="5"/>
        <v/>
      </c>
      <c r="I126" s="25" t="str">
        <f>IF(IF(MONTH(A126)=MONTH("01/"&amp;mois),COUNTIF(A$12:A126,A126),"")&gt;1,"",IF(MONTH(A126)=MONTH("01/"&amp;mois),COUNTIF(A$12:A126,A126),""))</f>
        <v/>
      </c>
      <c r="J126" t="str">
        <f t="shared" si="6"/>
        <v/>
      </c>
      <c r="K126" t="str">
        <f t="shared" si="7"/>
        <v/>
      </c>
    </row>
    <row r="127" spans="1:11">
      <c r="A127" s="4"/>
      <c r="B127" s="9"/>
      <c r="C127" s="14" t="e">
        <f t="shared" ca="1" si="4"/>
        <v>#N/A</v>
      </c>
      <c r="D127" s="11" t="str">
        <f>IFERROR(VLOOKUP(B127,abak,3),"")</f>
        <v/>
      </c>
      <c r="E127" s="9"/>
      <c r="F127" s="9"/>
      <c r="G127" s="15"/>
      <c r="H127" s="11" t="str">
        <f t="shared" si="5"/>
        <v/>
      </c>
      <c r="I127" s="25" t="str">
        <f>IF(IF(MONTH(A127)=MONTH("01/"&amp;mois),COUNTIF(A$12:A127,A127),"")&gt;1,"",IF(MONTH(A127)=MONTH("01/"&amp;mois),COUNTIF(A$12:A127,A127),""))</f>
        <v/>
      </c>
      <c r="J127" t="str">
        <f t="shared" si="6"/>
        <v/>
      </c>
      <c r="K127" t="str">
        <f t="shared" si="7"/>
        <v/>
      </c>
    </row>
    <row r="128" spans="1:11">
      <c r="A128" s="4"/>
      <c r="B128" s="9"/>
      <c r="C128" s="14" t="e">
        <f t="shared" ca="1" si="4"/>
        <v>#N/A</v>
      </c>
      <c r="D128" s="11" t="str">
        <f>IFERROR(VLOOKUP(B128,abak,3),"")</f>
        <v/>
      </c>
      <c r="E128" s="9"/>
      <c r="F128" s="9"/>
      <c r="G128" s="15"/>
      <c r="H128" s="11" t="str">
        <f t="shared" si="5"/>
        <v/>
      </c>
      <c r="I128" s="25" t="str">
        <f>IF(IF(MONTH(A128)=MONTH("01/"&amp;mois),COUNTIF(A$12:A128,A128),"")&gt;1,"",IF(MONTH(A128)=MONTH("01/"&amp;mois),COUNTIF(A$12:A128,A128),""))</f>
        <v/>
      </c>
      <c r="J128" t="str">
        <f t="shared" si="6"/>
        <v/>
      </c>
      <c r="K128" t="str">
        <f t="shared" si="7"/>
        <v/>
      </c>
    </row>
    <row r="129" spans="1:11">
      <c r="A129" s="4"/>
      <c r="B129" s="9"/>
      <c r="C129" s="14" t="e">
        <f t="shared" ca="1" si="4"/>
        <v>#N/A</v>
      </c>
      <c r="D129" s="11" t="str">
        <f>IFERROR(VLOOKUP(B129,abak,3),"")</f>
        <v/>
      </c>
      <c r="E129" s="9"/>
      <c r="F129" s="9"/>
      <c r="G129" s="15"/>
      <c r="H129" s="11" t="str">
        <f t="shared" si="5"/>
        <v/>
      </c>
      <c r="I129" s="25" t="str">
        <f>IF(IF(MONTH(A129)=MONTH("01/"&amp;mois),COUNTIF(A$12:A129,A129),"")&gt;1,"",IF(MONTH(A129)=MONTH("01/"&amp;mois),COUNTIF(A$12:A129,A129),""))</f>
        <v/>
      </c>
      <c r="J129" t="str">
        <f t="shared" si="6"/>
        <v/>
      </c>
      <c r="K129" t="str">
        <f t="shared" si="7"/>
        <v/>
      </c>
    </row>
    <row r="130" spans="1:11">
      <c r="A130" s="4"/>
      <c r="B130" s="9"/>
      <c r="C130" s="14" t="e">
        <f t="shared" ca="1" si="4"/>
        <v>#N/A</v>
      </c>
      <c r="D130" s="11" t="str">
        <f>IFERROR(VLOOKUP(B130,abak,3),"")</f>
        <v/>
      </c>
      <c r="E130" s="9"/>
      <c r="F130" s="9"/>
      <c r="G130" s="15"/>
      <c r="H130" s="11" t="str">
        <f t="shared" si="5"/>
        <v/>
      </c>
      <c r="I130" s="25" t="str">
        <f>IF(IF(MONTH(A130)=MONTH("01/"&amp;mois),COUNTIF(A$12:A130,A130),"")&gt;1,"",IF(MONTH(A130)=MONTH("01/"&amp;mois),COUNTIF(A$12:A130,A130),""))</f>
        <v/>
      </c>
      <c r="J130" t="str">
        <f t="shared" si="6"/>
        <v/>
      </c>
      <c r="K130" t="str">
        <f t="shared" si="7"/>
        <v/>
      </c>
    </row>
    <row r="131" spans="1:11">
      <c r="A131" s="4"/>
      <c r="B131" s="9"/>
      <c r="C131" s="14" t="e">
        <f t="shared" ca="1" si="4"/>
        <v>#N/A</v>
      </c>
      <c r="D131" s="11" t="str">
        <f>IFERROR(VLOOKUP(B131,abak,3),"")</f>
        <v/>
      </c>
      <c r="E131" s="9"/>
      <c r="F131" s="9"/>
      <c r="G131" s="15"/>
      <c r="H131" s="11" t="str">
        <f t="shared" si="5"/>
        <v/>
      </c>
      <c r="I131" s="25" t="str">
        <f>IF(IF(MONTH(A131)=MONTH("01/"&amp;mois),COUNTIF(A$12:A131,A131),"")&gt;1,"",IF(MONTH(A131)=MONTH("01/"&amp;mois),COUNTIF(A$12:A131,A131),""))</f>
        <v/>
      </c>
      <c r="J131" t="str">
        <f t="shared" si="6"/>
        <v/>
      </c>
      <c r="K131" t="str">
        <f t="shared" si="7"/>
        <v/>
      </c>
    </row>
    <row r="132" spans="1:11">
      <c r="A132" s="4"/>
      <c r="B132" s="9"/>
      <c r="C132" s="14" t="e">
        <f t="shared" ca="1" si="4"/>
        <v>#N/A</v>
      </c>
      <c r="D132" s="11" t="str">
        <f>IFERROR(VLOOKUP(B132,abak,3),"")</f>
        <v/>
      </c>
      <c r="E132" s="9"/>
      <c r="F132" s="9"/>
      <c r="G132" s="15"/>
      <c r="H132" s="11" t="str">
        <f t="shared" si="5"/>
        <v/>
      </c>
      <c r="I132" s="25" t="str">
        <f>IF(IF(MONTH(A132)=MONTH("01/"&amp;mois),COUNTIF(A$12:A132,A132),"")&gt;1,"",IF(MONTH(A132)=MONTH("01/"&amp;mois),COUNTIF(A$12:A132,A132),""))</f>
        <v/>
      </c>
      <c r="J132" t="str">
        <f t="shared" si="6"/>
        <v/>
      </c>
      <c r="K132" t="str">
        <f t="shared" si="7"/>
        <v/>
      </c>
    </row>
    <row r="133" spans="1:11">
      <c r="A133" s="4"/>
      <c r="B133" s="9"/>
      <c r="C133" s="14" t="e">
        <f t="shared" ca="1" si="4"/>
        <v>#N/A</v>
      </c>
      <c r="D133" s="11" t="str">
        <f>IFERROR(VLOOKUP(B133,abak,3),"")</f>
        <v/>
      </c>
      <c r="E133" s="9"/>
      <c r="F133" s="9"/>
      <c r="G133" s="15"/>
      <c r="H133" s="11" t="str">
        <f t="shared" si="5"/>
        <v/>
      </c>
      <c r="I133" s="25" t="str">
        <f>IF(IF(MONTH(A133)=MONTH("01/"&amp;mois),COUNTIF(A$12:A133,A133),"")&gt;1,"",IF(MONTH(A133)=MONTH("01/"&amp;mois),COUNTIF(A$12:A133,A133),""))</f>
        <v/>
      </c>
      <c r="J133" t="str">
        <f t="shared" si="6"/>
        <v/>
      </c>
      <c r="K133" t="str">
        <f t="shared" si="7"/>
        <v/>
      </c>
    </row>
    <row r="134" spans="1:11">
      <c r="A134" s="4"/>
      <c r="B134" s="9"/>
      <c r="C134" s="14" t="e">
        <f t="shared" ca="1" si="4"/>
        <v>#N/A</v>
      </c>
      <c r="D134" s="11" t="str">
        <f>IFERROR(VLOOKUP(B134,abak,3),"")</f>
        <v/>
      </c>
      <c r="E134" s="9"/>
      <c r="F134" s="9"/>
      <c r="G134" s="15"/>
      <c r="H134" s="11" t="str">
        <f t="shared" si="5"/>
        <v/>
      </c>
      <c r="I134" s="25" t="str">
        <f>IF(IF(MONTH(A134)=MONTH("01/"&amp;mois),COUNTIF(A$12:A134,A134),"")&gt;1,"",IF(MONTH(A134)=MONTH("01/"&amp;mois),COUNTIF(A$12:A134,A134),""))</f>
        <v/>
      </c>
      <c r="J134" t="str">
        <f t="shared" si="6"/>
        <v/>
      </c>
      <c r="K134" t="str">
        <f t="shared" si="7"/>
        <v/>
      </c>
    </row>
    <row r="135" spans="1:11">
      <c r="A135" s="4"/>
      <c r="B135" s="9"/>
      <c r="C135" s="14" t="e">
        <f t="shared" ca="1" si="4"/>
        <v>#N/A</v>
      </c>
      <c r="D135" s="11" t="str">
        <f>IFERROR(VLOOKUP(B135,abak,3),"")</f>
        <v/>
      </c>
      <c r="E135" s="9"/>
      <c r="F135" s="9"/>
      <c r="G135" s="15"/>
      <c r="H135" s="11" t="str">
        <f t="shared" si="5"/>
        <v/>
      </c>
      <c r="I135" s="25" t="str">
        <f>IF(IF(MONTH(A135)=MONTH("01/"&amp;mois),COUNTIF(A$12:A135,A135),"")&gt;1,"",IF(MONTH(A135)=MONTH("01/"&amp;mois),COUNTIF(A$12:A135,A135),""))</f>
        <v/>
      </c>
      <c r="J135" t="str">
        <f t="shared" si="6"/>
        <v/>
      </c>
      <c r="K135" t="str">
        <f t="shared" si="7"/>
        <v/>
      </c>
    </row>
    <row r="136" spans="1:11">
      <c r="A136" s="4"/>
      <c r="B136" s="9"/>
      <c r="C136" s="14" t="e">
        <f t="shared" ca="1" si="4"/>
        <v>#N/A</v>
      </c>
      <c r="D136" s="11" t="str">
        <f>IFERROR(VLOOKUP(B136,abak,3),"")</f>
        <v/>
      </c>
      <c r="E136" s="9"/>
      <c r="F136" s="9"/>
      <c r="G136" s="15"/>
      <c r="H136" s="11" t="str">
        <f t="shared" si="5"/>
        <v/>
      </c>
      <c r="I136" s="25" t="str">
        <f>IF(IF(MONTH(A136)=MONTH("01/"&amp;mois),COUNTIF(A$12:A136,A136),"")&gt;1,"",IF(MONTH(A136)=MONTH("01/"&amp;mois),COUNTIF(A$12:A136,A136),""))</f>
        <v/>
      </c>
      <c r="J136" t="str">
        <f t="shared" si="6"/>
        <v/>
      </c>
      <c r="K136" t="str">
        <f t="shared" si="7"/>
        <v/>
      </c>
    </row>
    <row r="137" spans="1:11">
      <c r="A137" s="4"/>
      <c r="B137" s="9"/>
      <c r="C137" s="14" t="e">
        <f t="shared" ca="1" si="4"/>
        <v>#N/A</v>
      </c>
      <c r="D137" s="11" t="str">
        <f>IFERROR(VLOOKUP(B137,abak,3),"")</f>
        <v/>
      </c>
      <c r="E137" s="9"/>
      <c r="F137" s="9"/>
      <c r="G137" s="15"/>
      <c r="H137" s="11" t="str">
        <f t="shared" si="5"/>
        <v/>
      </c>
      <c r="I137" s="25" t="str">
        <f>IF(IF(MONTH(A137)=MONTH("01/"&amp;mois),COUNTIF(A$12:A137,A137),"")&gt;1,"",IF(MONTH(A137)=MONTH("01/"&amp;mois),COUNTIF(A$12:A137,A137),""))</f>
        <v/>
      </c>
      <c r="J137" t="str">
        <f t="shared" si="6"/>
        <v/>
      </c>
      <c r="K137" t="str">
        <f t="shared" si="7"/>
        <v/>
      </c>
    </row>
    <row r="138" spans="1:11">
      <c r="A138" s="4"/>
      <c r="B138" s="9"/>
      <c r="C138" s="14" t="e">
        <f t="shared" ca="1" si="4"/>
        <v>#N/A</v>
      </c>
      <c r="D138" s="11" t="str">
        <f>IFERROR(VLOOKUP(B138,abak,3),"")</f>
        <v/>
      </c>
      <c r="E138" s="9"/>
      <c r="F138" s="9"/>
      <c r="G138" s="15"/>
      <c r="H138" s="11" t="str">
        <f t="shared" si="5"/>
        <v/>
      </c>
      <c r="I138" s="25" t="str">
        <f>IF(IF(MONTH(A138)=MONTH("01/"&amp;mois),COUNTIF(A$12:A138,A138),"")&gt;1,"",IF(MONTH(A138)=MONTH("01/"&amp;mois),COUNTIF(A$12:A138,A138),""))</f>
        <v/>
      </c>
      <c r="J138" t="str">
        <f t="shared" si="6"/>
        <v/>
      </c>
      <c r="K138" t="str">
        <f t="shared" si="7"/>
        <v/>
      </c>
    </row>
    <row r="139" spans="1:11">
      <c r="A139" s="4"/>
      <c r="B139" s="9"/>
      <c r="C139" s="14" t="e">
        <f t="shared" ca="1" si="4"/>
        <v>#N/A</v>
      </c>
      <c r="D139" s="11" t="str">
        <f>IFERROR(VLOOKUP(B139,abak,3),"")</f>
        <v/>
      </c>
      <c r="E139" s="9"/>
      <c r="F139" s="9"/>
      <c r="G139" s="15"/>
      <c r="H139" s="11" t="str">
        <f t="shared" si="5"/>
        <v/>
      </c>
      <c r="I139" s="25" t="str">
        <f>IF(IF(MONTH(A139)=MONTH("01/"&amp;mois),COUNTIF(A$12:A139,A139),"")&gt;1,"",IF(MONTH(A139)=MONTH("01/"&amp;mois),COUNTIF(A$12:A139,A139),""))</f>
        <v/>
      </c>
      <c r="J139" t="str">
        <f t="shared" si="6"/>
        <v/>
      </c>
      <c r="K139" t="str">
        <f t="shared" si="7"/>
        <v/>
      </c>
    </row>
    <row r="140" spans="1:11">
      <c r="A140" s="4"/>
      <c r="B140" s="9"/>
      <c r="C140" s="14" t="e">
        <f t="shared" ref="C140:C203" ca="1" si="8">VLOOKUP(B140,tarif,2)</f>
        <v>#N/A</v>
      </c>
      <c r="D140" s="11" t="str">
        <f>IFERROR(VLOOKUP(B140,abak,3),"")</f>
        <v/>
      </c>
      <c r="E140" s="9"/>
      <c r="F140" s="9"/>
      <c r="G140" s="15"/>
      <c r="H140" s="11" t="str">
        <f t="shared" si="5"/>
        <v/>
      </c>
      <c r="I140" s="25" t="str">
        <f>IF(IF(MONTH(A140)=MONTH("01/"&amp;mois),COUNTIF(A$12:A140,A140),"")&gt;1,"",IF(MONTH(A140)=MONTH("01/"&amp;mois),COUNTIF(A$12:A140,A140),""))</f>
        <v/>
      </c>
      <c r="J140" t="str">
        <f t="shared" si="6"/>
        <v/>
      </c>
      <c r="K140" t="str">
        <f t="shared" si="7"/>
        <v/>
      </c>
    </row>
    <row r="141" spans="1:11">
      <c r="A141" s="4"/>
      <c r="B141" s="9"/>
      <c r="C141" s="14" t="e">
        <f t="shared" ca="1" si="8"/>
        <v>#N/A</v>
      </c>
      <c r="D141" s="11" t="str">
        <f>IFERROR(VLOOKUP(B141,abak,3),"")</f>
        <v/>
      </c>
      <c r="E141" s="9"/>
      <c r="F141" s="9"/>
      <c r="G141" s="15"/>
      <c r="H141" s="11" t="str">
        <f t="shared" ref="H141:H204" si="9">IF(OR(B141=1,B141=2,B141=3,B141=4,B141=5,B141=6),D141*E141,"")</f>
        <v/>
      </c>
      <c r="I141" s="25" t="str">
        <f>IF(IF(MONTH(A141)=MONTH("01/"&amp;mois),COUNTIF(A$12:A141,A141),"")&gt;1,"",IF(MONTH(A141)=MONTH("01/"&amp;mois),COUNTIF(A$12:A141,A141),""))</f>
        <v/>
      </c>
      <c r="J141" t="str">
        <f t="shared" ref="J141:J204" si="10">IFERROR(LEFT(F141,SEARCH("a",F141)-2)*1,"")</f>
        <v/>
      </c>
      <c r="K141" t="str">
        <f t="shared" ref="K141:K204" si="11">IFERROR(MID(F141,SEARCH("a",F141)+2,30)*1,"")</f>
        <v/>
      </c>
    </row>
    <row r="142" spans="1:11">
      <c r="A142" s="4"/>
      <c r="B142" s="9"/>
      <c r="C142" s="14" t="e">
        <f t="shared" ca="1" si="8"/>
        <v>#N/A</v>
      </c>
      <c r="D142" s="11" t="str">
        <f>IFERROR(VLOOKUP(B142,abak,3),"")</f>
        <v/>
      </c>
      <c r="E142" s="9"/>
      <c r="F142" s="9"/>
      <c r="G142" s="15"/>
      <c r="H142" s="11" t="str">
        <f t="shared" si="9"/>
        <v/>
      </c>
      <c r="I142" s="25" t="str">
        <f>IF(IF(MONTH(A142)=MONTH("01/"&amp;mois),COUNTIF(A$12:A142,A142),"")&gt;1,"",IF(MONTH(A142)=MONTH("01/"&amp;mois),COUNTIF(A$12:A142,A142),""))</f>
        <v/>
      </c>
      <c r="J142" t="str">
        <f t="shared" si="10"/>
        <v/>
      </c>
      <c r="K142" t="str">
        <f t="shared" si="11"/>
        <v/>
      </c>
    </row>
    <row r="143" spans="1:11">
      <c r="A143" s="4"/>
      <c r="B143" s="9"/>
      <c r="C143" s="14" t="e">
        <f t="shared" ca="1" si="8"/>
        <v>#N/A</v>
      </c>
      <c r="D143" s="11" t="str">
        <f>IFERROR(VLOOKUP(B143,abak,3),"")</f>
        <v/>
      </c>
      <c r="E143" s="9"/>
      <c r="F143" s="9"/>
      <c r="G143" s="15"/>
      <c r="H143" s="11" t="str">
        <f t="shared" si="9"/>
        <v/>
      </c>
      <c r="I143" s="25" t="str">
        <f>IF(IF(MONTH(A143)=MONTH("01/"&amp;mois),COUNTIF(A$12:A143,A143),"")&gt;1,"",IF(MONTH(A143)=MONTH("01/"&amp;mois),COUNTIF(A$12:A143,A143),""))</f>
        <v/>
      </c>
      <c r="J143" t="str">
        <f t="shared" si="10"/>
        <v/>
      </c>
      <c r="K143" t="str">
        <f t="shared" si="11"/>
        <v/>
      </c>
    </row>
    <row r="144" spans="1:11">
      <c r="A144" s="4"/>
      <c r="B144" s="9"/>
      <c r="C144" s="14" t="e">
        <f t="shared" ca="1" si="8"/>
        <v>#N/A</v>
      </c>
      <c r="D144" s="11" t="str">
        <f>IFERROR(VLOOKUP(B144,abak,3),"")</f>
        <v/>
      </c>
      <c r="E144" s="9"/>
      <c r="F144" s="9"/>
      <c r="G144" s="15"/>
      <c r="H144" s="11" t="str">
        <f t="shared" si="9"/>
        <v/>
      </c>
      <c r="I144" s="25" t="str">
        <f>IF(IF(MONTH(A144)=MONTH("01/"&amp;mois),COUNTIF(A$12:A144,A144),"")&gt;1,"",IF(MONTH(A144)=MONTH("01/"&amp;mois),COUNTIF(A$12:A144,A144),""))</f>
        <v/>
      </c>
      <c r="J144" t="str">
        <f t="shared" si="10"/>
        <v/>
      </c>
      <c r="K144" t="str">
        <f t="shared" si="11"/>
        <v/>
      </c>
    </row>
    <row r="145" spans="1:11">
      <c r="A145" s="4"/>
      <c r="B145" s="9"/>
      <c r="C145" s="14" t="e">
        <f t="shared" ca="1" si="8"/>
        <v>#N/A</v>
      </c>
      <c r="D145" s="11" t="str">
        <f>IFERROR(VLOOKUP(B145,abak,3),"")</f>
        <v/>
      </c>
      <c r="E145" s="9"/>
      <c r="F145" s="9"/>
      <c r="G145" s="15"/>
      <c r="H145" s="11" t="str">
        <f t="shared" si="9"/>
        <v/>
      </c>
      <c r="I145" s="25" t="str">
        <f>IF(IF(MONTH(A145)=MONTH("01/"&amp;mois),COUNTIF(A$12:A145,A145),"")&gt;1,"",IF(MONTH(A145)=MONTH("01/"&amp;mois),COUNTIF(A$12:A145,A145),""))</f>
        <v/>
      </c>
      <c r="J145" t="str">
        <f t="shared" si="10"/>
        <v/>
      </c>
      <c r="K145" t="str">
        <f t="shared" si="11"/>
        <v/>
      </c>
    </row>
    <row r="146" spans="1:11">
      <c r="A146" s="4"/>
      <c r="B146" s="9"/>
      <c r="C146" s="14" t="e">
        <f t="shared" ca="1" si="8"/>
        <v>#N/A</v>
      </c>
      <c r="D146" s="11" t="str">
        <f>IFERROR(VLOOKUP(B146,abak,3),"")</f>
        <v/>
      </c>
      <c r="E146" s="9"/>
      <c r="F146" s="9"/>
      <c r="G146" s="15"/>
      <c r="H146" s="11" t="str">
        <f t="shared" si="9"/>
        <v/>
      </c>
      <c r="I146" s="25" t="str">
        <f>IF(IF(MONTH(A146)=MONTH("01/"&amp;mois),COUNTIF(A$12:A146,A146),"")&gt;1,"",IF(MONTH(A146)=MONTH("01/"&amp;mois),COUNTIF(A$12:A146,A146),""))</f>
        <v/>
      </c>
      <c r="J146" t="str">
        <f t="shared" si="10"/>
        <v/>
      </c>
      <c r="K146" t="str">
        <f t="shared" si="11"/>
        <v/>
      </c>
    </row>
    <row r="147" spans="1:11">
      <c r="A147" s="4"/>
      <c r="B147" s="9"/>
      <c r="C147" s="14" t="e">
        <f t="shared" ca="1" si="8"/>
        <v>#N/A</v>
      </c>
      <c r="D147" s="11" t="str">
        <f>IFERROR(VLOOKUP(B147,abak,3),"")</f>
        <v/>
      </c>
      <c r="E147" s="9"/>
      <c r="F147" s="9"/>
      <c r="G147" s="15"/>
      <c r="H147" s="11" t="str">
        <f t="shared" si="9"/>
        <v/>
      </c>
      <c r="I147" s="25" t="str">
        <f>IF(IF(MONTH(A147)=MONTH("01/"&amp;mois),COUNTIF(A$12:A147,A147),"")&gt;1,"",IF(MONTH(A147)=MONTH("01/"&amp;mois),COUNTIF(A$12:A147,A147),""))</f>
        <v/>
      </c>
      <c r="J147" t="str">
        <f t="shared" si="10"/>
        <v/>
      </c>
      <c r="K147" t="str">
        <f t="shared" si="11"/>
        <v/>
      </c>
    </row>
    <row r="148" spans="1:11">
      <c r="A148" s="4"/>
      <c r="B148" s="9"/>
      <c r="C148" s="14" t="e">
        <f t="shared" ca="1" si="8"/>
        <v>#N/A</v>
      </c>
      <c r="D148" s="11" t="str">
        <f>IFERROR(VLOOKUP(B148,abak,3),"")</f>
        <v/>
      </c>
      <c r="E148" s="9"/>
      <c r="F148" s="9"/>
      <c r="G148" s="15"/>
      <c r="H148" s="11" t="str">
        <f t="shared" si="9"/>
        <v/>
      </c>
      <c r="I148" s="25" t="str">
        <f>IF(IF(MONTH(A148)=MONTH("01/"&amp;mois),COUNTIF(A$12:A148,A148),"")&gt;1,"",IF(MONTH(A148)=MONTH("01/"&amp;mois),COUNTIF(A$12:A148,A148),""))</f>
        <v/>
      </c>
      <c r="J148" t="str">
        <f t="shared" si="10"/>
        <v/>
      </c>
      <c r="K148" t="str">
        <f t="shared" si="11"/>
        <v/>
      </c>
    </row>
    <row r="149" spans="1:11">
      <c r="A149" s="4"/>
      <c r="B149" s="9"/>
      <c r="C149" s="14" t="e">
        <f t="shared" ca="1" si="8"/>
        <v>#N/A</v>
      </c>
      <c r="D149" s="11" t="str">
        <f>IFERROR(VLOOKUP(B149,abak,3),"")</f>
        <v/>
      </c>
      <c r="E149" s="9"/>
      <c r="F149" s="9"/>
      <c r="G149" s="15"/>
      <c r="H149" s="11" t="str">
        <f t="shared" si="9"/>
        <v/>
      </c>
      <c r="I149" s="25" t="str">
        <f>IF(IF(MONTH(A149)=MONTH("01/"&amp;mois),COUNTIF(A$12:A149,A149),"")&gt;1,"",IF(MONTH(A149)=MONTH("01/"&amp;mois),COUNTIF(A$12:A149,A149),""))</f>
        <v/>
      </c>
      <c r="J149" t="str">
        <f t="shared" si="10"/>
        <v/>
      </c>
      <c r="K149" t="str">
        <f t="shared" si="11"/>
        <v/>
      </c>
    </row>
    <row r="150" spans="1:11">
      <c r="A150" s="4"/>
      <c r="B150" s="9"/>
      <c r="C150" s="14" t="e">
        <f t="shared" ca="1" si="8"/>
        <v>#N/A</v>
      </c>
      <c r="D150" s="11" t="str">
        <f>IFERROR(VLOOKUP(B150,abak,3),"")</f>
        <v/>
      </c>
      <c r="E150" s="9"/>
      <c r="F150" s="9"/>
      <c r="G150" s="15"/>
      <c r="H150" s="11" t="str">
        <f t="shared" si="9"/>
        <v/>
      </c>
      <c r="I150" s="25" t="str">
        <f>IF(IF(MONTH(A150)=MONTH("01/"&amp;mois),COUNTIF(A$12:A150,A150),"")&gt;1,"",IF(MONTH(A150)=MONTH("01/"&amp;mois),COUNTIF(A$12:A150,A150),""))</f>
        <v/>
      </c>
      <c r="J150" t="str">
        <f t="shared" si="10"/>
        <v/>
      </c>
      <c r="K150" t="str">
        <f t="shared" si="11"/>
        <v/>
      </c>
    </row>
    <row r="151" spans="1:11">
      <c r="A151" s="4"/>
      <c r="B151" s="9"/>
      <c r="C151" s="14" t="e">
        <f t="shared" ca="1" si="8"/>
        <v>#N/A</v>
      </c>
      <c r="D151" s="11" t="str">
        <f>IFERROR(VLOOKUP(B151,abak,3),"")</f>
        <v/>
      </c>
      <c r="E151" s="9"/>
      <c r="F151" s="9"/>
      <c r="G151" s="15"/>
      <c r="H151" s="11" t="str">
        <f t="shared" si="9"/>
        <v/>
      </c>
      <c r="I151" s="25" t="str">
        <f>IF(IF(MONTH(A151)=MONTH("01/"&amp;mois),COUNTIF(A$12:A151,A151),"")&gt;1,"",IF(MONTH(A151)=MONTH("01/"&amp;mois),COUNTIF(A$12:A151,A151),""))</f>
        <v/>
      </c>
      <c r="J151" t="str">
        <f t="shared" si="10"/>
        <v/>
      </c>
      <c r="K151" t="str">
        <f t="shared" si="11"/>
        <v/>
      </c>
    </row>
    <row r="152" spans="1:11">
      <c r="A152" s="4"/>
      <c r="B152" s="9"/>
      <c r="C152" s="14" t="e">
        <f t="shared" ca="1" si="8"/>
        <v>#N/A</v>
      </c>
      <c r="D152" s="11" t="str">
        <f>IFERROR(VLOOKUP(B152,abak,3),"")</f>
        <v/>
      </c>
      <c r="E152" s="9"/>
      <c r="F152" s="9"/>
      <c r="G152" s="15"/>
      <c r="H152" s="11" t="str">
        <f t="shared" si="9"/>
        <v/>
      </c>
      <c r="I152" s="25" t="str">
        <f>IF(IF(MONTH(A152)=MONTH("01/"&amp;mois),COUNTIF(A$12:A152,A152),"")&gt;1,"",IF(MONTH(A152)=MONTH("01/"&amp;mois),COUNTIF(A$12:A152,A152),""))</f>
        <v/>
      </c>
      <c r="J152" t="str">
        <f t="shared" si="10"/>
        <v/>
      </c>
      <c r="K152" t="str">
        <f t="shared" si="11"/>
        <v/>
      </c>
    </row>
    <row r="153" spans="1:11">
      <c r="A153" s="4"/>
      <c r="B153" s="9"/>
      <c r="C153" s="14" t="e">
        <f t="shared" ca="1" si="8"/>
        <v>#N/A</v>
      </c>
      <c r="D153" s="11" t="str">
        <f>IFERROR(VLOOKUP(B153,abak,3),"")</f>
        <v/>
      </c>
      <c r="E153" s="9"/>
      <c r="F153" s="9"/>
      <c r="G153" s="15"/>
      <c r="H153" s="11" t="str">
        <f t="shared" si="9"/>
        <v/>
      </c>
      <c r="I153" s="25" t="str">
        <f>IF(IF(MONTH(A153)=MONTH("01/"&amp;mois),COUNTIF(A$12:A153,A153),"")&gt;1,"",IF(MONTH(A153)=MONTH("01/"&amp;mois),COUNTIF(A$12:A153,A153),""))</f>
        <v/>
      </c>
      <c r="J153" t="str">
        <f t="shared" si="10"/>
        <v/>
      </c>
      <c r="K153" t="str">
        <f t="shared" si="11"/>
        <v/>
      </c>
    </row>
    <row r="154" spans="1:11">
      <c r="A154" s="4"/>
      <c r="B154" s="9"/>
      <c r="C154" s="14" t="e">
        <f t="shared" ca="1" si="8"/>
        <v>#N/A</v>
      </c>
      <c r="D154" s="11" t="str">
        <f>IFERROR(VLOOKUP(B154,abak,3),"")</f>
        <v/>
      </c>
      <c r="E154" s="9"/>
      <c r="F154" s="9"/>
      <c r="G154" s="15"/>
      <c r="H154" s="11" t="str">
        <f t="shared" si="9"/>
        <v/>
      </c>
      <c r="I154" s="25" t="str">
        <f>IF(IF(MONTH(A154)=MONTH("01/"&amp;mois),COUNTIF(A$12:A154,A154),"")&gt;1,"",IF(MONTH(A154)=MONTH("01/"&amp;mois),COUNTIF(A$12:A154,A154),""))</f>
        <v/>
      </c>
      <c r="J154" t="str">
        <f t="shared" si="10"/>
        <v/>
      </c>
      <c r="K154" t="str">
        <f t="shared" si="11"/>
        <v/>
      </c>
    </row>
    <row r="155" spans="1:11">
      <c r="A155" s="4"/>
      <c r="B155" s="9"/>
      <c r="C155" s="14" t="e">
        <f t="shared" ca="1" si="8"/>
        <v>#N/A</v>
      </c>
      <c r="D155" s="11" t="str">
        <f>IFERROR(VLOOKUP(B155,abak,3),"")</f>
        <v/>
      </c>
      <c r="E155" s="9"/>
      <c r="F155" s="9"/>
      <c r="G155" s="15"/>
      <c r="H155" s="11" t="str">
        <f t="shared" si="9"/>
        <v/>
      </c>
      <c r="I155" s="25" t="str">
        <f>IF(IF(MONTH(A155)=MONTH("01/"&amp;mois),COUNTIF(A$12:A155,A155),"")&gt;1,"",IF(MONTH(A155)=MONTH("01/"&amp;mois),COUNTIF(A$12:A155,A155),""))</f>
        <v/>
      </c>
      <c r="J155" t="str">
        <f t="shared" si="10"/>
        <v/>
      </c>
      <c r="K155" t="str">
        <f t="shared" si="11"/>
        <v/>
      </c>
    </row>
    <row r="156" spans="1:11">
      <c r="A156" s="4"/>
      <c r="B156" s="9"/>
      <c r="C156" s="14" t="e">
        <f t="shared" ca="1" si="8"/>
        <v>#N/A</v>
      </c>
      <c r="D156" s="11" t="str">
        <f>IFERROR(VLOOKUP(B156,abak,3),"")</f>
        <v/>
      </c>
      <c r="E156" s="9"/>
      <c r="F156" s="9"/>
      <c r="G156" s="15"/>
      <c r="H156" s="11" t="str">
        <f t="shared" si="9"/>
        <v/>
      </c>
      <c r="I156" s="25" t="str">
        <f>IF(IF(MONTH(A156)=MONTH("01/"&amp;mois),COUNTIF(A$12:A156,A156),"")&gt;1,"",IF(MONTH(A156)=MONTH("01/"&amp;mois),COUNTIF(A$12:A156,A156),""))</f>
        <v/>
      </c>
      <c r="J156" t="str">
        <f t="shared" si="10"/>
        <v/>
      </c>
      <c r="K156" t="str">
        <f t="shared" si="11"/>
        <v/>
      </c>
    </row>
    <row r="157" spans="1:11">
      <c r="A157" s="4"/>
      <c r="B157" s="9"/>
      <c r="C157" s="14" t="e">
        <f t="shared" ca="1" si="8"/>
        <v>#N/A</v>
      </c>
      <c r="D157" s="11" t="str">
        <f>IFERROR(VLOOKUP(B157,abak,3),"")</f>
        <v/>
      </c>
      <c r="E157" s="9"/>
      <c r="F157" s="9"/>
      <c r="G157" s="15"/>
      <c r="H157" s="11" t="str">
        <f t="shared" si="9"/>
        <v/>
      </c>
      <c r="I157" s="25" t="str">
        <f>IF(IF(MONTH(A157)=MONTH("01/"&amp;mois),COUNTIF(A$12:A157,A157),"")&gt;1,"",IF(MONTH(A157)=MONTH("01/"&amp;mois),COUNTIF(A$12:A157,A157),""))</f>
        <v/>
      </c>
      <c r="J157" t="str">
        <f t="shared" si="10"/>
        <v/>
      </c>
      <c r="K157" t="str">
        <f t="shared" si="11"/>
        <v/>
      </c>
    </row>
    <row r="158" spans="1:11">
      <c r="A158" s="4"/>
      <c r="B158" s="9"/>
      <c r="C158" s="14" t="e">
        <f t="shared" ca="1" si="8"/>
        <v>#N/A</v>
      </c>
      <c r="D158" s="11" t="str">
        <f>IFERROR(VLOOKUP(B158,abak,3),"")</f>
        <v/>
      </c>
      <c r="E158" s="9"/>
      <c r="F158" s="9"/>
      <c r="G158" s="15"/>
      <c r="H158" s="11" t="str">
        <f t="shared" si="9"/>
        <v/>
      </c>
      <c r="I158" s="25" t="str">
        <f>IF(IF(MONTH(A158)=MONTH("01/"&amp;mois),COUNTIF(A$12:A158,A158),"")&gt;1,"",IF(MONTH(A158)=MONTH("01/"&amp;mois),COUNTIF(A$12:A158,A158),""))</f>
        <v/>
      </c>
      <c r="J158" t="str">
        <f t="shared" si="10"/>
        <v/>
      </c>
      <c r="K158" t="str">
        <f t="shared" si="11"/>
        <v/>
      </c>
    </row>
    <row r="159" spans="1:11">
      <c r="A159" s="4"/>
      <c r="B159" s="9"/>
      <c r="C159" s="14" t="e">
        <f t="shared" ca="1" si="8"/>
        <v>#N/A</v>
      </c>
      <c r="D159" s="11" t="str">
        <f>IFERROR(VLOOKUP(B159,abak,3),"")</f>
        <v/>
      </c>
      <c r="E159" s="9"/>
      <c r="F159" s="9"/>
      <c r="G159" s="15"/>
      <c r="H159" s="11" t="str">
        <f t="shared" si="9"/>
        <v/>
      </c>
      <c r="I159" s="25" t="str">
        <f>IF(IF(MONTH(A159)=MONTH("01/"&amp;mois),COUNTIF(A$12:A159,A159),"")&gt;1,"",IF(MONTH(A159)=MONTH("01/"&amp;mois),COUNTIF(A$12:A159,A159),""))</f>
        <v/>
      </c>
      <c r="J159" t="str">
        <f t="shared" si="10"/>
        <v/>
      </c>
      <c r="K159" t="str">
        <f t="shared" si="11"/>
        <v/>
      </c>
    </row>
    <row r="160" spans="1:11">
      <c r="A160" s="4"/>
      <c r="B160" s="9"/>
      <c r="C160" s="14" t="e">
        <f t="shared" ca="1" si="8"/>
        <v>#N/A</v>
      </c>
      <c r="D160" s="11" t="str">
        <f>IFERROR(VLOOKUP(B160,abak,3),"")</f>
        <v/>
      </c>
      <c r="E160" s="9"/>
      <c r="F160" s="9"/>
      <c r="G160" s="15"/>
      <c r="H160" s="11" t="str">
        <f t="shared" si="9"/>
        <v/>
      </c>
      <c r="I160" s="25" t="str">
        <f>IF(IF(MONTH(A160)=MONTH("01/"&amp;mois),COUNTIF(A$12:A160,A160),"")&gt;1,"",IF(MONTH(A160)=MONTH("01/"&amp;mois),COUNTIF(A$12:A160,A160),""))</f>
        <v/>
      </c>
      <c r="J160" t="str">
        <f t="shared" si="10"/>
        <v/>
      </c>
      <c r="K160" t="str">
        <f t="shared" si="11"/>
        <v/>
      </c>
    </row>
    <row r="161" spans="1:11">
      <c r="A161" s="4"/>
      <c r="B161" s="9"/>
      <c r="C161" s="14" t="e">
        <f t="shared" ca="1" si="8"/>
        <v>#N/A</v>
      </c>
      <c r="D161" s="11" t="str">
        <f>IFERROR(VLOOKUP(B161,abak,3),"")</f>
        <v/>
      </c>
      <c r="E161" s="9"/>
      <c r="F161" s="9"/>
      <c r="G161" s="15"/>
      <c r="H161" s="11" t="str">
        <f t="shared" si="9"/>
        <v/>
      </c>
      <c r="I161" s="25" t="str">
        <f>IF(IF(MONTH(A161)=MONTH("01/"&amp;mois),COUNTIF(A$12:A161,A161),"")&gt;1,"",IF(MONTH(A161)=MONTH("01/"&amp;mois),COUNTIF(A$12:A161,A161),""))</f>
        <v/>
      </c>
      <c r="J161" t="str">
        <f t="shared" si="10"/>
        <v/>
      </c>
      <c r="K161" t="str">
        <f t="shared" si="11"/>
        <v/>
      </c>
    </row>
    <row r="162" spans="1:11">
      <c r="A162" s="4"/>
      <c r="B162" s="9"/>
      <c r="C162" s="14" t="e">
        <f t="shared" ca="1" si="8"/>
        <v>#N/A</v>
      </c>
      <c r="D162" s="11" t="str">
        <f>IFERROR(VLOOKUP(B162,abak,3),"")</f>
        <v/>
      </c>
      <c r="E162" s="9"/>
      <c r="F162" s="9"/>
      <c r="G162" s="15"/>
      <c r="H162" s="11" t="str">
        <f t="shared" si="9"/>
        <v/>
      </c>
      <c r="I162" s="25" t="str">
        <f>IF(IF(MONTH(A162)=MONTH("01/"&amp;mois),COUNTIF(A$12:A162,A162),"")&gt;1,"",IF(MONTH(A162)=MONTH("01/"&amp;mois),COUNTIF(A$12:A162,A162),""))</f>
        <v/>
      </c>
      <c r="J162" t="str">
        <f t="shared" si="10"/>
        <v/>
      </c>
      <c r="K162" t="str">
        <f t="shared" si="11"/>
        <v/>
      </c>
    </row>
    <row r="163" spans="1:11">
      <c r="A163" s="4"/>
      <c r="B163" s="9"/>
      <c r="C163" s="14" t="e">
        <f t="shared" ca="1" si="8"/>
        <v>#N/A</v>
      </c>
      <c r="D163" s="11" t="str">
        <f>IFERROR(VLOOKUP(B163,abak,3),"")</f>
        <v/>
      </c>
      <c r="E163" s="9"/>
      <c r="F163" s="9"/>
      <c r="G163" s="15"/>
      <c r="H163" s="11" t="str">
        <f t="shared" si="9"/>
        <v/>
      </c>
      <c r="I163" s="25" t="str">
        <f>IF(IF(MONTH(A163)=MONTH("01/"&amp;mois),COUNTIF(A$12:A163,A163),"")&gt;1,"",IF(MONTH(A163)=MONTH("01/"&amp;mois),COUNTIF(A$12:A163,A163),""))</f>
        <v/>
      </c>
      <c r="J163" t="str">
        <f t="shared" si="10"/>
        <v/>
      </c>
      <c r="K163" t="str">
        <f t="shared" si="11"/>
        <v/>
      </c>
    </row>
    <row r="164" spans="1:11">
      <c r="A164" s="4"/>
      <c r="B164" s="9"/>
      <c r="C164" s="14" t="e">
        <f t="shared" ca="1" si="8"/>
        <v>#N/A</v>
      </c>
      <c r="D164" s="11" t="str">
        <f>IFERROR(VLOOKUP(B164,abak,3),"")</f>
        <v/>
      </c>
      <c r="E164" s="9"/>
      <c r="F164" s="9"/>
      <c r="G164" s="15"/>
      <c r="H164" s="11" t="str">
        <f t="shared" si="9"/>
        <v/>
      </c>
      <c r="I164" s="25" t="str">
        <f>IF(IF(MONTH(A164)=MONTH("01/"&amp;mois),COUNTIF(A$12:A164,A164),"")&gt;1,"",IF(MONTH(A164)=MONTH("01/"&amp;mois),COUNTIF(A$12:A164,A164),""))</f>
        <v/>
      </c>
      <c r="J164" t="str">
        <f t="shared" si="10"/>
        <v/>
      </c>
      <c r="K164" t="str">
        <f t="shared" si="11"/>
        <v/>
      </c>
    </row>
    <row r="165" spans="1:11">
      <c r="A165" s="4"/>
      <c r="B165" s="9"/>
      <c r="C165" s="14" t="e">
        <f t="shared" ca="1" si="8"/>
        <v>#N/A</v>
      </c>
      <c r="D165" s="11" t="str">
        <f>IFERROR(VLOOKUP(B165,abak,3),"")</f>
        <v/>
      </c>
      <c r="E165" s="9"/>
      <c r="F165" s="9"/>
      <c r="G165" s="15"/>
      <c r="H165" s="11" t="str">
        <f t="shared" si="9"/>
        <v/>
      </c>
      <c r="I165" s="25" t="str">
        <f>IF(IF(MONTH(A165)=MONTH("01/"&amp;mois),COUNTIF(A$12:A165,A165),"")&gt;1,"",IF(MONTH(A165)=MONTH("01/"&amp;mois),COUNTIF(A$12:A165,A165),""))</f>
        <v/>
      </c>
      <c r="J165" t="str">
        <f t="shared" si="10"/>
        <v/>
      </c>
      <c r="K165" t="str">
        <f t="shared" si="11"/>
        <v/>
      </c>
    </row>
    <row r="166" spans="1:11">
      <c r="A166" s="4"/>
      <c r="B166" s="9"/>
      <c r="C166" s="14" t="e">
        <f t="shared" ca="1" si="8"/>
        <v>#N/A</v>
      </c>
      <c r="D166" s="11" t="str">
        <f>IFERROR(VLOOKUP(B166,abak,3),"")</f>
        <v/>
      </c>
      <c r="E166" s="9"/>
      <c r="F166" s="9"/>
      <c r="G166" s="15"/>
      <c r="H166" s="11" t="str">
        <f t="shared" si="9"/>
        <v/>
      </c>
      <c r="I166" s="25" t="str">
        <f>IF(IF(MONTH(A166)=MONTH("01/"&amp;mois),COUNTIF(A$12:A166,A166),"")&gt;1,"",IF(MONTH(A166)=MONTH("01/"&amp;mois),COUNTIF(A$12:A166,A166),""))</f>
        <v/>
      </c>
      <c r="J166" t="str">
        <f t="shared" si="10"/>
        <v/>
      </c>
      <c r="K166" t="str">
        <f t="shared" si="11"/>
        <v/>
      </c>
    </row>
    <row r="167" spans="1:11">
      <c r="A167" s="4"/>
      <c r="B167" s="9"/>
      <c r="C167" s="14" t="e">
        <f t="shared" ca="1" si="8"/>
        <v>#N/A</v>
      </c>
      <c r="D167" s="11" t="str">
        <f>IFERROR(VLOOKUP(B167,abak,3),"")</f>
        <v/>
      </c>
      <c r="E167" s="9"/>
      <c r="F167" s="9"/>
      <c r="G167" s="15"/>
      <c r="H167" s="11" t="str">
        <f t="shared" si="9"/>
        <v/>
      </c>
      <c r="I167" s="25" t="str">
        <f>IF(IF(MONTH(A167)=MONTH("01/"&amp;mois),COUNTIF(A$12:A167,A167),"")&gt;1,"",IF(MONTH(A167)=MONTH("01/"&amp;mois),COUNTIF(A$12:A167,A167),""))</f>
        <v/>
      </c>
      <c r="J167" t="str">
        <f t="shared" si="10"/>
        <v/>
      </c>
      <c r="K167" t="str">
        <f t="shared" si="11"/>
        <v/>
      </c>
    </row>
    <row r="168" spans="1:11">
      <c r="A168" s="4"/>
      <c r="B168" s="9"/>
      <c r="C168" s="14" t="e">
        <f t="shared" ca="1" si="8"/>
        <v>#N/A</v>
      </c>
      <c r="D168" s="11" t="str">
        <f>IFERROR(VLOOKUP(B168,abak,3),"")</f>
        <v/>
      </c>
      <c r="E168" s="9"/>
      <c r="F168" s="9"/>
      <c r="G168" s="15"/>
      <c r="H168" s="11" t="str">
        <f t="shared" si="9"/>
        <v/>
      </c>
      <c r="I168" s="25" t="str">
        <f>IF(IF(MONTH(A168)=MONTH("01/"&amp;mois),COUNTIF(A$12:A168,A168),"")&gt;1,"",IF(MONTH(A168)=MONTH("01/"&amp;mois),COUNTIF(A$12:A168,A168),""))</f>
        <v/>
      </c>
      <c r="J168" t="str">
        <f t="shared" si="10"/>
        <v/>
      </c>
      <c r="K168" t="str">
        <f t="shared" si="11"/>
        <v/>
      </c>
    </row>
    <row r="169" spans="1:11">
      <c r="A169" s="4"/>
      <c r="B169" s="9"/>
      <c r="C169" s="14" t="e">
        <f t="shared" ca="1" si="8"/>
        <v>#N/A</v>
      </c>
      <c r="D169" s="11" t="str">
        <f>IFERROR(VLOOKUP(B169,abak,3),"")</f>
        <v/>
      </c>
      <c r="E169" s="9"/>
      <c r="F169" s="9"/>
      <c r="G169" s="15"/>
      <c r="H169" s="11" t="str">
        <f t="shared" si="9"/>
        <v/>
      </c>
      <c r="I169" s="25" t="str">
        <f>IF(IF(MONTH(A169)=MONTH("01/"&amp;mois),COUNTIF(A$12:A169,A169),"")&gt;1,"",IF(MONTH(A169)=MONTH("01/"&amp;mois),COUNTIF(A$12:A169,A169),""))</f>
        <v/>
      </c>
      <c r="J169" t="str">
        <f t="shared" si="10"/>
        <v/>
      </c>
      <c r="K169" t="str">
        <f t="shared" si="11"/>
        <v/>
      </c>
    </row>
    <row r="170" spans="1:11">
      <c r="A170" s="4"/>
      <c r="B170" s="9"/>
      <c r="C170" s="14" t="e">
        <f t="shared" ca="1" si="8"/>
        <v>#N/A</v>
      </c>
      <c r="D170" s="11" t="str">
        <f>IFERROR(VLOOKUP(B170,abak,3),"")</f>
        <v/>
      </c>
      <c r="E170" s="9"/>
      <c r="F170" s="9"/>
      <c r="G170" s="15"/>
      <c r="H170" s="11" t="str">
        <f t="shared" si="9"/>
        <v/>
      </c>
      <c r="I170" s="25" t="str">
        <f>IF(IF(MONTH(A170)=MONTH("01/"&amp;mois),COUNTIF(A$12:A170,A170),"")&gt;1,"",IF(MONTH(A170)=MONTH("01/"&amp;mois),COUNTIF(A$12:A170,A170),""))</f>
        <v/>
      </c>
      <c r="J170" t="str">
        <f t="shared" si="10"/>
        <v/>
      </c>
      <c r="K170" t="str">
        <f t="shared" si="11"/>
        <v/>
      </c>
    </row>
    <row r="171" spans="1:11">
      <c r="A171" s="4"/>
      <c r="B171" s="9"/>
      <c r="C171" s="14" t="e">
        <f t="shared" ca="1" si="8"/>
        <v>#N/A</v>
      </c>
      <c r="D171" s="11" t="str">
        <f>IFERROR(VLOOKUP(B171,abak,3),"")</f>
        <v/>
      </c>
      <c r="E171" s="9"/>
      <c r="F171" s="9"/>
      <c r="G171" s="15"/>
      <c r="H171" s="11" t="str">
        <f t="shared" si="9"/>
        <v/>
      </c>
      <c r="I171" s="25" t="str">
        <f>IF(IF(MONTH(A171)=MONTH("01/"&amp;mois),COUNTIF(A$12:A171,A171),"")&gt;1,"",IF(MONTH(A171)=MONTH("01/"&amp;mois),COUNTIF(A$12:A171,A171),""))</f>
        <v/>
      </c>
      <c r="J171" t="str">
        <f t="shared" si="10"/>
        <v/>
      </c>
      <c r="K171" t="str">
        <f t="shared" si="11"/>
        <v/>
      </c>
    </row>
    <row r="172" spans="1:11">
      <c r="A172" s="4"/>
      <c r="B172" s="9"/>
      <c r="C172" s="14" t="e">
        <f t="shared" ca="1" si="8"/>
        <v>#N/A</v>
      </c>
      <c r="D172" s="11" t="str">
        <f>IFERROR(VLOOKUP(B172,abak,3),"")</f>
        <v/>
      </c>
      <c r="E172" s="9"/>
      <c r="F172" s="9"/>
      <c r="G172" s="15"/>
      <c r="H172" s="11" t="str">
        <f t="shared" si="9"/>
        <v/>
      </c>
      <c r="I172" s="25" t="str">
        <f>IF(IF(MONTH(A172)=MONTH("01/"&amp;mois),COUNTIF(A$12:A172,A172),"")&gt;1,"",IF(MONTH(A172)=MONTH("01/"&amp;mois),COUNTIF(A$12:A172,A172),""))</f>
        <v/>
      </c>
      <c r="J172" t="str">
        <f t="shared" si="10"/>
        <v/>
      </c>
      <c r="K172" t="str">
        <f t="shared" si="11"/>
        <v/>
      </c>
    </row>
    <row r="173" spans="1:11">
      <c r="A173" s="4"/>
      <c r="B173" s="9"/>
      <c r="C173" s="14" t="e">
        <f t="shared" ca="1" si="8"/>
        <v>#N/A</v>
      </c>
      <c r="D173" s="11" t="str">
        <f>IFERROR(VLOOKUP(B173,abak,3),"")</f>
        <v/>
      </c>
      <c r="E173" s="9"/>
      <c r="F173" s="9"/>
      <c r="G173" s="15"/>
      <c r="H173" s="11" t="str">
        <f t="shared" si="9"/>
        <v/>
      </c>
      <c r="I173" s="25" t="str">
        <f>IF(IF(MONTH(A173)=MONTH("01/"&amp;mois),COUNTIF(A$12:A173,A173),"")&gt;1,"",IF(MONTH(A173)=MONTH("01/"&amp;mois),COUNTIF(A$12:A173,A173),""))</f>
        <v/>
      </c>
      <c r="J173" t="str">
        <f t="shared" si="10"/>
        <v/>
      </c>
      <c r="K173" t="str">
        <f t="shared" si="11"/>
        <v/>
      </c>
    </row>
    <row r="174" spans="1:11">
      <c r="A174" s="4"/>
      <c r="B174" s="9"/>
      <c r="C174" s="14" t="e">
        <f t="shared" ca="1" si="8"/>
        <v>#N/A</v>
      </c>
      <c r="D174" s="11" t="str">
        <f>IFERROR(VLOOKUP(B174,abak,3),"")</f>
        <v/>
      </c>
      <c r="E174" s="9"/>
      <c r="F174" s="9"/>
      <c r="G174" s="15"/>
      <c r="H174" s="11" t="str">
        <f t="shared" si="9"/>
        <v/>
      </c>
      <c r="I174" s="25" t="str">
        <f>IF(IF(MONTH(A174)=MONTH("01/"&amp;mois),COUNTIF(A$12:A174,A174),"")&gt;1,"",IF(MONTH(A174)=MONTH("01/"&amp;mois),COUNTIF(A$12:A174,A174),""))</f>
        <v/>
      </c>
      <c r="J174" t="str">
        <f t="shared" si="10"/>
        <v/>
      </c>
      <c r="K174" t="str">
        <f t="shared" si="11"/>
        <v/>
      </c>
    </row>
    <row r="175" spans="1:11">
      <c r="A175" s="4"/>
      <c r="B175" s="9"/>
      <c r="C175" s="14" t="e">
        <f t="shared" ca="1" si="8"/>
        <v>#N/A</v>
      </c>
      <c r="D175" s="11" t="str">
        <f>IFERROR(VLOOKUP(B175,abak,3),"")</f>
        <v/>
      </c>
      <c r="E175" s="9"/>
      <c r="F175" s="9"/>
      <c r="G175" s="15"/>
      <c r="H175" s="11" t="str">
        <f t="shared" si="9"/>
        <v/>
      </c>
      <c r="I175" s="25" t="str">
        <f>IF(IF(MONTH(A175)=MONTH("01/"&amp;mois),COUNTIF(A$12:A175,A175),"")&gt;1,"",IF(MONTH(A175)=MONTH("01/"&amp;mois),COUNTIF(A$12:A175,A175),""))</f>
        <v/>
      </c>
      <c r="J175" t="str">
        <f t="shared" si="10"/>
        <v/>
      </c>
      <c r="K175" t="str">
        <f t="shared" si="11"/>
        <v/>
      </c>
    </row>
    <row r="176" spans="1:11">
      <c r="A176" s="4"/>
      <c r="B176" s="9"/>
      <c r="C176" s="14" t="e">
        <f t="shared" ca="1" si="8"/>
        <v>#N/A</v>
      </c>
      <c r="D176" s="11" t="str">
        <f>IFERROR(VLOOKUP(B176,abak,3),"")</f>
        <v/>
      </c>
      <c r="E176" s="9"/>
      <c r="F176" s="9"/>
      <c r="G176" s="15"/>
      <c r="H176" s="11" t="str">
        <f t="shared" si="9"/>
        <v/>
      </c>
      <c r="I176" s="25" t="str">
        <f>IF(IF(MONTH(A176)=MONTH("01/"&amp;mois),COUNTIF(A$12:A176,A176),"")&gt;1,"",IF(MONTH(A176)=MONTH("01/"&amp;mois),COUNTIF(A$12:A176,A176),""))</f>
        <v/>
      </c>
      <c r="J176" t="str">
        <f t="shared" si="10"/>
        <v/>
      </c>
      <c r="K176" t="str">
        <f t="shared" si="11"/>
        <v/>
      </c>
    </row>
    <row r="177" spans="1:11">
      <c r="A177" s="4"/>
      <c r="B177" s="9"/>
      <c r="C177" s="14" t="e">
        <f t="shared" ca="1" si="8"/>
        <v>#N/A</v>
      </c>
      <c r="D177" s="11" t="str">
        <f>IFERROR(VLOOKUP(B177,abak,3),"")</f>
        <v/>
      </c>
      <c r="E177" s="9"/>
      <c r="F177" s="9"/>
      <c r="G177" s="15"/>
      <c r="H177" s="11" t="str">
        <f t="shared" si="9"/>
        <v/>
      </c>
      <c r="I177" s="25" t="str">
        <f>IF(IF(MONTH(A177)=MONTH("01/"&amp;mois),COUNTIF(A$12:A177,A177),"")&gt;1,"",IF(MONTH(A177)=MONTH("01/"&amp;mois),COUNTIF(A$12:A177,A177),""))</f>
        <v/>
      </c>
      <c r="J177" t="str">
        <f t="shared" si="10"/>
        <v/>
      </c>
      <c r="K177" t="str">
        <f t="shared" si="11"/>
        <v/>
      </c>
    </row>
    <row r="178" spans="1:11">
      <c r="A178" s="4"/>
      <c r="B178" s="9"/>
      <c r="C178" s="14" t="e">
        <f t="shared" ca="1" si="8"/>
        <v>#N/A</v>
      </c>
      <c r="D178" s="11" t="str">
        <f>IFERROR(VLOOKUP(B178,abak,3),"")</f>
        <v/>
      </c>
      <c r="E178" s="9"/>
      <c r="F178" s="9"/>
      <c r="G178" s="15"/>
      <c r="H178" s="11" t="str">
        <f t="shared" si="9"/>
        <v/>
      </c>
      <c r="I178" s="25" t="str">
        <f>IF(IF(MONTH(A178)=MONTH("01/"&amp;mois),COUNTIF(A$12:A178,A178),"")&gt;1,"",IF(MONTH(A178)=MONTH("01/"&amp;mois),COUNTIF(A$12:A178,A178),""))</f>
        <v/>
      </c>
      <c r="J178" t="str">
        <f t="shared" si="10"/>
        <v/>
      </c>
      <c r="K178" t="str">
        <f t="shared" si="11"/>
        <v/>
      </c>
    </row>
    <row r="179" spans="1:11">
      <c r="A179" s="4"/>
      <c r="B179" s="9"/>
      <c r="C179" s="14" t="e">
        <f t="shared" ca="1" si="8"/>
        <v>#N/A</v>
      </c>
      <c r="D179" s="11" t="str">
        <f>IFERROR(VLOOKUP(B179,abak,3),"")</f>
        <v/>
      </c>
      <c r="E179" s="9"/>
      <c r="F179" s="9"/>
      <c r="G179" s="15"/>
      <c r="H179" s="11" t="str">
        <f t="shared" si="9"/>
        <v/>
      </c>
      <c r="I179" s="25" t="str">
        <f>IF(IF(MONTH(A179)=MONTH("01/"&amp;mois),COUNTIF(A$12:A179,A179),"")&gt;1,"",IF(MONTH(A179)=MONTH("01/"&amp;mois),COUNTIF(A$12:A179,A179),""))</f>
        <v/>
      </c>
      <c r="J179" t="str">
        <f t="shared" si="10"/>
        <v/>
      </c>
      <c r="K179" t="str">
        <f t="shared" si="11"/>
        <v/>
      </c>
    </row>
    <row r="180" spans="1:11">
      <c r="A180" s="4"/>
      <c r="B180" s="9"/>
      <c r="C180" s="14" t="e">
        <f t="shared" ca="1" si="8"/>
        <v>#N/A</v>
      </c>
      <c r="D180" s="11" t="str">
        <f>IFERROR(VLOOKUP(B180,abak,3),"")</f>
        <v/>
      </c>
      <c r="E180" s="9"/>
      <c r="F180" s="9"/>
      <c r="G180" s="15"/>
      <c r="H180" s="11" t="str">
        <f t="shared" si="9"/>
        <v/>
      </c>
      <c r="I180" s="25" t="str">
        <f>IF(IF(MONTH(A180)=MONTH("01/"&amp;mois),COUNTIF(A$12:A180,A180),"")&gt;1,"",IF(MONTH(A180)=MONTH("01/"&amp;mois),COUNTIF(A$12:A180,A180),""))</f>
        <v/>
      </c>
      <c r="J180" t="str">
        <f t="shared" si="10"/>
        <v/>
      </c>
      <c r="K180" t="str">
        <f t="shared" si="11"/>
        <v/>
      </c>
    </row>
    <row r="181" spans="1:11">
      <c r="A181" s="4"/>
      <c r="B181" s="9"/>
      <c r="C181" s="14" t="e">
        <f t="shared" ca="1" si="8"/>
        <v>#N/A</v>
      </c>
      <c r="D181" s="11" t="str">
        <f>IFERROR(VLOOKUP(B181,abak,3),"")</f>
        <v/>
      </c>
      <c r="E181" s="9"/>
      <c r="F181" s="9"/>
      <c r="G181" s="15"/>
      <c r="H181" s="11" t="str">
        <f t="shared" si="9"/>
        <v/>
      </c>
      <c r="I181" s="25" t="str">
        <f>IF(IF(MONTH(A181)=MONTH("01/"&amp;mois),COUNTIF(A$12:A181,A181),"")&gt;1,"",IF(MONTH(A181)=MONTH("01/"&amp;mois),COUNTIF(A$12:A181,A181),""))</f>
        <v/>
      </c>
      <c r="J181" t="str">
        <f t="shared" si="10"/>
        <v/>
      </c>
      <c r="K181" t="str">
        <f t="shared" si="11"/>
        <v/>
      </c>
    </row>
    <row r="182" spans="1:11">
      <c r="A182" s="4"/>
      <c r="B182" s="9"/>
      <c r="C182" s="14" t="e">
        <f t="shared" ca="1" si="8"/>
        <v>#N/A</v>
      </c>
      <c r="D182" s="11" t="str">
        <f>IFERROR(VLOOKUP(B182,abak,3),"")</f>
        <v/>
      </c>
      <c r="E182" s="9"/>
      <c r="F182" s="9"/>
      <c r="G182" s="15"/>
      <c r="H182" s="11" t="str">
        <f t="shared" si="9"/>
        <v/>
      </c>
      <c r="I182" s="25" t="str">
        <f>IF(IF(MONTH(A182)=MONTH("01/"&amp;mois),COUNTIF(A$12:A182,A182),"")&gt;1,"",IF(MONTH(A182)=MONTH("01/"&amp;mois),COUNTIF(A$12:A182,A182),""))</f>
        <v/>
      </c>
      <c r="J182" t="str">
        <f t="shared" si="10"/>
        <v/>
      </c>
      <c r="K182" t="str">
        <f t="shared" si="11"/>
        <v/>
      </c>
    </row>
    <row r="183" spans="1:11">
      <c r="A183" s="4"/>
      <c r="B183" s="9"/>
      <c r="C183" s="14" t="e">
        <f t="shared" ca="1" si="8"/>
        <v>#N/A</v>
      </c>
      <c r="D183" s="11" t="str">
        <f>IFERROR(VLOOKUP(B183,abak,3),"")</f>
        <v/>
      </c>
      <c r="E183" s="9"/>
      <c r="F183" s="9"/>
      <c r="G183" s="15"/>
      <c r="H183" s="11" t="str">
        <f t="shared" si="9"/>
        <v/>
      </c>
      <c r="I183" s="25" t="str">
        <f>IF(IF(MONTH(A183)=MONTH("01/"&amp;mois),COUNTIF(A$12:A183,A183),"")&gt;1,"",IF(MONTH(A183)=MONTH("01/"&amp;mois),COUNTIF(A$12:A183,A183),""))</f>
        <v/>
      </c>
      <c r="J183" t="str">
        <f t="shared" si="10"/>
        <v/>
      </c>
      <c r="K183" t="str">
        <f t="shared" si="11"/>
        <v/>
      </c>
    </row>
    <row r="184" spans="1:11">
      <c r="A184" s="4"/>
      <c r="B184" s="9"/>
      <c r="C184" s="14" t="e">
        <f t="shared" ca="1" si="8"/>
        <v>#N/A</v>
      </c>
      <c r="D184" s="11" t="str">
        <f>IFERROR(VLOOKUP(B184,abak,3),"")</f>
        <v/>
      </c>
      <c r="E184" s="9"/>
      <c r="F184" s="9"/>
      <c r="G184" s="15"/>
      <c r="H184" s="11" t="str">
        <f t="shared" si="9"/>
        <v/>
      </c>
      <c r="I184" s="25" t="str">
        <f>IF(IF(MONTH(A184)=MONTH("01/"&amp;mois),COUNTIF(A$12:A184,A184),"")&gt;1,"",IF(MONTH(A184)=MONTH("01/"&amp;mois),COUNTIF(A$12:A184,A184),""))</f>
        <v/>
      </c>
      <c r="J184" t="str">
        <f t="shared" si="10"/>
        <v/>
      </c>
      <c r="K184" t="str">
        <f t="shared" si="11"/>
        <v/>
      </c>
    </row>
    <row r="185" spans="1:11">
      <c r="A185" s="4"/>
      <c r="B185" s="9"/>
      <c r="C185" s="14" t="e">
        <f t="shared" ca="1" si="8"/>
        <v>#N/A</v>
      </c>
      <c r="D185" s="11" t="str">
        <f>IFERROR(VLOOKUP(B185,abak,3),"")</f>
        <v/>
      </c>
      <c r="E185" s="9"/>
      <c r="F185" s="9"/>
      <c r="G185" s="15"/>
      <c r="H185" s="11" t="str">
        <f t="shared" si="9"/>
        <v/>
      </c>
      <c r="I185" s="25" t="str">
        <f>IF(IF(MONTH(A185)=MONTH("01/"&amp;mois),COUNTIF(A$12:A185,A185),"")&gt;1,"",IF(MONTH(A185)=MONTH("01/"&amp;mois),COUNTIF(A$12:A185,A185),""))</f>
        <v/>
      </c>
      <c r="J185" t="str">
        <f t="shared" si="10"/>
        <v/>
      </c>
      <c r="K185" t="str">
        <f t="shared" si="11"/>
        <v/>
      </c>
    </row>
    <row r="186" spans="1:11">
      <c r="A186" s="4"/>
      <c r="B186" s="9"/>
      <c r="C186" s="14" t="e">
        <f t="shared" ca="1" si="8"/>
        <v>#N/A</v>
      </c>
      <c r="D186" s="11" t="str">
        <f>IFERROR(VLOOKUP(B186,abak,3),"")</f>
        <v/>
      </c>
      <c r="E186" s="9"/>
      <c r="F186" s="9"/>
      <c r="G186" s="15"/>
      <c r="H186" s="11" t="str">
        <f t="shared" si="9"/>
        <v/>
      </c>
      <c r="I186" s="25" t="str">
        <f>IF(IF(MONTH(A186)=MONTH("01/"&amp;mois),COUNTIF(A$12:A186,A186),"")&gt;1,"",IF(MONTH(A186)=MONTH("01/"&amp;mois),COUNTIF(A$12:A186,A186),""))</f>
        <v/>
      </c>
      <c r="J186" t="str">
        <f t="shared" si="10"/>
        <v/>
      </c>
      <c r="K186" t="str">
        <f t="shared" si="11"/>
        <v/>
      </c>
    </row>
    <row r="187" spans="1:11">
      <c r="A187" s="4"/>
      <c r="B187" s="9"/>
      <c r="C187" s="14" t="e">
        <f t="shared" ca="1" si="8"/>
        <v>#N/A</v>
      </c>
      <c r="D187" s="11" t="str">
        <f>IFERROR(VLOOKUP(B187,abak,3),"")</f>
        <v/>
      </c>
      <c r="E187" s="9"/>
      <c r="F187" s="9"/>
      <c r="G187" s="15"/>
      <c r="H187" s="11" t="str">
        <f t="shared" si="9"/>
        <v/>
      </c>
      <c r="I187" s="25" t="str">
        <f>IF(IF(MONTH(A187)=MONTH("01/"&amp;mois),COUNTIF(A$12:A187,A187),"")&gt;1,"",IF(MONTH(A187)=MONTH("01/"&amp;mois),COUNTIF(A$12:A187,A187),""))</f>
        <v/>
      </c>
      <c r="J187" t="str">
        <f t="shared" si="10"/>
        <v/>
      </c>
      <c r="K187" t="str">
        <f t="shared" si="11"/>
        <v/>
      </c>
    </row>
    <row r="188" spans="1:11">
      <c r="A188" s="4"/>
      <c r="B188" s="9"/>
      <c r="C188" s="14" t="e">
        <f t="shared" ca="1" si="8"/>
        <v>#N/A</v>
      </c>
      <c r="D188" s="11" t="str">
        <f>IFERROR(VLOOKUP(B188,abak,3),"")</f>
        <v/>
      </c>
      <c r="E188" s="9"/>
      <c r="F188" s="9"/>
      <c r="G188" s="15"/>
      <c r="H188" s="11" t="str">
        <f t="shared" si="9"/>
        <v/>
      </c>
      <c r="I188" s="25" t="str">
        <f>IF(IF(MONTH(A188)=MONTH("01/"&amp;mois),COUNTIF(A$12:A188,A188),"")&gt;1,"",IF(MONTH(A188)=MONTH("01/"&amp;mois),COUNTIF(A$12:A188,A188),""))</f>
        <v/>
      </c>
      <c r="J188" t="str">
        <f t="shared" si="10"/>
        <v/>
      </c>
      <c r="K188" t="str">
        <f t="shared" si="11"/>
        <v/>
      </c>
    </row>
    <row r="189" spans="1:11">
      <c r="A189" s="4"/>
      <c r="B189" s="9"/>
      <c r="C189" s="14" t="e">
        <f t="shared" ca="1" si="8"/>
        <v>#N/A</v>
      </c>
      <c r="D189" s="11" t="str">
        <f>IFERROR(VLOOKUP(B189,abak,3),"")</f>
        <v/>
      </c>
      <c r="E189" s="9"/>
      <c r="F189" s="9"/>
      <c r="G189" s="15"/>
      <c r="H189" s="11" t="str">
        <f t="shared" si="9"/>
        <v/>
      </c>
      <c r="I189" s="25" t="str">
        <f>IF(IF(MONTH(A189)=MONTH("01/"&amp;mois),COUNTIF(A$12:A189,A189),"")&gt;1,"",IF(MONTH(A189)=MONTH("01/"&amp;mois),COUNTIF(A$12:A189,A189),""))</f>
        <v/>
      </c>
      <c r="J189" t="str">
        <f t="shared" si="10"/>
        <v/>
      </c>
      <c r="K189" t="str">
        <f t="shared" si="11"/>
        <v/>
      </c>
    </row>
    <row r="190" spans="1:11">
      <c r="A190" s="4"/>
      <c r="B190" s="9"/>
      <c r="C190" s="14" t="e">
        <f t="shared" ca="1" si="8"/>
        <v>#N/A</v>
      </c>
      <c r="D190" s="11" t="str">
        <f>IFERROR(VLOOKUP(B190,abak,3),"")</f>
        <v/>
      </c>
      <c r="E190" s="9"/>
      <c r="F190" s="9"/>
      <c r="G190" s="15"/>
      <c r="H190" s="11" t="str">
        <f t="shared" si="9"/>
        <v/>
      </c>
      <c r="I190" s="25" t="str">
        <f>IF(IF(MONTH(A190)=MONTH("01/"&amp;mois),COUNTIF(A$12:A190,A190),"")&gt;1,"",IF(MONTH(A190)=MONTH("01/"&amp;mois),COUNTIF(A$12:A190,A190),""))</f>
        <v/>
      </c>
      <c r="J190" t="str">
        <f t="shared" si="10"/>
        <v/>
      </c>
      <c r="K190" t="str">
        <f t="shared" si="11"/>
        <v/>
      </c>
    </row>
    <row r="191" spans="1:11">
      <c r="A191" s="4"/>
      <c r="B191" s="9"/>
      <c r="C191" s="14" t="e">
        <f t="shared" ca="1" si="8"/>
        <v>#N/A</v>
      </c>
      <c r="D191" s="11" t="str">
        <f>IFERROR(VLOOKUP(B191,abak,3),"")</f>
        <v/>
      </c>
      <c r="E191" s="9"/>
      <c r="F191" s="9"/>
      <c r="G191" s="15"/>
      <c r="H191" s="11" t="str">
        <f t="shared" si="9"/>
        <v/>
      </c>
      <c r="I191" s="25" t="str">
        <f>IF(IF(MONTH(A191)=MONTH("01/"&amp;mois),COUNTIF(A$12:A191,A191),"")&gt;1,"",IF(MONTH(A191)=MONTH("01/"&amp;mois),COUNTIF(A$12:A191,A191),""))</f>
        <v/>
      </c>
      <c r="J191" t="str">
        <f t="shared" si="10"/>
        <v/>
      </c>
      <c r="K191" t="str">
        <f t="shared" si="11"/>
        <v/>
      </c>
    </row>
    <row r="192" spans="1:11">
      <c r="A192" s="4"/>
      <c r="B192" s="9"/>
      <c r="C192" s="14" t="e">
        <f t="shared" ca="1" si="8"/>
        <v>#N/A</v>
      </c>
      <c r="D192" s="11" t="str">
        <f>IFERROR(VLOOKUP(B192,abak,3),"")</f>
        <v/>
      </c>
      <c r="E192" s="9"/>
      <c r="F192" s="9"/>
      <c r="G192" s="15"/>
      <c r="H192" s="11" t="str">
        <f t="shared" si="9"/>
        <v/>
      </c>
      <c r="I192" s="25" t="str">
        <f>IF(IF(MONTH(A192)=MONTH("01/"&amp;mois),COUNTIF(A$12:A192,A192),"")&gt;1,"",IF(MONTH(A192)=MONTH("01/"&amp;mois),COUNTIF(A$12:A192,A192),""))</f>
        <v/>
      </c>
      <c r="J192" t="str">
        <f t="shared" si="10"/>
        <v/>
      </c>
      <c r="K192" t="str">
        <f t="shared" si="11"/>
        <v/>
      </c>
    </row>
    <row r="193" spans="1:11">
      <c r="A193" s="4"/>
      <c r="B193" s="9"/>
      <c r="C193" s="14" t="e">
        <f t="shared" ca="1" si="8"/>
        <v>#N/A</v>
      </c>
      <c r="D193" s="11" t="str">
        <f>IFERROR(VLOOKUP(B193,abak,3),"")</f>
        <v/>
      </c>
      <c r="E193" s="9"/>
      <c r="F193" s="9"/>
      <c r="G193" s="15"/>
      <c r="H193" s="11" t="str">
        <f t="shared" si="9"/>
        <v/>
      </c>
      <c r="I193" s="25" t="str">
        <f>IF(IF(MONTH(A193)=MONTH("01/"&amp;mois),COUNTIF(A$12:A193,A193),"")&gt;1,"",IF(MONTH(A193)=MONTH("01/"&amp;mois),COUNTIF(A$12:A193,A193),""))</f>
        <v/>
      </c>
      <c r="J193" t="str">
        <f t="shared" si="10"/>
        <v/>
      </c>
      <c r="K193" t="str">
        <f t="shared" si="11"/>
        <v/>
      </c>
    </row>
    <row r="194" spans="1:11">
      <c r="A194" s="4"/>
      <c r="B194" s="9"/>
      <c r="C194" s="14" t="e">
        <f t="shared" ca="1" si="8"/>
        <v>#N/A</v>
      </c>
      <c r="D194" s="11" t="str">
        <f>IFERROR(VLOOKUP(B194,abak,3),"")</f>
        <v/>
      </c>
      <c r="E194" s="9"/>
      <c r="F194" s="9"/>
      <c r="G194" s="15"/>
      <c r="H194" s="11" t="str">
        <f t="shared" si="9"/>
        <v/>
      </c>
      <c r="I194" s="25" t="str">
        <f>IF(IF(MONTH(A194)=MONTH("01/"&amp;mois),COUNTIF(A$12:A194,A194),"")&gt;1,"",IF(MONTH(A194)=MONTH("01/"&amp;mois),COUNTIF(A$12:A194,A194),""))</f>
        <v/>
      </c>
      <c r="J194" t="str">
        <f t="shared" si="10"/>
        <v/>
      </c>
      <c r="K194" t="str">
        <f t="shared" si="11"/>
        <v/>
      </c>
    </row>
    <row r="195" spans="1:11">
      <c r="A195" s="4"/>
      <c r="B195" s="9"/>
      <c r="C195" s="14" t="e">
        <f t="shared" ca="1" si="8"/>
        <v>#N/A</v>
      </c>
      <c r="D195" s="11" t="str">
        <f>IFERROR(VLOOKUP(B195,abak,3),"")</f>
        <v/>
      </c>
      <c r="E195" s="9"/>
      <c r="F195" s="9"/>
      <c r="G195" s="15"/>
      <c r="H195" s="11" t="str">
        <f t="shared" si="9"/>
        <v/>
      </c>
      <c r="I195" s="25" t="str">
        <f>IF(IF(MONTH(A195)=MONTH("01/"&amp;mois),COUNTIF(A$12:A195,A195),"")&gt;1,"",IF(MONTH(A195)=MONTH("01/"&amp;mois),COUNTIF(A$12:A195,A195),""))</f>
        <v/>
      </c>
      <c r="J195" t="str">
        <f t="shared" si="10"/>
        <v/>
      </c>
      <c r="K195" t="str">
        <f t="shared" si="11"/>
        <v/>
      </c>
    </row>
    <row r="196" spans="1:11">
      <c r="A196" s="4"/>
      <c r="B196" s="9"/>
      <c r="C196" s="14" t="e">
        <f t="shared" ca="1" si="8"/>
        <v>#N/A</v>
      </c>
      <c r="D196" s="11" t="str">
        <f>IFERROR(VLOOKUP(B196,abak,3),"")</f>
        <v/>
      </c>
      <c r="E196" s="9"/>
      <c r="F196" s="9"/>
      <c r="G196" s="15"/>
      <c r="H196" s="11" t="str">
        <f t="shared" si="9"/>
        <v/>
      </c>
      <c r="I196" s="25" t="str">
        <f>IF(IF(MONTH(A196)=MONTH("01/"&amp;mois),COUNTIF(A$12:A196,A196),"")&gt;1,"",IF(MONTH(A196)=MONTH("01/"&amp;mois),COUNTIF(A$12:A196,A196),""))</f>
        <v/>
      </c>
      <c r="J196" t="str">
        <f t="shared" si="10"/>
        <v/>
      </c>
      <c r="K196" t="str">
        <f t="shared" si="11"/>
        <v/>
      </c>
    </row>
    <row r="197" spans="1:11">
      <c r="A197" s="4"/>
      <c r="B197" s="9"/>
      <c r="C197" s="14" t="e">
        <f t="shared" ca="1" si="8"/>
        <v>#N/A</v>
      </c>
      <c r="D197" s="11" t="str">
        <f>IFERROR(VLOOKUP(B197,abak,3),"")</f>
        <v/>
      </c>
      <c r="E197" s="9"/>
      <c r="F197" s="9"/>
      <c r="G197" s="15"/>
      <c r="H197" s="11" t="str">
        <f t="shared" si="9"/>
        <v/>
      </c>
      <c r="I197" s="25" t="str">
        <f>IF(IF(MONTH(A197)=MONTH("01/"&amp;mois),COUNTIF(A$12:A197,A197),"")&gt;1,"",IF(MONTH(A197)=MONTH("01/"&amp;mois),COUNTIF(A$12:A197,A197),""))</f>
        <v/>
      </c>
      <c r="J197" t="str">
        <f t="shared" si="10"/>
        <v/>
      </c>
      <c r="K197" t="str">
        <f t="shared" si="11"/>
        <v/>
      </c>
    </row>
    <row r="198" spans="1:11">
      <c r="A198" s="4"/>
      <c r="B198" s="9"/>
      <c r="C198" s="14" t="e">
        <f t="shared" ca="1" si="8"/>
        <v>#N/A</v>
      </c>
      <c r="D198" s="11" t="str">
        <f>IFERROR(VLOOKUP(B198,abak,3),"")</f>
        <v/>
      </c>
      <c r="E198" s="9"/>
      <c r="F198" s="9"/>
      <c r="G198" s="15"/>
      <c r="H198" s="11" t="str">
        <f t="shared" si="9"/>
        <v/>
      </c>
      <c r="I198" s="25" t="str">
        <f>IF(IF(MONTH(A198)=MONTH("01/"&amp;mois),COUNTIF(A$12:A198,A198),"")&gt;1,"",IF(MONTH(A198)=MONTH("01/"&amp;mois),COUNTIF(A$12:A198,A198),""))</f>
        <v/>
      </c>
      <c r="J198" t="str">
        <f t="shared" si="10"/>
        <v/>
      </c>
      <c r="K198" t="str">
        <f t="shared" si="11"/>
        <v/>
      </c>
    </row>
    <row r="199" spans="1:11">
      <c r="A199" s="4"/>
      <c r="B199" s="9"/>
      <c r="C199" s="14" t="e">
        <f t="shared" ca="1" si="8"/>
        <v>#N/A</v>
      </c>
      <c r="D199" s="11" t="str">
        <f>IFERROR(VLOOKUP(B199,abak,3),"")</f>
        <v/>
      </c>
      <c r="E199" s="9"/>
      <c r="F199" s="9"/>
      <c r="G199" s="15"/>
      <c r="H199" s="11" t="str">
        <f t="shared" si="9"/>
        <v/>
      </c>
      <c r="I199" s="25" t="str">
        <f>IF(IF(MONTH(A199)=MONTH("01/"&amp;mois),COUNTIF(A$12:A199,A199),"")&gt;1,"",IF(MONTH(A199)=MONTH("01/"&amp;mois),COUNTIF(A$12:A199,A199),""))</f>
        <v/>
      </c>
      <c r="J199" t="str">
        <f t="shared" si="10"/>
        <v/>
      </c>
      <c r="K199" t="str">
        <f t="shared" si="11"/>
        <v/>
      </c>
    </row>
    <row r="200" spans="1:11">
      <c r="A200" s="4"/>
      <c r="B200" s="9"/>
      <c r="C200" s="14" t="e">
        <f t="shared" ca="1" si="8"/>
        <v>#N/A</v>
      </c>
      <c r="D200" s="11" t="str">
        <f>IFERROR(VLOOKUP(B200,abak,3),"")</f>
        <v/>
      </c>
      <c r="E200" s="9"/>
      <c r="F200" s="9"/>
      <c r="G200" s="15"/>
      <c r="H200" s="11" t="str">
        <f t="shared" si="9"/>
        <v/>
      </c>
      <c r="I200" s="25" t="str">
        <f>IF(IF(MONTH(A200)=MONTH("01/"&amp;mois),COUNTIF(A$12:A200,A200),"")&gt;1,"",IF(MONTH(A200)=MONTH("01/"&amp;mois),COUNTIF(A$12:A200,A200),""))</f>
        <v/>
      </c>
      <c r="J200" t="str">
        <f t="shared" si="10"/>
        <v/>
      </c>
      <c r="K200" t="str">
        <f t="shared" si="11"/>
        <v/>
      </c>
    </row>
    <row r="201" spans="1:11">
      <c r="A201" s="4"/>
      <c r="B201" s="9"/>
      <c r="C201" s="14" t="e">
        <f t="shared" ca="1" si="8"/>
        <v>#N/A</v>
      </c>
      <c r="D201" s="11" t="str">
        <f>IFERROR(VLOOKUP(B201,abak,3),"")</f>
        <v/>
      </c>
      <c r="E201" s="9"/>
      <c r="F201" s="9"/>
      <c r="G201" s="15"/>
      <c r="H201" s="11" t="str">
        <f t="shared" si="9"/>
        <v/>
      </c>
      <c r="I201" s="25" t="str">
        <f>IF(IF(MONTH(A201)=MONTH("01/"&amp;mois),COUNTIF(A$12:A201,A201),"")&gt;1,"",IF(MONTH(A201)=MONTH("01/"&amp;mois),COUNTIF(A$12:A201,A201),""))</f>
        <v/>
      </c>
      <c r="J201" t="str">
        <f t="shared" si="10"/>
        <v/>
      </c>
      <c r="K201" t="str">
        <f t="shared" si="11"/>
        <v/>
      </c>
    </row>
    <row r="202" spans="1:11">
      <c r="A202" s="4"/>
      <c r="B202" s="9"/>
      <c r="C202" s="14" t="e">
        <f t="shared" ca="1" si="8"/>
        <v>#N/A</v>
      </c>
      <c r="D202" s="11" t="str">
        <f>IFERROR(VLOOKUP(B202,abak,3),"")</f>
        <v/>
      </c>
      <c r="E202" s="9"/>
      <c r="F202" s="9"/>
      <c r="G202" s="15"/>
      <c r="H202" s="11" t="str">
        <f t="shared" si="9"/>
        <v/>
      </c>
      <c r="I202" s="25" t="str">
        <f>IF(IF(MONTH(A202)=MONTH("01/"&amp;mois),COUNTIF(A$12:A202,A202),"")&gt;1,"",IF(MONTH(A202)=MONTH("01/"&amp;mois),COUNTIF(A$12:A202,A202),""))</f>
        <v/>
      </c>
      <c r="J202" t="str">
        <f t="shared" si="10"/>
        <v/>
      </c>
      <c r="K202" t="str">
        <f t="shared" si="11"/>
        <v/>
      </c>
    </row>
    <row r="203" spans="1:11">
      <c r="A203" s="4"/>
      <c r="B203" s="9"/>
      <c r="C203" s="14" t="e">
        <f t="shared" ca="1" si="8"/>
        <v>#N/A</v>
      </c>
      <c r="D203" s="11" t="str">
        <f>IFERROR(VLOOKUP(B203,abak,3),"")</f>
        <v/>
      </c>
      <c r="E203" s="9"/>
      <c r="F203" s="9"/>
      <c r="G203" s="15"/>
      <c r="H203" s="11" t="str">
        <f t="shared" si="9"/>
        <v/>
      </c>
      <c r="I203" s="25" t="str">
        <f>IF(IF(MONTH(A203)=MONTH("01/"&amp;mois),COUNTIF(A$12:A203,A203),"")&gt;1,"",IF(MONTH(A203)=MONTH("01/"&amp;mois),COUNTIF(A$12:A203,A203),""))</f>
        <v/>
      </c>
      <c r="J203" t="str">
        <f t="shared" si="10"/>
        <v/>
      </c>
      <c r="K203" t="str">
        <f t="shared" si="11"/>
        <v/>
      </c>
    </row>
    <row r="204" spans="1:11">
      <c r="A204" s="4"/>
      <c r="B204" s="9"/>
      <c r="C204" s="14" t="e">
        <f t="shared" ref="C204:C267" ca="1" si="12">VLOOKUP(B204,tarif,2)</f>
        <v>#N/A</v>
      </c>
      <c r="D204" s="11" t="str">
        <f>IFERROR(VLOOKUP(B204,abak,3),"")</f>
        <v/>
      </c>
      <c r="E204" s="9"/>
      <c r="F204" s="9"/>
      <c r="G204" s="15"/>
      <c r="H204" s="11" t="str">
        <f t="shared" si="9"/>
        <v/>
      </c>
      <c r="I204" s="25" t="str">
        <f>IF(IF(MONTH(A204)=MONTH("01/"&amp;mois),COUNTIF(A$12:A204,A204),"")&gt;1,"",IF(MONTH(A204)=MONTH("01/"&amp;mois),COUNTIF(A$12:A204,A204),""))</f>
        <v/>
      </c>
      <c r="J204" t="str">
        <f t="shared" si="10"/>
        <v/>
      </c>
      <c r="K204" t="str">
        <f t="shared" si="11"/>
        <v/>
      </c>
    </row>
    <row r="205" spans="1:11">
      <c r="A205" s="4"/>
      <c r="B205" s="9"/>
      <c r="C205" s="14" t="e">
        <f t="shared" ca="1" si="12"/>
        <v>#N/A</v>
      </c>
      <c r="D205" s="11" t="str">
        <f>IFERROR(VLOOKUP(B205,abak,3),"")</f>
        <v/>
      </c>
      <c r="E205" s="9"/>
      <c r="F205" s="9"/>
      <c r="G205" s="15"/>
      <c r="H205" s="11" t="str">
        <f t="shared" ref="H205:H268" si="13">IF(OR(B205=1,B205=2,B205=3,B205=4,B205=5,B205=6),D205*E205,"")</f>
        <v/>
      </c>
      <c r="I205" s="25" t="str">
        <f>IF(IF(MONTH(A205)=MONTH("01/"&amp;mois),COUNTIF(A$12:A205,A205),"")&gt;1,"",IF(MONTH(A205)=MONTH("01/"&amp;mois),COUNTIF(A$12:A205,A205),""))</f>
        <v/>
      </c>
      <c r="J205" t="str">
        <f t="shared" ref="J205:J268" si="14">IFERROR(LEFT(F205,SEARCH("a",F205)-2)*1,"")</f>
        <v/>
      </c>
      <c r="K205" t="str">
        <f t="shared" ref="K205:K268" si="15">IFERROR(MID(F205,SEARCH("a",F205)+2,30)*1,"")</f>
        <v/>
      </c>
    </row>
    <row r="206" spans="1:11">
      <c r="A206" s="4"/>
      <c r="B206" s="9"/>
      <c r="C206" s="14" t="e">
        <f t="shared" ca="1" si="12"/>
        <v>#N/A</v>
      </c>
      <c r="D206" s="11" t="str">
        <f>IFERROR(VLOOKUP(B206,abak,3),"")</f>
        <v/>
      </c>
      <c r="E206" s="9"/>
      <c r="F206" s="9"/>
      <c r="G206" s="15"/>
      <c r="H206" s="11" t="str">
        <f t="shared" si="13"/>
        <v/>
      </c>
      <c r="I206" s="25" t="str">
        <f>IF(IF(MONTH(A206)=MONTH("01/"&amp;mois),COUNTIF(A$12:A206,A206),"")&gt;1,"",IF(MONTH(A206)=MONTH("01/"&amp;mois),COUNTIF(A$12:A206,A206),""))</f>
        <v/>
      </c>
      <c r="J206" t="str">
        <f t="shared" si="14"/>
        <v/>
      </c>
      <c r="K206" t="str">
        <f t="shared" si="15"/>
        <v/>
      </c>
    </row>
    <row r="207" spans="1:11">
      <c r="A207" s="4"/>
      <c r="B207" s="9"/>
      <c r="C207" s="14" t="e">
        <f t="shared" ca="1" si="12"/>
        <v>#N/A</v>
      </c>
      <c r="D207" s="11" t="str">
        <f>IFERROR(VLOOKUP(B207,abak,3),"")</f>
        <v/>
      </c>
      <c r="E207" s="9"/>
      <c r="F207" s="9"/>
      <c r="G207" s="15"/>
      <c r="H207" s="11" t="str">
        <f t="shared" si="13"/>
        <v/>
      </c>
      <c r="I207" s="25" t="str">
        <f>IF(IF(MONTH(A207)=MONTH("01/"&amp;mois),COUNTIF(A$12:A207,A207),"")&gt;1,"",IF(MONTH(A207)=MONTH("01/"&amp;mois),COUNTIF(A$12:A207,A207),""))</f>
        <v/>
      </c>
      <c r="J207" t="str">
        <f t="shared" si="14"/>
        <v/>
      </c>
      <c r="K207" t="str">
        <f t="shared" si="15"/>
        <v/>
      </c>
    </row>
    <row r="208" spans="1:11">
      <c r="A208" s="4"/>
      <c r="B208" s="9"/>
      <c r="C208" s="14" t="e">
        <f t="shared" ca="1" si="12"/>
        <v>#N/A</v>
      </c>
      <c r="D208" s="11" t="str">
        <f>IFERROR(VLOOKUP(B208,abak,3),"")</f>
        <v/>
      </c>
      <c r="E208" s="9"/>
      <c r="F208" s="9"/>
      <c r="G208" s="15"/>
      <c r="H208" s="11" t="str">
        <f t="shared" si="13"/>
        <v/>
      </c>
      <c r="I208" s="25" t="str">
        <f>IF(IF(MONTH(A208)=MONTH("01/"&amp;mois),COUNTIF(A$12:A208,A208),"")&gt;1,"",IF(MONTH(A208)=MONTH("01/"&amp;mois),COUNTIF(A$12:A208,A208),""))</f>
        <v/>
      </c>
      <c r="J208" t="str">
        <f t="shared" si="14"/>
        <v/>
      </c>
      <c r="K208" t="str">
        <f t="shared" si="15"/>
        <v/>
      </c>
    </row>
    <row r="209" spans="1:11">
      <c r="A209" s="4"/>
      <c r="B209" s="9"/>
      <c r="C209" s="14" t="e">
        <f t="shared" ca="1" si="12"/>
        <v>#N/A</v>
      </c>
      <c r="D209" s="11" t="str">
        <f>IFERROR(VLOOKUP(B209,abak,3),"")</f>
        <v/>
      </c>
      <c r="E209" s="9"/>
      <c r="F209" s="9"/>
      <c r="G209" s="15"/>
      <c r="H209" s="11" t="str">
        <f t="shared" si="13"/>
        <v/>
      </c>
      <c r="I209" s="25" t="str">
        <f>IF(IF(MONTH(A209)=MONTH("01/"&amp;mois),COUNTIF(A$12:A209,A209),"")&gt;1,"",IF(MONTH(A209)=MONTH("01/"&amp;mois),COUNTIF(A$12:A209,A209),""))</f>
        <v/>
      </c>
      <c r="J209" t="str">
        <f t="shared" si="14"/>
        <v/>
      </c>
      <c r="K209" t="str">
        <f t="shared" si="15"/>
        <v/>
      </c>
    </row>
    <row r="210" spans="1:11">
      <c r="A210" s="4"/>
      <c r="B210" s="9"/>
      <c r="C210" s="14" t="e">
        <f t="shared" ca="1" si="12"/>
        <v>#N/A</v>
      </c>
      <c r="D210" s="11" t="str">
        <f>IFERROR(VLOOKUP(B210,abak,3),"")</f>
        <v/>
      </c>
      <c r="E210" s="9"/>
      <c r="F210" s="9"/>
      <c r="G210" s="15"/>
      <c r="H210" s="11" t="str">
        <f t="shared" si="13"/>
        <v/>
      </c>
      <c r="I210" s="25" t="str">
        <f>IF(IF(MONTH(A210)=MONTH("01/"&amp;mois),COUNTIF(A$12:A210,A210),"")&gt;1,"",IF(MONTH(A210)=MONTH("01/"&amp;mois),COUNTIF(A$12:A210,A210),""))</f>
        <v/>
      </c>
      <c r="J210" t="str">
        <f t="shared" si="14"/>
        <v/>
      </c>
      <c r="K210" t="str">
        <f t="shared" si="15"/>
        <v/>
      </c>
    </row>
    <row r="211" spans="1:11">
      <c r="A211" s="4"/>
      <c r="B211" s="9"/>
      <c r="C211" s="14" t="e">
        <f t="shared" ca="1" si="12"/>
        <v>#N/A</v>
      </c>
      <c r="D211" s="11" t="str">
        <f>IFERROR(VLOOKUP(B211,abak,3),"")</f>
        <v/>
      </c>
      <c r="E211" s="9"/>
      <c r="F211" s="9"/>
      <c r="G211" s="15"/>
      <c r="H211" s="11" t="str">
        <f t="shared" si="13"/>
        <v/>
      </c>
      <c r="I211" s="25" t="str">
        <f>IF(IF(MONTH(A211)=MONTH("01/"&amp;mois),COUNTIF(A$12:A211,A211),"")&gt;1,"",IF(MONTH(A211)=MONTH("01/"&amp;mois),COUNTIF(A$12:A211,A211),""))</f>
        <v/>
      </c>
      <c r="J211" t="str">
        <f t="shared" si="14"/>
        <v/>
      </c>
      <c r="K211" t="str">
        <f t="shared" si="15"/>
        <v/>
      </c>
    </row>
    <row r="212" spans="1:11">
      <c r="A212" s="4"/>
      <c r="B212" s="9"/>
      <c r="C212" s="14" t="e">
        <f t="shared" ca="1" si="12"/>
        <v>#N/A</v>
      </c>
      <c r="D212" s="11" t="str">
        <f>IFERROR(VLOOKUP(B212,abak,3),"")</f>
        <v/>
      </c>
      <c r="E212" s="9"/>
      <c r="F212" s="9"/>
      <c r="G212" s="15"/>
      <c r="H212" s="11" t="str">
        <f t="shared" si="13"/>
        <v/>
      </c>
      <c r="I212" s="25" t="str">
        <f>IF(IF(MONTH(A212)=MONTH("01/"&amp;mois),COUNTIF(A$12:A212,A212),"")&gt;1,"",IF(MONTH(A212)=MONTH("01/"&amp;mois),COUNTIF(A$12:A212,A212),""))</f>
        <v/>
      </c>
      <c r="J212" t="str">
        <f t="shared" si="14"/>
        <v/>
      </c>
      <c r="K212" t="str">
        <f t="shared" si="15"/>
        <v/>
      </c>
    </row>
    <row r="213" spans="1:11">
      <c r="A213" s="4"/>
      <c r="B213" s="9"/>
      <c r="C213" s="14" t="e">
        <f t="shared" ca="1" si="12"/>
        <v>#N/A</v>
      </c>
      <c r="D213" s="11" t="str">
        <f>IFERROR(VLOOKUP(B213,abak,3),"")</f>
        <v/>
      </c>
      <c r="E213" s="9"/>
      <c r="F213" s="9"/>
      <c r="G213" s="15"/>
      <c r="H213" s="11" t="str">
        <f t="shared" si="13"/>
        <v/>
      </c>
      <c r="I213" s="25" t="str">
        <f>IF(IF(MONTH(A213)=MONTH("01/"&amp;mois),COUNTIF(A$12:A213,A213),"")&gt;1,"",IF(MONTH(A213)=MONTH("01/"&amp;mois),COUNTIF(A$12:A213,A213),""))</f>
        <v/>
      </c>
      <c r="J213" t="str">
        <f t="shared" si="14"/>
        <v/>
      </c>
      <c r="K213" t="str">
        <f t="shared" si="15"/>
        <v/>
      </c>
    </row>
    <row r="214" spans="1:11">
      <c r="A214" s="4"/>
      <c r="B214" s="9"/>
      <c r="C214" s="14" t="e">
        <f t="shared" ca="1" si="12"/>
        <v>#N/A</v>
      </c>
      <c r="D214" s="11" t="str">
        <f>IFERROR(VLOOKUP(B214,abak,3),"")</f>
        <v/>
      </c>
      <c r="E214" s="9"/>
      <c r="F214" s="9"/>
      <c r="G214" s="15"/>
      <c r="H214" s="11" t="str">
        <f t="shared" si="13"/>
        <v/>
      </c>
      <c r="I214" s="25" t="str">
        <f>IF(IF(MONTH(A214)=MONTH("01/"&amp;mois),COUNTIF(A$12:A214,A214),"")&gt;1,"",IF(MONTH(A214)=MONTH("01/"&amp;mois),COUNTIF(A$12:A214,A214),""))</f>
        <v/>
      </c>
      <c r="J214" t="str">
        <f t="shared" si="14"/>
        <v/>
      </c>
      <c r="K214" t="str">
        <f t="shared" si="15"/>
        <v/>
      </c>
    </row>
    <row r="215" spans="1:11">
      <c r="A215" s="4"/>
      <c r="B215" s="9"/>
      <c r="C215" s="14" t="e">
        <f t="shared" ca="1" si="12"/>
        <v>#N/A</v>
      </c>
      <c r="D215" s="11" t="str">
        <f>IFERROR(VLOOKUP(B215,abak,3),"")</f>
        <v/>
      </c>
      <c r="E215" s="9"/>
      <c r="F215" s="9"/>
      <c r="G215" s="15"/>
      <c r="H215" s="11" t="str">
        <f t="shared" si="13"/>
        <v/>
      </c>
      <c r="I215" s="25" t="str">
        <f>IF(IF(MONTH(A215)=MONTH("01/"&amp;mois),COUNTIF(A$12:A215,A215),"")&gt;1,"",IF(MONTH(A215)=MONTH("01/"&amp;mois),COUNTIF(A$12:A215,A215),""))</f>
        <v/>
      </c>
      <c r="J215" t="str">
        <f t="shared" si="14"/>
        <v/>
      </c>
      <c r="K215" t="str">
        <f t="shared" si="15"/>
        <v/>
      </c>
    </row>
    <row r="216" spans="1:11">
      <c r="A216" s="4"/>
      <c r="B216" s="9"/>
      <c r="C216" s="14" t="e">
        <f t="shared" ca="1" si="12"/>
        <v>#N/A</v>
      </c>
      <c r="D216" s="11" t="str">
        <f>IFERROR(VLOOKUP(B216,abak,3),"")</f>
        <v/>
      </c>
      <c r="E216" s="9"/>
      <c r="F216" s="9"/>
      <c r="G216" s="15"/>
      <c r="H216" s="11" t="str">
        <f t="shared" si="13"/>
        <v/>
      </c>
      <c r="I216" s="25" t="str">
        <f>IF(IF(MONTH(A216)=MONTH("01/"&amp;mois),COUNTIF(A$12:A216,A216),"")&gt;1,"",IF(MONTH(A216)=MONTH("01/"&amp;mois),COUNTIF(A$12:A216,A216),""))</f>
        <v/>
      </c>
      <c r="J216" t="str">
        <f t="shared" si="14"/>
        <v/>
      </c>
      <c r="K216" t="str">
        <f t="shared" si="15"/>
        <v/>
      </c>
    </row>
    <row r="217" spans="1:11">
      <c r="A217" s="4"/>
      <c r="B217" s="9"/>
      <c r="C217" s="14" t="e">
        <f t="shared" ca="1" si="12"/>
        <v>#N/A</v>
      </c>
      <c r="D217" s="11" t="str">
        <f>IFERROR(VLOOKUP(B217,abak,3),"")</f>
        <v/>
      </c>
      <c r="E217" s="9"/>
      <c r="F217" s="9"/>
      <c r="G217" s="15"/>
      <c r="H217" s="11" t="str">
        <f t="shared" si="13"/>
        <v/>
      </c>
      <c r="I217" s="25" t="str">
        <f>IF(IF(MONTH(A217)=MONTH("01/"&amp;mois),COUNTIF(A$12:A217,A217),"")&gt;1,"",IF(MONTH(A217)=MONTH("01/"&amp;mois),COUNTIF(A$12:A217,A217),""))</f>
        <v/>
      </c>
      <c r="J217" t="str">
        <f t="shared" si="14"/>
        <v/>
      </c>
      <c r="K217" t="str">
        <f t="shared" si="15"/>
        <v/>
      </c>
    </row>
    <row r="218" spans="1:11">
      <c r="A218" s="4"/>
      <c r="B218" s="9"/>
      <c r="C218" s="14" t="e">
        <f t="shared" ca="1" si="12"/>
        <v>#N/A</v>
      </c>
      <c r="D218" s="11" t="str">
        <f>IFERROR(VLOOKUP(B218,abak,3),"")</f>
        <v/>
      </c>
      <c r="E218" s="9"/>
      <c r="F218" s="9"/>
      <c r="G218" s="15"/>
      <c r="H218" s="11" t="str">
        <f t="shared" si="13"/>
        <v/>
      </c>
      <c r="I218" s="25" t="str">
        <f>IF(IF(MONTH(A218)=MONTH("01/"&amp;mois),COUNTIF(A$12:A218,A218),"")&gt;1,"",IF(MONTH(A218)=MONTH("01/"&amp;mois),COUNTIF(A$12:A218,A218),""))</f>
        <v/>
      </c>
      <c r="J218" t="str">
        <f t="shared" si="14"/>
        <v/>
      </c>
      <c r="K218" t="str">
        <f t="shared" si="15"/>
        <v/>
      </c>
    </row>
    <row r="219" spans="1:11">
      <c r="A219" s="4"/>
      <c r="B219" s="9"/>
      <c r="C219" s="14" t="e">
        <f t="shared" ca="1" si="12"/>
        <v>#N/A</v>
      </c>
      <c r="D219" s="11" t="str">
        <f>IFERROR(VLOOKUP(B219,abak,3),"")</f>
        <v/>
      </c>
      <c r="E219" s="9"/>
      <c r="F219" s="9"/>
      <c r="G219" s="15"/>
      <c r="H219" s="11" t="str">
        <f t="shared" si="13"/>
        <v/>
      </c>
      <c r="I219" s="25" t="str">
        <f>IF(IF(MONTH(A219)=MONTH("01/"&amp;mois),COUNTIF(A$12:A219,A219),"")&gt;1,"",IF(MONTH(A219)=MONTH("01/"&amp;mois),COUNTIF(A$12:A219,A219),""))</f>
        <v/>
      </c>
      <c r="J219" t="str">
        <f t="shared" si="14"/>
        <v/>
      </c>
      <c r="K219" t="str">
        <f t="shared" si="15"/>
        <v/>
      </c>
    </row>
    <row r="220" spans="1:11">
      <c r="A220" s="4"/>
      <c r="B220" s="9"/>
      <c r="C220" s="14" t="e">
        <f t="shared" ca="1" si="12"/>
        <v>#N/A</v>
      </c>
      <c r="D220" s="11" t="str">
        <f>IFERROR(VLOOKUP(B220,abak,3),"")</f>
        <v/>
      </c>
      <c r="E220" s="9"/>
      <c r="F220" s="9"/>
      <c r="G220" s="15"/>
      <c r="H220" s="11" t="str">
        <f t="shared" si="13"/>
        <v/>
      </c>
      <c r="I220" s="25" t="str">
        <f>IF(IF(MONTH(A220)=MONTH("01/"&amp;mois),COUNTIF(A$12:A220,A220),"")&gt;1,"",IF(MONTH(A220)=MONTH("01/"&amp;mois),COUNTIF(A$12:A220,A220),""))</f>
        <v/>
      </c>
      <c r="J220" t="str">
        <f t="shared" si="14"/>
        <v/>
      </c>
      <c r="K220" t="str">
        <f t="shared" si="15"/>
        <v/>
      </c>
    </row>
    <row r="221" spans="1:11">
      <c r="A221" s="4"/>
      <c r="B221" s="9"/>
      <c r="C221" s="14" t="e">
        <f t="shared" ca="1" si="12"/>
        <v>#N/A</v>
      </c>
      <c r="D221" s="11" t="str">
        <f>IFERROR(VLOOKUP(B221,abak,3),"")</f>
        <v/>
      </c>
      <c r="E221" s="9"/>
      <c r="F221" s="9"/>
      <c r="G221" s="15"/>
      <c r="H221" s="11" t="str">
        <f t="shared" si="13"/>
        <v/>
      </c>
      <c r="I221" s="25" t="str">
        <f>IF(IF(MONTH(A221)=MONTH("01/"&amp;mois),COUNTIF(A$12:A221,A221),"")&gt;1,"",IF(MONTH(A221)=MONTH("01/"&amp;mois),COUNTIF(A$12:A221,A221),""))</f>
        <v/>
      </c>
      <c r="J221" t="str">
        <f t="shared" si="14"/>
        <v/>
      </c>
      <c r="K221" t="str">
        <f t="shared" si="15"/>
        <v/>
      </c>
    </row>
    <row r="222" spans="1:11">
      <c r="A222" s="4"/>
      <c r="B222" s="9"/>
      <c r="C222" s="14" t="e">
        <f t="shared" ca="1" si="12"/>
        <v>#N/A</v>
      </c>
      <c r="D222" s="11" t="str">
        <f>IFERROR(VLOOKUP(B222,abak,3),"")</f>
        <v/>
      </c>
      <c r="E222" s="9"/>
      <c r="F222" s="9"/>
      <c r="G222" s="15"/>
      <c r="H222" s="11" t="str">
        <f t="shared" si="13"/>
        <v/>
      </c>
      <c r="I222" s="25" t="str">
        <f>IF(IF(MONTH(A222)=MONTH("01/"&amp;mois),COUNTIF(A$12:A222,A222),"")&gt;1,"",IF(MONTH(A222)=MONTH("01/"&amp;mois),COUNTIF(A$12:A222,A222),""))</f>
        <v/>
      </c>
      <c r="J222" t="str">
        <f t="shared" si="14"/>
        <v/>
      </c>
      <c r="K222" t="str">
        <f t="shared" si="15"/>
        <v/>
      </c>
    </row>
    <row r="223" spans="1:11">
      <c r="A223" s="4"/>
      <c r="B223" s="9"/>
      <c r="C223" s="14" t="e">
        <f t="shared" ca="1" si="12"/>
        <v>#N/A</v>
      </c>
      <c r="D223" s="11" t="str">
        <f>IFERROR(VLOOKUP(B223,abak,3),"")</f>
        <v/>
      </c>
      <c r="E223" s="9"/>
      <c r="F223" s="9"/>
      <c r="G223" s="15"/>
      <c r="H223" s="11" t="str">
        <f t="shared" si="13"/>
        <v/>
      </c>
      <c r="I223" s="25" t="str">
        <f>IF(IF(MONTH(A223)=MONTH("01/"&amp;mois),COUNTIF(A$12:A223,A223),"")&gt;1,"",IF(MONTH(A223)=MONTH("01/"&amp;mois),COUNTIF(A$12:A223,A223),""))</f>
        <v/>
      </c>
      <c r="J223" t="str">
        <f t="shared" si="14"/>
        <v/>
      </c>
      <c r="K223" t="str">
        <f t="shared" si="15"/>
        <v/>
      </c>
    </row>
    <row r="224" spans="1:11">
      <c r="A224" s="4"/>
      <c r="B224" s="9"/>
      <c r="C224" s="14" t="e">
        <f t="shared" ca="1" si="12"/>
        <v>#N/A</v>
      </c>
      <c r="D224" s="11" t="str">
        <f>IFERROR(VLOOKUP(B224,abak,3),"")</f>
        <v/>
      </c>
      <c r="E224" s="9"/>
      <c r="F224" s="9"/>
      <c r="G224" s="15"/>
      <c r="H224" s="11" t="str">
        <f t="shared" si="13"/>
        <v/>
      </c>
      <c r="I224" s="25" t="str">
        <f>IF(IF(MONTH(A224)=MONTH("01/"&amp;mois),COUNTIF(A$12:A224,A224),"")&gt;1,"",IF(MONTH(A224)=MONTH("01/"&amp;mois),COUNTIF(A$12:A224,A224),""))</f>
        <v/>
      </c>
      <c r="J224" t="str">
        <f t="shared" si="14"/>
        <v/>
      </c>
      <c r="K224" t="str">
        <f t="shared" si="15"/>
        <v/>
      </c>
    </row>
    <row r="225" spans="1:11">
      <c r="A225" s="4"/>
      <c r="B225" s="9"/>
      <c r="C225" s="14" t="e">
        <f t="shared" ca="1" si="12"/>
        <v>#N/A</v>
      </c>
      <c r="D225" s="11" t="str">
        <f>IFERROR(VLOOKUP(B225,abak,3),"")</f>
        <v/>
      </c>
      <c r="E225" s="9"/>
      <c r="F225" s="9"/>
      <c r="G225" s="15"/>
      <c r="H225" s="11" t="str">
        <f t="shared" si="13"/>
        <v/>
      </c>
      <c r="I225" s="25" t="str">
        <f>IF(IF(MONTH(A225)=MONTH("01/"&amp;mois),COUNTIF(A$12:A225,A225),"")&gt;1,"",IF(MONTH(A225)=MONTH("01/"&amp;mois),COUNTIF(A$12:A225,A225),""))</f>
        <v/>
      </c>
      <c r="J225" t="str">
        <f t="shared" si="14"/>
        <v/>
      </c>
      <c r="K225" t="str">
        <f t="shared" si="15"/>
        <v/>
      </c>
    </row>
    <row r="226" spans="1:11">
      <c r="A226" s="4"/>
      <c r="B226" s="9"/>
      <c r="C226" s="14" t="e">
        <f t="shared" ca="1" si="12"/>
        <v>#N/A</v>
      </c>
      <c r="D226" s="11" t="str">
        <f>IFERROR(VLOOKUP(B226,abak,3),"")</f>
        <v/>
      </c>
      <c r="E226" s="9"/>
      <c r="F226" s="9"/>
      <c r="G226" s="15"/>
      <c r="H226" s="11" t="str">
        <f t="shared" si="13"/>
        <v/>
      </c>
      <c r="I226" s="25" t="str">
        <f>IF(IF(MONTH(A226)=MONTH("01/"&amp;mois),COUNTIF(A$12:A226,A226),"")&gt;1,"",IF(MONTH(A226)=MONTH("01/"&amp;mois),COUNTIF(A$12:A226,A226),""))</f>
        <v/>
      </c>
      <c r="J226" t="str">
        <f t="shared" si="14"/>
        <v/>
      </c>
      <c r="K226" t="str">
        <f t="shared" si="15"/>
        <v/>
      </c>
    </row>
    <row r="227" spans="1:11">
      <c r="A227" s="4"/>
      <c r="B227" s="9"/>
      <c r="C227" s="14" t="e">
        <f t="shared" ca="1" si="12"/>
        <v>#N/A</v>
      </c>
      <c r="D227" s="11" t="str">
        <f>IFERROR(VLOOKUP(B227,abak,3),"")</f>
        <v/>
      </c>
      <c r="E227" s="9"/>
      <c r="F227" s="9"/>
      <c r="G227" s="15"/>
      <c r="H227" s="11" t="str">
        <f t="shared" si="13"/>
        <v/>
      </c>
      <c r="I227" s="25" t="str">
        <f>IF(IF(MONTH(A227)=MONTH("01/"&amp;mois),COUNTIF(A$12:A227,A227),"")&gt;1,"",IF(MONTH(A227)=MONTH("01/"&amp;mois),COUNTIF(A$12:A227,A227),""))</f>
        <v/>
      </c>
      <c r="J227" t="str">
        <f t="shared" si="14"/>
        <v/>
      </c>
      <c r="K227" t="str">
        <f t="shared" si="15"/>
        <v/>
      </c>
    </row>
    <row r="228" spans="1:11">
      <c r="A228" s="4"/>
      <c r="B228" s="9"/>
      <c r="C228" s="14" t="e">
        <f t="shared" ca="1" si="12"/>
        <v>#N/A</v>
      </c>
      <c r="D228" s="11" t="str">
        <f>IFERROR(VLOOKUP(B228,abak,3),"")</f>
        <v/>
      </c>
      <c r="E228" s="9"/>
      <c r="F228" s="9"/>
      <c r="G228" s="15"/>
      <c r="H228" s="11" t="str">
        <f t="shared" si="13"/>
        <v/>
      </c>
      <c r="I228" s="25" t="str">
        <f>IF(IF(MONTH(A228)=MONTH("01/"&amp;mois),COUNTIF(A$12:A228,A228),"")&gt;1,"",IF(MONTH(A228)=MONTH("01/"&amp;mois),COUNTIF(A$12:A228,A228),""))</f>
        <v/>
      </c>
      <c r="J228" t="str">
        <f t="shared" si="14"/>
        <v/>
      </c>
      <c r="K228" t="str">
        <f t="shared" si="15"/>
        <v/>
      </c>
    </row>
    <row r="229" spans="1:11">
      <c r="A229" s="4"/>
      <c r="B229" s="9"/>
      <c r="C229" s="14" t="e">
        <f t="shared" ca="1" si="12"/>
        <v>#N/A</v>
      </c>
      <c r="D229" s="11" t="str">
        <f>IFERROR(VLOOKUP(B229,abak,3),"")</f>
        <v/>
      </c>
      <c r="E229" s="9"/>
      <c r="F229" s="9"/>
      <c r="G229" s="15"/>
      <c r="H229" s="11" t="str">
        <f t="shared" si="13"/>
        <v/>
      </c>
      <c r="I229" s="25" t="str">
        <f>IF(IF(MONTH(A229)=MONTH("01/"&amp;mois),COUNTIF(A$12:A229,A229),"")&gt;1,"",IF(MONTH(A229)=MONTH("01/"&amp;mois),COUNTIF(A$12:A229,A229),""))</f>
        <v/>
      </c>
      <c r="J229" t="str">
        <f t="shared" si="14"/>
        <v/>
      </c>
      <c r="K229" t="str">
        <f t="shared" si="15"/>
        <v/>
      </c>
    </row>
    <row r="230" spans="1:11">
      <c r="A230" s="4"/>
      <c r="B230" s="9"/>
      <c r="C230" s="14" t="e">
        <f t="shared" ca="1" si="12"/>
        <v>#N/A</v>
      </c>
      <c r="D230" s="11" t="str">
        <f>IFERROR(VLOOKUP(B230,abak,3),"")</f>
        <v/>
      </c>
      <c r="E230" s="9"/>
      <c r="F230" s="9"/>
      <c r="G230" s="15"/>
      <c r="H230" s="11" t="str">
        <f t="shared" si="13"/>
        <v/>
      </c>
      <c r="I230" s="25" t="str">
        <f>IF(IF(MONTH(A230)=MONTH("01/"&amp;mois),COUNTIF(A$12:A230,A230),"")&gt;1,"",IF(MONTH(A230)=MONTH("01/"&amp;mois),COUNTIF(A$12:A230,A230),""))</f>
        <v/>
      </c>
      <c r="J230" t="str">
        <f t="shared" si="14"/>
        <v/>
      </c>
      <c r="K230" t="str">
        <f t="shared" si="15"/>
        <v/>
      </c>
    </row>
    <row r="231" spans="1:11">
      <c r="A231" s="4"/>
      <c r="B231" s="9"/>
      <c r="C231" s="14" t="e">
        <f t="shared" ca="1" si="12"/>
        <v>#N/A</v>
      </c>
      <c r="D231" s="11" t="str">
        <f>IFERROR(VLOOKUP(B231,abak,3),"")</f>
        <v/>
      </c>
      <c r="E231" s="9"/>
      <c r="F231" s="9"/>
      <c r="G231" s="15"/>
      <c r="H231" s="11" t="str">
        <f t="shared" si="13"/>
        <v/>
      </c>
      <c r="I231" s="25" t="str">
        <f>IF(IF(MONTH(A231)=MONTH("01/"&amp;mois),COUNTIF(A$12:A231,A231),"")&gt;1,"",IF(MONTH(A231)=MONTH("01/"&amp;mois),COUNTIF(A$12:A231,A231),""))</f>
        <v/>
      </c>
      <c r="J231" t="str">
        <f t="shared" si="14"/>
        <v/>
      </c>
      <c r="K231" t="str">
        <f t="shared" si="15"/>
        <v/>
      </c>
    </row>
    <row r="232" spans="1:11">
      <c r="A232" s="4"/>
      <c r="B232" s="9"/>
      <c r="C232" s="14" t="e">
        <f t="shared" ca="1" si="12"/>
        <v>#N/A</v>
      </c>
      <c r="D232" s="11" t="str">
        <f>IFERROR(VLOOKUP(B232,abak,3),"")</f>
        <v/>
      </c>
      <c r="E232" s="9"/>
      <c r="F232" s="9"/>
      <c r="G232" s="15"/>
      <c r="H232" s="11" t="str">
        <f t="shared" si="13"/>
        <v/>
      </c>
      <c r="I232" s="25" t="str">
        <f>IF(IF(MONTH(A232)=MONTH("01/"&amp;mois),COUNTIF(A$12:A232,A232),"")&gt;1,"",IF(MONTH(A232)=MONTH("01/"&amp;mois),COUNTIF(A$12:A232,A232),""))</f>
        <v/>
      </c>
      <c r="J232" t="str">
        <f t="shared" si="14"/>
        <v/>
      </c>
      <c r="K232" t="str">
        <f t="shared" si="15"/>
        <v/>
      </c>
    </row>
    <row r="233" spans="1:11">
      <c r="A233" s="4"/>
      <c r="B233" s="9"/>
      <c r="C233" s="14" t="e">
        <f t="shared" ca="1" si="12"/>
        <v>#N/A</v>
      </c>
      <c r="D233" s="11" t="str">
        <f>IFERROR(VLOOKUP(B233,abak,3),"")</f>
        <v/>
      </c>
      <c r="E233" s="9"/>
      <c r="F233" s="9"/>
      <c r="G233" s="15"/>
      <c r="H233" s="11" t="str">
        <f t="shared" si="13"/>
        <v/>
      </c>
      <c r="I233" s="25" t="str">
        <f>IF(IF(MONTH(A233)=MONTH("01/"&amp;mois),COUNTIF(A$12:A233,A233),"")&gt;1,"",IF(MONTH(A233)=MONTH("01/"&amp;mois),COUNTIF(A$12:A233,A233),""))</f>
        <v/>
      </c>
      <c r="J233" t="str">
        <f t="shared" si="14"/>
        <v/>
      </c>
      <c r="K233" t="str">
        <f t="shared" si="15"/>
        <v/>
      </c>
    </row>
    <row r="234" spans="1:11">
      <c r="A234" s="4"/>
      <c r="B234" s="9"/>
      <c r="C234" s="14" t="e">
        <f t="shared" ca="1" si="12"/>
        <v>#N/A</v>
      </c>
      <c r="D234" s="11" t="str">
        <f>IFERROR(VLOOKUP(B234,abak,3),"")</f>
        <v/>
      </c>
      <c r="E234" s="9"/>
      <c r="F234" s="9"/>
      <c r="G234" s="15"/>
      <c r="H234" s="11" t="str">
        <f t="shared" si="13"/>
        <v/>
      </c>
      <c r="I234" s="25" t="str">
        <f>IF(IF(MONTH(A234)=MONTH("01/"&amp;mois),COUNTIF(A$12:A234,A234),"")&gt;1,"",IF(MONTH(A234)=MONTH("01/"&amp;mois),COUNTIF(A$12:A234,A234),""))</f>
        <v/>
      </c>
      <c r="J234" t="str">
        <f t="shared" si="14"/>
        <v/>
      </c>
      <c r="K234" t="str">
        <f t="shared" si="15"/>
        <v/>
      </c>
    </row>
    <row r="235" spans="1:11">
      <c r="A235" s="4"/>
      <c r="B235" s="9"/>
      <c r="C235" s="14" t="e">
        <f t="shared" ca="1" si="12"/>
        <v>#N/A</v>
      </c>
      <c r="D235" s="11" t="str">
        <f>IFERROR(VLOOKUP(B235,abak,3),"")</f>
        <v/>
      </c>
      <c r="E235" s="9"/>
      <c r="F235" s="9"/>
      <c r="G235" s="15"/>
      <c r="H235" s="11" t="str">
        <f t="shared" si="13"/>
        <v/>
      </c>
      <c r="I235" s="25" t="str">
        <f>IF(IF(MONTH(A235)=MONTH("01/"&amp;mois),COUNTIF(A$12:A235,A235),"")&gt;1,"",IF(MONTH(A235)=MONTH("01/"&amp;mois),COUNTIF(A$12:A235,A235),""))</f>
        <v/>
      </c>
      <c r="J235" t="str">
        <f t="shared" si="14"/>
        <v/>
      </c>
      <c r="K235" t="str">
        <f t="shared" si="15"/>
        <v/>
      </c>
    </row>
    <row r="236" spans="1:11">
      <c r="A236" s="4"/>
      <c r="B236" s="9"/>
      <c r="C236" s="14" t="e">
        <f t="shared" ca="1" si="12"/>
        <v>#N/A</v>
      </c>
      <c r="D236" s="11" t="str">
        <f>IFERROR(VLOOKUP(B236,abak,3),"")</f>
        <v/>
      </c>
      <c r="E236" s="9"/>
      <c r="F236" s="9"/>
      <c r="G236" s="15"/>
      <c r="H236" s="11" t="str">
        <f t="shared" si="13"/>
        <v/>
      </c>
      <c r="I236" s="25" t="str">
        <f>IF(IF(MONTH(A236)=MONTH("01/"&amp;mois),COUNTIF(A$12:A236,A236),"")&gt;1,"",IF(MONTH(A236)=MONTH("01/"&amp;mois),COUNTIF(A$12:A236,A236),""))</f>
        <v/>
      </c>
      <c r="J236" t="str">
        <f t="shared" si="14"/>
        <v/>
      </c>
      <c r="K236" t="str">
        <f t="shared" si="15"/>
        <v/>
      </c>
    </row>
    <row r="237" spans="1:11">
      <c r="A237" s="4"/>
      <c r="B237" s="9"/>
      <c r="C237" s="14" t="e">
        <f t="shared" ca="1" si="12"/>
        <v>#N/A</v>
      </c>
      <c r="D237" s="11" t="str">
        <f>IFERROR(VLOOKUP(B237,abak,3),"")</f>
        <v/>
      </c>
      <c r="E237" s="9"/>
      <c r="F237" s="9"/>
      <c r="G237" s="15"/>
      <c r="H237" s="11" t="str">
        <f t="shared" si="13"/>
        <v/>
      </c>
      <c r="I237" s="25" t="str">
        <f>IF(IF(MONTH(A237)=MONTH("01/"&amp;mois),COUNTIF(A$12:A237,A237),"")&gt;1,"",IF(MONTH(A237)=MONTH("01/"&amp;mois),COUNTIF(A$12:A237,A237),""))</f>
        <v/>
      </c>
      <c r="J237" t="str">
        <f t="shared" si="14"/>
        <v/>
      </c>
      <c r="K237" t="str">
        <f t="shared" si="15"/>
        <v/>
      </c>
    </row>
    <row r="238" spans="1:11">
      <c r="A238" s="4"/>
      <c r="B238" s="9"/>
      <c r="C238" s="14" t="e">
        <f t="shared" ca="1" si="12"/>
        <v>#N/A</v>
      </c>
      <c r="D238" s="11" t="str">
        <f>IFERROR(VLOOKUP(B238,abak,3),"")</f>
        <v/>
      </c>
      <c r="E238" s="9"/>
      <c r="F238" s="9"/>
      <c r="G238" s="15"/>
      <c r="H238" s="11" t="str">
        <f t="shared" si="13"/>
        <v/>
      </c>
      <c r="I238" s="25" t="str">
        <f>IF(IF(MONTH(A238)=MONTH("01/"&amp;mois),COUNTIF(A$12:A238,A238),"")&gt;1,"",IF(MONTH(A238)=MONTH("01/"&amp;mois),COUNTIF(A$12:A238,A238),""))</f>
        <v/>
      </c>
      <c r="J238" t="str">
        <f t="shared" si="14"/>
        <v/>
      </c>
      <c r="K238" t="str">
        <f t="shared" si="15"/>
        <v/>
      </c>
    </row>
    <row r="239" spans="1:11">
      <c r="A239" s="4"/>
      <c r="B239" s="9"/>
      <c r="C239" s="14" t="e">
        <f t="shared" ca="1" si="12"/>
        <v>#N/A</v>
      </c>
      <c r="D239" s="11" t="str">
        <f>IFERROR(VLOOKUP(B239,abak,3),"")</f>
        <v/>
      </c>
      <c r="E239" s="9"/>
      <c r="F239" s="9"/>
      <c r="G239" s="15"/>
      <c r="H239" s="11" t="str">
        <f t="shared" si="13"/>
        <v/>
      </c>
      <c r="I239" s="25" t="str">
        <f>IF(IF(MONTH(A239)=MONTH("01/"&amp;mois),COUNTIF(A$12:A239,A239),"")&gt;1,"",IF(MONTH(A239)=MONTH("01/"&amp;mois),COUNTIF(A$12:A239,A239),""))</f>
        <v/>
      </c>
      <c r="J239" t="str">
        <f t="shared" si="14"/>
        <v/>
      </c>
      <c r="K239" t="str">
        <f t="shared" si="15"/>
        <v/>
      </c>
    </row>
    <row r="240" spans="1:11">
      <c r="A240" s="4"/>
      <c r="B240" s="9"/>
      <c r="C240" s="14" t="e">
        <f t="shared" ca="1" si="12"/>
        <v>#N/A</v>
      </c>
      <c r="D240" s="11" t="str">
        <f>IFERROR(VLOOKUP(B240,abak,3),"")</f>
        <v/>
      </c>
      <c r="E240" s="9"/>
      <c r="F240" s="9"/>
      <c r="G240" s="15"/>
      <c r="H240" s="11" t="str">
        <f t="shared" si="13"/>
        <v/>
      </c>
      <c r="I240" s="25" t="str">
        <f>IF(IF(MONTH(A240)=MONTH("01/"&amp;mois),COUNTIF(A$12:A240,A240),"")&gt;1,"",IF(MONTH(A240)=MONTH("01/"&amp;mois),COUNTIF(A$12:A240,A240),""))</f>
        <v/>
      </c>
      <c r="J240" t="str">
        <f t="shared" si="14"/>
        <v/>
      </c>
      <c r="K240" t="str">
        <f t="shared" si="15"/>
        <v/>
      </c>
    </row>
    <row r="241" spans="1:11">
      <c r="A241" s="4"/>
      <c r="B241" s="9"/>
      <c r="C241" s="14" t="e">
        <f t="shared" ca="1" si="12"/>
        <v>#N/A</v>
      </c>
      <c r="D241" s="11" t="str">
        <f>IFERROR(VLOOKUP(B241,abak,3),"")</f>
        <v/>
      </c>
      <c r="E241" s="9"/>
      <c r="F241" s="9"/>
      <c r="G241" s="15"/>
      <c r="H241" s="11" t="str">
        <f t="shared" si="13"/>
        <v/>
      </c>
      <c r="I241" s="25" t="str">
        <f>IF(IF(MONTH(A241)=MONTH("01/"&amp;mois),COUNTIF(A$12:A241,A241),"")&gt;1,"",IF(MONTH(A241)=MONTH("01/"&amp;mois),COUNTIF(A$12:A241,A241),""))</f>
        <v/>
      </c>
      <c r="J241" t="str">
        <f t="shared" si="14"/>
        <v/>
      </c>
      <c r="K241" t="str">
        <f t="shared" si="15"/>
        <v/>
      </c>
    </row>
    <row r="242" spans="1:11">
      <c r="A242" s="4"/>
      <c r="B242" s="9"/>
      <c r="C242" s="14" t="e">
        <f t="shared" ca="1" si="12"/>
        <v>#N/A</v>
      </c>
      <c r="D242" s="11" t="str">
        <f>IFERROR(VLOOKUP(B242,abak,3),"")</f>
        <v/>
      </c>
      <c r="E242" s="9"/>
      <c r="F242" s="9"/>
      <c r="G242" s="15"/>
      <c r="H242" s="11" t="str">
        <f t="shared" si="13"/>
        <v/>
      </c>
      <c r="I242" s="25" t="str">
        <f>IF(IF(MONTH(A242)=MONTH("01/"&amp;mois),COUNTIF(A$12:A242,A242),"")&gt;1,"",IF(MONTH(A242)=MONTH("01/"&amp;mois),COUNTIF(A$12:A242,A242),""))</f>
        <v/>
      </c>
      <c r="J242" t="str">
        <f t="shared" si="14"/>
        <v/>
      </c>
      <c r="K242" t="str">
        <f t="shared" si="15"/>
        <v/>
      </c>
    </row>
    <row r="243" spans="1:11">
      <c r="A243" s="4"/>
      <c r="B243" s="9"/>
      <c r="C243" s="14" t="e">
        <f t="shared" ca="1" si="12"/>
        <v>#N/A</v>
      </c>
      <c r="D243" s="11" t="str">
        <f>IFERROR(VLOOKUP(B243,abak,3),"")</f>
        <v/>
      </c>
      <c r="E243" s="9"/>
      <c r="F243" s="9"/>
      <c r="G243" s="15"/>
      <c r="H243" s="11" t="str">
        <f t="shared" si="13"/>
        <v/>
      </c>
      <c r="I243" s="25" t="str">
        <f>IF(IF(MONTH(A243)=MONTH("01/"&amp;mois),COUNTIF(A$12:A243,A243),"")&gt;1,"",IF(MONTH(A243)=MONTH("01/"&amp;mois),COUNTIF(A$12:A243,A243),""))</f>
        <v/>
      </c>
      <c r="J243" t="str">
        <f t="shared" si="14"/>
        <v/>
      </c>
      <c r="K243" t="str">
        <f t="shared" si="15"/>
        <v/>
      </c>
    </row>
    <row r="244" spans="1:11">
      <c r="A244" s="4"/>
      <c r="B244" s="9"/>
      <c r="C244" s="14" t="e">
        <f t="shared" ca="1" si="12"/>
        <v>#N/A</v>
      </c>
      <c r="D244" s="11" t="str">
        <f>IFERROR(VLOOKUP(B244,abak,3),"")</f>
        <v/>
      </c>
      <c r="E244" s="9"/>
      <c r="F244" s="9"/>
      <c r="G244" s="15"/>
      <c r="H244" s="11" t="str">
        <f t="shared" si="13"/>
        <v/>
      </c>
      <c r="I244" s="25" t="str">
        <f>IF(IF(MONTH(A244)=MONTH("01/"&amp;mois),COUNTIF(A$12:A244,A244),"")&gt;1,"",IF(MONTH(A244)=MONTH("01/"&amp;mois),COUNTIF(A$12:A244,A244),""))</f>
        <v/>
      </c>
      <c r="J244" t="str">
        <f t="shared" si="14"/>
        <v/>
      </c>
      <c r="K244" t="str">
        <f t="shared" si="15"/>
        <v/>
      </c>
    </row>
    <row r="245" spans="1:11">
      <c r="A245" s="4"/>
      <c r="B245" s="9"/>
      <c r="C245" s="14" t="e">
        <f t="shared" ca="1" si="12"/>
        <v>#N/A</v>
      </c>
      <c r="D245" s="11" t="str">
        <f>IFERROR(VLOOKUP(B245,abak,3),"")</f>
        <v/>
      </c>
      <c r="E245" s="9"/>
      <c r="F245" s="9"/>
      <c r="G245" s="15"/>
      <c r="H245" s="11" t="str">
        <f t="shared" si="13"/>
        <v/>
      </c>
      <c r="I245" s="25" t="str">
        <f>IF(IF(MONTH(A245)=MONTH("01/"&amp;mois),COUNTIF(A$12:A245,A245),"")&gt;1,"",IF(MONTH(A245)=MONTH("01/"&amp;mois),COUNTIF(A$12:A245,A245),""))</f>
        <v/>
      </c>
      <c r="J245" t="str">
        <f t="shared" si="14"/>
        <v/>
      </c>
      <c r="K245" t="str">
        <f t="shared" si="15"/>
        <v/>
      </c>
    </row>
    <row r="246" spans="1:11">
      <c r="A246" s="4"/>
      <c r="B246" s="9"/>
      <c r="C246" s="14" t="e">
        <f t="shared" ca="1" si="12"/>
        <v>#N/A</v>
      </c>
      <c r="D246" s="11" t="str">
        <f>IFERROR(VLOOKUP(B246,abak,3),"")</f>
        <v/>
      </c>
      <c r="E246" s="9"/>
      <c r="F246" s="9"/>
      <c r="G246" s="15"/>
      <c r="H246" s="11" t="str">
        <f t="shared" si="13"/>
        <v/>
      </c>
      <c r="I246" s="25" t="str">
        <f>IF(IF(MONTH(A246)=MONTH("01/"&amp;mois),COUNTIF(A$12:A246,A246),"")&gt;1,"",IF(MONTH(A246)=MONTH("01/"&amp;mois),COUNTIF(A$12:A246,A246),""))</f>
        <v/>
      </c>
      <c r="J246" t="str">
        <f t="shared" si="14"/>
        <v/>
      </c>
      <c r="K246" t="str">
        <f t="shared" si="15"/>
        <v/>
      </c>
    </row>
    <row r="247" spans="1:11">
      <c r="A247" s="4"/>
      <c r="B247" s="9"/>
      <c r="C247" s="14" t="e">
        <f t="shared" ca="1" si="12"/>
        <v>#N/A</v>
      </c>
      <c r="D247" s="11" t="str">
        <f>IFERROR(VLOOKUP(B247,abak,3),"")</f>
        <v/>
      </c>
      <c r="E247" s="9"/>
      <c r="F247" s="9"/>
      <c r="G247" s="15"/>
      <c r="H247" s="11" t="str">
        <f t="shared" si="13"/>
        <v/>
      </c>
      <c r="I247" s="25" t="str">
        <f>IF(IF(MONTH(A247)=MONTH("01/"&amp;mois),COUNTIF(A$12:A247,A247),"")&gt;1,"",IF(MONTH(A247)=MONTH("01/"&amp;mois),COUNTIF(A$12:A247,A247),""))</f>
        <v/>
      </c>
      <c r="J247" t="str">
        <f t="shared" si="14"/>
        <v/>
      </c>
      <c r="K247" t="str">
        <f t="shared" si="15"/>
        <v/>
      </c>
    </row>
    <row r="248" spans="1:11">
      <c r="A248" s="4"/>
      <c r="B248" s="9"/>
      <c r="C248" s="14" t="e">
        <f t="shared" ca="1" si="12"/>
        <v>#N/A</v>
      </c>
      <c r="D248" s="11" t="str">
        <f>IFERROR(VLOOKUP(B248,abak,3),"")</f>
        <v/>
      </c>
      <c r="E248" s="9"/>
      <c r="F248" s="9"/>
      <c r="G248" s="15"/>
      <c r="H248" s="11" t="str">
        <f t="shared" si="13"/>
        <v/>
      </c>
      <c r="I248" s="25" t="str">
        <f>IF(IF(MONTH(A248)=MONTH("01/"&amp;mois),COUNTIF(A$12:A248,A248),"")&gt;1,"",IF(MONTH(A248)=MONTH("01/"&amp;mois),COUNTIF(A$12:A248,A248),""))</f>
        <v/>
      </c>
      <c r="J248" t="str">
        <f t="shared" si="14"/>
        <v/>
      </c>
      <c r="K248" t="str">
        <f t="shared" si="15"/>
        <v/>
      </c>
    </row>
    <row r="249" spans="1:11">
      <c r="A249" s="4"/>
      <c r="B249" s="9"/>
      <c r="C249" s="14" t="e">
        <f t="shared" ca="1" si="12"/>
        <v>#N/A</v>
      </c>
      <c r="D249" s="11" t="str">
        <f>IFERROR(VLOOKUP(B249,abak,3),"")</f>
        <v/>
      </c>
      <c r="E249" s="9"/>
      <c r="F249" s="9"/>
      <c r="G249" s="15"/>
      <c r="H249" s="11" t="str">
        <f t="shared" si="13"/>
        <v/>
      </c>
      <c r="I249" s="25" t="str">
        <f>IF(IF(MONTH(A249)=MONTH("01/"&amp;mois),COUNTIF(A$12:A249,A249),"")&gt;1,"",IF(MONTH(A249)=MONTH("01/"&amp;mois),COUNTIF(A$12:A249,A249),""))</f>
        <v/>
      </c>
      <c r="J249" t="str">
        <f t="shared" si="14"/>
        <v/>
      </c>
      <c r="K249" t="str">
        <f t="shared" si="15"/>
        <v/>
      </c>
    </row>
    <row r="250" spans="1:11">
      <c r="A250" s="4"/>
      <c r="B250" s="9"/>
      <c r="C250" s="14" t="e">
        <f t="shared" ca="1" si="12"/>
        <v>#N/A</v>
      </c>
      <c r="D250" s="11" t="str">
        <f>IFERROR(VLOOKUP(B250,abak,3),"")</f>
        <v/>
      </c>
      <c r="E250" s="9"/>
      <c r="F250" s="9"/>
      <c r="G250" s="15"/>
      <c r="H250" s="11" t="str">
        <f t="shared" si="13"/>
        <v/>
      </c>
      <c r="I250" s="25" t="str">
        <f>IF(IF(MONTH(A250)=MONTH("01/"&amp;mois),COUNTIF(A$12:A250,A250),"")&gt;1,"",IF(MONTH(A250)=MONTH("01/"&amp;mois),COUNTIF(A$12:A250,A250),""))</f>
        <v/>
      </c>
      <c r="J250" t="str">
        <f t="shared" si="14"/>
        <v/>
      </c>
      <c r="K250" t="str">
        <f t="shared" si="15"/>
        <v/>
      </c>
    </row>
    <row r="251" spans="1:11">
      <c r="A251" s="4"/>
      <c r="B251" s="9"/>
      <c r="C251" s="14" t="e">
        <f t="shared" ca="1" si="12"/>
        <v>#N/A</v>
      </c>
      <c r="D251" s="11" t="str">
        <f>IFERROR(VLOOKUP(B251,abak,3),"")</f>
        <v/>
      </c>
      <c r="E251" s="9"/>
      <c r="F251" s="9"/>
      <c r="G251" s="15"/>
      <c r="H251" s="11" t="str">
        <f t="shared" si="13"/>
        <v/>
      </c>
      <c r="I251" s="25" t="str">
        <f>IF(IF(MONTH(A251)=MONTH("01/"&amp;mois),COUNTIF(A$12:A251,A251),"")&gt;1,"",IF(MONTH(A251)=MONTH("01/"&amp;mois),COUNTIF(A$12:A251,A251),""))</f>
        <v/>
      </c>
      <c r="J251" t="str">
        <f t="shared" si="14"/>
        <v/>
      </c>
      <c r="K251" t="str">
        <f t="shared" si="15"/>
        <v/>
      </c>
    </row>
    <row r="252" spans="1:11">
      <c r="A252" s="4"/>
      <c r="B252" s="9"/>
      <c r="C252" s="14" t="e">
        <f t="shared" ca="1" si="12"/>
        <v>#N/A</v>
      </c>
      <c r="D252" s="11" t="str">
        <f>IFERROR(VLOOKUP(B252,abak,3),"")</f>
        <v/>
      </c>
      <c r="E252" s="9"/>
      <c r="F252" s="9"/>
      <c r="G252" s="15"/>
      <c r="H252" s="11" t="str">
        <f t="shared" si="13"/>
        <v/>
      </c>
      <c r="I252" s="25" t="str">
        <f>IF(IF(MONTH(A252)=MONTH("01/"&amp;mois),COUNTIF(A$12:A252,A252),"")&gt;1,"",IF(MONTH(A252)=MONTH("01/"&amp;mois),COUNTIF(A$12:A252,A252),""))</f>
        <v/>
      </c>
      <c r="J252" t="str">
        <f t="shared" si="14"/>
        <v/>
      </c>
      <c r="K252" t="str">
        <f t="shared" si="15"/>
        <v/>
      </c>
    </row>
    <row r="253" spans="1:11">
      <c r="A253" s="4"/>
      <c r="B253" s="9"/>
      <c r="C253" s="14" t="e">
        <f t="shared" ca="1" si="12"/>
        <v>#N/A</v>
      </c>
      <c r="D253" s="11" t="str">
        <f>IFERROR(VLOOKUP(B253,abak,3),"")</f>
        <v/>
      </c>
      <c r="E253" s="9"/>
      <c r="F253" s="9"/>
      <c r="G253" s="15"/>
      <c r="H253" s="11" t="str">
        <f t="shared" si="13"/>
        <v/>
      </c>
      <c r="I253" s="25" t="str">
        <f>IF(IF(MONTH(A253)=MONTH("01/"&amp;mois),COUNTIF(A$12:A253,A253),"")&gt;1,"",IF(MONTH(A253)=MONTH("01/"&amp;mois),COUNTIF(A$12:A253,A253),""))</f>
        <v/>
      </c>
      <c r="J253" t="str">
        <f t="shared" si="14"/>
        <v/>
      </c>
      <c r="K253" t="str">
        <f t="shared" si="15"/>
        <v/>
      </c>
    </row>
    <row r="254" spans="1:11">
      <c r="A254" s="4"/>
      <c r="B254" s="9"/>
      <c r="C254" s="14" t="e">
        <f t="shared" ca="1" si="12"/>
        <v>#N/A</v>
      </c>
      <c r="D254" s="11" t="str">
        <f>IFERROR(VLOOKUP(B254,abak,3),"")</f>
        <v/>
      </c>
      <c r="E254" s="9"/>
      <c r="F254" s="9"/>
      <c r="G254" s="15"/>
      <c r="H254" s="11" t="str">
        <f t="shared" si="13"/>
        <v/>
      </c>
      <c r="I254" s="25" t="str">
        <f>IF(IF(MONTH(A254)=MONTH("01/"&amp;mois),COUNTIF(A$12:A254,A254),"")&gt;1,"",IF(MONTH(A254)=MONTH("01/"&amp;mois),COUNTIF(A$12:A254,A254),""))</f>
        <v/>
      </c>
      <c r="J254" t="str">
        <f t="shared" si="14"/>
        <v/>
      </c>
      <c r="K254" t="str">
        <f t="shared" si="15"/>
        <v/>
      </c>
    </row>
    <row r="255" spans="1:11">
      <c r="A255" s="4"/>
      <c r="B255" s="9"/>
      <c r="C255" s="14" t="e">
        <f t="shared" ca="1" si="12"/>
        <v>#N/A</v>
      </c>
      <c r="D255" s="11" t="str">
        <f>IFERROR(VLOOKUP(B255,abak,3),"")</f>
        <v/>
      </c>
      <c r="E255" s="9"/>
      <c r="F255" s="9"/>
      <c r="G255" s="15"/>
      <c r="H255" s="11" t="str">
        <f t="shared" si="13"/>
        <v/>
      </c>
      <c r="I255" s="25" t="str">
        <f>IF(IF(MONTH(A255)=MONTH("01/"&amp;mois),COUNTIF(A$12:A255,A255),"")&gt;1,"",IF(MONTH(A255)=MONTH("01/"&amp;mois),COUNTIF(A$12:A255,A255),""))</f>
        <v/>
      </c>
      <c r="J255" t="str">
        <f t="shared" si="14"/>
        <v/>
      </c>
      <c r="K255" t="str">
        <f t="shared" si="15"/>
        <v/>
      </c>
    </row>
    <row r="256" spans="1:11">
      <c r="A256" s="4"/>
      <c r="B256" s="9"/>
      <c r="C256" s="14" t="e">
        <f t="shared" ca="1" si="12"/>
        <v>#N/A</v>
      </c>
      <c r="D256" s="11" t="str">
        <f>IFERROR(VLOOKUP(B256,abak,3),"")</f>
        <v/>
      </c>
      <c r="E256" s="9"/>
      <c r="F256" s="9"/>
      <c r="G256" s="15"/>
      <c r="H256" s="11" t="str">
        <f t="shared" si="13"/>
        <v/>
      </c>
      <c r="I256" s="25" t="str">
        <f>IF(IF(MONTH(A256)=MONTH("01/"&amp;mois),COUNTIF(A$12:A256,A256),"")&gt;1,"",IF(MONTH(A256)=MONTH("01/"&amp;mois),COUNTIF(A$12:A256,A256),""))</f>
        <v/>
      </c>
      <c r="J256" t="str">
        <f t="shared" si="14"/>
        <v/>
      </c>
      <c r="K256" t="str">
        <f t="shared" si="15"/>
        <v/>
      </c>
    </row>
    <row r="257" spans="1:11">
      <c r="A257" s="4"/>
      <c r="B257" s="9"/>
      <c r="C257" s="14" t="e">
        <f t="shared" ca="1" si="12"/>
        <v>#N/A</v>
      </c>
      <c r="D257" s="11" t="str">
        <f>IFERROR(VLOOKUP(B257,abak,3),"")</f>
        <v/>
      </c>
      <c r="E257" s="9"/>
      <c r="F257" s="9"/>
      <c r="G257" s="15"/>
      <c r="H257" s="11" t="str">
        <f t="shared" si="13"/>
        <v/>
      </c>
      <c r="I257" s="25" t="str">
        <f>IF(IF(MONTH(A257)=MONTH("01/"&amp;mois),COUNTIF(A$12:A257,A257),"")&gt;1,"",IF(MONTH(A257)=MONTH("01/"&amp;mois),COUNTIF(A$12:A257,A257),""))</f>
        <v/>
      </c>
      <c r="J257" t="str">
        <f t="shared" si="14"/>
        <v/>
      </c>
      <c r="K257" t="str">
        <f t="shared" si="15"/>
        <v/>
      </c>
    </row>
    <row r="258" spans="1:11">
      <c r="A258" s="4"/>
      <c r="B258" s="9"/>
      <c r="C258" s="14" t="e">
        <f t="shared" ca="1" si="12"/>
        <v>#N/A</v>
      </c>
      <c r="D258" s="11" t="str">
        <f>IFERROR(VLOOKUP(B258,abak,3),"")</f>
        <v/>
      </c>
      <c r="E258" s="9"/>
      <c r="F258" s="9"/>
      <c r="G258" s="15"/>
      <c r="H258" s="11" t="str">
        <f t="shared" si="13"/>
        <v/>
      </c>
      <c r="I258" s="25" t="str">
        <f>IF(IF(MONTH(A258)=MONTH("01/"&amp;mois),COUNTIF(A$12:A258,A258),"")&gt;1,"",IF(MONTH(A258)=MONTH("01/"&amp;mois),COUNTIF(A$12:A258,A258),""))</f>
        <v/>
      </c>
      <c r="J258" t="str">
        <f t="shared" si="14"/>
        <v/>
      </c>
      <c r="K258" t="str">
        <f t="shared" si="15"/>
        <v/>
      </c>
    </row>
    <row r="259" spans="1:11">
      <c r="A259" s="4"/>
      <c r="B259" s="9"/>
      <c r="C259" s="14" t="e">
        <f t="shared" ca="1" si="12"/>
        <v>#N/A</v>
      </c>
      <c r="D259" s="11" t="str">
        <f>IFERROR(VLOOKUP(B259,abak,3),"")</f>
        <v/>
      </c>
      <c r="E259" s="9"/>
      <c r="F259" s="9"/>
      <c r="G259" s="15"/>
      <c r="H259" s="11" t="str">
        <f t="shared" si="13"/>
        <v/>
      </c>
      <c r="I259" s="25" t="str">
        <f>IF(IF(MONTH(A259)=MONTH("01/"&amp;mois),COUNTIF(A$12:A259,A259),"")&gt;1,"",IF(MONTH(A259)=MONTH("01/"&amp;mois),COUNTIF(A$12:A259,A259),""))</f>
        <v/>
      </c>
      <c r="J259" t="str">
        <f t="shared" si="14"/>
        <v/>
      </c>
      <c r="K259" t="str">
        <f t="shared" si="15"/>
        <v/>
      </c>
    </row>
    <row r="260" spans="1:11">
      <c r="A260" s="4"/>
      <c r="B260" s="9"/>
      <c r="C260" s="14" t="e">
        <f t="shared" ca="1" si="12"/>
        <v>#N/A</v>
      </c>
      <c r="D260" s="11" t="str">
        <f>IFERROR(VLOOKUP(B260,abak,3),"")</f>
        <v/>
      </c>
      <c r="E260" s="9"/>
      <c r="F260" s="9"/>
      <c r="G260" s="15"/>
      <c r="H260" s="11" t="str">
        <f t="shared" si="13"/>
        <v/>
      </c>
      <c r="I260" s="25" t="str">
        <f>IF(IF(MONTH(A260)=MONTH("01/"&amp;mois),COUNTIF(A$12:A260,A260),"")&gt;1,"",IF(MONTH(A260)=MONTH("01/"&amp;mois),COUNTIF(A$12:A260,A260),""))</f>
        <v/>
      </c>
      <c r="J260" t="str">
        <f t="shared" si="14"/>
        <v/>
      </c>
      <c r="K260" t="str">
        <f t="shared" si="15"/>
        <v/>
      </c>
    </row>
    <row r="261" spans="1:11">
      <c r="A261" s="4"/>
      <c r="B261" s="9"/>
      <c r="C261" s="14" t="e">
        <f t="shared" ca="1" si="12"/>
        <v>#N/A</v>
      </c>
      <c r="D261" s="11" t="str">
        <f>IFERROR(VLOOKUP(B261,abak,3),"")</f>
        <v/>
      </c>
      <c r="E261" s="9"/>
      <c r="F261" s="9"/>
      <c r="G261" s="15"/>
      <c r="H261" s="11" t="str">
        <f t="shared" si="13"/>
        <v/>
      </c>
      <c r="I261" s="25" t="str">
        <f>IF(IF(MONTH(A261)=MONTH("01/"&amp;mois),COUNTIF(A$12:A261,A261),"")&gt;1,"",IF(MONTH(A261)=MONTH("01/"&amp;mois),COUNTIF(A$12:A261,A261),""))</f>
        <v/>
      </c>
      <c r="J261" t="str">
        <f t="shared" si="14"/>
        <v/>
      </c>
      <c r="K261" t="str">
        <f t="shared" si="15"/>
        <v/>
      </c>
    </row>
    <row r="262" spans="1:11">
      <c r="A262" s="4"/>
      <c r="B262" s="9"/>
      <c r="C262" s="14" t="e">
        <f t="shared" ca="1" si="12"/>
        <v>#N/A</v>
      </c>
      <c r="D262" s="11" t="str">
        <f>IFERROR(VLOOKUP(B262,abak,3),"")</f>
        <v/>
      </c>
      <c r="E262" s="9"/>
      <c r="F262" s="9"/>
      <c r="G262" s="15"/>
      <c r="H262" s="11" t="str">
        <f t="shared" si="13"/>
        <v/>
      </c>
      <c r="I262" s="25" t="str">
        <f>IF(IF(MONTH(A262)=MONTH("01/"&amp;mois),COUNTIF(A$12:A262,A262),"")&gt;1,"",IF(MONTH(A262)=MONTH("01/"&amp;mois),COUNTIF(A$12:A262,A262),""))</f>
        <v/>
      </c>
      <c r="J262" t="str">
        <f t="shared" si="14"/>
        <v/>
      </c>
      <c r="K262" t="str">
        <f t="shared" si="15"/>
        <v/>
      </c>
    </row>
    <row r="263" spans="1:11">
      <c r="A263" s="4"/>
      <c r="B263" s="9"/>
      <c r="C263" s="14" t="e">
        <f t="shared" ca="1" si="12"/>
        <v>#N/A</v>
      </c>
      <c r="D263" s="11" t="str">
        <f>IFERROR(VLOOKUP(B263,abak,3),"")</f>
        <v/>
      </c>
      <c r="E263" s="9"/>
      <c r="F263" s="9"/>
      <c r="G263" s="15"/>
      <c r="H263" s="11" t="str">
        <f t="shared" si="13"/>
        <v/>
      </c>
      <c r="I263" s="25" t="str">
        <f>IF(IF(MONTH(A263)=MONTH("01/"&amp;mois),COUNTIF(A$12:A263,A263),"")&gt;1,"",IF(MONTH(A263)=MONTH("01/"&amp;mois),COUNTIF(A$12:A263,A263),""))</f>
        <v/>
      </c>
      <c r="J263" t="str">
        <f t="shared" si="14"/>
        <v/>
      </c>
      <c r="K263" t="str">
        <f t="shared" si="15"/>
        <v/>
      </c>
    </row>
    <row r="264" spans="1:11">
      <c r="A264" s="4"/>
      <c r="B264" s="9"/>
      <c r="C264" s="14" t="e">
        <f t="shared" ca="1" si="12"/>
        <v>#N/A</v>
      </c>
      <c r="D264" s="11" t="str">
        <f>IFERROR(VLOOKUP(B264,abak,3),"")</f>
        <v/>
      </c>
      <c r="E264" s="9"/>
      <c r="F264" s="9"/>
      <c r="G264" s="15"/>
      <c r="H264" s="11" t="str">
        <f t="shared" si="13"/>
        <v/>
      </c>
      <c r="I264" s="25" t="str">
        <f>IF(IF(MONTH(A264)=MONTH("01/"&amp;mois),COUNTIF(A$12:A264,A264),"")&gt;1,"",IF(MONTH(A264)=MONTH("01/"&amp;mois),COUNTIF(A$12:A264,A264),""))</f>
        <v/>
      </c>
      <c r="J264" t="str">
        <f t="shared" si="14"/>
        <v/>
      </c>
      <c r="K264" t="str">
        <f t="shared" si="15"/>
        <v/>
      </c>
    </row>
    <row r="265" spans="1:11">
      <c r="A265" s="4"/>
      <c r="B265" s="9"/>
      <c r="C265" s="14" t="e">
        <f t="shared" ca="1" si="12"/>
        <v>#N/A</v>
      </c>
      <c r="D265" s="11" t="str">
        <f>IFERROR(VLOOKUP(B265,abak,3),"")</f>
        <v/>
      </c>
      <c r="E265" s="9"/>
      <c r="F265" s="9"/>
      <c r="G265" s="15"/>
      <c r="H265" s="11" t="str">
        <f t="shared" si="13"/>
        <v/>
      </c>
      <c r="I265" s="25" t="str">
        <f>IF(IF(MONTH(A265)=MONTH("01/"&amp;mois),COUNTIF(A$12:A265,A265),"")&gt;1,"",IF(MONTH(A265)=MONTH("01/"&amp;mois),COUNTIF(A$12:A265,A265),""))</f>
        <v/>
      </c>
      <c r="J265" t="str">
        <f t="shared" si="14"/>
        <v/>
      </c>
      <c r="K265" t="str">
        <f t="shared" si="15"/>
        <v/>
      </c>
    </row>
    <row r="266" spans="1:11">
      <c r="A266" s="4"/>
      <c r="B266" s="9"/>
      <c r="C266" s="14" t="e">
        <f t="shared" ca="1" si="12"/>
        <v>#N/A</v>
      </c>
      <c r="D266" s="11" t="str">
        <f>IFERROR(VLOOKUP(B266,abak,3),"")</f>
        <v/>
      </c>
      <c r="E266" s="9"/>
      <c r="F266" s="9"/>
      <c r="G266" s="15"/>
      <c r="H266" s="11" t="str">
        <f t="shared" si="13"/>
        <v/>
      </c>
      <c r="I266" s="25" t="str">
        <f>IF(IF(MONTH(A266)=MONTH("01/"&amp;mois),COUNTIF(A$12:A266,A266),"")&gt;1,"",IF(MONTH(A266)=MONTH("01/"&amp;mois),COUNTIF(A$12:A266,A266),""))</f>
        <v/>
      </c>
      <c r="J266" t="str">
        <f t="shared" si="14"/>
        <v/>
      </c>
      <c r="K266" t="str">
        <f t="shared" si="15"/>
        <v/>
      </c>
    </row>
    <row r="267" spans="1:11">
      <c r="A267" s="4"/>
      <c r="B267" s="9"/>
      <c r="C267" s="14" t="e">
        <f t="shared" ca="1" si="12"/>
        <v>#N/A</v>
      </c>
      <c r="D267" s="11" t="str">
        <f>IFERROR(VLOOKUP(B267,abak,3),"")</f>
        <v/>
      </c>
      <c r="E267" s="9"/>
      <c r="F267" s="9"/>
      <c r="G267" s="15"/>
      <c r="H267" s="11" t="str">
        <f t="shared" si="13"/>
        <v/>
      </c>
      <c r="I267" s="25" t="str">
        <f>IF(IF(MONTH(A267)=MONTH("01/"&amp;mois),COUNTIF(A$12:A267,A267),"")&gt;1,"",IF(MONTH(A267)=MONTH("01/"&amp;mois),COUNTIF(A$12:A267,A267),""))</f>
        <v/>
      </c>
      <c r="J267" t="str">
        <f t="shared" si="14"/>
        <v/>
      </c>
      <c r="K267" t="str">
        <f t="shared" si="15"/>
        <v/>
      </c>
    </row>
    <row r="268" spans="1:11">
      <c r="A268" s="4"/>
      <c r="B268" s="9"/>
      <c r="C268" s="14" t="e">
        <f t="shared" ref="C268:C331" ca="1" si="16">VLOOKUP(B268,tarif,2)</f>
        <v>#N/A</v>
      </c>
      <c r="D268" s="11" t="str">
        <f>IFERROR(VLOOKUP(B268,abak,3),"")</f>
        <v/>
      </c>
      <c r="E268" s="9"/>
      <c r="F268" s="9"/>
      <c r="G268" s="15"/>
      <c r="H268" s="11" t="str">
        <f t="shared" si="13"/>
        <v/>
      </c>
      <c r="I268" s="25" t="str">
        <f>IF(IF(MONTH(A268)=MONTH("01/"&amp;mois),COUNTIF(A$12:A268,A268),"")&gt;1,"",IF(MONTH(A268)=MONTH("01/"&amp;mois),COUNTIF(A$12:A268,A268),""))</f>
        <v/>
      </c>
      <c r="J268" t="str">
        <f t="shared" si="14"/>
        <v/>
      </c>
      <c r="K268" t="str">
        <f t="shared" si="15"/>
        <v/>
      </c>
    </row>
    <row r="269" spans="1:11">
      <c r="A269" s="4"/>
      <c r="B269" s="9"/>
      <c r="C269" s="14" t="e">
        <f t="shared" ca="1" si="16"/>
        <v>#N/A</v>
      </c>
      <c r="D269" s="11" t="str">
        <f>IFERROR(VLOOKUP(B269,abak,3),"")</f>
        <v/>
      </c>
      <c r="E269" s="9"/>
      <c r="F269" s="9"/>
      <c r="G269" s="15"/>
      <c r="H269" s="11" t="str">
        <f t="shared" ref="H269:H332" si="17">IF(OR(B269=1,B269=2,B269=3,B269=4,B269=5,B269=6),D269*E269,"")</f>
        <v/>
      </c>
      <c r="I269" s="25" t="str">
        <f>IF(IF(MONTH(A269)=MONTH("01/"&amp;mois),COUNTIF(A$12:A269,A269),"")&gt;1,"",IF(MONTH(A269)=MONTH("01/"&amp;mois),COUNTIF(A$12:A269,A269),""))</f>
        <v/>
      </c>
      <c r="J269" t="str">
        <f t="shared" ref="J269:J332" si="18">IFERROR(LEFT(F269,SEARCH("a",F269)-2)*1,"")</f>
        <v/>
      </c>
      <c r="K269" t="str">
        <f t="shared" ref="K269:K332" si="19">IFERROR(MID(F269,SEARCH("a",F269)+2,30)*1,"")</f>
        <v/>
      </c>
    </row>
    <row r="270" spans="1:11">
      <c r="A270" s="4"/>
      <c r="B270" s="9"/>
      <c r="C270" s="14" t="e">
        <f t="shared" ca="1" si="16"/>
        <v>#N/A</v>
      </c>
      <c r="D270" s="11" t="str">
        <f>IFERROR(VLOOKUP(B270,abak,3),"")</f>
        <v/>
      </c>
      <c r="E270" s="9"/>
      <c r="F270" s="9"/>
      <c r="G270" s="15"/>
      <c r="H270" s="11" t="str">
        <f t="shared" si="17"/>
        <v/>
      </c>
      <c r="I270" s="25" t="str">
        <f>IF(IF(MONTH(A270)=MONTH("01/"&amp;mois),COUNTIF(A$12:A270,A270),"")&gt;1,"",IF(MONTH(A270)=MONTH("01/"&amp;mois),COUNTIF(A$12:A270,A270),""))</f>
        <v/>
      </c>
      <c r="J270" t="str">
        <f t="shared" si="18"/>
        <v/>
      </c>
      <c r="K270" t="str">
        <f t="shared" si="19"/>
        <v/>
      </c>
    </row>
    <row r="271" spans="1:11">
      <c r="A271" s="4"/>
      <c r="B271" s="9"/>
      <c r="C271" s="14" t="e">
        <f t="shared" ca="1" si="16"/>
        <v>#N/A</v>
      </c>
      <c r="D271" s="11" t="str">
        <f>IFERROR(VLOOKUP(B271,abak,3),"")</f>
        <v/>
      </c>
      <c r="E271" s="9"/>
      <c r="F271" s="9"/>
      <c r="G271" s="15"/>
      <c r="H271" s="11" t="str">
        <f t="shared" si="17"/>
        <v/>
      </c>
      <c r="I271" s="25" t="str">
        <f>IF(IF(MONTH(A271)=MONTH("01/"&amp;mois),COUNTIF(A$12:A271,A271),"")&gt;1,"",IF(MONTH(A271)=MONTH("01/"&amp;mois),COUNTIF(A$12:A271,A271),""))</f>
        <v/>
      </c>
      <c r="J271" t="str">
        <f t="shared" si="18"/>
        <v/>
      </c>
      <c r="K271" t="str">
        <f t="shared" si="19"/>
        <v/>
      </c>
    </row>
    <row r="272" spans="1:11">
      <c r="A272" s="4"/>
      <c r="B272" s="9"/>
      <c r="C272" s="14" t="e">
        <f t="shared" ca="1" si="16"/>
        <v>#N/A</v>
      </c>
      <c r="D272" s="11" t="str">
        <f>IFERROR(VLOOKUP(B272,abak,3),"")</f>
        <v/>
      </c>
      <c r="E272" s="9"/>
      <c r="F272" s="9"/>
      <c r="G272" s="15"/>
      <c r="H272" s="11" t="str">
        <f t="shared" si="17"/>
        <v/>
      </c>
      <c r="I272" s="25" t="str">
        <f>IF(IF(MONTH(A272)=MONTH("01/"&amp;mois),COUNTIF(A$12:A272,A272),"")&gt;1,"",IF(MONTH(A272)=MONTH("01/"&amp;mois),COUNTIF(A$12:A272,A272),""))</f>
        <v/>
      </c>
      <c r="J272" t="str">
        <f t="shared" si="18"/>
        <v/>
      </c>
      <c r="K272" t="str">
        <f t="shared" si="19"/>
        <v/>
      </c>
    </row>
    <row r="273" spans="1:11">
      <c r="A273" s="4"/>
      <c r="B273" s="9"/>
      <c r="C273" s="14" t="e">
        <f t="shared" ca="1" si="16"/>
        <v>#N/A</v>
      </c>
      <c r="D273" s="11" t="str">
        <f>IFERROR(VLOOKUP(B273,abak,3),"")</f>
        <v/>
      </c>
      <c r="E273" s="9"/>
      <c r="F273" s="9"/>
      <c r="G273" s="15"/>
      <c r="H273" s="11" t="str">
        <f t="shared" si="17"/>
        <v/>
      </c>
      <c r="I273" s="25" t="str">
        <f>IF(IF(MONTH(A273)=MONTH("01/"&amp;mois),COUNTIF(A$12:A273,A273),"")&gt;1,"",IF(MONTH(A273)=MONTH("01/"&amp;mois),COUNTIF(A$12:A273,A273),""))</f>
        <v/>
      </c>
      <c r="J273" t="str">
        <f t="shared" si="18"/>
        <v/>
      </c>
      <c r="K273" t="str">
        <f t="shared" si="19"/>
        <v/>
      </c>
    </row>
    <row r="274" spans="1:11">
      <c r="A274" s="4"/>
      <c r="B274" s="9"/>
      <c r="C274" s="14" t="e">
        <f t="shared" ca="1" si="16"/>
        <v>#N/A</v>
      </c>
      <c r="D274" s="11" t="str">
        <f>IFERROR(VLOOKUP(B274,abak,3),"")</f>
        <v/>
      </c>
      <c r="E274" s="9"/>
      <c r="F274" s="9"/>
      <c r="G274" s="15"/>
      <c r="H274" s="11" t="str">
        <f t="shared" si="17"/>
        <v/>
      </c>
      <c r="I274" s="25" t="str">
        <f>IF(IF(MONTH(A274)=MONTH("01/"&amp;mois),COUNTIF(A$12:A274,A274),"")&gt;1,"",IF(MONTH(A274)=MONTH("01/"&amp;mois),COUNTIF(A$12:A274,A274),""))</f>
        <v/>
      </c>
      <c r="J274" t="str">
        <f t="shared" si="18"/>
        <v/>
      </c>
      <c r="K274" t="str">
        <f t="shared" si="19"/>
        <v/>
      </c>
    </row>
    <row r="275" spans="1:11">
      <c r="A275" s="4"/>
      <c r="B275" s="9"/>
      <c r="C275" s="14" t="e">
        <f t="shared" ca="1" si="16"/>
        <v>#N/A</v>
      </c>
      <c r="D275" s="11" t="str">
        <f>IFERROR(VLOOKUP(B275,abak,3),"")</f>
        <v/>
      </c>
      <c r="E275" s="9"/>
      <c r="F275" s="9"/>
      <c r="G275" s="15"/>
      <c r="H275" s="11" t="str">
        <f t="shared" si="17"/>
        <v/>
      </c>
      <c r="I275" s="25" t="str">
        <f>IF(IF(MONTH(A275)=MONTH("01/"&amp;mois),COUNTIF(A$12:A275,A275),"")&gt;1,"",IF(MONTH(A275)=MONTH("01/"&amp;mois),COUNTIF(A$12:A275,A275),""))</f>
        <v/>
      </c>
      <c r="J275" t="str">
        <f t="shared" si="18"/>
        <v/>
      </c>
      <c r="K275" t="str">
        <f t="shared" si="19"/>
        <v/>
      </c>
    </row>
    <row r="276" spans="1:11">
      <c r="A276" s="4"/>
      <c r="B276" s="9"/>
      <c r="C276" s="14" t="e">
        <f t="shared" ca="1" si="16"/>
        <v>#N/A</v>
      </c>
      <c r="D276" s="11" t="str">
        <f>IFERROR(VLOOKUP(B276,abak,3),"")</f>
        <v/>
      </c>
      <c r="E276" s="9"/>
      <c r="F276" s="9"/>
      <c r="G276" s="15"/>
      <c r="H276" s="11" t="str">
        <f t="shared" si="17"/>
        <v/>
      </c>
      <c r="I276" s="25" t="str">
        <f>IF(IF(MONTH(A276)=MONTH("01/"&amp;mois),COUNTIF(A$12:A276,A276),"")&gt;1,"",IF(MONTH(A276)=MONTH("01/"&amp;mois),COUNTIF(A$12:A276,A276),""))</f>
        <v/>
      </c>
      <c r="J276" t="str">
        <f t="shared" si="18"/>
        <v/>
      </c>
      <c r="K276" t="str">
        <f t="shared" si="19"/>
        <v/>
      </c>
    </row>
    <row r="277" spans="1:11">
      <c r="A277" s="4"/>
      <c r="B277" s="9"/>
      <c r="C277" s="14" t="e">
        <f t="shared" ca="1" si="16"/>
        <v>#N/A</v>
      </c>
      <c r="D277" s="11" t="str">
        <f>IFERROR(VLOOKUP(B277,abak,3),"")</f>
        <v/>
      </c>
      <c r="E277" s="9"/>
      <c r="F277" s="9"/>
      <c r="G277" s="15"/>
      <c r="H277" s="11" t="str">
        <f t="shared" si="17"/>
        <v/>
      </c>
      <c r="I277" s="25" t="str">
        <f>IF(IF(MONTH(A277)=MONTH("01/"&amp;mois),COUNTIF(A$12:A277,A277),"")&gt;1,"",IF(MONTH(A277)=MONTH("01/"&amp;mois),COUNTIF(A$12:A277,A277),""))</f>
        <v/>
      </c>
      <c r="J277" t="str">
        <f t="shared" si="18"/>
        <v/>
      </c>
      <c r="K277" t="str">
        <f t="shared" si="19"/>
        <v/>
      </c>
    </row>
    <row r="278" spans="1:11">
      <c r="A278" s="4"/>
      <c r="B278" s="9"/>
      <c r="C278" s="14" t="e">
        <f t="shared" ca="1" si="16"/>
        <v>#N/A</v>
      </c>
      <c r="D278" s="11" t="str">
        <f>IFERROR(VLOOKUP(B278,abak,3),"")</f>
        <v/>
      </c>
      <c r="E278" s="9"/>
      <c r="F278" s="9"/>
      <c r="G278" s="15"/>
      <c r="H278" s="11" t="str">
        <f t="shared" si="17"/>
        <v/>
      </c>
      <c r="I278" s="25" t="str">
        <f>IF(IF(MONTH(A278)=MONTH("01/"&amp;mois),COUNTIF(A$12:A278,A278),"")&gt;1,"",IF(MONTH(A278)=MONTH("01/"&amp;mois),COUNTIF(A$12:A278,A278),""))</f>
        <v/>
      </c>
      <c r="J278" t="str">
        <f t="shared" si="18"/>
        <v/>
      </c>
      <c r="K278" t="str">
        <f t="shared" si="19"/>
        <v/>
      </c>
    </row>
    <row r="279" spans="1:11">
      <c r="A279" s="4"/>
      <c r="B279" s="9"/>
      <c r="C279" s="14" t="e">
        <f t="shared" ca="1" si="16"/>
        <v>#N/A</v>
      </c>
      <c r="D279" s="11" t="str">
        <f>IFERROR(VLOOKUP(B279,abak,3),"")</f>
        <v/>
      </c>
      <c r="E279" s="9"/>
      <c r="F279" s="9"/>
      <c r="G279" s="15"/>
      <c r="H279" s="11" t="str">
        <f t="shared" si="17"/>
        <v/>
      </c>
      <c r="I279" s="25" t="str">
        <f>IF(IF(MONTH(A279)=MONTH("01/"&amp;mois),COUNTIF(A$12:A279,A279),"")&gt;1,"",IF(MONTH(A279)=MONTH("01/"&amp;mois),COUNTIF(A$12:A279,A279),""))</f>
        <v/>
      </c>
      <c r="J279" t="str">
        <f t="shared" si="18"/>
        <v/>
      </c>
      <c r="K279" t="str">
        <f t="shared" si="19"/>
        <v/>
      </c>
    </row>
    <row r="280" spans="1:11">
      <c r="A280" s="4"/>
      <c r="B280" s="9"/>
      <c r="C280" s="14" t="e">
        <f t="shared" ca="1" si="16"/>
        <v>#N/A</v>
      </c>
      <c r="D280" s="11" t="str">
        <f>IFERROR(VLOOKUP(B280,abak,3),"")</f>
        <v/>
      </c>
      <c r="E280" s="9"/>
      <c r="F280" s="9"/>
      <c r="G280" s="15"/>
      <c r="H280" s="11" t="str">
        <f t="shared" si="17"/>
        <v/>
      </c>
      <c r="I280" s="25" t="str">
        <f>IF(IF(MONTH(A280)=MONTH("01/"&amp;mois),COUNTIF(A$12:A280,A280),"")&gt;1,"",IF(MONTH(A280)=MONTH("01/"&amp;mois),COUNTIF(A$12:A280,A280),""))</f>
        <v/>
      </c>
      <c r="J280" t="str">
        <f t="shared" si="18"/>
        <v/>
      </c>
      <c r="K280" t="str">
        <f t="shared" si="19"/>
        <v/>
      </c>
    </row>
    <row r="281" spans="1:11">
      <c r="A281" s="4"/>
      <c r="B281" s="9"/>
      <c r="C281" s="14" t="e">
        <f t="shared" ca="1" si="16"/>
        <v>#N/A</v>
      </c>
      <c r="D281" s="11" t="str">
        <f>IFERROR(VLOOKUP(B281,abak,3),"")</f>
        <v/>
      </c>
      <c r="E281" s="9"/>
      <c r="F281" s="9"/>
      <c r="G281" s="15"/>
      <c r="H281" s="11" t="str">
        <f t="shared" si="17"/>
        <v/>
      </c>
      <c r="I281" s="25" t="str">
        <f>IF(IF(MONTH(A281)=MONTH("01/"&amp;mois),COUNTIF(A$12:A281,A281),"")&gt;1,"",IF(MONTH(A281)=MONTH("01/"&amp;mois),COUNTIF(A$12:A281,A281),""))</f>
        <v/>
      </c>
      <c r="J281" t="str">
        <f t="shared" si="18"/>
        <v/>
      </c>
      <c r="K281" t="str">
        <f t="shared" si="19"/>
        <v/>
      </c>
    </row>
    <row r="282" spans="1:11">
      <c r="A282" s="4"/>
      <c r="B282" s="9"/>
      <c r="C282" s="14" t="e">
        <f t="shared" ca="1" si="16"/>
        <v>#N/A</v>
      </c>
      <c r="D282" s="11" t="str">
        <f>IFERROR(VLOOKUP(B282,abak,3),"")</f>
        <v/>
      </c>
      <c r="E282" s="9"/>
      <c r="F282" s="9"/>
      <c r="G282" s="15"/>
      <c r="H282" s="11" t="str">
        <f t="shared" si="17"/>
        <v/>
      </c>
      <c r="I282" s="25" t="str">
        <f>IF(IF(MONTH(A282)=MONTH("01/"&amp;mois),COUNTIF(A$12:A282,A282),"")&gt;1,"",IF(MONTH(A282)=MONTH("01/"&amp;mois),COUNTIF(A$12:A282,A282),""))</f>
        <v/>
      </c>
      <c r="J282" t="str">
        <f t="shared" si="18"/>
        <v/>
      </c>
      <c r="K282" t="str">
        <f t="shared" si="19"/>
        <v/>
      </c>
    </row>
    <row r="283" spans="1:11">
      <c r="A283" s="4"/>
      <c r="B283" s="9"/>
      <c r="C283" s="14" t="e">
        <f t="shared" ca="1" si="16"/>
        <v>#N/A</v>
      </c>
      <c r="D283" s="11" t="str">
        <f>IFERROR(VLOOKUP(B283,abak,3),"")</f>
        <v/>
      </c>
      <c r="E283" s="9"/>
      <c r="F283" s="9"/>
      <c r="G283" s="15"/>
      <c r="H283" s="11" t="str">
        <f t="shared" si="17"/>
        <v/>
      </c>
      <c r="I283" s="25" t="str">
        <f>IF(IF(MONTH(A283)=MONTH("01/"&amp;mois),COUNTIF(A$12:A283,A283),"")&gt;1,"",IF(MONTH(A283)=MONTH("01/"&amp;mois),COUNTIF(A$12:A283,A283),""))</f>
        <v/>
      </c>
      <c r="J283" t="str">
        <f t="shared" si="18"/>
        <v/>
      </c>
      <c r="K283" t="str">
        <f t="shared" si="19"/>
        <v/>
      </c>
    </row>
    <row r="284" spans="1:11">
      <c r="A284" s="4"/>
      <c r="B284" s="9"/>
      <c r="C284" s="14" t="e">
        <f t="shared" ca="1" si="16"/>
        <v>#N/A</v>
      </c>
      <c r="D284" s="11" t="str">
        <f>IFERROR(VLOOKUP(B284,abak,3),"")</f>
        <v/>
      </c>
      <c r="E284" s="9"/>
      <c r="F284" s="9"/>
      <c r="G284" s="15"/>
      <c r="H284" s="11" t="str">
        <f t="shared" si="17"/>
        <v/>
      </c>
      <c r="I284" s="25" t="str">
        <f>IF(IF(MONTH(A284)=MONTH("01/"&amp;mois),COUNTIF(A$12:A284,A284),"")&gt;1,"",IF(MONTH(A284)=MONTH("01/"&amp;mois),COUNTIF(A$12:A284,A284),""))</f>
        <v/>
      </c>
      <c r="J284" t="str">
        <f t="shared" si="18"/>
        <v/>
      </c>
      <c r="K284" t="str">
        <f t="shared" si="19"/>
        <v/>
      </c>
    </row>
    <row r="285" spans="1:11">
      <c r="A285" s="4"/>
      <c r="B285" s="9"/>
      <c r="C285" s="14" t="e">
        <f t="shared" ca="1" si="16"/>
        <v>#N/A</v>
      </c>
      <c r="D285" s="11" t="str">
        <f>IFERROR(VLOOKUP(B285,abak,3),"")</f>
        <v/>
      </c>
      <c r="E285" s="9"/>
      <c r="F285" s="9"/>
      <c r="G285" s="15"/>
      <c r="H285" s="11" t="str">
        <f t="shared" si="17"/>
        <v/>
      </c>
      <c r="I285" s="25" t="str">
        <f>IF(IF(MONTH(A285)=MONTH("01/"&amp;mois),COUNTIF(A$12:A285,A285),"")&gt;1,"",IF(MONTH(A285)=MONTH("01/"&amp;mois),COUNTIF(A$12:A285,A285),""))</f>
        <v/>
      </c>
      <c r="J285" t="str">
        <f t="shared" si="18"/>
        <v/>
      </c>
      <c r="K285" t="str">
        <f t="shared" si="19"/>
        <v/>
      </c>
    </row>
    <row r="286" spans="1:11">
      <c r="A286" s="4"/>
      <c r="B286" s="9"/>
      <c r="C286" s="14" t="e">
        <f t="shared" ca="1" si="16"/>
        <v>#N/A</v>
      </c>
      <c r="D286" s="11" t="str">
        <f>IFERROR(VLOOKUP(B286,abak,3),"")</f>
        <v/>
      </c>
      <c r="E286" s="9"/>
      <c r="F286" s="9"/>
      <c r="G286" s="15"/>
      <c r="H286" s="11" t="str">
        <f t="shared" si="17"/>
        <v/>
      </c>
      <c r="I286" s="25" t="str">
        <f>IF(IF(MONTH(A286)=MONTH("01/"&amp;mois),COUNTIF(A$12:A286,A286),"")&gt;1,"",IF(MONTH(A286)=MONTH("01/"&amp;mois),COUNTIF(A$12:A286,A286),""))</f>
        <v/>
      </c>
      <c r="J286" t="str">
        <f t="shared" si="18"/>
        <v/>
      </c>
      <c r="K286" t="str">
        <f t="shared" si="19"/>
        <v/>
      </c>
    </row>
    <row r="287" spans="1:11">
      <c r="A287" s="4"/>
      <c r="B287" s="9"/>
      <c r="C287" s="14" t="e">
        <f t="shared" ca="1" si="16"/>
        <v>#N/A</v>
      </c>
      <c r="D287" s="11" t="str">
        <f>IFERROR(VLOOKUP(B287,abak,3),"")</f>
        <v/>
      </c>
      <c r="E287" s="9"/>
      <c r="F287" s="9"/>
      <c r="G287" s="15"/>
      <c r="H287" s="11" t="str">
        <f t="shared" si="17"/>
        <v/>
      </c>
      <c r="I287" s="25" t="str">
        <f>IF(IF(MONTH(A287)=MONTH("01/"&amp;mois),COUNTIF(A$12:A287,A287),"")&gt;1,"",IF(MONTH(A287)=MONTH("01/"&amp;mois),COUNTIF(A$12:A287,A287),""))</f>
        <v/>
      </c>
      <c r="J287" t="str">
        <f t="shared" si="18"/>
        <v/>
      </c>
      <c r="K287" t="str">
        <f t="shared" si="19"/>
        <v/>
      </c>
    </row>
    <row r="288" spans="1:11">
      <c r="A288" s="4"/>
      <c r="B288" s="9"/>
      <c r="C288" s="14" t="e">
        <f t="shared" ca="1" si="16"/>
        <v>#N/A</v>
      </c>
      <c r="D288" s="11" t="str">
        <f>IFERROR(VLOOKUP(B288,abak,3),"")</f>
        <v/>
      </c>
      <c r="E288" s="9"/>
      <c r="F288" s="9"/>
      <c r="G288" s="15"/>
      <c r="H288" s="11" t="str">
        <f t="shared" si="17"/>
        <v/>
      </c>
      <c r="I288" s="25" t="str">
        <f>IF(IF(MONTH(A288)=MONTH("01/"&amp;mois),COUNTIF(A$12:A288,A288),"")&gt;1,"",IF(MONTH(A288)=MONTH("01/"&amp;mois),COUNTIF(A$12:A288,A288),""))</f>
        <v/>
      </c>
      <c r="J288" t="str">
        <f t="shared" si="18"/>
        <v/>
      </c>
      <c r="K288" t="str">
        <f t="shared" si="19"/>
        <v/>
      </c>
    </row>
    <row r="289" spans="1:11">
      <c r="A289" s="4"/>
      <c r="B289" s="9"/>
      <c r="C289" s="14" t="e">
        <f t="shared" ca="1" si="16"/>
        <v>#N/A</v>
      </c>
      <c r="D289" s="11" t="str">
        <f>IFERROR(VLOOKUP(B289,abak,3),"")</f>
        <v/>
      </c>
      <c r="E289" s="9"/>
      <c r="F289" s="9"/>
      <c r="G289" s="15"/>
      <c r="H289" s="11" t="str">
        <f t="shared" si="17"/>
        <v/>
      </c>
      <c r="I289" s="25" t="str">
        <f>IF(IF(MONTH(A289)=MONTH("01/"&amp;mois),COUNTIF(A$12:A289,A289),"")&gt;1,"",IF(MONTH(A289)=MONTH("01/"&amp;mois),COUNTIF(A$12:A289,A289),""))</f>
        <v/>
      </c>
      <c r="J289" t="str">
        <f t="shared" si="18"/>
        <v/>
      </c>
      <c r="K289" t="str">
        <f t="shared" si="19"/>
        <v/>
      </c>
    </row>
    <row r="290" spans="1:11">
      <c r="A290" s="4"/>
      <c r="B290" s="9"/>
      <c r="C290" s="14" t="e">
        <f t="shared" ca="1" si="16"/>
        <v>#N/A</v>
      </c>
      <c r="D290" s="11" t="str">
        <f>IFERROR(VLOOKUP(B290,abak,3),"")</f>
        <v/>
      </c>
      <c r="E290" s="9"/>
      <c r="F290" s="9"/>
      <c r="G290" s="15"/>
      <c r="H290" s="11" t="str">
        <f t="shared" si="17"/>
        <v/>
      </c>
      <c r="I290" s="25" t="str">
        <f>IF(IF(MONTH(A290)=MONTH("01/"&amp;mois),COUNTIF(A$12:A290,A290),"")&gt;1,"",IF(MONTH(A290)=MONTH("01/"&amp;mois),COUNTIF(A$12:A290,A290),""))</f>
        <v/>
      </c>
      <c r="J290" t="str">
        <f t="shared" si="18"/>
        <v/>
      </c>
      <c r="K290" t="str">
        <f t="shared" si="19"/>
        <v/>
      </c>
    </row>
    <row r="291" spans="1:11">
      <c r="A291" s="4"/>
      <c r="B291" s="9"/>
      <c r="C291" s="14" t="e">
        <f t="shared" ca="1" si="16"/>
        <v>#N/A</v>
      </c>
      <c r="D291" s="11" t="str">
        <f>IFERROR(VLOOKUP(B291,abak,3),"")</f>
        <v/>
      </c>
      <c r="E291" s="9"/>
      <c r="F291" s="9"/>
      <c r="G291" s="15"/>
      <c r="H291" s="11" t="str">
        <f t="shared" si="17"/>
        <v/>
      </c>
      <c r="I291" s="25" t="str">
        <f>IF(IF(MONTH(A291)=MONTH("01/"&amp;mois),COUNTIF(A$12:A291,A291),"")&gt;1,"",IF(MONTH(A291)=MONTH("01/"&amp;mois),COUNTIF(A$12:A291,A291),""))</f>
        <v/>
      </c>
      <c r="J291" t="str">
        <f t="shared" si="18"/>
        <v/>
      </c>
      <c r="K291" t="str">
        <f t="shared" si="19"/>
        <v/>
      </c>
    </row>
    <row r="292" spans="1:11">
      <c r="A292" s="4"/>
      <c r="B292" s="9"/>
      <c r="C292" s="14" t="e">
        <f t="shared" ca="1" si="16"/>
        <v>#N/A</v>
      </c>
      <c r="D292" s="11" t="str">
        <f>IFERROR(VLOOKUP(B292,abak,3),"")</f>
        <v/>
      </c>
      <c r="E292" s="9"/>
      <c r="F292" s="9"/>
      <c r="G292" s="15"/>
      <c r="H292" s="11" t="str">
        <f t="shared" si="17"/>
        <v/>
      </c>
      <c r="I292" s="25" t="str">
        <f>IF(IF(MONTH(A292)=MONTH("01/"&amp;mois),COUNTIF(A$12:A292,A292),"")&gt;1,"",IF(MONTH(A292)=MONTH("01/"&amp;mois),COUNTIF(A$12:A292,A292),""))</f>
        <v/>
      </c>
      <c r="J292" t="str">
        <f t="shared" si="18"/>
        <v/>
      </c>
      <c r="K292" t="str">
        <f t="shared" si="19"/>
        <v/>
      </c>
    </row>
    <row r="293" spans="1:11">
      <c r="A293" s="4"/>
      <c r="B293" s="9"/>
      <c r="C293" s="14" t="e">
        <f t="shared" ca="1" si="16"/>
        <v>#N/A</v>
      </c>
      <c r="D293" s="11" t="str">
        <f>IFERROR(VLOOKUP(B293,abak,3),"")</f>
        <v/>
      </c>
      <c r="E293" s="9"/>
      <c r="F293" s="9"/>
      <c r="G293" s="15"/>
      <c r="H293" s="11" t="str">
        <f t="shared" si="17"/>
        <v/>
      </c>
      <c r="I293" s="25" t="str">
        <f>IF(IF(MONTH(A293)=MONTH("01/"&amp;mois),COUNTIF(A$12:A293,A293),"")&gt;1,"",IF(MONTH(A293)=MONTH("01/"&amp;mois),COUNTIF(A$12:A293,A293),""))</f>
        <v/>
      </c>
      <c r="J293" t="str">
        <f t="shared" si="18"/>
        <v/>
      </c>
      <c r="K293" t="str">
        <f t="shared" si="19"/>
        <v/>
      </c>
    </row>
    <row r="294" spans="1:11">
      <c r="A294" s="4"/>
      <c r="B294" s="9"/>
      <c r="C294" s="14" t="e">
        <f t="shared" ca="1" si="16"/>
        <v>#N/A</v>
      </c>
      <c r="D294" s="11" t="str">
        <f>IFERROR(VLOOKUP(B294,abak,3),"")</f>
        <v/>
      </c>
      <c r="E294" s="9"/>
      <c r="F294" s="9"/>
      <c r="G294" s="15"/>
      <c r="H294" s="11" t="str">
        <f t="shared" si="17"/>
        <v/>
      </c>
      <c r="I294" s="25" t="str">
        <f>IF(IF(MONTH(A294)=MONTH("01/"&amp;mois),COUNTIF(A$12:A294,A294),"")&gt;1,"",IF(MONTH(A294)=MONTH("01/"&amp;mois),COUNTIF(A$12:A294,A294),""))</f>
        <v/>
      </c>
      <c r="J294" t="str">
        <f t="shared" si="18"/>
        <v/>
      </c>
      <c r="K294" t="str">
        <f t="shared" si="19"/>
        <v/>
      </c>
    </row>
    <row r="295" spans="1:11">
      <c r="A295" s="4"/>
      <c r="B295" s="9"/>
      <c r="C295" s="14" t="e">
        <f t="shared" ca="1" si="16"/>
        <v>#N/A</v>
      </c>
      <c r="D295" s="11" t="str">
        <f>IFERROR(VLOOKUP(B295,abak,3),"")</f>
        <v/>
      </c>
      <c r="E295" s="9"/>
      <c r="F295" s="9"/>
      <c r="G295" s="15"/>
      <c r="H295" s="11" t="str">
        <f t="shared" si="17"/>
        <v/>
      </c>
      <c r="I295" s="25" t="str">
        <f>IF(IF(MONTH(A295)=MONTH("01/"&amp;mois),COUNTIF(A$12:A295,A295),"")&gt;1,"",IF(MONTH(A295)=MONTH("01/"&amp;mois),COUNTIF(A$12:A295,A295),""))</f>
        <v/>
      </c>
      <c r="J295" t="str">
        <f t="shared" si="18"/>
        <v/>
      </c>
      <c r="K295" t="str">
        <f t="shared" si="19"/>
        <v/>
      </c>
    </row>
    <row r="296" spans="1:11">
      <c r="A296" s="4"/>
      <c r="B296" s="9"/>
      <c r="C296" s="14" t="e">
        <f t="shared" ca="1" si="16"/>
        <v>#N/A</v>
      </c>
      <c r="D296" s="11" t="str">
        <f>IFERROR(VLOOKUP(B296,abak,3),"")</f>
        <v/>
      </c>
      <c r="E296" s="9"/>
      <c r="F296" s="9"/>
      <c r="G296" s="15"/>
      <c r="H296" s="11" t="str">
        <f t="shared" si="17"/>
        <v/>
      </c>
      <c r="I296" s="25" t="str">
        <f>IF(IF(MONTH(A296)=MONTH("01/"&amp;mois),COUNTIF(A$12:A296,A296),"")&gt;1,"",IF(MONTH(A296)=MONTH("01/"&amp;mois),COUNTIF(A$12:A296,A296),""))</f>
        <v/>
      </c>
      <c r="J296" t="str">
        <f t="shared" si="18"/>
        <v/>
      </c>
      <c r="K296" t="str">
        <f t="shared" si="19"/>
        <v/>
      </c>
    </row>
    <row r="297" spans="1:11">
      <c r="A297" s="4"/>
      <c r="B297" s="9"/>
      <c r="C297" s="14" t="e">
        <f t="shared" ca="1" si="16"/>
        <v>#N/A</v>
      </c>
      <c r="D297" s="11" t="str">
        <f>IFERROR(VLOOKUP(B297,abak,3),"")</f>
        <v/>
      </c>
      <c r="E297" s="9"/>
      <c r="F297" s="9"/>
      <c r="G297" s="15"/>
      <c r="H297" s="11" t="str">
        <f t="shared" si="17"/>
        <v/>
      </c>
      <c r="I297" s="25" t="str">
        <f>IF(IF(MONTH(A297)=MONTH("01/"&amp;mois),COUNTIF(A$12:A297,A297),"")&gt;1,"",IF(MONTH(A297)=MONTH("01/"&amp;mois),COUNTIF(A$12:A297,A297),""))</f>
        <v/>
      </c>
      <c r="J297" t="str">
        <f t="shared" si="18"/>
        <v/>
      </c>
      <c r="K297" t="str">
        <f t="shared" si="19"/>
        <v/>
      </c>
    </row>
    <row r="298" spans="1:11">
      <c r="A298" s="4"/>
      <c r="B298" s="9"/>
      <c r="C298" s="14" t="e">
        <f t="shared" ca="1" si="16"/>
        <v>#N/A</v>
      </c>
      <c r="D298" s="11" t="str">
        <f>IFERROR(VLOOKUP(B298,abak,3),"")</f>
        <v/>
      </c>
      <c r="E298" s="9"/>
      <c r="F298" s="9"/>
      <c r="G298" s="15"/>
      <c r="H298" s="11" t="str">
        <f t="shared" si="17"/>
        <v/>
      </c>
      <c r="I298" s="25" t="str">
        <f>IF(IF(MONTH(A298)=MONTH("01/"&amp;mois),COUNTIF(A$12:A298,A298),"")&gt;1,"",IF(MONTH(A298)=MONTH("01/"&amp;mois),COUNTIF(A$12:A298,A298),""))</f>
        <v/>
      </c>
      <c r="J298" t="str">
        <f t="shared" si="18"/>
        <v/>
      </c>
      <c r="K298" t="str">
        <f t="shared" si="19"/>
        <v/>
      </c>
    </row>
    <row r="299" spans="1:11">
      <c r="A299" s="4"/>
      <c r="B299" s="9"/>
      <c r="C299" s="14" t="e">
        <f t="shared" ca="1" si="16"/>
        <v>#N/A</v>
      </c>
      <c r="D299" s="11" t="str">
        <f>IFERROR(VLOOKUP(B299,abak,3),"")</f>
        <v/>
      </c>
      <c r="E299" s="9"/>
      <c r="F299" s="9"/>
      <c r="G299" s="15"/>
      <c r="H299" s="11" t="str">
        <f t="shared" si="17"/>
        <v/>
      </c>
      <c r="I299" s="25" t="str">
        <f>IF(IF(MONTH(A299)=MONTH("01/"&amp;mois),COUNTIF(A$12:A299,A299),"")&gt;1,"",IF(MONTH(A299)=MONTH("01/"&amp;mois),COUNTIF(A$12:A299,A299),""))</f>
        <v/>
      </c>
      <c r="J299" t="str">
        <f t="shared" si="18"/>
        <v/>
      </c>
      <c r="K299" t="str">
        <f t="shared" si="19"/>
        <v/>
      </c>
    </row>
    <row r="300" spans="1:11">
      <c r="A300" s="4"/>
      <c r="B300" s="9"/>
      <c r="C300" s="14" t="e">
        <f t="shared" ca="1" si="16"/>
        <v>#N/A</v>
      </c>
      <c r="D300" s="11" t="str">
        <f>IFERROR(VLOOKUP(B300,abak,3),"")</f>
        <v/>
      </c>
      <c r="E300" s="9"/>
      <c r="F300" s="9"/>
      <c r="G300" s="15"/>
      <c r="H300" s="11" t="str">
        <f t="shared" si="17"/>
        <v/>
      </c>
      <c r="I300" s="25" t="str">
        <f>IF(IF(MONTH(A300)=MONTH("01/"&amp;mois),COUNTIF(A$12:A300,A300),"")&gt;1,"",IF(MONTH(A300)=MONTH("01/"&amp;mois),COUNTIF(A$12:A300,A300),""))</f>
        <v/>
      </c>
      <c r="J300" t="str">
        <f t="shared" si="18"/>
        <v/>
      </c>
      <c r="K300" t="str">
        <f t="shared" si="19"/>
        <v/>
      </c>
    </row>
    <row r="301" spans="1:11">
      <c r="A301" s="4"/>
      <c r="B301" s="9"/>
      <c r="C301" s="14" t="e">
        <f t="shared" ca="1" si="16"/>
        <v>#N/A</v>
      </c>
      <c r="D301" s="11" t="str">
        <f>IFERROR(VLOOKUP(B301,abak,3),"")</f>
        <v/>
      </c>
      <c r="E301" s="9"/>
      <c r="F301" s="9"/>
      <c r="G301" s="15"/>
      <c r="H301" s="11" t="str">
        <f t="shared" si="17"/>
        <v/>
      </c>
      <c r="I301" s="25" t="str">
        <f>IF(IF(MONTH(A301)=MONTH("01/"&amp;mois),COUNTIF(A$12:A301,A301),"")&gt;1,"",IF(MONTH(A301)=MONTH("01/"&amp;mois),COUNTIF(A$12:A301,A301),""))</f>
        <v/>
      </c>
      <c r="J301" t="str">
        <f t="shared" si="18"/>
        <v/>
      </c>
      <c r="K301" t="str">
        <f t="shared" si="19"/>
        <v/>
      </c>
    </row>
    <row r="302" spans="1:11">
      <c r="A302" s="4"/>
      <c r="B302" s="9"/>
      <c r="C302" s="14" t="e">
        <f t="shared" ca="1" si="16"/>
        <v>#N/A</v>
      </c>
      <c r="D302" s="11" t="str">
        <f>IFERROR(VLOOKUP(B302,abak,3),"")</f>
        <v/>
      </c>
      <c r="E302" s="9"/>
      <c r="F302" s="9"/>
      <c r="G302" s="15"/>
      <c r="H302" s="11" t="str">
        <f t="shared" si="17"/>
        <v/>
      </c>
      <c r="I302" s="25" t="str">
        <f>IF(IF(MONTH(A302)=MONTH("01/"&amp;mois),COUNTIF(A$12:A302,A302),"")&gt;1,"",IF(MONTH(A302)=MONTH("01/"&amp;mois),COUNTIF(A$12:A302,A302),""))</f>
        <v/>
      </c>
      <c r="J302" t="str">
        <f t="shared" si="18"/>
        <v/>
      </c>
      <c r="K302" t="str">
        <f t="shared" si="19"/>
        <v/>
      </c>
    </row>
    <row r="303" spans="1:11">
      <c r="A303" s="4"/>
      <c r="B303" s="9"/>
      <c r="C303" s="14" t="e">
        <f t="shared" ca="1" si="16"/>
        <v>#N/A</v>
      </c>
      <c r="D303" s="11" t="str">
        <f>IFERROR(VLOOKUP(B303,abak,3),"")</f>
        <v/>
      </c>
      <c r="E303" s="9"/>
      <c r="F303" s="9"/>
      <c r="G303" s="15"/>
      <c r="H303" s="11" t="str">
        <f t="shared" si="17"/>
        <v/>
      </c>
      <c r="I303" s="25" t="str">
        <f>IF(IF(MONTH(A303)=MONTH("01/"&amp;mois),COUNTIF(A$12:A303,A303),"")&gt;1,"",IF(MONTH(A303)=MONTH("01/"&amp;mois),COUNTIF(A$12:A303,A303),""))</f>
        <v/>
      </c>
      <c r="J303" t="str">
        <f t="shared" si="18"/>
        <v/>
      </c>
      <c r="K303" t="str">
        <f t="shared" si="19"/>
        <v/>
      </c>
    </row>
    <row r="304" spans="1:11">
      <c r="A304" s="4"/>
      <c r="B304" s="9"/>
      <c r="C304" s="14" t="e">
        <f t="shared" ca="1" si="16"/>
        <v>#N/A</v>
      </c>
      <c r="D304" s="11" t="str">
        <f>IFERROR(VLOOKUP(B304,abak,3),"")</f>
        <v/>
      </c>
      <c r="E304" s="9"/>
      <c r="F304" s="9"/>
      <c r="G304" s="15"/>
      <c r="H304" s="11" t="str">
        <f t="shared" si="17"/>
        <v/>
      </c>
      <c r="I304" s="25" t="str">
        <f>IF(IF(MONTH(A304)=MONTH("01/"&amp;mois),COUNTIF(A$12:A304,A304),"")&gt;1,"",IF(MONTH(A304)=MONTH("01/"&amp;mois),COUNTIF(A$12:A304,A304),""))</f>
        <v/>
      </c>
      <c r="J304" t="str">
        <f t="shared" si="18"/>
        <v/>
      </c>
      <c r="K304" t="str">
        <f t="shared" si="19"/>
        <v/>
      </c>
    </row>
    <row r="305" spans="1:11">
      <c r="A305" s="4"/>
      <c r="B305" s="9"/>
      <c r="C305" s="14" t="e">
        <f t="shared" ca="1" si="16"/>
        <v>#N/A</v>
      </c>
      <c r="D305" s="11" t="str">
        <f>IFERROR(VLOOKUP(B305,abak,3),"")</f>
        <v/>
      </c>
      <c r="E305" s="9"/>
      <c r="F305" s="9"/>
      <c r="G305" s="15"/>
      <c r="H305" s="11" t="str">
        <f t="shared" si="17"/>
        <v/>
      </c>
      <c r="I305" s="25" t="str">
        <f>IF(IF(MONTH(A305)=MONTH("01/"&amp;mois),COUNTIF(A$12:A305,A305),"")&gt;1,"",IF(MONTH(A305)=MONTH("01/"&amp;mois),COUNTIF(A$12:A305,A305),""))</f>
        <v/>
      </c>
      <c r="J305" t="str">
        <f t="shared" si="18"/>
        <v/>
      </c>
      <c r="K305" t="str">
        <f t="shared" si="19"/>
        <v/>
      </c>
    </row>
    <row r="306" spans="1:11">
      <c r="A306" s="4"/>
      <c r="B306" s="9"/>
      <c r="C306" s="14" t="e">
        <f t="shared" ca="1" si="16"/>
        <v>#N/A</v>
      </c>
      <c r="D306" s="11" t="str">
        <f>IFERROR(VLOOKUP(B306,abak,3),"")</f>
        <v/>
      </c>
      <c r="E306" s="9"/>
      <c r="F306" s="9"/>
      <c r="G306" s="15"/>
      <c r="H306" s="11" t="str">
        <f t="shared" si="17"/>
        <v/>
      </c>
      <c r="I306" s="25" t="str">
        <f>IF(IF(MONTH(A306)=MONTH("01/"&amp;mois),COUNTIF(A$12:A306,A306),"")&gt;1,"",IF(MONTH(A306)=MONTH("01/"&amp;mois),COUNTIF(A$12:A306,A306),""))</f>
        <v/>
      </c>
      <c r="J306" t="str">
        <f t="shared" si="18"/>
        <v/>
      </c>
      <c r="K306" t="str">
        <f t="shared" si="19"/>
        <v/>
      </c>
    </row>
    <row r="307" spans="1:11">
      <c r="A307" s="4"/>
      <c r="B307" s="9"/>
      <c r="C307" s="14" t="e">
        <f t="shared" ca="1" si="16"/>
        <v>#N/A</v>
      </c>
      <c r="D307" s="11" t="str">
        <f>IFERROR(VLOOKUP(B307,abak,3),"")</f>
        <v/>
      </c>
      <c r="E307" s="9"/>
      <c r="F307" s="9"/>
      <c r="G307" s="15"/>
      <c r="H307" s="11" t="str">
        <f t="shared" si="17"/>
        <v/>
      </c>
      <c r="I307" s="25" t="str">
        <f>IF(IF(MONTH(A307)=MONTH("01/"&amp;mois),COUNTIF(A$12:A307,A307),"")&gt;1,"",IF(MONTH(A307)=MONTH("01/"&amp;mois),COUNTIF(A$12:A307,A307),""))</f>
        <v/>
      </c>
      <c r="J307" t="str">
        <f t="shared" si="18"/>
        <v/>
      </c>
      <c r="K307" t="str">
        <f t="shared" si="19"/>
        <v/>
      </c>
    </row>
    <row r="308" spans="1:11">
      <c r="A308" s="4"/>
      <c r="B308" s="9"/>
      <c r="C308" s="14" t="e">
        <f t="shared" ca="1" si="16"/>
        <v>#N/A</v>
      </c>
      <c r="D308" s="11" t="str">
        <f>IFERROR(VLOOKUP(B308,abak,3),"")</f>
        <v/>
      </c>
      <c r="E308" s="9"/>
      <c r="F308" s="9"/>
      <c r="G308" s="15"/>
      <c r="H308" s="11" t="str">
        <f t="shared" si="17"/>
        <v/>
      </c>
      <c r="I308" s="25" t="str">
        <f>IF(IF(MONTH(A308)=MONTH("01/"&amp;mois),COUNTIF(A$12:A308,A308),"")&gt;1,"",IF(MONTH(A308)=MONTH("01/"&amp;mois),COUNTIF(A$12:A308,A308),""))</f>
        <v/>
      </c>
      <c r="J308" t="str">
        <f t="shared" si="18"/>
        <v/>
      </c>
      <c r="K308" t="str">
        <f t="shared" si="19"/>
        <v/>
      </c>
    </row>
    <row r="309" spans="1:11">
      <c r="A309" s="4"/>
      <c r="B309" s="9"/>
      <c r="C309" s="14" t="e">
        <f t="shared" ca="1" si="16"/>
        <v>#N/A</v>
      </c>
      <c r="D309" s="11" t="str">
        <f>IFERROR(VLOOKUP(B309,abak,3),"")</f>
        <v/>
      </c>
      <c r="E309" s="9"/>
      <c r="F309" s="9"/>
      <c r="G309" s="15"/>
      <c r="H309" s="11" t="str">
        <f t="shared" si="17"/>
        <v/>
      </c>
      <c r="I309" s="25" t="str">
        <f>IF(IF(MONTH(A309)=MONTH("01/"&amp;mois),COUNTIF(A$12:A309,A309),"")&gt;1,"",IF(MONTH(A309)=MONTH("01/"&amp;mois),COUNTIF(A$12:A309,A309),""))</f>
        <v/>
      </c>
      <c r="J309" t="str">
        <f t="shared" si="18"/>
        <v/>
      </c>
      <c r="K309" t="str">
        <f t="shared" si="19"/>
        <v/>
      </c>
    </row>
    <row r="310" spans="1:11">
      <c r="A310" s="4"/>
      <c r="B310" s="9"/>
      <c r="C310" s="14" t="e">
        <f t="shared" ca="1" si="16"/>
        <v>#N/A</v>
      </c>
      <c r="D310" s="11" t="str">
        <f>IFERROR(VLOOKUP(B310,abak,3),"")</f>
        <v/>
      </c>
      <c r="E310" s="9"/>
      <c r="F310" s="9"/>
      <c r="G310" s="15"/>
      <c r="H310" s="11" t="str">
        <f t="shared" si="17"/>
        <v/>
      </c>
      <c r="I310" s="25" t="str">
        <f>IF(IF(MONTH(A310)=MONTH("01/"&amp;mois),COUNTIF(A$12:A310,A310),"")&gt;1,"",IF(MONTH(A310)=MONTH("01/"&amp;mois),COUNTIF(A$12:A310,A310),""))</f>
        <v/>
      </c>
      <c r="J310" t="str">
        <f t="shared" si="18"/>
        <v/>
      </c>
      <c r="K310" t="str">
        <f t="shared" si="19"/>
        <v/>
      </c>
    </row>
    <row r="311" spans="1:11">
      <c r="A311" s="4"/>
      <c r="B311" s="9"/>
      <c r="C311" s="14" t="e">
        <f t="shared" ca="1" si="16"/>
        <v>#N/A</v>
      </c>
      <c r="D311" s="11" t="str">
        <f>IFERROR(VLOOKUP(B311,abak,3),"")</f>
        <v/>
      </c>
      <c r="E311" s="9"/>
      <c r="F311" s="9"/>
      <c r="G311" s="15"/>
      <c r="H311" s="11" t="str">
        <f t="shared" si="17"/>
        <v/>
      </c>
      <c r="I311" s="25" t="str">
        <f>IF(IF(MONTH(A311)=MONTH("01/"&amp;mois),COUNTIF(A$12:A311,A311),"")&gt;1,"",IF(MONTH(A311)=MONTH("01/"&amp;mois),COUNTIF(A$12:A311,A311),""))</f>
        <v/>
      </c>
      <c r="J311" t="str">
        <f t="shared" si="18"/>
        <v/>
      </c>
      <c r="K311" t="str">
        <f t="shared" si="19"/>
        <v/>
      </c>
    </row>
    <row r="312" spans="1:11">
      <c r="A312" s="4"/>
      <c r="B312" s="9"/>
      <c r="C312" s="14" t="e">
        <f t="shared" ca="1" si="16"/>
        <v>#N/A</v>
      </c>
      <c r="D312" s="11" t="str">
        <f>IFERROR(VLOOKUP(B312,abak,3),"")</f>
        <v/>
      </c>
      <c r="E312" s="9"/>
      <c r="F312" s="9"/>
      <c r="G312" s="15"/>
      <c r="H312" s="11" t="str">
        <f t="shared" si="17"/>
        <v/>
      </c>
      <c r="I312" s="25" t="str">
        <f>IF(IF(MONTH(A312)=MONTH("01/"&amp;mois),COUNTIF(A$12:A312,A312),"")&gt;1,"",IF(MONTH(A312)=MONTH("01/"&amp;mois),COUNTIF(A$12:A312,A312),""))</f>
        <v/>
      </c>
      <c r="J312" t="str">
        <f t="shared" si="18"/>
        <v/>
      </c>
      <c r="K312" t="str">
        <f t="shared" si="19"/>
        <v/>
      </c>
    </row>
    <row r="313" spans="1:11">
      <c r="A313" s="4"/>
      <c r="B313" s="9"/>
      <c r="C313" s="14" t="e">
        <f t="shared" ca="1" si="16"/>
        <v>#N/A</v>
      </c>
      <c r="D313" s="11" t="str">
        <f>IFERROR(VLOOKUP(B313,abak,3),"")</f>
        <v/>
      </c>
      <c r="E313" s="9"/>
      <c r="F313" s="9"/>
      <c r="G313" s="15"/>
      <c r="H313" s="11" t="str">
        <f t="shared" si="17"/>
        <v/>
      </c>
      <c r="I313" s="25" t="str">
        <f>IF(IF(MONTH(A313)=MONTH("01/"&amp;mois),COUNTIF(A$12:A313,A313),"")&gt;1,"",IF(MONTH(A313)=MONTH("01/"&amp;mois),COUNTIF(A$12:A313,A313),""))</f>
        <v/>
      </c>
      <c r="J313" t="str">
        <f t="shared" si="18"/>
        <v/>
      </c>
      <c r="K313" t="str">
        <f t="shared" si="19"/>
        <v/>
      </c>
    </row>
    <row r="314" spans="1:11">
      <c r="A314" s="4"/>
      <c r="B314" s="9"/>
      <c r="C314" s="14" t="e">
        <f t="shared" ca="1" si="16"/>
        <v>#N/A</v>
      </c>
      <c r="D314" s="11" t="str">
        <f>IFERROR(VLOOKUP(B314,abak,3),"")</f>
        <v/>
      </c>
      <c r="E314" s="9"/>
      <c r="F314" s="9"/>
      <c r="G314" s="15"/>
      <c r="H314" s="11" t="str">
        <f t="shared" si="17"/>
        <v/>
      </c>
      <c r="I314" s="25" t="str">
        <f>IF(IF(MONTH(A314)=MONTH("01/"&amp;mois),COUNTIF(A$12:A314,A314),"")&gt;1,"",IF(MONTH(A314)=MONTH("01/"&amp;mois),COUNTIF(A$12:A314,A314),""))</f>
        <v/>
      </c>
      <c r="J314" t="str">
        <f t="shared" si="18"/>
        <v/>
      </c>
      <c r="K314" t="str">
        <f t="shared" si="19"/>
        <v/>
      </c>
    </row>
    <row r="315" spans="1:11">
      <c r="A315" s="4"/>
      <c r="B315" s="9"/>
      <c r="C315" s="14" t="e">
        <f t="shared" ca="1" si="16"/>
        <v>#N/A</v>
      </c>
      <c r="D315" s="11" t="str">
        <f>IFERROR(VLOOKUP(B315,abak,3),"")</f>
        <v/>
      </c>
      <c r="E315" s="9"/>
      <c r="F315" s="9"/>
      <c r="G315" s="15"/>
      <c r="H315" s="11" t="str">
        <f t="shared" si="17"/>
        <v/>
      </c>
      <c r="I315" s="25" t="str">
        <f>IF(IF(MONTH(A315)=MONTH("01/"&amp;mois),COUNTIF(A$12:A315,A315),"")&gt;1,"",IF(MONTH(A315)=MONTH("01/"&amp;mois),COUNTIF(A$12:A315,A315),""))</f>
        <v/>
      </c>
      <c r="J315" t="str">
        <f t="shared" si="18"/>
        <v/>
      </c>
      <c r="K315" t="str">
        <f t="shared" si="19"/>
        <v/>
      </c>
    </row>
    <row r="316" spans="1:11">
      <c r="A316" s="4"/>
      <c r="B316" s="9"/>
      <c r="C316" s="14" t="e">
        <f t="shared" ca="1" si="16"/>
        <v>#N/A</v>
      </c>
      <c r="D316" s="11" t="str">
        <f>IFERROR(VLOOKUP(B316,abak,3),"")</f>
        <v/>
      </c>
      <c r="E316" s="9"/>
      <c r="F316" s="9"/>
      <c r="G316" s="15"/>
      <c r="H316" s="11" t="str">
        <f t="shared" si="17"/>
        <v/>
      </c>
      <c r="I316" s="25" t="str">
        <f>IF(IF(MONTH(A316)=MONTH("01/"&amp;mois),COUNTIF(A$12:A316,A316),"")&gt;1,"",IF(MONTH(A316)=MONTH("01/"&amp;mois),COUNTIF(A$12:A316,A316),""))</f>
        <v/>
      </c>
      <c r="J316" t="str">
        <f t="shared" si="18"/>
        <v/>
      </c>
      <c r="K316" t="str">
        <f t="shared" si="19"/>
        <v/>
      </c>
    </row>
    <row r="317" spans="1:11">
      <c r="A317" s="4"/>
      <c r="B317" s="9"/>
      <c r="C317" s="14" t="e">
        <f t="shared" ca="1" si="16"/>
        <v>#N/A</v>
      </c>
      <c r="D317" s="11" t="str">
        <f>IFERROR(VLOOKUP(B317,abak,3),"")</f>
        <v/>
      </c>
      <c r="E317" s="9"/>
      <c r="F317" s="9"/>
      <c r="G317" s="15"/>
      <c r="H317" s="11" t="str">
        <f t="shared" si="17"/>
        <v/>
      </c>
      <c r="I317" s="25" t="str">
        <f>IF(IF(MONTH(A317)=MONTH("01/"&amp;mois),COUNTIF(A$12:A317,A317),"")&gt;1,"",IF(MONTH(A317)=MONTH("01/"&amp;mois),COUNTIF(A$12:A317,A317),""))</f>
        <v/>
      </c>
      <c r="J317" t="str">
        <f t="shared" si="18"/>
        <v/>
      </c>
      <c r="K317" t="str">
        <f t="shared" si="19"/>
        <v/>
      </c>
    </row>
    <row r="318" spans="1:11">
      <c r="A318" s="4"/>
      <c r="B318" s="9"/>
      <c r="C318" s="14" t="e">
        <f t="shared" ca="1" si="16"/>
        <v>#N/A</v>
      </c>
      <c r="D318" s="11" t="str">
        <f>IFERROR(VLOOKUP(B318,abak,3),"")</f>
        <v/>
      </c>
      <c r="E318" s="9"/>
      <c r="F318" s="9"/>
      <c r="G318" s="15"/>
      <c r="H318" s="11" t="str">
        <f t="shared" si="17"/>
        <v/>
      </c>
      <c r="I318" s="25" t="str">
        <f>IF(IF(MONTH(A318)=MONTH("01/"&amp;mois),COUNTIF(A$12:A318,A318),"")&gt;1,"",IF(MONTH(A318)=MONTH("01/"&amp;mois),COUNTIF(A$12:A318,A318),""))</f>
        <v/>
      </c>
      <c r="J318" t="str">
        <f t="shared" si="18"/>
        <v/>
      </c>
      <c r="K318" t="str">
        <f t="shared" si="19"/>
        <v/>
      </c>
    </row>
    <row r="319" spans="1:11">
      <c r="A319" s="4"/>
      <c r="B319" s="9"/>
      <c r="C319" s="14" t="e">
        <f t="shared" ca="1" si="16"/>
        <v>#N/A</v>
      </c>
      <c r="D319" s="11" t="str">
        <f>IFERROR(VLOOKUP(B319,abak,3),"")</f>
        <v/>
      </c>
      <c r="E319" s="9"/>
      <c r="F319" s="9"/>
      <c r="G319" s="15"/>
      <c r="H319" s="11" t="str">
        <f t="shared" si="17"/>
        <v/>
      </c>
      <c r="I319" s="25" t="str">
        <f>IF(IF(MONTH(A319)=MONTH("01/"&amp;mois),COUNTIF(A$12:A319,A319),"")&gt;1,"",IF(MONTH(A319)=MONTH("01/"&amp;mois),COUNTIF(A$12:A319,A319),""))</f>
        <v/>
      </c>
      <c r="J319" t="str">
        <f t="shared" si="18"/>
        <v/>
      </c>
      <c r="K319" t="str">
        <f t="shared" si="19"/>
        <v/>
      </c>
    </row>
    <row r="320" spans="1:11">
      <c r="A320" s="4"/>
      <c r="B320" s="9"/>
      <c r="C320" s="14" t="e">
        <f t="shared" ca="1" si="16"/>
        <v>#N/A</v>
      </c>
      <c r="D320" s="11" t="str">
        <f>IFERROR(VLOOKUP(B320,abak,3),"")</f>
        <v/>
      </c>
      <c r="E320" s="9"/>
      <c r="F320" s="9"/>
      <c r="G320" s="15"/>
      <c r="H320" s="11" t="str">
        <f t="shared" si="17"/>
        <v/>
      </c>
      <c r="I320" s="25" t="str">
        <f>IF(IF(MONTH(A320)=MONTH("01/"&amp;mois),COUNTIF(A$12:A320,A320),"")&gt;1,"",IF(MONTH(A320)=MONTH("01/"&amp;mois),COUNTIF(A$12:A320,A320),""))</f>
        <v/>
      </c>
      <c r="J320" t="str">
        <f t="shared" si="18"/>
        <v/>
      </c>
      <c r="K320" t="str">
        <f t="shared" si="19"/>
        <v/>
      </c>
    </row>
    <row r="321" spans="1:11">
      <c r="A321" s="4"/>
      <c r="B321" s="9"/>
      <c r="C321" s="14" t="e">
        <f t="shared" ca="1" si="16"/>
        <v>#N/A</v>
      </c>
      <c r="D321" s="11" t="str">
        <f>IFERROR(VLOOKUP(B321,abak,3),"")</f>
        <v/>
      </c>
      <c r="E321" s="9"/>
      <c r="F321" s="9"/>
      <c r="G321" s="15"/>
      <c r="H321" s="11" t="str">
        <f t="shared" si="17"/>
        <v/>
      </c>
      <c r="I321" s="25" t="str">
        <f>IF(IF(MONTH(A321)=MONTH("01/"&amp;mois),COUNTIF(A$12:A321,A321),"")&gt;1,"",IF(MONTH(A321)=MONTH("01/"&amp;mois),COUNTIF(A$12:A321,A321),""))</f>
        <v/>
      </c>
      <c r="J321" t="str">
        <f t="shared" si="18"/>
        <v/>
      </c>
      <c r="K321" t="str">
        <f t="shared" si="19"/>
        <v/>
      </c>
    </row>
    <row r="322" spans="1:11">
      <c r="A322" s="4"/>
      <c r="B322" s="9"/>
      <c r="C322" s="14" t="e">
        <f t="shared" ca="1" si="16"/>
        <v>#N/A</v>
      </c>
      <c r="D322" s="11" t="str">
        <f>IFERROR(VLOOKUP(B322,abak,3),"")</f>
        <v/>
      </c>
      <c r="E322" s="9"/>
      <c r="F322" s="9"/>
      <c r="G322" s="15"/>
      <c r="H322" s="11" t="str">
        <f t="shared" si="17"/>
        <v/>
      </c>
      <c r="I322" s="25" t="str">
        <f>IF(IF(MONTH(A322)=MONTH("01/"&amp;mois),COUNTIF(A$12:A322,A322),"")&gt;1,"",IF(MONTH(A322)=MONTH("01/"&amp;mois),COUNTIF(A$12:A322,A322),""))</f>
        <v/>
      </c>
      <c r="J322" t="str">
        <f t="shared" si="18"/>
        <v/>
      </c>
      <c r="K322" t="str">
        <f t="shared" si="19"/>
        <v/>
      </c>
    </row>
    <row r="323" spans="1:11">
      <c r="A323" s="4"/>
      <c r="B323" s="9"/>
      <c r="C323" s="14" t="e">
        <f t="shared" ca="1" si="16"/>
        <v>#N/A</v>
      </c>
      <c r="D323" s="11" t="str">
        <f>IFERROR(VLOOKUP(B323,abak,3),"")</f>
        <v/>
      </c>
      <c r="E323" s="9"/>
      <c r="F323" s="9"/>
      <c r="G323" s="15"/>
      <c r="H323" s="11" t="str">
        <f t="shared" si="17"/>
        <v/>
      </c>
      <c r="I323" s="25" t="str">
        <f>IF(IF(MONTH(A323)=MONTH("01/"&amp;mois),COUNTIF(A$12:A323,A323),"")&gt;1,"",IF(MONTH(A323)=MONTH("01/"&amp;mois),COUNTIF(A$12:A323,A323),""))</f>
        <v/>
      </c>
      <c r="J323" t="str">
        <f t="shared" si="18"/>
        <v/>
      </c>
      <c r="K323" t="str">
        <f t="shared" si="19"/>
        <v/>
      </c>
    </row>
    <row r="324" spans="1:11">
      <c r="A324" s="4"/>
      <c r="B324" s="9"/>
      <c r="C324" s="14" t="e">
        <f t="shared" ca="1" si="16"/>
        <v>#N/A</v>
      </c>
      <c r="D324" s="11" t="str">
        <f>IFERROR(VLOOKUP(B324,abak,3),"")</f>
        <v/>
      </c>
      <c r="E324" s="9"/>
      <c r="F324" s="9"/>
      <c r="G324" s="15"/>
      <c r="H324" s="11" t="str">
        <f t="shared" si="17"/>
        <v/>
      </c>
      <c r="I324" s="25" t="str">
        <f>IF(IF(MONTH(A324)=MONTH("01/"&amp;mois),COUNTIF(A$12:A324,A324),"")&gt;1,"",IF(MONTH(A324)=MONTH("01/"&amp;mois),COUNTIF(A$12:A324,A324),""))</f>
        <v/>
      </c>
      <c r="J324" t="str">
        <f t="shared" si="18"/>
        <v/>
      </c>
      <c r="K324" t="str">
        <f t="shared" si="19"/>
        <v/>
      </c>
    </row>
    <row r="325" spans="1:11">
      <c r="A325" s="4"/>
      <c r="B325" s="9"/>
      <c r="C325" s="14" t="e">
        <f t="shared" ca="1" si="16"/>
        <v>#N/A</v>
      </c>
      <c r="D325" s="11" t="str">
        <f>IFERROR(VLOOKUP(B325,abak,3),"")</f>
        <v/>
      </c>
      <c r="E325" s="9"/>
      <c r="F325" s="9"/>
      <c r="G325" s="15"/>
      <c r="H325" s="11" t="str">
        <f t="shared" si="17"/>
        <v/>
      </c>
      <c r="I325" s="25" t="str">
        <f>IF(IF(MONTH(A325)=MONTH("01/"&amp;mois),COUNTIF(A$12:A325,A325),"")&gt;1,"",IF(MONTH(A325)=MONTH("01/"&amp;mois),COUNTIF(A$12:A325,A325),""))</f>
        <v/>
      </c>
      <c r="J325" t="str">
        <f t="shared" si="18"/>
        <v/>
      </c>
      <c r="K325" t="str">
        <f t="shared" si="19"/>
        <v/>
      </c>
    </row>
    <row r="326" spans="1:11">
      <c r="A326" s="4"/>
      <c r="B326" s="9"/>
      <c r="C326" s="14" t="e">
        <f t="shared" ca="1" si="16"/>
        <v>#N/A</v>
      </c>
      <c r="D326" s="11" t="str">
        <f>IFERROR(VLOOKUP(B326,abak,3),"")</f>
        <v/>
      </c>
      <c r="E326" s="9"/>
      <c r="F326" s="9"/>
      <c r="G326" s="15"/>
      <c r="H326" s="11" t="str">
        <f t="shared" si="17"/>
        <v/>
      </c>
      <c r="I326" s="25" t="str">
        <f>IF(IF(MONTH(A326)=MONTH("01/"&amp;mois),COUNTIF(A$12:A326,A326),"")&gt;1,"",IF(MONTH(A326)=MONTH("01/"&amp;mois),COUNTIF(A$12:A326,A326),""))</f>
        <v/>
      </c>
      <c r="J326" t="str">
        <f t="shared" si="18"/>
        <v/>
      </c>
      <c r="K326" t="str">
        <f t="shared" si="19"/>
        <v/>
      </c>
    </row>
    <row r="327" spans="1:11">
      <c r="A327" s="4"/>
      <c r="B327" s="9"/>
      <c r="C327" s="14" t="e">
        <f t="shared" ca="1" si="16"/>
        <v>#N/A</v>
      </c>
      <c r="D327" s="11" t="str">
        <f>IFERROR(VLOOKUP(B327,abak,3),"")</f>
        <v/>
      </c>
      <c r="E327" s="9"/>
      <c r="F327" s="9"/>
      <c r="G327" s="15"/>
      <c r="H327" s="11" t="str">
        <f t="shared" si="17"/>
        <v/>
      </c>
      <c r="I327" s="25" t="str">
        <f>IF(IF(MONTH(A327)=MONTH("01/"&amp;mois),COUNTIF(A$12:A327,A327),"")&gt;1,"",IF(MONTH(A327)=MONTH("01/"&amp;mois),COUNTIF(A$12:A327,A327),""))</f>
        <v/>
      </c>
      <c r="J327" t="str">
        <f t="shared" si="18"/>
        <v/>
      </c>
      <c r="K327" t="str">
        <f t="shared" si="19"/>
        <v/>
      </c>
    </row>
    <row r="328" spans="1:11">
      <c r="A328" s="4"/>
      <c r="B328" s="9"/>
      <c r="C328" s="14" t="e">
        <f t="shared" ca="1" si="16"/>
        <v>#N/A</v>
      </c>
      <c r="D328" s="11" t="str">
        <f>IFERROR(VLOOKUP(B328,abak,3),"")</f>
        <v/>
      </c>
      <c r="E328" s="9"/>
      <c r="F328" s="9"/>
      <c r="G328" s="15"/>
      <c r="H328" s="11" t="str">
        <f t="shared" si="17"/>
        <v/>
      </c>
      <c r="I328" s="25" t="str">
        <f>IF(IF(MONTH(A328)=MONTH("01/"&amp;mois),COUNTIF(A$12:A328,A328),"")&gt;1,"",IF(MONTH(A328)=MONTH("01/"&amp;mois),COUNTIF(A$12:A328,A328),""))</f>
        <v/>
      </c>
      <c r="J328" t="str">
        <f t="shared" si="18"/>
        <v/>
      </c>
      <c r="K328" t="str">
        <f t="shared" si="19"/>
        <v/>
      </c>
    </row>
    <row r="329" spans="1:11">
      <c r="A329" s="4"/>
      <c r="B329" s="9"/>
      <c r="C329" s="14" t="e">
        <f t="shared" ca="1" si="16"/>
        <v>#N/A</v>
      </c>
      <c r="D329" s="11" t="str">
        <f>IFERROR(VLOOKUP(B329,abak,3),"")</f>
        <v/>
      </c>
      <c r="E329" s="9"/>
      <c r="F329" s="9"/>
      <c r="G329" s="15"/>
      <c r="H329" s="11" t="str">
        <f t="shared" si="17"/>
        <v/>
      </c>
      <c r="I329" s="25" t="str">
        <f>IF(IF(MONTH(A329)=MONTH("01/"&amp;mois),COUNTIF(A$12:A329,A329),"")&gt;1,"",IF(MONTH(A329)=MONTH("01/"&amp;mois),COUNTIF(A$12:A329,A329),""))</f>
        <v/>
      </c>
      <c r="J329" t="str">
        <f t="shared" si="18"/>
        <v/>
      </c>
      <c r="K329" t="str">
        <f t="shared" si="19"/>
        <v/>
      </c>
    </row>
    <row r="330" spans="1:11">
      <c r="A330" s="4"/>
      <c r="B330" s="9"/>
      <c r="C330" s="14" t="e">
        <f t="shared" ca="1" si="16"/>
        <v>#N/A</v>
      </c>
      <c r="D330" s="11" t="str">
        <f>IFERROR(VLOOKUP(B330,abak,3),"")</f>
        <v/>
      </c>
      <c r="E330" s="9"/>
      <c r="F330" s="9"/>
      <c r="G330" s="15"/>
      <c r="H330" s="11" t="str">
        <f t="shared" si="17"/>
        <v/>
      </c>
      <c r="I330" s="25" t="str">
        <f>IF(IF(MONTH(A330)=MONTH("01/"&amp;mois),COUNTIF(A$12:A330,A330),"")&gt;1,"",IF(MONTH(A330)=MONTH("01/"&amp;mois),COUNTIF(A$12:A330,A330),""))</f>
        <v/>
      </c>
      <c r="J330" t="str">
        <f t="shared" si="18"/>
        <v/>
      </c>
      <c r="K330" t="str">
        <f t="shared" si="19"/>
        <v/>
      </c>
    </row>
    <row r="331" spans="1:11">
      <c r="A331" s="4"/>
      <c r="B331" s="9"/>
      <c r="C331" s="14" t="e">
        <f t="shared" ca="1" si="16"/>
        <v>#N/A</v>
      </c>
      <c r="D331" s="11" t="str">
        <f>IFERROR(VLOOKUP(B331,abak,3),"")</f>
        <v/>
      </c>
      <c r="E331" s="9"/>
      <c r="F331" s="9"/>
      <c r="G331" s="15"/>
      <c r="H331" s="11" t="str">
        <f t="shared" si="17"/>
        <v/>
      </c>
      <c r="I331" s="25" t="str">
        <f>IF(IF(MONTH(A331)=MONTH("01/"&amp;mois),COUNTIF(A$12:A331,A331),"")&gt;1,"",IF(MONTH(A331)=MONTH("01/"&amp;mois),COUNTIF(A$12:A331,A331),""))</f>
        <v/>
      </c>
      <c r="J331" t="str">
        <f t="shared" si="18"/>
        <v/>
      </c>
      <c r="K331" t="str">
        <f t="shared" si="19"/>
        <v/>
      </c>
    </row>
    <row r="332" spans="1:11">
      <c r="A332" s="4"/>
      <c r="B332" s="9"/>
      <c r="C332" s="14" t="e">
        <f t="shared" ref="C332:C395" ca="1" si="20">VLOOKUP(B332,tarif,2)</f>
        <v>#N/A</v>
      </c>
      <c r="D332" s="11" t="str">
        <f>IFERROR(VLOOKUP(B332,abak,3),"")</f>
        <v/>
      </c>
      <c r="E332" s="9"/>
      <c r="F332" s="9"/>
      <c r="G332" s="15"/>
      <c r="H332" s="11" t="str">
        <f t="shared" si="17"/>
        <v/>
      </c>
      <c r="I332" s="25" t="str">
        <f>IF(IF(MONTH(A332)=MONTH("01/"&amp;mois),COUNTIF(A$12:A332,A332),"")&gt;1,"",IF(MONTH(A332)=MONTH("01/"&amp;mois),COUNTIF(A$12:A332,A332),""))</f>
        <v/>
      </c>
      <c r="J332" t="str">
        <f t="shared" si="18"/>
        <v/>
      </c>
      <c r="K332" t="str">
        <f t="shared" si="19"/>
        <v/>
      </c>
    </row>
    <row r="333" spans="1:11">
      <c r="A333" s="4"/>
      <c r="B333" s="9"/>
      <c r="C333" s="14" t="e">
        <f t="shared" ca="1" si="20"/>
        <v>#N/A</v>
      </c>
      <c r="D333" s="11" t="str">
        <f>IFERROR(VLOOKUP(B333,abak,3),"")</f>
        <v/>
      </c>
      <c r="E333" s="9"/>
      <c r="F333" s="9"/>
      <c r="G333" s="15"/>
      <c r="H333" s="11" t="str">
        <f t="shared" ref="H333:H396" si="21">IF(OR(B333=1,B333=2,B333=3,B333=4,B333=5,B333=6),D333*E333,"")</f>
        <v/>
      </c>
      <c r="I333" s="25" t="str">
        <f>IF(IF(MONTH(A333)=MONTH("01/"&amp;mois),COUNTIF(A$12:A333,A333),"")&gt;1,"",IF(MONTH(A333)=MONTH("01/"&amp;mois),COUNTIF(A$12:A333,A333),""))</f>
        <v/>
      </c>
      <c r="J333" t="str">
        <f t="shared" ref="J333:J396" si="22">IFERROR(LEFT(F333,SEARCH("a",F333)-2)*1,"")</f>
        <v/>
      </c>
      <c r="K333" t="str">
        <f t="shared" ref="K333:K396" si="23">IFERROR(MID(F333,SEARCH("a",F333)+2,30)*1,"")</f>
        <v/>
      </c>
    </row>
    <row r="334" spans="1:11">
      <c r="A334" s="4"/>
      <c r="B334" s="9"/>
      <c r="C334" s="14" t="e">
        <f t="shared" ca="1" si="20"/>
        <v>#N/A</v>
      </c>
      <c r="D334" s="11" t="str">
        <f>IFERROR(VLOOKUP(B334,abak,3),"")</f>
        <v/>
      </c>
      <c r="E334" s="9"/>
      <c r="F334" s="9"/>
      <c r="G334" s="15"/>
      <c r="H334" s="11" t="str">
        <f t="shared" si="21"/>
        <v/>
      </c>
      <c r="I334" s="25" t="str">
        <f>IF(IF(MONTH(A334)=MONTH("01/"&amp;mois),COUNTIF(A$12:A334,A334),"")&gt;1,"",IF(MONTH(A334)=MONTH("01/"&amp;mois),COUNTIF(A$12:A334,A334),""))</f>
        <v/>
      </c>
      <c r="J334" t="str">
        <f t="shared" si="22"/>
        <v/>
      </c>
      <c r="K334" t="str">
        <f t="shared" si="23"/>
        <v/>
      </c>
    </row>
    <row r="335" spans="1:11">
      <c r="A335" s="4"/>
      <c r="B335" s="9"/>
      <c r="C335" s="14" t="e">
        <f t="shared" ca="1" si="20"/>
        <v>#N/A</v>
      </c>
      <c r="D335" s="11" t="str">
        <f>IFERROR(VLOOKUP(B335,abak,3),"")</f>
        <v/>
      </c>
      <c r="E335" s="9"/>
      <c r="F335" s="9"/>
      <c r="G335" s="15"/>
      <c r="H335" s="11" t="str">
        <f t="shared" si="21"/>
        <v/>
      </c>
      <c r="I335" s="25" t="str">
        <f>IF(IF(MONTH(A335)=MONTH("01/"&amp;mois),COUNTIF(A$12:A335,A335),"")&gt;1,"",IF(MONTH(A335)=MONTH("01/"&amp;mois),COUNTIF(A$12:A335,A335),""))</f>
        <v/>
      </c>
      <c r="J335" t="str">
        <f t="shared" si="22"/>
        <v/>
      </c>
      <c r="K335" t="str">
        <f t="shared" si="23"/>
        <v/>
      </c>
    </row>
    <row r="336" spans="1:11">
      <c r="A336" s="4"/>
      <c r="B336" s="9"/>
      <c r="C336" s="14" t="e">
        <f t="shared" ca="1" si="20"/>
        <v>#N/A</v>
      </c>
      <c r="D336" s="11" t="str">
        <f>IFERROR(VLOOKUP(B336,abak,3),"")</f>
        <v/>
      </c>
      <c r="E336" s="9"/>
      <c r="F336" s="9"/>
      <c r="G336" s="15"/>
      <c r="H336" s="11" t="str">
        <f t="shared" si="21"/>
        <v/>
      </c>
      <c r="I336" s="25" t="str">
        <f>IF(IF(MONTH(A336)=MONTH("01/"&amp;mois),COUNTIF(A$12:A336,A336),"")&gt;1,"",IF(MONTH(A336)=MONTH("01/"&amp;mois),COUNTIF(A$12:A336,A336),""))</f>
        <v/>
      </c>
      <c r="J336" t="str">
        <f t="shared" si="22"/>
        <v/>
      </c>
      <c r="K336" t="str">
        <f t="shared" si="23"/>
        <v/>
      </c>
    </row>
    <row r="337" spans="1:11">
      <c r="A337" s="4"/>
      <c r="B337" s="9"/>
      <c r="C337" s="14" t="e">
        <f t="shared" ca="1" si="20"/>
        <v>#N/A</v>
      </c>
      <c r="D337" s="11" t="str">
        <f>IFERROR(VLOOKUP(B337,abak,3),"")</f>
        <v/>
      </c>
      <c r="E337" s="9"/>
      <c r="F337" s="9"/>
      <c r="G337" s="15"/>
      <c r="H337" s="11" t="str">
        <f t="shared" si="21"/>
        <v/>
      </c>
      <c r="I337" s="25" t="str">
        <f>IF(IF(MONTH(A337)=MONTH("01/"&amp;mois),COUNTIF(A$12:A337,A337),"")&gt;1,"",IF(MONTH(A337)=MONTH("01/"&amp;mois),COUNTIF(A$12:A337,A337),""))</f>
        <v/>
      </c>
      <c r="J337" t="str">
        <f t="shared" si="22"/>
        <v/>
      </c>
      <c r="K337" t="str">
        <f t="shared" si="23"/>
        <v/>
      </c>
    </row>
    <row r="338" spans="1:11">
      <c r="A338" s="4"/>
      <c r="B338" s="9"/>
      <c r="C338" s="14" t="e">
        <f t="shared" ca="1" si="20"/>
        <v>#N/A</v>
      </c>
      <c r="D338" s="11" t="str">
        <f>IFERROR(VLOOKUP(B338,abak,3),"")</f>
        <v/>
      </c>
      <c r="E338" s="9"/>
      <c r="F338" s="9"/>
      <c r="G338" s="15"/>
      <c r="H338" s="11" t="str">
        <f t="shared" si="21"/>
        <v/>
      </c>
      <c r="I338" s="25" t="str">
        <f>IF(IF(MONTH(A338)=MONTH("01/"&amp;mois),COUNTIF(A$12:A338,A338),"")&gt;1,"",IF(MONTH(A338)=MONTH("01/"&amp;mois),COUNTIF(A$12:A338,A338),""))</f>
        <v/>
      </c>
      <c r="J338" t="str">
        <f t="shared" si="22"/>
        <v/>
      </c>
      <c r="K338" t="str">
        <f t="shared" si="23"/>
        <v/>
      </c>
    </row>
    <row r="339" spans="1:11">
      <c r="A339" s="4"/>
      <c r="B339" s="9"/>
      <c r="C339" s="14" t="e">
        <f t="shared" ca="1" si="20"/>
        <v>#N/A</v>
      </c>
      <c r="D339" s="11" t="str">
        <f>IFERROR(VLOOKUP(B339,abak,3),"")</f>
        <v/>
      </c>
      <c r="E339" s="9"/>
      <c r="F339" s="9"/>
      <c r="G339" s="15"/>
      <c r="H339" s="11" t="str">
        <f t="shared" si="21"/>
        <v/>
      </c>
      <c r="I339" s="25" t="str">
        <f>IF(IF(MONTH(A339)=MONTH("01/"&amp;mois),COUNTIF(A$12:A339,A339),"")&gt;1,"",IF(MONTH(A339)=MONTH("01/"&amp;mois),COUNTIF(A$12:A339,A339),""))</f>
        <v/>
      </c>
      <c r="J339" t="str">
        <f t="shared" si="22"/>
        <v/>
      </c>
      <c r="K339" t="str">
        <f t="shared" si="23"/>
        <v/>
      </c>
    </row>
    <row r="340" spans="1:11">
      <c r="A340" s="4"/>
      <c r="B340" s="9"/>
      <c r="C340" s="14" t="e">
        <f t="shared" ca="1" si="20"/>
        <v>#N/A</v>
      </c>
      <c r="D340" s="11" t="str">
        <f>IFERROR(VLOOKUP(B340,abak,3),"")</f>
        <v/>
      </c>
      <c r="E340" s="9"/>
      <c r="F340" s="9"/>
      <c r="G340" s="15"/>
      <c r="H340" s="11" t="str">
        <f t="shared" si="21"/>
        <v/>
      </c>
      <c r="I340" s="25" t="str">
        <f>IF(IF(MONTH(A340)=MONTH("01/"&amp;mois),COUNTIF(A$12:A340,A340),"")&gt;1,"",IF(MONTH(A340)=MONTH("01/"&amp;mois),COUNTIF(A$12:A340,A340),""))</f>
        <v/>
      </c>
      <c r="J340" t="str">
        <f t="shared" si="22"/>
        <v/>
      </c>
      <c r="K340" t="str">
        <f t="shared" si="23"/>
        <v/>
      </c>
    </row>
    <row r="341" spans="1:11">
      <c r="A341" s="4"/>
      <c r="B341" s="9"/>
      <c r="C341" s="14" t="e">
        <f t="shared" ca="1" si="20"/>
        <v>#N/A</v>
      </c>
      <c r="D341" s="11" t="str">
        <f>IFERROR(VLOOKUP(B341,abak,3),"")</f>
        <v/>
      </c>
      <c r="E341" s="9"/>
      <c r="F341" s="9"/>
      <c r="G341" s="15"/>
      <c r="H341" s="11" t="str">
        <f t="shared" si="21"/>
        <v/>
      </c>
      <c r="I341" s="25" t="str">
        <f>IF(IF(MONTH(A341)=MONTH("01/"&amp;mois),COUNTIF(A$12:A341,A341),"")&gt;1,"",IF(MONTH(A341)=MONTH("01/"&amp;mois),COUNTIF(A$12:A341,A341),""))</f>
        <v/>
      </c>
      <c r="J341" t="str">
        <f t="shared" si="22"/>
        <v/>
      </c>
      <c r="K341" t="str">
        <f t="shared" si="23"/>
        <v/>
      </c>
    </row>
    <row r="342" spans="1:11">
      <c r="A342" s="4"/>
      <c r="B342" s="9"/>
      <c r="C342" s="14" t="e">
        <f t="shared" ca="1" si="20"/>
        <v>#N/A</v>
      </c>
      <c r="D342" s="11" t="str">
        <f>IFERROR(VLOOKUP(B342,abak,3),"")</f>
        <v/>
      </c>
      <c r="E342" s="9"/>
      <c r="F342" s="9"/>
      <c r="G342" s="15"/>
      <c r="H342" s="11" t="str">
        <f t="shared" si="21"/>
        <v/>
      </c>
      <c r="I342" s="25" t="str">
        <f>IF(IF(MONTH(A342)=MONTH("01/"&amp;mois),COUNTIF(A$12:A342,A342),"")&gt;1,"",IF(MONTH(A342)=MONTH("01/"&amp;mois),COUNTIF(A$12:A342,A342),""))</f>
        <v/>
      </c>
      <c r="J342" t="str">
        <f t="shared" si="22"/>
        <v/>
      </c>
      <c r="K342" t="str">
        <f t="shared" si="23"/>
        <v/>
      </c>
    </row>
    <row r="343" spans="1:11">
      <c r="A343" s="4"/>
      <c r="B343" s="9"/>
      <c r="C343" s="14" t="e">
        <f t="shared" ca="1" si="20"/>
        <v>#N/A</v>
      </c>
      <c r="D343" s="11" t="str">
        <f>IFERROR(VLOOKUP(B343,abak,3),"")</f>
        <v/>
      </c>
      <c r="E343" s="9"/>
      <c r="F343" s="9"/>
      <c r="G343" s="15"/>
      <c r="H343" s="11" t="str">
        <f t="shared" si="21"/>
        <v/>
      </c>
      <c r="I343" s="25" t="str">
        <f>IF(IF(MONTH(A343)=MONTH("01/"&amp;mois),COUNTIF(A$12:A343,A343),"")&gt;1,"",IF(MONTH(A343)=MONTH("01/"&amp;mois),COUNTIF(A$12:A343,A343),""))</f>
        <v/>
      </c>
      <c r="J343" t="str">
        <f t="shared" si="22"/>
        <v/>
      </c>
      <c r="K343" t="str">
        <f t="shared" si="23"/>
        <v/>
      </c>
    </row>
    <row r="344" spans="1:11">
      <c r="A344" s="4"/>
      <c r="B344" s="9"/>
      <c r="C344" s="14" t="e">
        <f t="shared" ca="1" si="20"/>
        <v>#N/A</v>
      </c>
      <c r="D344" s="11" t="str">
        <f>IFERROR(VLOOKUP(B344,abak,3),"")</f>
        <v/>
      </c>
      <c r="E344" s="9"/>
      <c r="F344" s="9"/>
      <c r="G344" s="15"/>
      <c r="H344" s="11" t="str">
        <f t="shared" si="21"/>
        <v/>
      </c>
      <c r="I344" s="25" t="str">
        <f>IF(IF(MONTH(A344)=MONTH("01/"&amp;mois),COUNTIF(A$12:A344,A344),"")&gt;1,"",IF(MONTH(A344)=MONTH("01/"&amp;mois),COUNTIF(A$12:A344,A344),""))</f>
        <v/>
      </c>
      <c r="J344" t="str">
        <f t="shared" si="22"/>
        <v/>
      </c>
      <c r="K344" t="str">
        <f t="shared" si="23"/>
        <v/>
      </c>
    </row>
    <row r="345" spans="1:11">
      <c r="A345" s="4"/>
      <c r="B345" s="9"/>
      <c r="C345" s="14" t="e">
        <f t="shared" ca="1" si="20"/>
        <v>#N/A</v>
      </c>
      <c r="D345" s="11" t="str">
        <f>IFERROR(VLOOKUP(B345,abak,3),"")</f>
        <v/>
      </c>
      <c r="E345" s="9"/>
      <c r="F345" s="9"/>
      <c r="G345" s="15"/>
      <c r="H345" s="11" t="str">
        <f t="shared" si="21"/>
        <v/>
      </c>
      <c r="I345" s="25" t="str">
        <f>IF(IF(MONTH(A345)=MONTH("01/"&amp;mois),COUNTIF(A$12:A345,A345),"")&gt;1,"",IF(MONTH(A345)=MONTH("01/"&amp;mois),COUNTIF(A$12:A345,A345),""))</f>
        <v/>
      </c>
      <c r="J345" t="str">
        <f t="shared" si="22"/>
        <v/>
      </c>
      <c r="K345" t="str">
        <f t="shared" si="23"/>
        <v/>
      </c>
    </row>
    <row r="346" spans="1:11">
      <c r="A346" s="4"/>
      <c r="B346" s="9"/>
      <c r="C346" s="14" t="e">
        <f t="shared" ca="1" si="20"/>
        <v>#N/A</v>
      </c>
      <c r="D346" s="11" t="str">
        <f>IFERROR(VLOOKUP(B346,abak,3),"")</f>
        <v/>
      </c>
      <c r="E346" s="9"/>
      <c r="F346" s="9"/>
      <c r="G346" s="15"/>
      <c r="H346" s="11" t="str">
        <f t="shared" si="21"/>
        <v/>
      </c>
      <c r="I346" s="25" t="str">
        <f>IF(IF(MONTH(A346)=MONTH("01/"&amp;mois),COUNTIF(A$12:A346,A346),"")&gt;1,"",IF(MONTH(A346)=MONTH("01/"&amp;mois),COUNTIF(A$12:A346,A346),""))</f>
        <v/>
      </c>
      <c r="J346" t="str">
        <f t="shared" si="22"/>
        <v/>
      </c>
      <c r="K346" t="str">
        <f t="shared" si="23"/>
        <v/>
      </c>
    </row>
    <row r="347" spans="1:11">
      <c r="A347" s="4"/>
      <c r="B347" s="9"/>
      <c r="C347" s="14" t="e">
        <f t="shared" ca="1" si="20"/>
        <v>#N/A</v>
      </c>
      <c r="D347" s="11" t="str">
        <f>IFERROR(VLOOKUP(B347,abak,3),"")</f>
        <v/>
      </c>
      <c r="E347" s="9"/>
      <c r="F347" s="9"/>
      <c r="G347" s="15"/>
      <c r="H347" s="11" t="str">
        <f t="shared" si="21"/>
        <v/>
      </c>
      <c r="I347" s="25" t="str">
        <f>IF(IF(MONTH(A347)=MONTH("01/"&amp;mois),COUNTIF(A$12:A347,A347),"")&gt;1,"",IF(MONTH(A347)=MONTH("01/"&amp;mois),COUNTIF(A$12:A347,A347),""))</f>
        <v/>
      </c>
      <c r="J347" t="str">
        <f t="shared" si="22"/>
        <v/>
      </c>
      <c r="K347" t="str">
        <f t="shared" si="23"/>
        <v/>
      </c>
    </row>
    <row r="348" spans="1:11">
      <c r="A348" s="4"/>
      <c r="B348" s="9"/>
      <c r="C348" s="14" t="e">
        <f t="shared" ca="1" si="20"/>
        <v>#N/A</v>
      </c>
      <c r="D348" s="11" t="str">
        <f>IFERROR(VLOOKUP(B348,abak,3),"")</f>
        <v/>
      </c>
      <c r="E348" s="9"/>
      <c r="F348" s="9"/>
      <c r="G348" s="15"/>
      <c r="H348" s="11" t="str">
        <f t="shared" si="21"/>
        <v/>
      </c>
      <c r="I348" s="25" t="str">
        <f>IF(IF(MONTH(A348)=MONTH("01/"&amp;mois),COUNTIF(A$12:A348,A348),"")&gt;1,"",IF(MONTH(A348)=MONTH("01/"&amp;mois),COUNTIF(A$12:A348,A348),""))</f>
        <v/>
      </c>
      <c r="J348" t="str">
        <f t="shared" si="22"/>
        <v/>
      </c>
      <c r="K348" t="str">
        <f t="shared" si="23"/>
        <v/>
      </c>
    </row>
    <row r="349" spans="1:11">
      <c r="A349" s="4"/>
      <c r="B349" s="9"/>
      <c r="C349" s="14" t="e">
        <f t="shared" ca="1" si="20"/>
        <v>#N/A</v>
      </c>
      <c r="D349" s="11" t="str">
        <f>IFERROR(VLOOKUP(B349,abak,3),"")</f>
        <v/>
      </c>
      <c r="E349" s="9"/>
      <c r="F349" s="9"/>
      <c r="G349" s="15"/>
      <c r="H349" s="11" t="str">
        <f t="shared" si="21"/>
        <v/>
      </c>
      <c r="I349" s="25" t="str">
        <f>IF(IF(MONTH(A349)=MONTH("01/"&amp;mois),COUNTIF(A$12:A349,A349),"")&gt;1,"",IF(MONTH(A349)=MONTH("01/"&amp;mois),COUNTIF(A$12:A349,A349),""))</f>
        <v/>
      </c>
      <c r="J349" t="str">
        <f t="shared" si="22"/>
        <v/>
      </c>
      <c r="K349" t="str">
        <f t="shared" si="23"/>
        <v/>
      </c>
    </row>
    <row r="350" spans="1:11">
      <c r="A350" s="4"/>
      <c r="B350" s="9"/>
      <c r="C350" s="14" t="e">
        <f t="shared" ca="1" si="20"/>
        <v>#N/A</v>
      </c>
      <c r="D350" s="11" t="str">
        <f>IFERROR(VLOOKUP(B350,abak,3),"")</f>
        <v/>
      </c>
      <c r="E350" s="9"/>
      <c r="F350" s="9"/>
      <c r="G350" s="15"/>
      <c r="H350" s="11" t="str">
        <f t="shared" si="21"/>
        <v/>
      </c>
      <c r="I350" s="25" t="str">
        <f>IF(IF(MONTH(A350)=MONTH("01/"&amp;mois),COUNTIF(A$12:A350,A350),"")&gt;1,"",IF(MONTH(A350)=MONTH("01/"&amp;mois),COUNTIF(A$12:A350,A350),""))</f>
        <v/>
      </c>
      <c r="J350" t="str">
        <f t="shared" si="22"/>
        <v/>
      </c>
      <c r="K350" t="str">
        <f t="shared" si="23"/>
        <v/>
      </c>
    </row>
    <row r="351" spans="1:11">
      <c r="A351" s="4"/>
      <c r="B351" s="9"/>
      <c r="C351" s="14" t="e">
        <f t="shared" ca="1" si="20"/>
        <v>#N/A</v>
      </c>
      <c r="D351" s="11" t="str">
        <f>IFERROR(VLOOKUP(B351,abak,3),"")</f>
        <v/>
      </c>
      <c r="E351" s="9"/>
      <c r="F351" s="9"/>
      <c r="G351" s="15"/>
      <c r="H351" s="11" t="str">
        <f t="shared" si="21"/>
        <v/>
      </c>
      <c r="I351" s="25" t="str">
        <f>IF(IF(MONTH(A351)=MONTH("01/"&amp;mois),COUNTIF(A$12:A351,A351),"")&gt;1,"",IF(MONTH(A351)=MONTH("01/"&amp;mois),COUNTIF(A$12:A351,A351),""))</f>
        <v/>
      </c>
      <c r="J351" t="str">
        <f t="shared" si="22"/>
        <v/>
      </c>
      <c r="K351" t="str">
        <f t="shared" si="23"/>
        <v/>
      </c>
    </row>
    <row r="352" spans="1:11">
      <c r="A352" s="4"/>
      <c r="B352" s="9"/>
      <c r="C352" s="14" t="e">
        <f t="shared" ca="1" si="20"/>
        <v>#N/A</v>
      </c>
      <c r="D352" s="11" t="str">
        <f>IFERROR(VLOOKUP(B352,abak,3),"")</f>
        <v/>
      </c>
      <c r="E352" s="9"/>
      <c r="F352" s="9"/>
      <c r="G352" s="15"/>
      <c r="H352" s="11" t="str">
        <f t="shared" si="21"/>
        <v/>
      </c>
      <c r="I352" s="25" t="str">
        <f>IF(IF(MONTH(A352)=MONTH("01/"&amp;mois),COUNTIF(A$12:A352,A352),"")&gt;1,"",IF(MONTH(A352)=MONTH("01/"&amp;mois),COUNTIF(A$12:A352,A352),""))</f>
        <v/>
      </c>
      <c r="J352" t="str">
        <f t="shared" si="22"/>
        <v/>
      </c>
      <c r="K352" t="str">
        <f t="shared" si="23"/>
        <v/>
      </c>
    </row>
    <row r="353" spans="1:11">
      <c r="A353" s="4"/>
      <c r="B353" s="9"/>
      <c r="C353" s="14" t="e">
        <f t="shared" ca="1" si="20"/>
        <v>#N/A</v>
      </c>
      <c r="D353" s="11" t="str">
        <f>IFERROR(VLOOKUP(B353,abak,3),"")</f>
        <v/>
      </c>
      <c r="E353" s="9"/>
      <c r="F353" s="9"/>
      <c r="G353" s="15"/>
      <c r="H353" s="11" t="str">
        <f t="shared" si="21"/>
        <v/>
      </c>
      <c r="I353" s="25" t="str">
        <f>IF(IF(MONTH(A353)=MONTH("01/"&amp;mois),COUNTIF(A$12:A353,A353),"")&gt;1,"",IF(MONTH(A353)=MONTH("01/"&amp;mois),COUNTIF(A$12:A353,A353),""))</f>
        <v/>
      </c>
      <c r="J353" t="str">
        <f t="shared" si="22"/>
        <v/>
      </c>
      <c r="K353" t="str">
        <f t="shared" si="23"/>
        <v/>
      </c>
    </row>
    <row r="354" spans="1:11">
      <c r="A354" s="4"/>
      <c r="B354" s="9"/>
      <c r="C354" s="14" t="e">
        <f t="shared" ca="1" si="20"/>
        <v>#N/A</v>
      </c>
      <c r="D354" s="11" t="str">
        <f>IFERROR(VLOOKUP(B354,abak,3),"")</f>
        <v/>
      </c>
      <c r="E354" s="9"/>
      <c r="F354" s="9"/>
      <c r="G354" s="15"/>
      <c r="H354" s="11" t="str">
        <f t="shared" si="21"/>
        <v/>
      </c>
      <c r="I354" s="25" t="str">
        <f>IF(IF(MONTH(A354)=MONTH("01/"&amp;mois),COUNTIF(A$12:A354,A354),"")&gt;1,"",IF(MONTH(A354)=MONTH("01/"&amp;mois),COUNTIF(A$12:A354,A354),""))</f>
        <v/>
      </c>
      <c r="J354" t="str">
        <f t="shared" si="22"/>
        <v/>
      </c>
      <c r="K354" t="str">
        <f t="shared" si="23"/>
        <v/>
      </c>
    </row>
    <row r="355" spans="1:11">
      <c r="A355" s="4"/>
      <c r="B355" s="9"/>
      <c r="C355" s="14" t="e">
        <f t="shared" ca="1" si="20"/>
        <v>#N/A</v>
      </c>
      <c r="D355" s="11" t="str">
        <f>IFERROR(VLOOKUP(B355,abak,3),"")</f>
        <v/>
      </c>
      <c r="E355" s="9"/>
      <c r="F355" s="9"/>
      <c r="G355" s="15"/>
      <c r="H355" s="11" t="str">
        <f t="shared" si="21"/>
        <v/>
      </c>
      <c r="I355" s="25" t="str">
        <f>IF(IF(MONTH(A355)=MONTH("01/"&amp;mois),COUNTIF(A$12:A355,A355),"")&gt;1,"",IF(MONTH(A355)=MONTH("01/"&amp;mois),COUNTIF(A$12:A355,A355),""))</f>
        <v/>
      </c>
      <c r="J355" t="str">
        <f t="shared" si="22"/>
        <v/>
      </c>
      <c r="K355" t="str">
        <f t="shared" si="23"/>
        <v/>
      </c>
    </row>
    <row r="356" spans="1:11">
      <c r="A356" s="4"/>
      <c r="B356" s="9"/>
      <c r="C356" s="14" t="e">
        <f t="shared" ca="1" si="20"/>
        <v>#N/A</v>
      </c>
      <c r="D356" s="11" t="str">
        <f>IFERROR(VLOOKUP(B356,abak,3),"")</f>
        <v/>
      </c>
      <c r="E356" s="9"/>
      <c r="F356" s="9"/>
      <c r="G356" s="15"/>
      <c r="H356" s="11" t="str">
        <f t="shared" si="21"/>
        <v/>
      </c>
      <c r="I356" s="25" t="str">
        <f>IF(IF(MONTH(A356)=MONTH("01/"&amp;mois),COUNTIF(A$12:A356,A356),"")&gt;1,"",IF(MONTH(A356)=MONTH("01/"&amp;mois),COUNTIF(A$12:A356,A356),""))</f>
        <v/>
      </c>
      <c r="J356" t="str">
        <f t="shared" si="22"/>
        <v/>
      </c>
      <c r="K356" t="str">
        <f t="shared" si="23"/>
        <v/>
      </c>
    </row>
    <row r="357" spans="1:11">
      <c r="A357" s="4"/>
      <c r="B357" s="9"/>
      <c r="C357" s="14" t="e">
        <f t="shared" ca="1" si="20"/>
        <v>#N/A</v>
      </c>
      <c r="D357" s="11" t="str">
        <f>IFERROR(VLOOKUP(B357,abak,3),"")</f>
        <v/>
      </c>
      <c r="E357" s="9"/>
      <c r="F357" s="9"/>
      <c r="G357" s="15"/>
      <c r="H357" s="11" t="str">
        <f t="shared" si="21"/>
        <v/>
      </c>
      <c r="I357" s="25" t="str">
        <f>IF(IF(MONTH(A357)=MONTH("01/"&amp;mois),COUNTIF(A$12:A357,A357),"")&gt;1,"",IF(MONTH(A357)=MONTH("01/"&amp;mois),COUNTIF(A$12:A357,A357),""))</f>
        <v/>
      </c>
      <c r="J357" t="str">
        <f t="shared" si="22"/>
        <v/>
      </c>
      <c r="K357" t="str">
        <f t="shared" si="23"/>
        <v/>
      </c>
    </row>
    <row r="358" spans="1:11">
      <c r="A358" s="4"/>
      <c r="B358" s="9"/>
      <c r="C358" s="14" t="e">
        <f t="shared" ca="1" si="20"/>
        <v>#N/A</v>
      </c>
      <c r="D358" s="11" t="str">
        <f>IFERROR(VLOOKUP(B358,abak,3),"")</f>
        <v/>
      </c>
      <c r="E358" s="9"/>
      <c r="F358" s="9"/>
      <c r="G358" s="15"/>
      <c r="H358" s="11" t="str">
        <f t="shared" si="21"/>
        <v/>
      </c>
      <c r="I358" s="25" t="str">
        <f>IF(IF(MONTH(A358)=MONTH("01/"&amp;mois),COUNTIF(A$12:A358,A358),"")&gt;1,"",IF(MONTH(A358)=MONTH("01/"&amp;mois),COUNTIF(A$12:A358,A358),""))</f>
        <v/>
      </c>
      <c r="J358" t="str">
        <f t="shared" si="22"/>
        <v/>
      </c>
      <c r="K358" t="str">
        <f t="shared" si="23"/>
        <v/>
      </c>
    </row>
    <row r="359" spans="1:11">
      <c r="A359" s="4"/>
      <c r="B359" s="9"/>
      <c r="C359" s="14" t="e">
        <f t="shared" ca="1" si="20"/>
        <v>#N/A</v>
      </c>
      <c r="D359" s="11" t="str">
        <f>IFERROR(VLOOKUP(B359,abak,3),"")</f>
        <v/>
      </c>
      <c r="E359" s="9"/>
      <c r="F359" s="9"/>
      <c r="G359" s="15"/>
      <c r="H359" s="11" t="str">
        <f t="shared" si="21"/>
        <v/>
      </c>
      <c r="I359" s="25" t="str">
        <f>IF(IF(MONTH(A359)=MONTH("01/"&amp;mois),COUNTIF(A$12:A359,A359),"")&gt;1,"",IF(MONTH(A359)=MONTH("01/"&amp;mois),COUNTIF(A$12:A359,A359),""))</f>
        <v/>
      </c>
      <c r="J359" t="str">
        <f t="shared" si="22"/>
        <v/>
      </c>
      <c r="K359" t="str">
        <f t="shared" si="23"/>
        <v/>
      </c>
    </row>
    <row r="360" spans="1:11">
      <c r="A360" s="4"/>
      <c r="B360" s="9"/>
      <c r="C360" s="14" t="e">
        <f t="shared" ca="1" si="20"/>
        <v>#N/A</v>
      </c>
      <c r="D360" s="11" t="str">
        <f>IFERROR(VLOOKUP(B360,abak,3),"")</f>
        <v/>
      </c>
      <c r="E360" s="9"/>
      <c r="F360" s="9"/>
      <c r="G360" s="15"/>
      <c r="H360" s="11" t="str">
        <f t="shared" si="21"/>
        <v/>
      </c>
      <c r="I360" s="25" t="str">
        <f>IF(IF(MONTH(A360)=MONTH("01/"&amp;mois),COUNTIF(A$12:A360,A360),"")&gt;1,"",IF(MONTH(A360)=MONTH("01/"&amp;mois),COUNTIF(A$12:A360,A360),""))</f>
        <v/>
      </c>
      <c r="J360" t="str">
        <f t="shared" si="22"/>
        <v/>
      </c>
      <c r="K360" t="str">
        <f t="shared" si="23"/>
        <v/>
      </c>
    </row>
    <row r="361" spans="1:11">
      <c r="A361" s="4"/>
      <c r="B361" s="9"/>
      <c r="C361" s="14" t="e">
        <f t="shared" ca="1" si="20"/>
        <v>#N/A</v>
      </c>
      <c r="D361" s="11" t="str">
        <f>IFERROR(VLOOKUP(B361,abak,3),"")</f>
        <v/>
      </c>
      <c r="E361" s="9"/>
      <c r="F361" s="9"/>
      <c r="G361" s="15"/>
      <c r="H361" s="11" t="str">
        <f t="shared" si="21"/>
        <v/>
      </c>
      <c r="I361" s="25" t="str">
        <f>IF(IF(MONTH(A361)=MONTH("01/"&amp;mois),COUNTIF(A$12:A361,A361),"")&gt;1,"",IF(MONTH(A361)=MONTH("01/"&amp;mois),COUNTIF(A$12:A361,A361),""))</f>
        <v/>
      </c>
      <c r="J361" t="str">
        <f t="shared" si="22"/>
        <v/>
      </c>
      <c r="K361" t="str">
        <f t="shared" si="23"/>
        <v/>
      </c>
    </row>
    <row r="362" spans="1:11">
      <c r="A362" s="4"/>
      <c r="B362" s="9"/>
      <c r="C362" s="14" t="e">
        <f t="shared" ca="1" si="20"/>
        <v>#N/A</v>
      </c>
      <c r="D362" s="11" t="str">
        <f>IFERROR(VLOOKUP(B362,abak,3),"")</f>
        <v/>
      </c>
      <c r="E362" s="9"/>
      <c r="F362" s="9"/>
      <c r="G362" s="15"/>
      <c r="H362" s="11" t="str">
        <f t="shared" si="21"/>
        <v/>
      </c>
      <c r="I362" s="25" t="str">
        <f>IF(IF(MONTH(A362)=MONTH("01/"&amp;mois),COUNTIF(A$12:A362,A362),"")&gt;1,"",IF(MONTH(A362)=MONTH("01/"&amp;mois),COUNTIF(A$12:A362,A362),""))</f>
        <v/>
      </c>
      <c r="J362" t="str">
        <f t="shared" si="22"/>
        <v/>
      </c>
      <c r="K362" t="str">
        <f t="shared" si="23"/>
        <v/>
      </c>
    </row>
    <row r="363" spans="1:11">
      <c r="A363" s="4"/>
      <c r="B363" s="9"/>
      <c r="C363" s="14" t="e">
        <f t="shared" ca="1" si="20"/>
        <v>#N/A</v>
      </c>
      <c r="D363" s="11" t="str">
        <f>IFERROR(VLOOKUP(B363,abak,3),"")</f>
        <v/>
      </c>
      <c r="E363" s="9"/>
      <c r="F363" s="9"/>
      <c r="G363" s="15"/>
      <c r="H363" s="11" t="str">
        <f t="shared" si="21"/>
        <v/>
      </c>
      <c r="I363" s="25" t="str">
        <f>IF(IF(MONTH(A363)=MONTH("01/"&amp;mois),COUNTIF(A$12:A363,A363),"")&gt;1,"",IF(MONTH(A363)=MONTH("01/"&amp;mois),COUNTIF(A$12:A363,A363),""))</f>
        <v/>
      </c>
      <c r="J363" t="str">
        <f t="shared" si="22"/>
        <v/>
      </c>
      <c r="K363" t="str">
        <f t="shared" si="23"/>
        <v/>
      </c>
    </row>
    <row r="364" spans="1:11">
      <c r="A364" s="4"/>
      <c r="B364" s="9"/>
      <c r="C364" s="14" t="e">
        <f t="shared" ca="1" si="20"/>
        <v>#N/A</v>
      </c>
      <c r="D364" s="11" t="str">
        <f>IFERROR(VLOOKUP(B364,abak,3),"")</f>
        <v/>
      </c>
      <c r="E364" s="9"/>
      <c r="F364" s="9"/>
      <c r="G364" s="15"/>
      <c r="H364" s="11" t="str">
        <f t="shared" si="21"/>
        <v/>
      </c>
      <c r="I364" s="25" t="str">
        <f>IF(IF(MONTH(A364)=MONTH("01/"&amp;mois),COUNTIF(A$12:A364,A364),"")&gt;1,"",IF(MONTH(A364)=MONTH("01/"&amp;mois),COUNTIF(A$12:A364,A364),""))</f>
        <v/>
      </c>
      <c r="J364" t="str">
        <f t="shared" si="22"/>
        <v/>
      </c>
      <c r="K364" t="str">
        <f t="shared" si="23"/>
        <v/>
      </c>
    </row>
    <row r="365" spans="1:11">
      <c r="A365" s="4"/>
      <c r="B365" s="9"/>
      <c r="C365" s="14" t="e">
        <f t="shared" ca="1" si="20"/>
        <v>#N/A</v>
      </c>
      <c r="D365" s="11" t="str">
        <f>IFERROR(VLOOKUP(B365,abak,3),"")</f>
        <v/>
      </c>
      <c r="E365" s="9"/>
      <c r="F365" s="9"/>
      <c r="G365" s="15"/>
      <c r="H365" s="11" t="str">
        <f t="shared" si="21"/>
        <v/>
      </c>
      <c r="I365" s="25" t="str">
        <f>IF(IF(MONTH(A365)=MONTH("01/"&amp;mois),COUNTIF(A$12:A365,A365),"")&gt;1,"",IF(MONTH(A365)=MONTH("01/"&amp;mois),COUNTIF(A$12:A365,A365),""))</f>
        <v/>
      </c>
      <c r="J365" t="str">
        <f t="shared" si="22"/>
        <v/>
      </c>
      <c r="K365" t="str">
        <f t="shared" si="23"/>
        <v/>
      </c>
    </row>
    <row r="366" spans="1:11">
      <c r="A366" s="4"/>
      <c r="B366" s="9"/>
      <c r="C366" s="14" t="e">
        <f t="shared" ca="1" si="20"/>
        <v>#N/A</v>
      </c>
      <c r="D366" s="11" t="str">
        <f>IFERROR(VLOOKUP(B366,abak,3),"")</f>
        <v/>
      </c>
      <c r="E366" s="9"/>
      <c r="F366" s="9"/>
      <c r="G366" s="15"/>
      <c r="H366" s="11" t="str">
        <f t="shared" si="21"/>
        <v/>
      </c>
      <c r="I366" s="25" t="str">
        <f>IF(IF(MONTH(A366)=MONTH("01/"&amp;mois),COUNTIF(A$12:A366,A366),"")&gt;1,"",IF(MONTH(A366)=MONTH("01/"&amp;mois),COUNTIF(A$12:A366,A366),""))</f>
        <v/>
      </c>
      <c r="J366" t="str">
        <f t="shared" si="22"/>
        <v/>
      </c>
      <c r="K366" t="str">
        <f t="shared" si="23"/>
        <v/>
      </c>
    </row>
    <row r="367" spans="1:11">
      <c r="A367" s="4"/>
      <c r="B367" s="9"/>
      <c r="C367" s="14" t="e">
        <f t="shared" ca="1" si="20"/>
        <v>#N/A</v>
      </c>
      <c r="D367" s="11" t="str">
        <f>IFERROR(VLOOKUP(B367,abak,3),"")</f>
        <v/>
      </c>
      <c r="E367" s="9"/>
      <c r="F367" s="9"/>
      <c r="G367" s="15"/>
      <c r="H367" s="11" t="str">
        <f t="shared" si="21"/>
        <v/>
      </c>
      <c r="I367" s="25" t="str">
        <f>IF(IF(MONTH(A367)=MONTH("01/"&amp;mois),COUNTIF(A$12:A367,A367),"")&gt;1,"",IF(MONTH(A367)=MONTH("01/"&amp;mois),COUNTIF(A$12:A367,A367),""))</f>
        <v/>
      </c>
      <c r="J367" t="str">
        <f t="shared" si="22"/>
        <v/>
      </c>
      <c r="K367" t="str">
        <f t="shared" si="23"/>
        <v/>
      </c>
    </row>
    <row r="368" spans="1:11">
      <c r="A368" s="4"/>
      <c r="B368" s="9"/>
      <c r="C368" s="14" t="e">
        <f t="shared" ca="1" si="20"/>
        <v>#N/A</v>
      </c>
      <c r="D368" s="11" t="str">
        <f>IFERROR(VLOOKUP(B368,abak,3),"")</f>
        <v/>
      </c>
      <c r="E368" s="9"/>
      <c r="F368" s="9"/>
      <c r="G368" s="15"/>
      <c r="H368" s="11" t="str">
        <f t="shared" si="21"/>
        <v/>
      </c>
      <c r="I368" s="25" t="str">
        <f>IF(IF(MONTH(A368)=MONTH("01/"&amp;mois),COUNTIF(A$12:A368,A368),"")&gt;1,"",IF(MONTH(A368)=MONTH("01/"&amp;mois),COUNTIF(A$12:A368,A368),""))</f>
        <v/>
      </c>
      <c r="J368" t="str">
        <f t="shared" si="22"/>
        <v/>
      </c>
      <c r="K368" t="str">
        <f t="shared" si="23"/>
        <v/>
      </c>
    </row>
    <row r="369" spans="1:11">
      <c r="A369" s="4"/>
      <c r="B369" s="9"/>
      <c r="C369" s="14" t="e">
        <f t="shared" ca="1" si="20"/>
        <v>#N/A</v>
      </c>
      <c r="D369" s="11" t="str">
        <f>IFERROR(VLOOKUP(B369,abak,3),"")</f>
        <v/>
      </c>
      <c r="E369" s="9"/>
      <c r="F369" s="9"/>
      <c r="G369" s="15"/>
      <c r="H369" s="11" t="str">
        <f t="shared" si="21"/>
        <v/>
      </c>
      <c r="I369" s="25" t="str">
        <f>IF(IF(MONTH(A369)=MONTH("01/"&amp;mois),COUNTIF(A$12:A369,A369),"")&gt;1,"",IF(MONTH(A369)=MONTH("01/"&amp;mois),COUNTIF(A$12:A369,A369),""))</f>
        <v/>
      </c>
      <c r="J369" t="str">
        <f t="shared" si="22"/>
        <v/>
      </c>
      <c r="K369" t="str">
        <f t="shared" si="23"/>
        <v/>
      </c>
    </row>
    <row r="370" spans="1:11">
      <c r="A370" s="4"/>
      <c r="B370" s="9"/>
      <c r="C370" s="14" t="e">
        <f t="shared" ca="1" si="20"/>
        <v>#N/A</v>
      </c>
      <c r="D370" s="11" t="str">
        <f>IFERROR(VLOOKUP(B370,abak,3),"")</f>
        <v/>
      </c>
      <c r="E370" s="9"/>
      <c r="F370" s="9"/>
      <c r="G370" s="15"/>
      <c r="H370" s="11" t="str">
        <f t="shared" si="21"/>
        <v/>
      </c>
      <c r="I370" s="25" t="str">
        <f>IF(IF(MONTH(A370)=MONTH("01/"&amp;mois),COUNTIF(A$12:A370,A370),"")&gt;1,"",IF(MONTH(A370)=MONTH("01/"&amp;mois),COUNTIF(A$12:A370,A370),""))</f>
        <v/>
      </c>
      <c r="J370" t="str">
        <f t="shared" si="22"/>
        <v/>
      </c>
      <c r="K370" t="str">
        <f t="shared" si="23"/>
        <v/>
      </c>
    </row>
    <row r="371" spans="1:11">
      <c r="A371" s="4"/>
      <c r="B371" s="9"/>
      <c r="C371" s="14" t="e">
        <f t="shared" ca="1" si="20"/>
        <v>#N/A</v>
      </c>
      <c r="D371" s="11" t="str">
        <f>IFERROR(VLOOKUP(B371,abak,3),"")</f>
        <v/>
      </c>
      <c r="E371" s="9"/>
      <c r="F371" s="9"/>
      <c r="G371" s="15"/>
      <c r="H371" s="11" t="str">
        <f t="shared" si="21"/>
        <v/>
      </c>
      <c r="I371" s="25" t="str">
        <f>IF(IF(MONTH(A371)=MONTH("01/"&amp;mois),COUNTIF(A$12:A371,A371),"")&gt;1,"",IF(MONTH(A371)=MONTH("01/"&amp;mois),COUNTIF(A$12:A371,A371),""))</f>
        <v/>
      </c>
      <c r="J371" t="str">
        <f t="shared" si="22"/>
        <v/>
      </c>
      <c r="K371" t="str">
        <f t="shared" si="23"/>
        <v/>
      </c>
    </row>
    <row r="372" spans="1:11">
      <c r="A372" s="4"/>
      <c r="B372" s="9"/>
      <c r="C372" s="14" t="e">
        <f t="shared" ca="1" si="20"/>
        <v>#N/A</v>
      </c>
      <c r="D372" s="11" t="str">
        <f>IFERROR(VLOOKUP(B372,abak,3),"")</f>
        <v/>
      </c>
      <c r="E372" s="9"/>
      <c r="F372" s="9"/>
      <c r="G372" s="15"/>
      <c r="H372" s="11" t="str">
        <f t="shared" si="21"/>
        <v/>
      </c>
      <c r="I372" s="25" t="str">
        <f>IF(IF(MONTH(A372)=MONTH("01/"&amp;mois),COUNTIF(A$12:A372,A372),"")&gt;1,"",IF(MONTH(A372)=MONTH("01/"&amp;mois),COUNTIF(A$12:A372,A372),""))</f>
        <v/>
      </c>
      <c r="J372" t="str">
        <f t="shared" si="22"/>
        <v/>
      </c>
      <c r="K372" t="str">
        <f t="shared" si="23"/>
        <v/>
      </c>
    </row>
    <row r="373" spans="1:11">
      <c r="A373" s="4"/>
      <c r="B373" s="9"/>
      <c r="C373" s="14" t="e">
        <f t="shared" ca="1" si="20"/>
        <v>#N/A</v>
      </c>
      <c r="D373" s="11" t="str">
        <f>IFERROR(VLOOKUP(B373,abak,3),"")</f>
        <v/>
      </c>
      <c r="E373" s="9"/>
      <c r="F373" s="9"/>
      <c r="G373" s="15"/>
      <c r="H373" s="11" t="str">
        <f t="shared" si="21"/>
        <v/>
      </c>
      <c r="I373" s="25" t="str">
        <f>IF(IF(MONTH(A373)=MONTH("01/"&amp;mois),COUNTIF(A$12:A373,A373),"")&gt;1,"",IF(MONTH(A373)=MONTH("01/"&amp;mois),COUNTIF(A$12:A373,A373),""))</f>
        <v/>
      </c>
      <c r="J373" t="str">
        <f t="shared" si="22"/>
        <v/>
      </c>
      <c r="K373" t="str">
        <f t="shared" si="23"/>
        <v/>
      </c>
    </row>
    <row r="374" spans="1:11">
      <c r="A374" s="4"/>
      <c r="B374" s="9"/>
      <c r="C374" s="14" t="e">
        <f t="shared" ca="1" si="20"/>
        <v>#N/A</v>
      </c>
      <c r="D374" s="11" t="str">
        <f>IFERROR(VLOOKUP(B374,abak,3),"")</f>
        <v/>
      </c>
      <c r="E374" s="9"/>
      <c r="F374" s="9"/>
      <c r="G374" s="15"/>
      <c r="H374" s="11" t="str">
        <f t="shared" si="21"/>
        <v/>
      </c>
      <c r="I374" s="25" t="str">
        <f>IF(IF(MONTH(A374)=MONTH("01/"&amp;mois),COUNTIF(A$12:A374,A374),"")&gt;1,"",IF(MONTH(A374)=MONTH("01/"&amp;mois),COUNTIF(A$12:A374,A374),""))</f>
        <v/>
      </c>
      <c r="J374" t="str">
        <f t="shared" si="22"/>
        <v/>
      </c>
      <c r="K374" t="str">
        <f t="shared" si="23"/>
        <v/>
      </c>
    </row>
    <row r="375" spans="1:11">
      <c r="A375" s="4"/>
      <c r="B375" s="9"/>
      <c r="C375" s="14" t="e">
        <f t="shared" ca="1" si="20"/>
        <v>#N/A</v>
      </c>
      <c r="D375" s="11" t="str">
        <f>IFERROR(VLOOKUP(B375,abak,3),"")</f>
        <v/>
      </c>
      <c r="E375" s="9"/>
      <c r="F375" s="9"/>
      <c r="G375" s="15"/>
      <c r="H375" s="11" t="str">
        <f t="shared" si="21"/>
        <v/>
      </c>
      <c r="I375" s="25" t="str">
        <f>IF(IF(MONTH(A375)=MONTH("01/"&amp;mois),COUNTIF(A$12:A375,A375),"")&gt;1,"",IF(MONTH(A375)=MONTH("01/"&amp;mois),COUNTIF(A$12:A375,A375),""))</f>
        <v/>
      </c>
      <c r="J375" t="str">
        <f t="shared" si="22"/>
        <v/>
      </c>
      <c r="K375" t="str">
        <f t="shared" si="23"/>
        <v/>
      </c>
    </row>
    <row r="376" spans="1:11">
      <c r="A376" s="4"/>
      <c r="B376" s="9"/>
      <c r="C376" s="14" t="e">
        <f t="shared" ca="1" si="20"/>
        <v>#N/A</v>
      </c>
      <c r="D376" s="11" t="str">
        <f>IFERROR(VLOOKUP(B376,abak,3),"")</f>
        <v/>
      </c>
      <c r="E376" s="9"/>
      <c r="F376" s="9"/>
      <c r="G376" s="15"/>
      <c r="H376" s="11" t="str">
        <f t="shared" si="21"/>
        <v/>
      </c>
      <c r="I376" s="25" t="str">
        <f>IF(IF(MONTH(A376)=MONTH("01/"&amp;mois),COUNTIF(A$12:A376,A376),"")&gt;1,"",IF(MONTH(A376)=MONTH("01/"&amp;mois),COUNTIF(A$12:A376,A376),""))</f>
        <v/>
      </c>
      <c r="J376" t="str">
        <f t="shared" si="22"/>
        <v/>
      </c>
      <c r="K376" t="str">
        <f t="shared" si="23"/>
        <v/>
      </c>
    </row>
    <row r="377" spans="1:11">
      <c r="A377" s="4"/>
      <c r="B377" s="9"/>
      <c r="C377" s="14" t="e">
        <f t="shared" ca="1" si="20"/>
        <v>#N/A</v>
      </c>
      <c r="D377" s="11" t="str">
        <f>IFERROR(VLOOKUP(B377,abak,3),"")</f>
        <v/>
      </c>
      <c r="E377" s="9"/>
      <c r="F377" s="9"/>
      <c r="G377" s="15"/>
      <c r="H377" s="11" t="str">
        <f t="shared" si="21"/>
        <v/>
      </c>
      <c r="I377" s="25" t="str">
        <f>IF(IF(MONTH(A377)=MONTH("01/"&amp;mois),COUNTIF(A$12:A377,A377),"")&gt;1,"",IF(MONTH(A377)=MONTH("01/"&amp;mois),COUNTIF(A$12:A377,A377),""))</f>
        <v/>
      </c>
      <c r="J377" t="str">
        <f t="shared" si="22"/>
        <v/>
      </c>
      <c r="K377" t="str">
        <f t="shared" si="23"/>
        <v/>
      </c>
    </row>
    <row r="378" spans="1:11">
      <c r="A378" s="4"/>
      <c r="B378" s="9"/>
      <c r="C378" s="14" t="e">
        <f t="shared" ca="1" si="20"/>
        <v>#N/A</v>
      </c>
      <c r="D378" s="11" t="str">
        <f>IFERROR(VLOOKUP(B378,abak,3),"")</f>
        <v/>
      </c>
      <c r="E378" s="9"/>
      <c r="F378" s="9"/>
      <c r="G378" s="15"/>
      <c r="H378" s="11" t="str">
        <f t="shared" si="21"/>
        <v/>
      </c>
      <c r="I378" s="25" t="str">
        <f>IF(IF(MONTH(A378)=MONTH("01/"&amp;mois),COUNTIF(A$12:A378,A378),"")&gt;1,"",IF(MONTH(A378)=MONTH("01/"&amp;mois),COUNTIF(A$12:A378,A378),""))</f>
        <v/>
      </c>
      <c r="J378" t="str">
        <f t="shared" si="22"/>
        <v/>
      </c>
      <c r="K378" t="str">
        <f t="shared" si="23"/>
        <v/>
      </c>
    </row>
    <row r="379" spans="1:11">
      <c r="A379" s="4"/>
      <c r="B379" s="9"/>
      <c r="C379" s="14" t="e">
        <f t="shared" ca="1" si="20"/>
        <v>#N/A</v>
      </c>
      <c r="D379" s="11" t="str">
        <f>IFERROR(VLOOKUP(B379,abak,3),"")</f>
        <v/>
      </c>
      <c r="E379" s="9"/>
      <c r="F379" s="9"/>
      <c r="G379" s="15"/>
      <c r="H379" s="11" t="str">
        <f t="shared" si="21"/>
        <v/>
      </c>
      <c r="I379" s="25" t="str">
        <f>IF(IF(MONTH(A379)=MONTH("01/"&amp;mois),COUNTIF(A$12:A379,A379),"")&gt;1,"",IF(MONTH(A379)=MONTH("01/"&amp;mois),COUNTIF(A$12:A379,A379),""))</f>
        <v/>
      </c>
      <c r="J379" t="str">
        <f t="shared" si="22"/>
        <v/>
      </c>
      <c r="K379" t="str">
        <f t="shared" si="23"/>
        <v/>
      </c>
    </row>
    <row r="380" spans="1:11">
      <c r="A380" s="4"/>
      <c r="B380" s="9"/>
      <c r="C380" s="14" t="e">
        <f t="shared" ca="1" si="20"/>
        <v>#N/A</v>
      </c>
      <c r="D380" s="11" t="str">
        <f>IFERROR(VLOOKUP(B380,abak,3),"")</f>
        <v/>
      </c>
      <c r="E380" s="9"/>
      <c r="F380" s="9"/>
      <c r="G380" s="15"/>
      <c r="H380" s="11" t="str">
        <f t="shared" si="21"/>
        <v/>
      </c>
      <c r="I380" s="25" t="str">
        <f>IF(IF(MONTH(A380)=MONTH("01/"&amp;mois),COUNTIF(A$12:A380,A380),"")&gt;1,"",IF(MONTH(A380)=MONTH("01/"&amp;mois),COUNTIF(A$12:A380,A380),""))</f>
        <v/>
      </c>
      <c r="J380" t="str">
        <f t="shared" si="22"/>
        <v/>
      </c>
      <c r="K380" t="str">
        <f t="shared" si="23"/>
        <v/>
      </c>
    </row>
    <row r="381" spans="1:11">
      <c r="A381" s="4"/>
      <c r="B381" s="9"/>
      <c r="C381" s="14" t="e">
        <f t="shared" ca="1" si="20"/>
        <v>#N/A</v>
      </c>
      <c r="D381" s="11" t="str">
        <f>IFERROR(VLOOKUP(B381,abak,3),"")</f>
        <v/>
      </c>
      <c r="E381" s="9"/>
      <c r="F381" s="9"/>
      <c r="G381" s="15"/>
      <c r="H381" s="11" t="str">
        <f t="shared" si="21"/>
        <v/>
      </c>
      <c r="I381" s="25" t="str">
        <f>IF(IF(MONTH(A381)=MONTH("01/"&amp;mois),COUNTIF(A$12:A381,A381),"")&gt;1,"",IF(MONTH(A381)=MONTH("01/"&amp;mois),COUNTIF(A$12:A381,A381),""))</f>
        <v/>
      </c>
      <c r="J381" t="str">
        <f t="shared" si="22"/>
        <v/>
      </c>
      <c r="K381" t="str">
        <f t="shared" si="23"/>
        <v/>
      </c>
    </row>
    <row r="382" spans="1:11">
      <c r="A382" s="4"/>
      <c r="B382" s="9"/>
      <c r="C382" s="14" t="e">
        <f t="shared" ca="1" si="20"/>
        <v>#N/A</v>
      </c>
      <c r="D382" s="11" t="str">
        <f>IFERROR(VLOOKUP(B382,abak,3),"")</f>
        <v/>
      </c>
      <c r="E382" s="9"/>
      <c r="F382" s="9"/>
      <c r="G382" s="15"/>
      <c r="H382" s="11" t="str">
        <f t="shared" si="21"/>
        <v/>
      </c>
      <c r="I382" s="25" t="str">
        <f>IF(IF(MONTH(A382)=MONTH("01/"&amp;mois),COUNTIF(A$12:A382,A382),"")&gt;1,"",IF(MONTH(A382)=MONTH("01/"&amp;mois),COUNTIF(A$12:A382,A382),""))</f>
        <v/>
      </c>
      <c r="J382" t="str">
        <f t="shared" si="22"/>
        <v/>
      </c>
      <c r="K382" t="str">
        <f t="shared" si="23"/>
        <v/>
      </c>
    </row>
    <row r="383" spans="1:11">
      <c r="A383" s="4"/>
      <c r="B383" s="9"/>
      <c r="C383" s="14" t="e">
        <f t="shared" ca="1" si="20"/>
        <v>#N/A</v>
      </c>
      <c r="D383" s="11" t="str">
        <f>IFERROR(VLOOKUP(B383,abak,3),"")</f>
        <v/>
      </c>
      <c r="E383" s="9"/>
      <c r="F383" s="9"/>
      <c r="G383" s="15"/>
      <c r="H383" s="11" t="str">
        <f t="shared" si="21"/>
        <v/>
      </c>
      <c r="I383" s="25" t="str">
        <f>IF(IF(MONTH(A383)=MONTH("01/"&amp;mois),COUNTIF(A$12:A383,A383),"")&gt;1,"",IF(MONTH(A383)=MONTH("01/"&amp;mois),COUNTIF(A$12:A383,A383),""))</f>
        <v/>
      </c>
      <c r="J383" t="str">
        <f t="shared" si="22"/>
        <v/>
      </c>
      <c r="K383" t="str">
        <f t="shared" si="23"/>
        <v/>
      </c>
    </row>
    <row r="384" spans="1:11">
      <c r="A384" s="4"/>
      <c r="B384" s="9"/>
      <c r="C384" s="14" t="e">
        <f t="shared" ca="1" si="20"/>
        <v>#N/A</v>
      </c>
      <c r="D384" s="11" t="str">
        <f>IFERROR(VLOOKUP(B384,abak,3),"")</f>
        <v/>
      </c>
      <c r="E384" s="9"/>
      <c r="F384" s="9"/>
      <c r="G384" s="15"/>
      <c r="H384" s="11" t="str">
        <f t="shared" si="21"/>
        <v/>
      </c>
      <c r="I384" s="25" t="str">
        <f>IF(IF(MONTH(A384)=MONTH("01/"&amp;mois),COUNTIF(A$12:A384,A384),"")&gt;1,"",IF(MONTH(A384)=MONTH("01/"&amp;mois),COUNTIF(A$12:A384,A384),""))</f>
        <v/>
      </c>
      <c r="J384" t="str">
        <f t="shared" si="22"/>
        <v/>
      </c>
      <c r="K384" t="str">
        <f t="shared" si="23"/>
        <v/>
      </c>
    </row>
    <row r="385" spans="1:11">
      <c r="A385" s="4"/>
      <c r="B385" s="9"/>
      <c r="C385" s="14" t="e">
        <f t="shared" ca="1" si="20"/>
        <v>#N/A</v>
      </c>
      <c r="D385" s="11" t="str">
        <f>IFERROR(VLOOKUP(B385,abak,3),"")</f>
        <v/>
      </c>
      <c r="E385" s="9"/>
      <c r="F385" s="9"/>
      <c r="G385" s="15"/>
      <c r="H385" s="11" t="str">
        <f t="shared" si="21"/>
        <v/>
      </c>
      <c r="I385" s="25" t="str">
        <f>IF(IF(MONTH(A385)=MONTH("01/"&amp;mois),COUNTIF(A$12:A385,A385),"")&gt;1,"",IF(MONTH(A385)=MONTH("01/"&amp;mois),COUNTIF(A$12:A385,A385),""))</f>
        <v/>
      </c>
      <c r="J385" t="str">
        <f t="shared" si="22"/>
        <v/>
      </c>
      <c r="K385" t="str">
        <f t="shared" si="23"/>
        <v/>
      </c>
    </row>
    <row r="386" spans="1:11">
      <c r="A386" s="4"/>
      <c r="B386" s="9"/>
      <c r="C386" s="14" t="e">
        <f t="shared" ca="1" si="20"/>
        <v>#N/A</v>
      </c>
      <c r="D386" s="11" t="str">
        <f>IFERROR(VLOOKUP(B386,abak,3),"")</f>
        <v/>
      </c>
      <c r="E386" s="9"/>
      <c r="F386" s="9"/>
      <c r="G386" s="15"/>
      <c r="H386" s="11" t="str">
        <f t="shared" si="21"/>
        <v/>
      </c>
      <c r="I386" s="25" t="str">
        <f>IF(IF(MONTH(A386)=MONTH("01/"&amp;mois),COUNTIF(A$12:A386,A386),"")&gt;1,"",IF(MONTH(A386)=MONTH("01/"&amp;mois),COUNTIF(A$12:A386,A386),""))</f>
        <v/>
      </c>
      <c r="J386" t="str">
        <f t="shared" si="22"/>
        <v/>
      </c>
      <c r="K386" t="str">
        <f t="shared" si="23"/>
        <v/>
      </c>
    </row>
    <row r="387" spans="1:11">
      <c r="A387" s="4"/>
      <c r="B387" s="9"/>
      <c r="C387" s="14" t="e">
        <f t="shared" ca="1" si="20"/>
        <v>#N/A</v>
      </c>
      <c r="D387" s="11" t="str">
        <f>IFERROR(VLOOKUP(B387,abak,3),"")</f>
        <v/>
      </c>
      <c r="E387" s="9"/>
      <c r="F387" s="9"/>
      <c r="G387" s="15"/>
      <c r="H387" s="11" t="str">
        <f t="shared" si="21"/>
        <v/>
      </c>
      <c r="I387" s="25" t="str">
        <f>IF(IF(MONTH(A387)=MONTH("01/"&amp;mois),COUNTIF(A$12:A387,A387),"")&gt;1,"",IF(MONTH(A387)=MONTH("01/"&amp;mois),COUNTIF(A$12:A387,A387),""))</f>
        <v/>
      </c>
      <c r="J387" t="str">
        <f t="shared" si="22"/>
        <v/>
      </c>
      <c r="K387" t="str">
        <f t="shared" si="23"/>
        <v/>
      </c>
    </row>
    <row r="388" spans="1:11">
      <c r="A388" s="4"/>
      <c r="B388" s="9"/>
      <c r="C388" s="14" t="e">
        <f t="shared" ca="1" si="20"/>
        <v>#N/A</v>
      </c>
      <c r="D388" s="11" t="str">
        <f>IFERROR(VLOOKUP(B388,abak,3),"")</f>
        <v/>
      </c>
      <c r="E388" s="9"/>
      <c r="F388" s="9"/>
      <c r="G388" s="15"/>
      <c r="H388" s="11" t="str">
        <f t="shared" si="21"/>
        <v/>
      </c>
      <c r="I388" s="25" t="str">
        <f>IF(IF(MONTH(A388)=MONTH("01/"&amp;mois),COUNTIF(A$12:A388,A388),"")&gt;1,"",IF(MONTH(A388)=MONTH("01/"&amp;mois),COUNTIF(A$12:A388,A388),""))</f>
        <v/>
      </c>
      <c r="J388" t="str">
        <f t="shared" si="22"/>
        <v/>
      </c>
      <c r="K388" t="str">
        <f t="shared" si="23"/>
        <v/>
      </c>
    </row>
    <row r="389" spans="1:11">
      <c r="A389" s="4"/>
      <c r="B389" s="9"/>
      <c r="C389" s="14" t="e">
        <f t="shared" ca="1" si="20"/>
        <v>#N/A</v>
      </c>
      <c r="D389" s="11" t="str">
        <f>IFERROR(VLOOKUP(B389,abak,3),"")</f>
        <v/>
      </c>
      <c r="E389" s="9"/>
      <c r="F389" s="9"/>
      <c r="G389" s="15"/>
      <c r="H389" s="11" t="str">
        <f t="shared" si="21"/>
        <v/>
      </c>
      <c r="I389" s="25" t="str">
        <f>IF(IF(MONTH(A389)=MONTH("01/"&amp;mois),COUNTIF(A$12:A389,A389),"")&gt;1,"",IF(MONTH(A389)=MONTH("01/"&amp;mois),COUNTIF(A$12:A389,A389),""))</f>
        <v/>
      </c>
      <c r="J389" t="str">
        <f t="shared" si="22"/>
        <v/>
      </c>
      <c r="K389" t="str">
        <f t="shared" si="23"/>
        <v/>
      </c>
    </row>
    <row r="390" spans="1:11">
      <c r="A390" s="4"/>
      <c r="B390" s="9"/>
      <c r="C390" s="14" t="e">
        <f t="shared" ca="1" si="20"/>
        <v>#N/A</v>
      </c>
      <c r="D390" s="11" t="str">
        <f>IFERROR(VLOOKUP(B390,abak,3),"")</f>
        <v/>
      </c>
      <c r="E390" s="9"/>
      <c r="F390" s="9"/>
      <c r="G390" s="15"/>
      <c r="H390" s="11" t="str">
        <f t="shared" si="21"/>
        <v/>
      </c>
      <c r="I390" s="25" t="str">
        <f>IF(IF(MONTH(A390)=MONTH("01/"&amp;mois),COUNTIF(A$12:A390,A390),"")&gt;1,"",IF(MONTH(A390)=MONTH("01/"&amp;mois),COUNTIF(A$12:A390,A390),""))</f>
        <v/>
      </c>
      <c r="J390" t="str">
        <f t="shared" si="22"/>
        <v/>
      </c>
      <c r="K390" t="str">
        <f t="shared" si="23"/>
        <v/>
      </c>
    </row>
    <row r="391" spans="1:11">
      <c r="A391" s="4"/>
      <c r="B391" s="9"/>
      <c r="C391" s="14" t="e">
        <f t="shared" ca="1" si="20"/>
        <v>#N/A</v>
      </c>
      <c r="D391" s="11" t="str">
        <f>IFERROR(VLOOKUP(B391,abak,3),"")</f>
        <v/>
      </c>
      <c r="E391" s="9"/>
      <c r="F391" s="9"/>
      <c r="G391" s="15"/>
      <c r="H391" s="11" t="str">
        <f t="shared" si="21"/>
        <v/>
      </c>
      <c r="I391" s="25" t="str">
        <f>IF(IF(MONTH(A391)=MONTH("01/"&amp;mois),COUNTIF(A$12:A391,A391),"")&gt;1,"",IF(MONTH(A391)=MONTH("01/"&amp;mois),COUNTIF(A$12:A391,A391),""))</f>
        <v/>
      </c>
      <c r="J391" t="str">
        <f t="shared" si="22"/>
        <v/>
      </c>
      <c r="K391" t="str">
        <f t="shared" si="23"/>
        <v/>
      </c>
    </row>
    <row r="392" spans="1:11">
      <c r="A392" s="4"/>
      <c r="B392" s="9"/>
      <c r="C392" s="14" t="e">
        <f t="shared" ca="1" si="20"/>
        <v>#N/A</v>
      </c>
      <c r="D392" s="11" t="str">
        <f>IFERROR(VLOOKUP(B392,abak,3),"")</f>
        <v/>
      </c>
      <c r="E392" s="9"/>
      <c r="F392" s="9"/>
      <c r="G392" s="15"/>
      <c r="H392" s="11" t="str">
        <f t="shared" si="21"/>
        <v/>
      </c>
      <c r="I392" s="25" t="str">
        <f>IF(IF(MONTH(A392)=MONTH("01/"&amp;mois),COUNTIF(A$12:A392,A392),"")&gt;1,"",IF(MONTH(A392)=MONTH("01/"&amp;mois),COUNTIF(A$12:A392,A392),""))</f>
        <v/>
      </c>
      <c r="J392" t="str">
        <f t="shared" si="22"/>
        <v/>
      </c>
      <c r="K392" t="str">
        <f t="shared" si="23"/>
        <v/>
      </c>
    </row>
    <row r="393" spans="1:11">
      <c r="A393" s="4"/>
      <c r="B393" s="9"/>
      <c r="C393" s="14" t="e">
        <f t="shared" ca="1" si="20"/>
        <v>#N/A</v>
      </c>
      <c r="D393" s="11" t="str">
        <f>IFERROR(VLOOKUP(B393,abak,3),"")</f>
        <v/>
      </c>
      <c r="E393" s="9"/>
      <c r="F393" s="9"/>
      <c r="G393" s="15"/>
      <c r="H393" s="11" t="str">
        <f t="shared" si="21"/>
        <v/>
      </c>
      <c r="I393" s="25" t="str">
        <f>IF(IF(MONTH(A393)=MONTH("01/"&amp;mois),COUNTIF(A$12:A393,A393),"")&gt;1,"",IF(MONTH(A393)=MONTH("01/"&amp;mois),COUNTIF(A$12:A393,A393),""))</f>
        <v/>
      </c>
      <c r="J393" t="str">
        <f t="shared" si="22"/>
        <v/>
      </c>
      <c r="K393" t="str">
        <f t="shared" si="23"/>
        <v/>
      </c>
    </row>
    <row r="394" spans="1:11">
      <c r="A394" s="4"/>
      <c r="B394" s="9"/>
      <c r="C394" s="14" t="e">
        <f t="shared" ca="1" si="20"/>
        <v>#N/A</v>
      </c>
      <c r="D394" s="11" t="str">
        <f>IFERROR(VLOOKUP(B394,abak,3),"")</f>
        <v/>
      </c>
      <c r="E394" s="9"/>
      <c r="F394" s="9"/>
      <c r="G394" s="15"/>
      <c r="H394" s="11" t="str">
        <f t="shared" si="21"/>
        <v/>
      </c>
      <c r="I394" s="25" t="str">
        <f>IF(IF(MONTH(A394)=MONTH("01/"&amp;mois),COUNTIF(A$12:A394,A394),"")&gt;1,"",IF(MONTH(A394)=MONTH("01/"&amp;mois),COUNTIF(A$12:A394,A394),""))</f>
        <v/>
      </c>
      <c r="J394" t="str">
        <f t="shared" si="22"/>
        <v/>
      </c>
      <c r="K394" t="str">
        <f t="shared" si="23"/>
        <v/>
      </c>
    </row>
    <row r="395" spans="1:11">
      <c r="A395" s="4"/>
      <c r="B395" s="9"/>
      <c r="C395" s="14" t="e">
        <f t="shared" ca="1" si="20"/>
        <v>#N/A</v>
      </c>
      <c r="D395" s="11" t="str">
        <f>IFERROR(VLOOKUP(B395,abak,3),"")</f>
        <v/>
      </c>
      <c r="E395" s="9"/>
      <c r="F395" s="9"/>
      <c r="G395" s="15"/>
      <c r="H395" s="11" t="str">
        <f t="shared" si="21"/>
        <v/>
      </c>
      <c r="I395" s="25" t="str">
        <f>IF(IF(MONTH(A395)=MONTH("01/"&amp;mois),COUNTIF(A$12:A395,A395),"")&gt;1,"",IF(MONTH(A395)=MONTH("01/"&amp;mois),COUNTIF(A$12:A395,A395),""))</f>
        <v/>
      </c>
      <c r="J395" t="str">
        <f t="shared" si="22"/>
        <v/>
      </c>
      <c r="K395" t="str">
        <f t="shared" si="23"/>
        <v/>
      </c>
    </row>
    <row r="396" spans="1:11">
      <c r="A396" s="4"/>
      <c r="B396" s="9"/>
      <c r="C396" s="14" t="e">
        <f t="shared" ref="C396:C459" ca="1" si="24">VLOOKUP(B396,tarif,2)</f>
        <v>#N/A</v>
      </c>
      <c r="D396" s="11" t="str">
        <f>IFERROR(VLOOKUP(B396,abak,3),"")</f>
        <v/>
      </c>
      <c r="E396" s="9"/>
      <c r="F396" s="9"/>
      <c r="G396" s="15"/>
      <c r="H396" s="11" t="str">
        <f t="shared" si="21"/>
        <v/>
      </c>
      <c r="I396" s="25" t="str">
        <f>IF(IF(MONTH(A396)=MONTH("01/"&amp;mois),COUNTIF(A$12:A396,A396),"")&gt;1,"",IF(MONTH(A396)=MONTH("01/"&amp;mois),COUNTIF(A$12:A396,A396),""))</f>
        <v/>
      </c>
      <c r="J396" t="str">
        <f t="shared" si="22"/>
        <v/>
      </c>
      <c r="K396" t="str">
        <f t="shared" si="23"/>
        <v/>
      </c>
    </row>
    <row r="397" spans="1:11">
      <c r="A397" s="4"/>
      <c r="B397" s="9"/>
      <c r="C397" s="14" t="e">
        <f t="shared" ca="1" si="24"/>
        <v>#N/A</v>
      </c>
      <c r="D397" s="11" t="str">
        <f>IFERROR(VLOOKUP(B397,abak,3),"")</f>
        <v/>
      </c>
      <c r="E397" s="9"/>
      <c r="F397" s="9"/>
      <c r="G397" s="15"/>
      <c r="H397" s="11" t="str">
        <f t="shared" ref="H397:H460" si="25">IF(OR(B397=1,B397=2,B397=3,B397=4,B397=5,B397=6),D397*E397,"")</f>
        <v/>
      </c>
      <c r="I397" s="25" t="str">
        <f>IF(IF(MONTH(A397)=MONTH("01/"&amp;mois),COUNTIF(A$12:A397,A397),"")&gt;1,"",IF(MONTH(A397)=MONTH("01/"&amp;mois),COUNTIF(A$12:A397,A397),""))</f>
        <v/>
      </c>
      <c r="J397" t="str">
        <f t="shared" ref="J397:J460" si="26">IFERROR(LEFT(F397,SEARCH("a",F397)-2)*1,"")</f>
        <v/>
      </c>
      <c r="K397" t="str">
        <f t="shared" ref="K397:K460" si="27">IFERROR(MID(F397,SEARCH("a",F397)+2,30)*1,"")</f>
        <v/>
      </c>
    </row>
    <row r="398" spans="1:11">
      <c r="A398" s="4"/>
      <c r="B398" s="9"/>
      <c r="C398" s="14" t="e">
        <f t="shared" ca="1" si="24"/>
        <v>#N/A</v>
      </c>
      <c r="D398" s="11" t="str">
        <f>IFERROR(VLOOKUP(B398,abak,3),"")</f>
        <v/>
      </c>
      <c r="E398" s="9"/>
      <c r="F398" s="9"/>
      <c r="G398" s="15"/>
      <c r="H398" s="11" t="str">
        <f t="shared" si="25"/>
        <v/>
      </c>
      <c r="I398" s="25" t="str">
        <f>IF(IF(MONTH(A398)=MONTH("01/"&amp;mois),COUNTIF(A$12:A398,A398),"")&gt;1,"",IF(MONTH(A398)=MONTH("01/"&amp;mois),COUNTIF(A$12:A398,A398),""))</f>
        <v/>
      </c>
      <c r="J398" t="str">
        <f t="shared" si="26"/>
        <v/>
      </c>
      <c r="K398" t="str">
        <f t="shared" si="27"/>
        <v/>
      </c>
    </row>
    <row r="399" spans="1:11">
      <c r="A399" s="4"/>
      <c r="B399" s="9"/>
      <c r="C399" s="14" t="e">
        <f t="shared" ca="1" si="24"/>
        <v>#N/A</v>
      </c>
      <c r="D399" s="11" t="str">
        <f>IFERROR(VLOOKUP(B399,abak,3),"")</f>
        <v/>
      </c>
      <c r="E399" s="9"/>
      <c r="F399" s="9"/>
      <c r="G399" s="15"/>
      <c r="H399" s="11" t="str">
        <f t="shared" si="25"/>
        <v/>
      </c>
      <c r="I399" s="25" t="str">
        <f>IF(IF(MONTH(A399)=MONTH("01/"&amp;mois),COUNTIF(A$12:A399,A399),"")&gt;1,"",IF(MONTH(A399)=MONTH("01/"&amp;mois),COUNTIF(A$12:A399,A399),""))</f>
        <v/>
      </c>
      <c r="J399" t="str">
        <f t="shared" si="26"/>
        <v/>
      </c>
      <c r="K399" t="str">
        <f t="shared" si="27"/>
        <v/>
      </c>
    </row>
    <row r="400" spans="1:11">
      <c r="A400" s="4"/>
      <c r="B400" s="9"/>
      <c r="C400" s="14" t="e">
        <f t="shared" ca="1" si="24"/>
        <v>#N/A</v>
      </c>
      <c r="D400" s="11" t="str">
        <f>IFERROR(VLOOKUP(B400,abak,3),"")</f>
        <v/>
      </c>
      <c r="E400" s="9"/>
      <c r="F400" s="9"/>
      <c r="G400" s="15"/>
      <c r="H400" s="11" t="str">
        <f t="shared" si="25"/>
        <v/>
      </c>
      <c r="I400" s="25" t="str">
        <f>IF(IF(MONTH(A400)=MONTH("01/"&amp;mois),COUNTIF(A$12:A400,A400),"")&gt;1,"",IF(MONTH(A400)=MONTH("01/"&amp;mois),COUNTIF(A$12:A400,A400),""))</f>
        <v/>
      </c>
      <c r="J400" t="str">
        <f t="shared" si="26"/>
        <v/>
      </c>
      <c r="K400" t="str">
        <f t="shared" si="27"/>
        <v/>
      </c>
    </row>
    <row r="401" spans="1:11">
      <c r="A401" s="4"/>
      <c r="B401" s="9"/>
      <c r="C401" s="14" t="e">
        <f t="shared" ca="1" si="24"/>
        <v>#N/A</v>
      </c>
      <c r="D401" s="11" t="str">
        <f>IFERROR(VLOOKUP(B401,abak,3),"")</f>
        <v/>
      </c>
      <c r="E401" s="9"/>
      <c r="F401" s="9"/>
      <c r="G401" s="15"/>
      <c r="H401" s="11" t="str">
        <f t="shared" si="25"/>
        <v/>
      </c>
      <c r="I401" s="25" t="str">
        <f>IF(IF(MONTH(A401)=MONTH("01/"&amp;mois),COUNTIF(A$12:A401,A401),"")&gt;1,"",IF(MONTH(A401)=MONTH("01/"&amp;mois),COUNTIF(A$12:A401,A401),""))</f>
        <v/>
      </c>
      <c r="J401" t="str">
        <f t="shared" si="26"/>
        <v/>
      </c>
      <c r="K401" t="str">
        <f t="shared" si="27"/>
        <v/>
      </c>
    </row>
    <row r="402" spans="1:11">
      <c r="A402" s="4"/>
      <c r="B402" s="9"/>
      <c r="C402" s="14" t="e">
        <f t="shared" ca="1" si="24"/>
        <v>#N/A</v>
      </c>
      <c r="D402" s="11" t="str">
        <f>IFERROR(VLOOKUP(B402,abak,3),"")</f>
        <v/>
      </c>
      <c r="E402" s="9"/>
      <c r="F402" s="9"/>
      <c r="G402" s="15"/>
      <c r="H402" s="11" t="str">
        <f t="shared" si="25"/>
        <v/>
      </c>
      <c r="I402" s="25" t="str">
        <f>IF(IF(MONTH(A402)=MONTH("01/"&amp;mois),COUNTIF(A$12:A402,A402),"")&gt;1,"",IF(MONTH(A402)=MONTH("01/"&amp;mois),COUNTIF(A$12:A402,A402),""))</f>
        <v/>
      </c>
      <c r="J402" t="str">
        <f t="shared" si="26"/>
        <v/>
      </c>
      <c r="K402" t="str">
        <f t="shared" si="27"/>
        <v/>
      </c>
    </row>
    <row r="403" spans="1:11">
      <c r="A403" s="4"/>
      <c r="B403" s="9"/>
      <c r="C403" s="14" t="e">
        <f t="shared" ca="1" si="24"/>
        <v>#N/A</v>
      </c>
      <c r="D403" s="11" t="str">
        <f>IFERROR(VLOOKUP(B403,abak,3),"")</f>
        <v/>
      </c>
      <c r="E403" s="9"/>
      <c r="F403" s="9"/>
      <c r="G403" s="15"/>
      <c r="H403" s="11" t="str">
        <f t="shared" si="25"/>
        <v/>
      </c>
      <c r="I403" s="25" t="str">
        <f>IF(IF(MONTH(A403)=MONTH("01/"&amp;mois),COUNTIF(A$12:A403,A403),"")&gt;1,"",IF(MONTH(A403)=MONTH("01/"&amp;mois),COUNTIF(A$12:A403,A403),""))</f>
        <v/>
      </c>
      <c r="J403" t="str">
        <f t="shared" si="26"/>
        <v/>
      </c>
      <c r="K403" t="str">
        <f t="shared" si="27"/>
        <v/>
      </c>
    </row>
    <row r="404" spans="1:11">
      <c r="A404" s="4"/>
      <c r="B404" s="9"/>
      <c r="C404" s="14" t="e">
        <f t="shared" ca="1" si="24"/>
        <v>#N/A</v>
      </c>
      <c r="D404" s="11" t="str">
        <f>IFERROR(VLOOKUP(B404,abak,3),"")</f>
        <v/>
      </c>
      <c r="E404" s="9"/>
      <c r="F404" s="9"/>
      <c r="G404" s="15"/>
      <c r="H404" s="11" t="str">
        <f t="shared" si="25"/>
        <v/>
      </c>
      <c r="I404" s="25" t="str">
        <f>IF(IF(MONTH(A404)=MONTH("01/"&amp;mois),COUNTIF(A$12:A404,A404),"")&gt;1,"",IF(MONTH(A404)=MONTH("01/"&amp;mois),COUNTIF(A$12:A404,A404),""))</f>
        <v/>
      </c>
      <c r="J404" t="str">
        <f t="shared" si="26"/>
        <v/>
      </c>
      <c r="K404" t="str">
        <f t="shared" si="27"/>
        <v/>
      </c>
    </row>
    <row r="405" spans="1:11">
      <c r="A405" s="4"/>
      <c r="B405" s="9"/>
      <c r="C405" s="14" t="e">
        <f t="shared" ca="1" si="24"/>
        <v>#N/A</v>
      </c>
      <c r="D405" s="11" t="str">
        <f>IFERROR(VLOOKUP(B405,abak,3),"")</f>
        <v/>
      </c>
      <c r="E405" s="9"/>
      <c r="F405" s="9"/>
      <c r="G405" s="15"/>
      <c r="H405" s="11" t="str">
        <f t="shared" si="25"/>
        <v/>
      </c>
      <c r="I405" s="25" t="str">
        <f>IF(IF(MONTH(A405)=MONTH("01/"&amp;mois),COUNTIF(A$12:A405,A405),"")&gt;1,"",IF(MONTH(A405)=MONTH("01/"&amp;mois),COUNTIF(A$12:A405,A405),""))</f>
        <v/>
      </c>
      <c r="J405" t="str">
        <f t="shared" si="26"/>
        <v/>
      </c>
      <c r="K405" t="str">
        <f t="shared" si="27"/>
        <v/>
      </c>
    </row>
    <row r="406" spans="1:11">
      <c r="A406" s="4"/>
      <c r="B406" s="9"/>
      <c r="C406" s="14" t="e">
        <f t="shared" ca="1" si="24"/>
        <v>#N/A</v>
      </c>
      <c r="D406" s="11" t="str">
        <f>IFERROR(VLOOKUP(B406,abak,3),"")</f>
        <v/>
      </c>
      <c r="E406" s="9"/>
      <c r="F406" s="9"/>
      <c r="G406" s="15"/>
      <c r="H406" s="11" t="str">
        <f t="shared" si="25"/>
        <v/>
      </c>
      <c r="I406" s="25" t="str">
        <f>IF(IF(MONTH(A406)=MONTH("01/"&amp;mois),COUNTIF(A$12:A406,A406),"")&gt;1,"",IF(MONTH(A406)=MONTH("01/"&amp;mois),COUNTIF(A$12:A406,A406),""))</f>
        <v/>
      </c>
      <c r="J406" t="str">
        <f t="shared" si="26"/>
        <v/>
      </c>
      <c r="K406" t="str">
        <f t="shared" si="27"/>
        <v/>
      </c>
    </row>
    <row r="407" spans="1:11">
      <c r="A407" s="4"/>
      <c r="B407" s="9"/>
      <c r="C407" s="14" t="e">
        <f t="shared" ca="1" si="24"/>
        <v>#N/A</v>
      </c>
      <c r="D407" s="11" t="str">
        <f>IFERROR(VLOOKUP(B407,abak,3),"")</f>
        <v/>
      </c>
      <c r="E407" s="9"/>
      <c r="F407" s="9"/>
      <c r="G407" s="15"/>
      <c r="H407" s="11" t="str">
        <f t="shared" si="25"/>
        <v/>
      </c>
      <c r="I407" s="25" t="str">
        <f>IF(IF(MONTH(A407)=MONTH("01/"&amp;mois),COUNTIF(A$12:A407,A407),"")&gt;1,"",IF(MONTH(A407)=MONTH("01/"&amp;mois),COUNTIF(A$12:A407,A407),""))</f>
        <v/>
      </c>
      <c r="J407" t="str">
        <f t="shared" si="26"/>
        <v/>
      </c>
      <c r="K407" t="str">
        <f t="shared" si="27"/>
        <v/>
      </c>
    </row>
    <row r="408" spans="1:11">
      <c r="A408" s="4"/>
      <c r="B408" s="9"/>
      <c r="C408" s="14" t="e">
        <f t="shared" ca="1" si="24"/>
        <v>#N/A</v>
      </c>
      <c r="D408" s="11" t="str">
        <f>IFERROR(VLOOKUP(B408,abak,3),"")</f>
        <v/>
      </c>
      <c r="E408" s="9"/>
      <c r="F408" s="9"/>
      <c r="G408" s="15"/>
      <c r="H408" s="11" t="str">
        <f t="shared" si="25"/>
        <v/>
      </c>
      <c r="I408" s="25" t="str">
        <f>IF(IF(MONTH(A408)=MONTH("01/"&amp;mois),COUNTIF(A$12:A408,A408),"")&gt;1,"",IF(MONTH(A408)=MONTH("01/"&amp;mois),COUNTIF(A$12:A408,A408),""))</f>
        <v/>
      </c>
      <c r="J408" t="str">
        <f t="shared" si="26"/>
        <v/>
      </c>
      <c r="K408" t="str">
        <f t="shared" si="27"/>
        <v/>
      </c>
    </row>
    <row r="409" spans="1:11">
      <c r="A409" s="4"/>
      <c r="B409" s="9"/>
      <c r="C409" s="14" t="e">
        <f t="shared" ca="1" si="24"/>
        <v>#N/A</v>
      </c>
      <c r="D409" s="11" t="str">
        <f>IFERROR(VLOOKUP(B409,abak,3),"")</f>
        <v/>
      </c>
      <c r="E409" s="9"/>
      <c r="F409" s="9"/>
      <c r="G409" s="15"/>
      <c r="H409" s="11" t="str">
        <f t="shared" si="25"/>
        <v/>
      </c>
      <c r="I409" s="25" t="str">
        <f>IF(IF(MONTH(A409)=MONTH("01/"&amp;mois),COUNTIF(A$12:A409,A409),"")&gt;1,"",IF(MONTH(A409)=MONTH("01/"&amp;mois),COUNTIF(A$12:A409,A409),""))</f>
        <v/>
      </c>
      <c r="J409" t="str">
        <f t="shared" si="26"/>
        <v/>
      </c>
      <c r="K409" t="str">
        <f t="shared" si="27"/>
        <v/>
      </c>
    </row>
    <row r="410" spans="1:11">
      <c r="A410" s="4"/>
      <c r="B410" s="9"/>
      <c r="C410" s="14" t="e">
        <f t="shared" ca="1" si="24"/>
        <v>#N/A</v>
      </c>
      <c r="D410" s="11" t="str">
        <f>IFERROR(VLOOKUP(B410,abak,3),"")</f>
        <v/>
      </c>
      <c r="E410" s="9"/>
      <c r="F410" s="9"/>
      <c r="G410" s="15"/>
      <c r="H410" s="11" t="str">
        <f t="shared" si="25"/>
        <v/>
      </c>
      <c r="I410" s="25" t="str">
        <f>IF(IF(MONTH(A410)=MONTH("01/"&amp;mois),COUNTIF(A$12:A410,A410),"")&gt;1,"",IF(MONTH(A410)=MONTH("01/"&amp;mois),COUNTIF(A$12:A410,A410),""))</f>
        <v/>
      </c>
      <c r="J410" t="str">
        <f t="shared" si="26"/>
        <v/>
      </c>
      <c r="K410" t="str">
        <f t="shared" si="27"/>
        <v/>
      </c>
    </row>
    <row r="411" spans="1:11">
      <c r="A411" s="4"/>
      <c r="B411" s="9"/>
      <c r="C411" s="14" t="e">
        <f t="shared" ca="1" si="24"/>
        <v>#N/A</v>
      </c>
      <c r="D411" s="11" t="str">
        <f>IFERROR(VLOOKUP(B411,abak,3),"")</f>
        <v/>
      </c>
      <c r="E411" s="9"/>
      <c r="F411" s="9"/>
      <c r="G411" s="15"/>
      <c r="H411" s="11" t="str">
        <f t="shared" si="25"/>
        <v/>
      </c>
      <c r="I411" s="25" t="str">
        <f>IF(IF(MONTH(A411)=MONTH("01/"&amp;mois),COUNTIF(A$12:A411,A411),"")&gt;1,"",IF(MONTH(A411)=MONTH("01/"&amp;mois),COUNTIF(A$12:A411,A411),""))</f>
        <v/>
      </c>
      <c r="J411" t="str">
        <f t="shared" si="26"/>
        <v/>
      </c>
      <c r="K411" t="str">
        <f t="shared" si="27"/>
        <v/>
      </c>
    </row>
    <row r="412" spans="1:11">
      <c r="A412" s="4"/>
      <c r="B412" s="9"/>
      <c r="C412" s="14" t="e">
        <f t="shared" ca="1" si="24"/>
        <v>#N/A</v>
      </c>
      <c r="D412" s="11" t="str">
        <f>IFERROR(VLOOKUP(B412,abak,3),"")</f>
        <v/>
      </c>
      <c r="E412" s="9"/>
      <c r="F412" s="9"/>
      <c r="G412" s="15"/>
      <c r="H412" s="11" t="str">
        <f t="shared" si="25"/>
        <v/>
      </c>
      <c r="I412" s="25" t="str">
        <f>IF(IF(MONTH(A412)=MONTH("01/"&amp;mois),COUNTIF(A$12:A412,A412),"")&gt;1,"",IF(MONTH(A412)=MONTH("01/"&amp;mois),COUNTIF(A$12:A412,A412),""))</f>
        <v/>
      </c>
      <c r="J412" t="str">
        <f t="shared" si="26"/>
        <v/>
      </c>
      <c r="K412" t="str">
        <f t="shared" si="27"/>
        <v/>
      </c>
    </row>
    <row r="413" spans="1:11">
      <c r="A413" s="4"/>
      <c r="B413" s="9"/>
      <c r="C413" s="14" t="e">
        <f t="shared" ca="1" si="24"/>
        <v>#N/A</v>
      </c>
      <c r="D413" s="11" t="str">
        <f>IFERROR(VLOOKUP(B413,abak,3),"")</f>
        <v/>
      </c>
      <c r="E413" s="9"/>
      <c r="F413" s="9"/>
      <c r="G413" s="15"/>
      <c r="H413" s="11" t="str">
        <f t="shared" si="25"/>
        <v/>
      </c>
      <c r="I413" s="25" t="str">
        <f>IF(IF(MONTH(A413)=MONTH("01/"&amp;mois),COUNTIF(A$12:A413,A413),"")&gt;1,"",IF(MONTH(A413)=MONTH("01/"&amp;mois),COUNTIF(A$12:A413,A413),""))</f>
        <v/>
      </c>
      <c r="J413" t="str">
        <f t="shared" si="26"/>
        <v/>
      </c>
      <c r="K413" t="str">
        <f t="shared" si="27"/>
        <v/>
      </c>
    </row>
    <row r="414" spans="1:11">
      <c r="A414" s="4"/>
      <c r="B414" s="9"/>
      <c r="C414" s="14" t="e">
        <f t="shared" ca="1" si="24"/>
        <v>#N/A</v>
      </c>
      <c r="D414" s="11" t="str">
        <f>IFERROR(VLOOKUP(B414,abak,3),"")</f>
        <v/>
      </c>
      <c r="E414" s="9"/>
      <c r="F414" s="9"/>
      <c r="G414" s="15"/>
      <c r="H414" s="11" t="str">
        <f t="shared" si="25"/>
        <v/>
      </c>
      <c r="I414" s="25" t="str">
        <f>IF(IF(MONTH(A414)=MONTH("01/"&amp;mois),COUNTIF(A$12:A414,A414),"")&gt;1,"",IF(MONTH(A414)=MONTH("01/"&amp;mois),COUNTIF(A$12:A414,A414),""))</f>
        <v/>
      </c>
      <c r="J414" t="str">
        <f t="shared" si="26"/>
        <v/>
      </c>
      <c r="K414" t="str">
        <f t="shared" si="27"/>
        <v/>
      </c>
    </row>
    <row r="415" spans="1:11">
      <c r="A415" s="4"/>
      <c r="B415" s="9"/>
      <c r="C415" s="14" t="e">
        <f t="shared" ca="1" si="24"/>
        <v>#N/A</v>
      </c>
      <c r="D415" s="11" t="str">
        <f>IFERROR(VLOOKUP(B415,abak,3),"")</f>
        <v/>
      </c>
      <c r="E415" s="9"/>
      <c r="F415" s="9"/>
      <c r="G415" s="15"/>
      <c r="H415" s="11" t="str">
        <f t="shared" si="25"/>
        <v/>
      </c>
      <c r="I415" s="25" t="str">
        <f>IF(IF(MONTH(A415)=MONTH("01/"&amp;mois),COUNTIF(A$12:A415,A415),"")&gt;1,"",IF(MONTH(A415)=MONTH("01/"&amp;mois),COUNTIF(A$12:A415,A415),""))</f>
        <v/>
      </c>
      <c r="J415" t="str">
        <f t="shared" si="26"/>
        <v/>
      </c>
      <c r="K415" t="str">
        <f t="shared" si="27"/>
        <v/>
      </c>
    </row>
    <row r="416" spans="1:11">
      <c r="A416" s="4"/>
      <c r="B416" s="9"/>
      <c r="C416" s="14" t="e">
        <f t="shared" ca="1" si="24"/>
        <v>#N/A</v>
      </c>
      <c r="D416" s="11" t="str">
        <f>IFERROR(VLOOKUP(B416,abak,3),"")</f>
        <v/>
      </c>
      <c r="E416" s="9"/>
      <c r="F416" s="9"/>
      <c r="G416" s="15"/>
      <c r="H416" s="11" t="str">
        <f t="shared" si="25"/>
        <v/>
      </c>
      <c r="I416" s="25" t="str">
        <f>IF(IF(MONTH(A416)=MONTH("01/"&amp;mois),COUNTIF(A$12:A416,A416),"")&gt;1,"",IF(MONTH(A416)=MONTH("01/"&amp;mois),COUNTIF(A$12:A416,A416),""))</f>
        <v/>
      </c>
      <c r="J416" t="str">
        <f t="shared" si="26"/>
        <v/>
      </c>
      <c r="K416" t="str">
        <f t="shared" si="27"/>
        <v/>
      </c>
    </row>
    <row r="417" spans="1:11">
      <c r="A417" s="4"/>
      <c r="B417" s="9"/>
      <c r="C417" s="14" t="e">
        <f t="shared" ca="1" si="24"/>
        <v>#N/A</v>
      </c>
      <c r="D417" s="11" t="str">
        <f>IFERROR(VLOOKUP(B417,abak,3),"")</f>
        <v/>
      </c>
      <c r="E417" s="9"/>
      <c r="F417" s="9"/>
      <c r="G417" s="15"/>
      <c r="H417" s="11" t="str">
        <f t="shared" si="25"/>
        <v/>
      </c>
      <c r="I417" s="25" t="str">
        <f>IF(IF(MONTH(A417)=MONTH("01/"&amp;mois),COUNTIF(A$12:A417,A417),"")&gt;1,"",IF(MONTH(A417)=MONTH("01/"&amp;mois),COUNTIF(A$12:A417,A417),""))</f>
        <v/>
      </c>
      <c r="J417" t="str">
        <f t="shared" si="26"/>
        <v/>
      </c>
      <c r="K417" t="str">
        <f t="shared" si="27"/>
        <v/>
      </c>
    </row>
    <row r="418" spans="1:11">
      <c r="A418" s="4"/>
      <c r="B418" s="9"/>
      <c r="C418" s="14" t="e">
        <f t="shared" ca="1" si="24"/>
        <v>#N/A</v>
      </c>
      <c r="D418" s="11" t="str">
        <f>IFERROR(VLOOKUP(B418,abak,3),"")</f>
        <v/>
      </c>
      <c r="E418" s="9"/>
      <c r="F418" s="9"/>
      <c r="G418" s="15"/>
      <c r="H418" s="11" t="str">
        <f t="shared" si="25"/>
        <v/>
      </c>
      <c r="I418" s="25" t="str">
        <f>IF(IF(MONTH(A418)=MONTH("01/"&amp;mois),COUNTIF(A$12:A418,A418),"")&gt;1,"",IF(MONTH(A418)=MONTH("01/"&amp;mois),COUNTIF(A$12:A418,A418),""))</f>
        <v/>
      </c>
      <c r="J418" t="str">
        <f t="shared" si="26"/>
        <v/>
      </c>
      <c r="K418" t="str">
        <f t="shared" si="27"/>
        <v/>
      </c>
    </row>
    <row r="419" spans="1:11">
      <c r="A419" s="4"/>
      <c r="B419" s="9"/>
      <c r="C419" s="14" t="e">
        <f t="shared" ca="1" si="24"/>
        <v>#N/A</v>
      </c>
      <c r="D419" s="11" t="str">
        <f>IFERROR(VLOOKUP(B419,abak,3),"")</f>
        <v/>
      </c>
      <c r="E419" s="9"/>
      <c r="F419" s="9"/>
      <c r="G419" s="15"/>
      <c r="H419" s="11" t="str">
        <f t="shared" si="25"/>
        <v/>
      </c>
      <c r="I419" s="25" t="str">
        <f>IF(IF(MONTH(A419)=MONTH("01/"&amp;mois),COUNTIF(A$12:A419,A419),"")&gt;1,"",IF(MONTH(A419)=MONTH("01/"&amp;mois),COUNTIF(A$12:A419,A419),""))</f>
        <v/>
      </c>
      <c r="J419" t="str">
        <f t="shared" si="26"/>
        <v/>
      </c>
      <c r="K419" t="str">
        <f t="shared" si="27"/>
        <v/>
      </c>
    </row>
    <row r="420" spans="1:11">
      <c r="A420" s="4"/>
      <c r="B420" s="9"/>
      <c r="C420" s="14" t="e">
        <f t="shared" ca="1" si="24"/>
        <v>#N/A</v>
      </c>
      <c r="D420" s="11" t="str">
        <f>IFERROR(VLOOKUP(B420,abak,3),"")</f>
        <v/>
      </c>
      <c r="E420" s="9"/>
      <c r="F420" s="9"/>
      <c r="G420" s="15"/>
      <c r="H420" s="11" t="str">
        <f t="shared" si="25"/>
        <v/>
      </c>
      <c r="I420" s="25" t="str">
        <f>IF(IF(MONTH(A420)=MONTH("01/"&amp;mois),COUNTIF(A$12:A420,A420),"")&gt;1,"",IF(MONTH(A420)=MONTH("01/"&amp;mois),COUNTIF(A$12:A420,A420),""))</f>
        <v/>
      </c>
      <c r="J420" t="str">
        <f t="shared" si="26"/>
        <v/>
      </c>
      <c r="K420" t="str">
        <f t="shared" si="27"/>
        <v/>
      </c>
    </row>
    <row r="421" spans="1:11">
      <c r="A421" s="4"/>
      <c r="B421" s="9"/>
      <c r="C421" s="14" t="e">
        <f t="shared" ca="1" si="24"/>
        <v>#N/A</v>
      </c>
      <c r="D421" s="11" t="str">
        <f>IFERROR(VLOOKUP(B421,abak,3),"")</f>
        <v/>
      </c>
      <c r="E421" s="9"/>
      <c r="F421" s="9"/>
      <c r="G421" s="15"/>
      <c r="H421" s="11" t="str">
        <f t="shared" si="25"/>
        <v/>
      </c>
      <c r="I421" s="25" t="str">
        <f>IF(IF(MONTH(A421)=MONTH("01/"&amp;mois),COUNTIF(A$12:A421,A421),"")&gt;1,"",IF(MONTH(A421)=MONTH("01/"&amp;mois),COUNTIF(A$12:A421,A421),""))</f>
        <v/>
      </c>
      <c r="J421" t="str">
        <f t="shared" si="26"/>
        <v/>
      </c>
      <c r="K421" t="str">
        <f t="shared" si="27"/>
        <v/>
      </c>
    </row>
    <row r="422" spans="1:11">
      <c r="A422" s="4"/>
      <c r="B422" s="9"/>
      <c r="C422" s="14" t="e">
        <f t="shared" ca="1" si="24"/>
        <v>#N/A</v>
      </c>
      <c r="D422" s="11" t="str">
        <f>IFERROR(VLOOKUP(B422,abak,3),"")</f>
        <v/>
      </c>
      <c r="E422" s="9"/>
      <c r="F422" s="9"/>
      <c r="G422" s="15"/>
      <c r="H422" s="11" t="str">
        <f t="shared" si="25"/>
        <v/>
      </c>
      <c r="I422" s="25" t="str">
        <f>IF(IF(MONTH(A422)=MONTH("01/"&amp;mois),COUNTIF(A$12:A422,A422),"")&gt;1,"",IF(MONTH(A422)=MONTH("01/"&amp;mois),COUNTIF(A$12:A422,A422),""))</f>
        <v/>
      </c>
      <c r="J422" t="str">
        <f t="shared" si="26"/>
        <v/>
      </c>
      <c r="K422" t="str">
        <f t="shared" si="27"/>
        <v/>
      </c>
    </row>
    <row r="423" spans="1:11">
      <c r="A423" s="4"/>
      <c r="B423" s="9"/>
      <c r="C423" s="14" t="e">
        <f t="shared" ca="1" si="24"/>
        <v>#N/A</v>
      </c>
      <c r="D423" s="11" t="str">
        <f>IFERROR(VLOOKUP(B423,abak,3),"")</f>
        <v/>
      </c>
      <c r="E423" s="9"/>
      <c r="F423" s="9"/>
      <c r="G423" s="15"/>
      <c r="H423" s="11" t="str">
        <f t="shared" si="25"/>
        <v/>
      </c>
      <c r="I423" s="25" t="str">
        <f>IF(IF(MONTH(A423)=MONTH("01/"&amp;mois),COUNTIF(A$12:A423,A423),"")&gt;1,"",IF(MONTH(A423)=MONTH("01/"&amp;mois),COUNTIF(A$12:A423,A423),""))</f>
        <v/>
      </c>
      <c r="J423" t="str">
        <f t="shared" si="26"/>
        <v/>
      </c>
      <c r="K423" t="str">
        <f t="shared" si="27"/>
        <v/>
      </c>
    </row>
    <row r="424" spans="1:11">
      <c r="A424" s="4"/>
      <c r="B424" s="9"/>
      <c r="C424" s="14" t="e">
        <f t="shared" ca="1" si="24"/>
        <v>#N/A</v>
      </c>
      <c r="D424" s="11" t="str">
        <f>IFERROR(VLOOKUP(B424,abak,3),"")</f>
        <v/>
      </c>
      <c r="E424" s="9"/>
      <c r="F424" s="9"/>
      <c r="G424" s="15"/>
      <c r="H424" s="11" t="str">
        <f t="shared" si="25"/>
        <v/>
      </c>
      <c r="I424" s="25" t="str">
        <f>IF(IF(MONTH(A424)=MONTH("01/"&amp;mois),COUNTIF(A$12:A424,A424),"")&gt;1,"",IF(MONTH(A424)=MONTH("01/"&amp;mois),COUNTIF(A$12:A424,A424),""))</f>
        <v/>
      </c>
      <c r="J424" t="str">
        <f t="shared" si="26"/>
        <v/>
      </c>
      <c r="K424" t="str">
        <f t="shared" si="27"/>
        <v/>
      </c>
    </row>
    <row r="425" spans="1:11">
      <c r="A425" s="4"/>
      <c r="B425" s="9"/>
      <c r="C425" s="14" t="e">
        <f t="shared" ca="1" si="24"/>
        <v>#N/A</v>
      </c>
      <c r="D425" s="11" t="str">
        <f>IFERROR(VLOOKUP(B425,abak,3),"")</f>
        <v/>
      </c>
      <c r="E425" s="9"/>
      <c r="F425" s="9"/>
      <c r="G425" s="15"/>
      <c r="H425" s="11" t="str">
        <f t="shared" si="25"/>
        <v/>
      </c>
      <c r="I425" s="25" t="str">
        <f>IF(IF(MONTH(A425)=MONTH("01/"&amp;mois),COUNTIF(A$12:A425,A425),"")&gt;1,"",IF(MONTH(A425)=MONTH("01/"&amp;mois),COUNTIF(A$12:A425,A425),""))</f>
        <v/>
      </c>
      <c r="J425" t="str">
        <f t="shared" si="26"/>
        <v/>
      </c>
      <c r="K425" t="str">
        <f t="shared" si="27"/>
        <v/>
      </c>
    </row>
    <row r="426" spans="1:11">
      <c r="A426" s="4"/>
      <c r="B426" s="9"/>
      <c r="C426" s="14" t="e">
        <f t="shared" ca="1" si="24"/>
        <v>#N/A</v>
      </c>
      <c r="D426" s="11" t="str">
        <f>IFERROR(VLOOKUP(B426,abak,3),"")</f>
        <v/>
      </c>
      <c r="E426" s="9"/>
      <c r="F426" s="9"/>
      <c r="G426" s="15"/>
      <c r="H426" s="11" t="str">
        <f t="shared" si="25"/>
        <v/>
      </c>
      <c r="I426" s="25" t="str">
        <f>IF(IF(MONTH(A426)=MONTH("01/"&amp;mois),COUNTIF(A$12:A426,A426),"")&gt;1,"",IF(MONTH(A426)=MONTH("01/"&amp;mois),COUNTIF(A$12:A426,A426),""))</f>
        <v/>
      </c>
      <c r="J426" t="str">
        <f t="shared" si="26"/>
        <v/>
      </c>
      <c r="K426" t="str">
        <f t="shared" si="27"/>
        <v/>
      </c>
    </row>
    <row r="427" spans="1:11">
      <c r="A427" s="4"/>
      <c r="B427" s="9"/>
      <c r="C427" s="14" t="e">
        <f t="shared" ca="1" si="24"/>
        <v>#N/A</v>
      </c>
      <c r="D427" s="11" t="str">
        <f>IFERROR(VLOOKUP(B427,abak,3),"")</f>
        <v/>
      </c>
      <c r="E427" s="9"/>
      <c r="F427" s="9"/>
      <c r="G427" s="15"/>
      <c r="H427" s="11" t="str">
        <f t="shared" si="25"/>
        <v/>
      </c>
      <c r="I427" s="25" t="str">
        <f>IF(IF(MONTH(A427)=MONTH("01/"&amp;mois),COUNTIF(A$12:A427,A427),"")&gt;1,"",IF(MONTH(A427)=MONTH("01/"&amp;mois),COUNTIF(A$12:A427,A427),""))</f>
        <v/>
      </c>
      <c r="J427" t="str">
        <f t="shared" si="26"/>
        <v/>
      </c>
      <c r="K427" t="str">
        <f t="shared" si="27"/>
        <v/>
      </c>
    </row>
    <row r="428" spans="1:11">
      <c r="A428" s="4"/>
      <c r="B428" s="9"/>
      <c r="C428" s="14" t="e">
        <f t="shared" ca="1" si="24"/>
        <v>#N/A</v>
      </c>
      <c r="D428" s="11" t="str">
        <f>IFERROR(VLOOKUP(B428,abak,3),"")</f>
        <v/>
      </c>
      <c r="E428" s="9"/>
      <c r="F428" s="9"/>
      <c r="G428" s="15"/>
      <c r="H428" s="11" t="str">
        <f t="shared" si="25"/>
        <v/>
      </c>
      <c r="I428" s="25" t="str">
        <f>IF(IF(MONTH(A428)=MONTH("01/"&amp;mois),COUNTIF(A$12:A428,A428),"")&gt;1,"",IF(MONTH(A428)=MONTH("01/"&amp;mois),COUNTIF(A$12:A428,A428),""))</f>
        <v/>
      </c>
      <c r="J428" t="str">
        <f t="shared" si="26"/>
        <v/>
      </c>
      <c r="K428" t="str">
        <f t="shared" si="27"/>
        <v/>
      </c>
    </row>
    <row r="429" spans="1:11">
      <c r="A429" s="4"/>
      <c r="B429" s="9"/>
      <c r="C429" s="14" t="e">
        <f t="shared" ca="1" si="24"/>
        <v>#N/A</v>
      </c>
      <c r="D429" s="11" t="str">
        <f>IFERROR(VLOOKUP(B429,abak,3),"")</f>
        <v/>
      </c>
      <c r="E429" s="9"/>
      <c r="F429" s="9"/>
      <c r="G429" s="15"/>
      <c r="H429" s="11" t="str">
        <f t="shared" si="25"/>
        <v/>
      </c>
      <c r="I429" s="25" t="str">
        <f>IF(IF(MONTH(A429)=MONTH("01/"&amp;mois),COUNTIF(A$12:A429,A429),"")&gt;1,"",IF(MONTH(A429)=MONTH("01/"&amp;mois),COUNTIF(A$12:A429,A429),""))</f>
        <v/>
      </c>
      <c r="J429" t="str">
        <f t="shared" si="26"/>
        <v/>
      </c>
      <c r="K429" t="str">
        <f t="shared" si="27"/>
        <v/>
      </c>
    </row>
    <row r="430" spans="1:11">
      <c r="A430" s="4"/>
      <c r="B430" s="9"/>
      <c r="C430" s="14" t="e">
        <f t="shared" ca="1" si="24"/>
        <v>#N/A</v>
      </c>
      <c r="D430" s="11" t="str">
        <f>IFERROR(VLOOKUP(B430,abak,3),"")</f>
        <v/>
      </c>
      <c r="E430" s="9"/>
      <c r="F430" s="9"/>
      <c r="G430" s="15"/>
      <c r="H430" s="11" t="str">
        <f t="shared" si="25"/>
        <v/>
      </c>
      <c r="I430" s="25" t="str">
        <f>IF(IF(MONTH(A430)=MONTH("01/"&amp;mois),COUNTIF(A$12:A430,A430),"")&gt;1,"",IF(MONTH(A430)=MONTH("01/"&amp;mois),COUNTIF(A$12:A430,A430),""))</f>
        <v/>
      </c>
      <c r="J430" t="str">
        <f t="shared" si="26"/>
        <v/>
      </c>
      <c r="K430" t="str">
        <f t="shared" si="27"/>
        <v/>
      </c>
    </row>
    <row r="431" spans="1:11">
      <c r="A431" s="4"/>
      <c r="B431" s="9"/>
      <c r="C431" s="14" t="e">
        <f t="shared" ca="1" si="24"/>
        <v>#N/A</v>
      </c>
      <c r="D431" s="11" t="str">
        <f>IFERROR(VLOOKUP(B431,abak,3),"")</f>
        <v/>
      </c>
      <c r="E431" s="9"/>
      <c r="F431" s="9"/>
      <c r="G431" s="15"/>
      <c r="H431" s="11" t="str">
        <f t="shared" si="25"/>
        <v/>
      </c>
      <c r="I431" s="25" t="str">
        <f>IF(IF(MONTH(A431)=MONTH("01/"&amp;mois),COUNTIF(A$12:A431,A431),"")&gt;1,"",IF(MONTH(A431)=MONTH("01/"&amp;mois),COUNTIF(A$12:A431,A431),""))</f>
        <v/>
      </c>
      <c r="J431" t="str">
        <f t="shared" si="26"/>
        <v/>
      </c>
      <c r="K431" t="str">
        <f t="shared" si="27"/>
        <v/>
      </c>
    </row>
    <row r="432" spans="1:11">
      <c r="A432" s="4"/>
      <c r="B432" s="9"/>
      <c r="C432" s="14" t="e">
        <f t="shared" ca="1" si="24"/>
        <v>#N/A</v>
      </c>
      <c r="D432" s="11" t="str">
        <f>IFERROR(VLOOKUP(B432,abak,3),"")</f>
        <v/>
      </c>
      <c r="E432" s="9"/>
      <c r="F432" s="9"/>
      <c r="G432" s="15"/>
      <c r="H432" s="11" t="str">
        <f t="shared" si="25"/>
        <v/>
      </c>
      <c r="I432" s="25" t="str">
        <f>IF(IF(MONTH(A432)=MONTH("01/"&amp;mois),COUNTIF(A$12:A432,A432),"")&gt;1,"",IF(MONTH(A432)=MONTH("01/"&amp;mois),COUNTIF(A$12:A432,A432),""))</f>
        <v/>
      </c>
      <c r="J432" t="str">
        <f t="shared" si="26"/>
        <v/>
      </c>
      <c r="K432" t="str">
        <f t="shared" si="27"/>
        <v/>
      </c>
    </row>
    <row r="433" spans="1:11">
      <c r="A433" s="4"/>
      <c r="B433" s="9"/>
      <c r="C433" s="14" t="e">
        <f t="shared" ca="1" si="24"/>
        <v>#N/A</v>
      </c>
      <c r="D433" s="11" t="str">
        <f>IFERROR(VLOOKUP(B433,abak,3),"")</f>
        <v/>
      </c>
      <c r="E433" s="9"/>
      <c r="F433" s="9"/>
      <c r="G433" s="15"/>
      <c r="H433" s="11" t="str">
        <f t="shared" si="25"/>
        <v/>
      </c>
      <c r="I433" s="25" t="str">
        <f>IF(IF(MONTH(A433)=MONTH("01/"&amp;mois),COUNTIF(A$12:A433,A433),"")&gt;1,"",IF(MONTH(A433)=MONTH("01/"&amp;mois),COUNTIF(A$12:A433,A433),""))</f>
        <v/>
      </c>
      <c r="J433" t="str">
        <f t="shared" si="26"/>
        <v/>
      </c>
      <c r="K433" t="str">
        <f t="shared" si="27"/>
        <v/>
      </c>
    </row>
    <row r="434" spans="1:11">
      <c r="A434" s="4"/>
      <c r="B434" s="9"/>
      <c r="C434" s="14" t="e">
        <f t="shared" ca="1" si="24"/>
        <v>#N/A</v>
      </c>
      <c r="D434" s="11" t="str">
        <f>IFERROR(VLOOKUP(B434,abak,3),"")</f>
        <v/>
      </c>
      <c r="E434" s="9"/>
      <c r="F434" s="9"/>
      <c r="G434" s="15"/>
      <c r="H434" s="11" t="str">
        <f t="shared" si="25"/>
        <v/>
      </c>
      <c r="I434" s="25" t="str">
        <f>IF(IF(MONTH(A434)=MONTH("01/"&amp;mois),COUNTIF(A$12:A434,A434),"")&gt;1,"",IF(MONTH(A434)=MONTH("01/"&amp;mois),COUNTIF(A$12:A434,A434),""))</f>
        <v/>
      </c>
      <c r="J434" t="str">
        <f t="shared" si="26"/>
        <v/>
      </c>
      <c r="K434" t="str">
        <f t="shared" si="27"/>
        <v/>
      </c>
    </row>
    <row r="435" spans="1:11">
      <c r="A435" s="4"/>
      <c r="B435" s="9"/>
      <c r="C435" s="14" t="e">
        <f t="shared" ca="1" si="24"/>
        <v>#N/A</v>
      </c>
      <c r="D435" s="11" t="str">
        <f>IFERROR(VLOOKUP(B435,abak,3),"")</f>
        <v/>
      </c>
      <c r="E435" s="9"/>
      <c r="F435" s="9"/>
      <c r="G435" s="15"/>
      <c r="H435" s="11" t="str">
        <f t="shared" si="25"/>
        <v/>
      </c>
      <c r="I435" s="25" t="str">
        <f>IF(IF(MONTH(A435)=MONTH("01/"&amp;mois),COUNTIF(A$12:A435,A435),"")&gt;1,"",IF(MONTH(A435)=MONTH("01/"&amp;mois),COUNTIF(A$12:A435,A435),""))</f>
        <v/>
      </c>
      <c r="J435" t="str">
        <f t="shared" si="26"/>
        <v/>
      </c>
      <c r="K435" t="str">
        <f t="shared" si="27"/>
        <v/>
      </c>
    </row>
    <row r="436" spans="1:11">
      <c r="A436" s="4"/>
      <c r="B436" s="9"/>
      <c r="C436" s="14" t="e">
        <f t="shared" ca="1" si="24"/>
        <v>#N/A</v>
      </c>
      <c r="D436" s="11" t="str">
        <f>IFERROR(VLOOKUP(B436,abak,3),"")</f>
        <v/>
      </c>
      <c r="E436" s="9"/>
      <c r="F436" s="9"/>
      <c r="G436" s="15"/>
      <c r="H436" s="11" t="str">
        <f t="shared" si="25"/>
        <v/>
      </c>
      <c r="I436" s="25" t="str">
        <f>IF(IF(MONTH(A436)=MONTH("01/"&amp;mois),COUNTIF(A$12:A436,A436),"")&gt;1,"",IF(MONTH(A436)=MONTH("01/"&amp;mois),COUNTIF(A$12:A436,A436),""))</f>
        <v/>
      </c>
      <c r="J436" t="str">
        <f t="shared" si="26"/>
        <v/>
      </c>
      <c r="K436" t="str">
        <f t="shared" si="27"/>
        <v/>
      </c>
    </row>
    <row r="437" spans="1:11">
      <c r="A437" s="4"/>
      <c r="B437" s="9"/>
      <c r="C437" s="14" t="e">
        <f t="shared" ca="1" si="24"/>
        <v>#N/A</v>
      </c>
      <c r="D437" s="11" t="str">
        <f>IFERROR(VLOOKUP(B437,abak,3),"")</f>
        <v/>
      </c>
      <c r="E437" s="9"/>
      <c r="F437" s="9"/>
      <c r="G437" s="15"/>
      <c r="H437" s="11" t="str">
        <f t="shared" si="25"/>
        <v/>
      </c>
      <c r="I437" s="25" t="str">
        <f>IF(IF(MONTH(A437)=MONTH("01/"&amp;mois),COUNTIF(A$12:A437,A437),"")&gt;1,"",IF(MONTH(A437)=MONTH("01/"&amp;mois),COUNTIF(A$12:A437,A437),""))</f>
        <v/>
      </c>
      <c r="J437" t="str">
        <f t="shared" si="26"/>
        <v/>
      </c>
      <c r="K437" t="str">
        <f t="shared" si="27"/>
        <v/>
      </c>
    </row>
    <row r="438" spans="1:11">
      <c r="A438" s="4"/>
      <c r="B438" s="9"/>
      <c r="C438" s="14" t="e">
        <f t="shared" ca="1" si="24"/>
        <v>#N/A</v>
      </c>
      <c r="D438" s="11" t="str">
        <f>IFERROR(VLOOKUP(B438,abak,3),"")</f>
        <v/>
      </c>
      <c r="E438" s="9"/>
      <c r="F438" s="9"/>
      <c r="G438" s="15"/>
      <c r="H438" s="11" t="str">
        <f t="shared" si="25"/>
        <v/>
      </c>
      <c r="I438" s="25" t="str">
        <f>IF(IF(MONTH(A438)=MONTH("01/"&amp;mois),COUNTIF(A$12:A438,A438),"")&gt;1,"",IF(MONTH(A438)=MONTH("01/"&amp;mois),COUNTIF(A$12:A438,A438),""))</f>
        <v/>
      </c>
      <c r="J438" t="str">
        <f t="shared" si="26"/>
        <v/>
      </c>
      <c r="K438" t="str">
        <f t="shared" si="27"/>
        <v/>
      </c>
    </row>
    <row r="439" spans="1:11">
      <c r="A439" s="4"/>
      <c r="B439" s="9"/>
      <c r="C439" s="14" t="e">
        <f t="shared" ca="1" si="24"/>
        <v>#N/A</v>
      </c>
      <c r="D439" s="11" t="str">
        <f>IFERROR(VLOOKUP(B439,abak,3),"")</f>
        <v/>
      </c>
      <c r="E439" s="9"/>
      <c r="F439" s="9"/>
      <c r="G439" s="15"/>
      <c r="H439" s="11" t="str">
        <f t="shared" si="25"/>
        <v/>
      </c>
      <c r="I439" s="25" t="str">
        <f>IF(IF(MONTH(A439)=MONTH("01/"&amp;mois),COUNTIF(A$12:A439,A439),"")&gt;1,"",IF(MONTH(A439)=MONTH("01/"&amp;mois),COUNTIF(A$12:A439,A439),""))</f>
        <v/>
      </c>
      <c r="J439" t="str">
        <f t="shared" si="26"/>
        <v/>
      </c>
      <c r="K439" t="str">
        <f t="shared" si="27"/>
        <v/>
      </c>
    </row>
    <row r="440" spans="1:11">
      <c r="A440" s="4"/>
      <c r="B440" s="9"/>
      <c r="C440" s="14" t="e">
        <f t="shared" ca="1" si="24"/>
        <v>#N/A</v>
      </c>
      <c r="D440" s="11" t="str">
        <f>IFERROR(VLOOKUP(B440,abak,3),"")</f>
        <v/>
      </c>
      <c r="E440" s="9"/>
      <c r="F440" s="9"/>
      <c r="G440" s="15"/>
      <c r="H440" s="11" t="str">
        <f t="shared" si="25"/>
        <v/>
      </c>
      <c r="I440" s="25" t="str">
        <f>IF(IF(MONTH(A440)=MONTH("01/"&amp;mois),COUNTIF(A$12:A440,A440),"")&gt;1,"",IF(MONTH(A440)=MONTH("01/"&amp;mois),COUNTIF(A$12:A440,A440),""))</f>
        <v/>
      </c>
      <c r="J440" t="str">
        <f t="shared" si="26"/>
        <v/>
      </c>
      <c r="K440" t="str">
        <f t="shared" si="27"/>
        <v/>
      </c>
    </row>
    <row r="441" spans="1:11">
      <c r="A441" s="4"/>
      <c r="B441" s="9"/>
      <c r="C441" s="14" t="e">
        <f t="shared" ca="1" si="24"/>
        <v>#N/A</v>
      </c>
      <c r="D441" s="11" t="str">
        <f>IFERROR(VLOOKUP(B441,abak,3),"")</f>
        <v/>
      </c>
      <c r="E441" s="9"/>
      <c r="F441" s="9"/>
      <c r="G441" s="15"/>
      <c r="H441" s="11" t="str">
        <f t="shared" si="25"/>
        <v/>
      </c>
      <c r="I441" s="25" t="str">
        <f>IF(IF(MONTH(A441)=MONTH("01/"&amp;mois),COUNTIF(A$12:A441,A441),"")&gt;1,"",IF(MONTH(A441)=MONTH("01/"&amp;mois),COUNTIF(A$12:A441,A441),""))</f>
        <v/>
      </c>
      <c r="J441" t="str">
        <f t="shared" si="26"/>
        <v/>
      </c>
      <c r="K441" t="str">
        <f t="shared" si="27"/>
        <v/>
      </c>
    </row>
    <row r="442" spans="1:11">
      <c r="A442" s="4"/>
      <c r="B442" s="9"/>
      <c r="C442" s="14" t="e">
        <f t="shared" ca="1" si="24"/>
        <v>#N/A</v>
      </c>
      <c r="D442" s="11" t="str">
        <f>IFERROR(VLOOKUP(B442,abak,3),"")</f>
        <v/>
      </c>
      <c r="E442" s="9"/>
      <c r="F442" s="9"/>
      <c r="G442" s="15"/>
      <c r="H442" s="11" t="str">
        <f t="shared" si="25"/>
        <v/>
      </c>
      <c r="I442" s="25" t="str">
        <f>IF(IF(MONTH(A442)=MONTH("01/"&amp;mois),COUNTIF(A$12:A442,A442),"")&gt;1,"",IF(MONTH(A442)=MONTH("01/"&amp;mois),COUNTIF(A$12:A442,A442),""))</f>
        <v/>
      </c>
      <c r="J442" t="str">
        <f t="shared" si="26"/>
        <v/>
      </c>
      <c r="K442" t="str">
        <f t="shared" si="27"/>
        <v/>
      </c>
    </row>
    <row r="443" spans="1:11">
      <c r="A443" s="4"/>
      <c r="B443" s="9"/>
      <c r="C443" s="14" t="e">
        <f t="shared" ca="1" si="24"/>
        <v>#N/A</v>
      </c>
      <c r="D443" s="11" t="str">
        <f>IFERROR(VLOOKUP(B443,abak,3),"")</f>
        <v/>
      </c>
      <c r="E443" s="9"/>
      <c r="F443" s="9"/>
      <c r="G443" s="15"/>
      <c r="H443" s="11" t="str">
        <f t="shared" si="25"/>
        <v/>
      </c>
      <c r="I443" s="25" t="str">
        <f>IF(IF(MONTH(A443)=MONTH("01/"&amp;mois),COUNTIF(A$12:A443,A443),"")&gt;1,"",IF(MONTH(A443)=MONTH("01/"&amp;mois),COUNTIF(A$12:A443,A443),""))</f>
        <v/>
      </c>
      <c r="J443" t="str">
        <f t="shared" si="26"/>
        <v/>
      </c>
      <c r="K443" t="str">
        <f t="shared" si="27"/>
        <v/>
      </c>
    </row>
    <row r="444" spans="1:11">
      <c r="A444" s="4"/>
      <c r="B444" s="9"/>
      <c r="C444" s="14" t="e">
        <f t="shared" ca="1" si="24"/>
        <v>#N/A</v>
      </c>
      <c r="D444" s="11" t="str">
        <f>IFERROR(VLOOKUP(B444,abak,3),"")</f>
        <v/>
      </c>
      <c r="E444" s="9"/>
      <c r="F444" s="9"/>
      <c r="G444" s="15"/>
      <c r="H444" s="11" t="str">
        <f t="shared" si="25"/>
        <v/>
      </c>
      <c r="I444" s="25" t="str">
        <f>IF(IF(MONTH(A444)=MONTH("01/"&amp;mois),COUNTIF(A$12:A444,A444),"")&gt;1,"",IF(MONTH(A444)=MONTH("01/"&amp;mois),COUNTIF(A$12:A444,A444),""))</f>
        <v/>
      </c>
      <c r="J444" t="str">
        <f t="shared" si="26"/>
        <v/>
      </c>
      <c r="K444" t="str">
        <f t="shared" si="27"/>
        <v/>
      </c>
    </row>
    <row r="445" spans="1:11">
      <c r="A445" s="4"/>
      <c r="B445" s="9"/>
      <c r="C445" s="14" t="e">
        <f t="shared" ca="1" si="24"/>
        <v>#N/A</v>
      </c>
      <c r="D445" s="11" t="str">
        <f>IFERROR(VLOOKUP(B445,abak,3),"")</f>
        <v/>
      </c>
      <c r="E445" s="9"/>
      <c r="F445" s="9"/>
      <c r="G445" s="15"/>
      <c r="H445" s="11" t="str">
        <f t="shared" si="25"/>
        <v/>
      </c>
      <c r="I445" s="25" t="str">
        <f>IF(IF(MONTH(A445)=MONTH("01/"&amp;mois),COUNTIF(A$12:A445,A445),"")&gt;1,"",IF(MONTH(A445)=MONTH("01/"&amp;mois),COUNTIF(A$12:A445,A445),""))</f>
        <v/>
      </c>
      <c r="J445" t="str">
        <f t="shared" si="26"/>
        <v/>
      </c>
      <c r="K445" t="str">
        <f t="shared" si="27"/>
        <v/>
      </c>
    </row>
    <row r="446" spans="1:11">
      <c r="A446" s="4"/>
      <c r="B446" s="9"/>
      <c r="C446" s="14" t="e">
        <f t="shared" ca="1" si="24"/>
        <v>#N/A</v>
      </c>
      <c r="D446" s="11" t="str">
        <f>IFERROR(VLOOKUP(B446,abak,3),"")</f>
        <v/>
      </c>
      <c r="E446" s="9"/>
      <c r="F446" s="9"/>
      <c r="G446" s="15"/>
      <c r="H446" s="11" t="str">
        <f t="shared" si="25"/>
        <v/>
      </c>
      <c r="I446" s="25" t="str">
        <f>IF(IF(MONTH(A446)=MONTH("01/"&amp;mois),COUNTIF(A$12:A446,A446),"")&gt;1,"",IF(MONTH(A446)=MONTH("01/"&amp;mois),COUNTIF(A$12:A446,A446),""))</f>
        <v/>
      </c>
      <c r="J446" t="str">
        <f t="shared" si="26"/>
        <v/>
      </c>
      <c r="K446" t="str">
        <f t="shared" si="27"/>
        <v/>
      </c>
    </row>
    <row r="447" spans="1:11">
      <c r="A447" s="4"/>
      <c r="B447" s="9"/>
      <c r="C447" s="14" t="e">
        <f t="shared" ca="1" si="24"/>
        <v>#N/A</v>
      </c>
      <c r="D447" s="11" t="str">
        <f>IFERROR(VLOOKUP(B447,abak,3),"")</f>
        <v/>
      </c>
      <c r="E447" s="9"/>
      <c r="F447" s="9"/>
      <c r="G447" s="15"/>
      <c r="H447" s="11" t="str">
        <f t="shared" si="25"/>
        <v/>
      </c>
      <c r="I447" s="25" t="str">
        <f>IF(IF(MONTH(A447)=MONTH("01/"&amp;mois),COUNTIF(A$12:A447,A447),"")&gt;1,"",IF(MONTH(A447)=MONTH("01/"&amp;mois),COUNTIF(A$12:A447,A447),""))</f>
        <v/>
      </c>
      <c r="J447" t="str">
        <f t="shared" si="26"/>
        <v/>
      </c>
      <c r="K447" t="str">
        <f t="shared" si="27"/>
        <v/>
      </c>
    </row>
    <row r="448" spans="1:11">
      <c r="A448" s="4"/>
      <c r="B448" s="9"/>
      <c r="C448" s="14" t="e">
        <f t="shared" ca="1" si="24"/>
        <v>#N/A</v>
      </c>
      <c r="D448" s="11" t="str">
        <f>IFERROR(VLOOKUP(B448,abak,3),"")</f>
        <v/>
      </c>
      <c r="E448" s="9"/>
      <c r="F448" s="9"/>
      <c r="G448" s="15"/>
      <c r="H448" s="11" t="str">
        <f t="shared" si="25"/>
        <v/>
      </c>
      <c r="I448" s="25" t="str">
        <f>IF(IF(MONTH(A448)=MONTH("01/"&amp;mois),COUNTIF(A$12:A448,A448),"")&gt;1,"",IF(MONTH(A448)=MONTH("01/"&amp;mois),COUNTIF(A$12:A448,A448),""))</f>
        <v/>
      </c>
      <c r="J448" t="str">
        <f t="shared" si="26"/>
        <v/>
      </c>
      <c r="K448" t="str">
        <f t="shared" si="27"/>
        <v/>
      </c>
    </row>
    <row r="449" spans="1:11">
      <c r="A449" s="4"/>
      <c r="B449" s="9"/>
      <c r="C449" s="14" t="e">
        <f t="shared" ca="1" si="24"/>
        <v>#N/A</v>
      </c>
      <c r="D449" s="11" t="str">
        <f>IFERROR(VLOOKUP(B449,abak,3),"")</f>
        <v/>
      </c>
      <c r="E449" s="9"/>
      <c r="F449" s="9"/>
      <c r="G449" s="15"/>
      <c r="H449" s="11" t="str">
        <f t="shared" si="25"/>
        <v/>
      </c>
      <c r="I449" s="25" t="str">
        <f>IF(IF(MONTH(A449)=MONTH("01/"&amp;mois),COUNTIF(A$12:A449,A449),"")&gt;1,"",IF(MONTH(A449)=MONTH("01/"&amp;mois),COUNTIF(A$12:A449,A449),""))</f>
        <v/>
      </c>
      <c r="J449" t="str">
        <f t="shared" si="26"/>
        <v/>
      </c>
      <c r="K449" t="str">
        <f t="shared" si="27"/>
        <v/>
      </c>
    </row>
    <row r="450" spans="1:11">
      <c r="A450" s="4"/>
      <c r="B450" s="9"/>
      <c r="C450" s="14" t="e">
        <f t="shared" ca="1" si="24"/>
        <v>#N/A</v>
      </c>
      <c r="D450" s="11" t="str">
        <f>IFERROR(VLOOKUP(B450,abak,3),"")</f>
        <v/>
      </c>
      <c r="E450" s="9"/>
      <c r="F450" s="9"/>
      <c r="G450" s="15"/>
      <c r="H450" s="11" t="str">
        <f t="shared" si="25"/>
        <v/>
      </c>
      <c r="I450" s="25" t="str">
        <f>IF(IF(MONTH(A450)=MONTH("01/"&amp;mois),COUNTIF(A$12:A450,A450),"")&gt;1,"",IF(MONTH(A450)=MONTH("01/"&amp;mois),COUNTIF(A$12:A450,A450),""))</f>
        <v/>
      </c>
      <c r="J450" t="str">
        <f t="shared" si="26"/>
        <v/>
      </c>
      <c r="K450" t="str">
        <f t="shared" si="27"/>
        <v/>
      </c>
    </row>
    <row r="451" spans="1:11">
      <c r="A451" s="4"/>
      <c r="B451" s="9"/>
      <c r="C451" s="14" t="e">
        <f t="shared" ca="1" si="24"/>
        <v>#N/A</v>
      </c>
      <c r="D451" s="11" t="str">
        <f>IFERROR(VLOOKUP(B451,abak,3),"")</f>
        <v/>
      </c>
      <c r="E451" s="9"/>
      <c r="F451" s="9"/>
      <c r="G451" s="15"/>
      <c r="H451" s="11" t="str">
        <f t="shared" si="25"/>
        <v/>
      </c>
      <c r="I451" s="25" t="str">
        <f>IF(IF(MONTH(A451)=MONTH("01/"&amp;mois),COUNTIF(A$12:A451,A451),"")&gt;1,"",IF(MONTH(A451)=MONTH("01/"&amp;mois),COUNTIF(A$12:A451,A451),""))</f>
        <v/>
      </c>
      <c r="J451" t="str">
        <f t="shared" si="26"/>
        <v/>
      </c>
      <c r="K451" t="str">
        <f t="shared" si="27"/>
        <v/>
      </c>
    </row>
    <row r="452" spans="1:11">
      <c r="A452" s="4"/>
      <c r="B452" s="9"/>
      <c r="C452" s="14" t="e">
        <f t="shared" ca="1" si="24"/>
        <v>#N/A</v>
      </c>
      <c r="D452" s="11" t="str">
        <f>IFERROR(VLOOKUP(B452,abak,3),"")</f>
        <v/>
      </c>
      <c r="E452" s="9"/>
      <c r="F452" s="9"/>
      <c r="G452" s="15"/>
      <c r="H452" s="11" t="str">
        <f t="shared" si="25"/>
        <v/>
      </c>
      <c r="I452" s="25" t="str">
        <f>IF(IF(MONTH(A452)=MONTH("01/"&amp;mois),COUNTIF(A$12:A452,A452),"")&gt;1,"",IF(MONTH(A452)=MONTH("01/"&amp;mois),COUNTIF(A$12:A452,A452),""))</f>
        <v/>
      </c>
      <c r="J452" t="str">
        <f t="shared" si="26"/>
        <v/>
      </c>
      <c r="K452" t="str">
        <f t="shared" si="27"/>
        <v/>
      </c>
    </row>
    <row r="453" spans="1:11">
      <c r="A453" s="4"/>
      <c r="B453" s="9"/>
      <c r="C453" s="14" t="e">
        <f t="shared" ca="1" si="24"/>
        <v>#N/A</v>
      </c>
      <c r="D453" s="11" t="str">
        <f>IFERROR(VLOOKUP(B453,abak,3),"")</f>
        <v/>
      </c>
      <c r="E453" s="9"/>
      <c r="F453" s="9"/>
      <c r="G453" s="15"/>
      <c r="H453" s="11" t="str">
        <f t="shared" si="25"/>
        <v/>
      </c>
      <c r="I453" s="25" t="str">
        <f>IF(IF(MONTH(A453)=MONTH("01/"&amp;mois),COUNTIF(A$12:A453,A453),"")&gt;1,"",IF(MONTH(A453)=MONTH("01/"&amp;mois),COUNTIF(A$12:A453,A453),""))</f>
        <v/>
      </c>
      <c r="J453" t="str">
        <f t="shared" si="26"/>
        <v/>
      </c>
      <c r="K453" t="str">
        <f t="shared" si="27"/>
        <v/>
      </c>
    </row>
    <row r="454" spans="1:11">
      <c r="A454" s="4"/>
      <c r="B454" s="9"/>
      <c r="C454" s="14" t="e">
        <f t="shared" ca="1" si="24"/>
        <v>#N/A</v>
      </c>
      <c r="D454" s="11" t="str">
        <f>IFERROR(VLOOKUP(B454,abak,3),"")</f>
        <v/>
      </c>
      <c r="E454" s="9"/>
      <c r="F454" s="9"/>
      <c r="G454" s="15"/>
      <c r="H454" s="11" t="str">
        <f t="shared" si="25"/>
        <v/>
      </c>
      <c r="I454" s="25" t="str">
        <f>IF(IF(MONTH(A454)=MONTH("01/"&amp;mois),COUNTIF(A$12:A454,A454),"")&gt;1,"",IF(MONTH(A454)=MONTH("01/"&amp;mois),COUNTIF(A$12:A454,A454),""))</f>
        <v/>
      </c>
      <c r="J454" t="str">
        <f t="shared" si="26"/>
        <v/>
      </c>
      <c r="K454" t="str">
        <f t="shared" si="27"/>
        <v/>
      </c>
    </row>
    <row r="455" spans="1:11">
      <c r="A455" s="4"/>
      <c r="B455" s="9"/>
      <c r="C455" s="14" t="e">
        <f t="shared" ca="1" si="24"/>
        <v>#N/A</v>
      </c>
      <c r="D455" s="11" t="str">
        <f>IFERROR(VLOOKUP(B455,abak,3),"")</f>
        <v/>
      </c>
      <c r="E455" s="9"/>
      <c r="F455" s="9"/>
      <c r="G455" s="15"/>
      <c r="H455" s="11" t="str">
        <f t="shared" si="25"/>
        <v/>
      </c>
      <c r="I455" s="25" t="str">
        <f>IF(IF(MONTH(A455)=MONTH("01/"&amp;mois),COUNTIF(A$12:A455,A455),"")&gt;1,"",IF(MONTH(A455)=MONTH("01/"&amp;mois),COUNTIF(A$12:A455,A455),""))</f>
        <v/>
      </c>
      <c r="J455" t="str">
        <f t="shared" si="26"/>
        <v/>
      </c>
      <c r="K455" t="str">
        <f t="shared" si="27"/>
        <v/>
      </c>
    </row>
    <row r="456" spans="1:11">
      <c r="A456" s="4"/>
      <c r="B456" s="9"/>
      <c r="C456" s="14" t="e">
        <f t="shared" ca="1" si="24"/>
        <v>#N/A</v>
      </c>
      <c r="D456" s="11" t="str">
        <f>IFERROR(VLOOKUP(B456,abak,3),"")</f>
        <v/>
      </c>
      <c r="E456" s="9"/>
      <c r="F456" s="9"/>
      <c r="G456" s="15"/>
      <c r="H456" s="11" t="str">
        <f t="shared" si="25"/>
        <v/>
      </c>
      <c r="I456" s="25" t="str">
        <f>IF(IF(MONTH(A456)=MONTH("01/"&amp;mois),COUNTIF(A$12:A456,A456),"")&gt;1,"",IF(MONTH(A456)=MONTH("01/"&amp;mois),COUNTIF(A$12:A456,A456),""))</f>
        <v/>
      </c>
      <c r="J456" t="str">
        <f t="shared" si="26"/>
        <v/>
      </c>
      <c r="K456" t="str">
        <f t="shared" si="27"/>
        <v/>
      </c>
    </row>
    <row r="457" spans="1:11">
      <c r="A457" s="4"/>
      <c r="B457" s="9"/>
      <c r="C457" s="14" t="e">
        <f t="shared" ca="1" si="24"/>
        <v>#N/A</v>
      </c>
      <c r="D457" s="11" t="str">
        <f>IFERROR(VLOOKUP(B457,abak,3),"")</f>
        <v/>
      </c>
      <c r="E457" s="9"/>
      <c r="F457" s="9"/>
      <c r="G457" s="15"/>
      <c r="H457" s="11" t="str">
        <f t="shared" si="25"/>
        <v/>
      </c>
      <c r="I457" s="25" t="str">
        <f>IF(IF(MONTH(A457)=MONTH("01/"&amp;mois),COUNTIF(A$12:A457,A457),"")&gt;1,"",IF(MONTH(A457)=MONTH("01/"&amp;mois),COUNTIF(A$12:A457,A457),""))</f>
        <v/>
      </c>
      <c r="J457" t="str">
        <f t="shared" si="26"/>
        <v/>
      </c>
      <c r="K457" t="str">
        <f t="shared" si="27"/>
        <v/>
      </c>
    </row>
    <row r="458" spans="1:11">
      <c r="A458" s="4"/>
      <c r="B458" s="9"/>
      <c r="C458" s="14" t="e">
        <f t="shared" ca="1" si="24"/>
        <v>#N/A</v>
      </c>
      <c r="D458" s="11" t="str">
        <f>IFERROR(VLOOKUP(B458,abak,3),"")</f>
        <v/>
      </c>
      <c r="E458" s="9"/>
      <c r="F458" s="9"/>
      <c r="G458" s="15"/>
      <c r="H458" s="11" t="str">
        <f t="shared" si="25"/>
        <v/>
      </c>
      <c r="I458" s="25" t="str">
        <f>IF(IF(MONTH(A458)=MONTH("01/"&amp;mois),COUNTIF(A$12:A458,A458),"")&gt;1,"",IF(MONTH(A458)=MONTH("01/"&amp;mois),COUNTIF(A$12:A458,A458),""))</f>
        <v/>
      </c>
      <c r="J458" t="str">
        <f t="shared" si="26"/>
        <v/>
      </c>
      <c r="K458" t="str">
        <f t="shared" si="27"/>
        <v/>
      </c>
    </row>
    <row r="459" spans="1:11">
      <c r="A459" s="4"/>
      <c r="B459" s="9"/>
      <c r="C459" s="14" t="e">
        <f t="shared" ca="1" si="24"/>
        <v>#N/A</v>
      </c>
      <c r="D459" s="11" t="str">
        <f>IFERROR(VLOOKUP(B459,abak,3),"")</f>
        <v/>
      </c>
      <c r="E459" s="9"/>
      <c r="F459" s="9"/>
      <c r="G459" s="15"/>
      <c r="H459" s="11" t="str">
        <f t="shared" si="25"/>
        <v/>
      </c>
      <c r="I459" s="25" t="str">
        <f>IF(IF(MONTH(A459)=MONTH("01/"&amp;mois),COUNTIF(A$12:A459,A459),"")&gt;1,"",IF(MONTH(A459)=MONTH("01/"&amp;mois),COUNTIF(A$12:A459,A459),""))</f>
        <v/>
      </c>
      <c r="J459" t="str">
        <f t="shared" si="26"/>
        <v/>
      </c>
      <c r="K459" t="str">
        <f t="shared" si="27"/>
        <v/>
      </c>
    </row>
    <row r="460" spans="1:11">
      <c r="A460" s="4"/>
      <c r="B460" s="9"/>
      <c r="C460" s="14" t="e">
        <f t="shared" ref="C460:C523" ca="1" si="28">VLOOKUP(B460,tarif,2)</f>
        <v>#N/A</v>
      </c>
      <c r="D460" s="11" t="str">
        <f>IFERROR(VLOOKUP(B460,abak,3),"")</f>
        <v/>
      </c>
      <c r="E460" s="9"/>
      <c r="F460" s="9"/>
      <c r="G460" s="15"/>
      <c r="H460" s="11" t="str">
        <f t="shared" si="25"/>
        <v/>
      </c>
      <c r="I460" s="25" t="str">
        <f>IF(IF(MONTH(A460)=MONTH("01/"&amp;mois),COUNTIF(A$12:A460,A460),"")&gt;1,"",IF(MONTH(A460)=MONTH("01/"&amp;mois),COUNTIF(A$12:A460,A460),""))</f>
        <v/>
      </c>
      <c r="J460" t="str">
        <f t="shared" si="26"/>
        <v/>
      </c>
      <c r="K460" t="str">
        <f t="shared" si="27"/>
        <v/>
      </c>
    </row>
    <row r="461" spans="1:11">
      <c r="A461" s="4"/>
      <c r="B461" s="9"/>
      <c r="C461" s="14" t="e">
        <f t="shared" ca="1" si="28"/>
        <v>#N/A</v>
      </c>
      <c r="D461" s="11" t="str">
        <f>IFERROR(VLOOKUP(B461,abak,3),"")</f>
        <v/>
      </c>
      <c r="E461" s="9"/>
      <c r="F461" s="9"/>
      <c r="G461" s="15"/>
      <c r="H461" s="11" t="str">
        <f t="shared" ref="H461:H524" si="29">IF(OR(B461=1,B461=2,B461=3,B461=4,B461=5,B461=6),D461*E461,"")</f>
        <v/>
      </c>
      <c r="I461" s="25" t="str">
        <f>IF(IF(MONTH(A461)=MONTH("01/"&amp;mois),COUNTIF(A$12:A461,A461),"")&gt;1,"",IF(MONTH(A461)=MONTH("01/"&amp;mois),COUNTIF(A$12:A461,A461),""))</f>
        <v/>
      </c>
      <c r="J461" t="str">
        <f t="shared" ref="J461:J524" si="30">IFERROR(LEFT(F461,SEARCH("a",F461)-2)*1,"")</f>
        <v/>
      </c>
      <c r="K461" t="str">
        <f t="shared" ref="K461:K524" si="31">IFERROR(MID(F461,SEARCH("a",F461)+2,30)*1,"")</f>
        <v/>
      </c>
    </row>
    <row r="462" spans="1:11">
      <c r="A462" s="4"/>
      <c r="B462" s="9"/>
      <c r="C462" s="14" t="e">
        <f t="shared" ca="1" si="28"/>
        <v>#N/A</v>
      </c>
      <c r="D462" s="11" t="str">
        <f>IFERROR(VLOOKUP(B462,abak,3),"")</f>
        <v/>
      </c>
      <c r="E462" s="9"/>
      <c r="F462" s="9"/>
      <c r="G462" s="15"/>
      <c r="H462" s="11" t="str">
        <f t="shared" si="29"/>
        <v/>
      </c>
      <c r="I462" s="25" t="str">
        <f>IF(IF(MONTH(A462)=MONTH("01/"&amp;mois),COUNTIF(A$12:A462,A462),"")&gt;1,"",IF(MONTH(A462)=MONTH("01/"&amp;mois),COUNTIF(A$12:A462,A462),""))</f>
        <v/>
      </c>
      <c r="J462" t="str">
        <f t="shared" si="30"/>
        <v/>
      </c>
      <c r="K462" t="str">
        <f t="shared" si="31"/>
        <v/>
      </c>
    </row>
    <row r="463" spans="1:11">
      <c r="A463" s="4"/>
      <c r="B463" s="9"/>
      <c r="C463" s="14" t="e">
        <f t="shared" ca="1" si="28"/>
        <v>#N/A</v>
      </c>
      <c r="D463" s="11" t="str">
        <f>IFERROR(VLOOKUP(B463,abak,3),"")</f>
        <v/>
      </c>
      <c r="E463" s="9"/>
      <c r="F463" s="9"/>
      <c r="G463" s="15"/>
      <c r="H463" s="11" t="str">
        <f t="shared" si="29"/>
        <v/>
      </c>
      <c r="I463" s="25" t="str">
        <f>IF(IF(MONTH(A463)=MONTH("01/"&amp;mois),COUNTIF(A$12:A463,A463),"")&gt;1,"",IF(MONTH(A463)=MONTH("01/"&amp;mois),COUNTIF(A$12:A463,A463),""))</f>
        <v/>
      </c>
      <c r="J463" t="str">
        <f t="shared" si="30"/>
        <v/>
      </c>
      <c r="K463" t="str">
        <f t="shared" si="31"/>
        <v/>
      </c>
    </row>
    <row r="464" spans="1:11">
      <c r="A464" s="4"/>
      <c r="B464" s="9"/>
      <c r="C464" s="14" t="e">
        <f t="shared" ca="1" si="28"/>
        <v>#N/A</v>
      </c>
      <c r="D464" s="11" t="str">
        <f>IFERROR(VLOOKUP(B464,abak,3),"")</f>
        <v/>
      </c>
      <c r="E464" s="9"/>
      <c r="F464" s="9"/>
      <c r="G464" s="15"/>
      <c r="H464" s="11" t="str">
        <f t="shared" si="29"/>
        <v/>
      </c>
      <c r="I464" s="25" t="str">
        <f>IF(IF(MONTH(A464)=MONTH("01/"&amp;mois),COUNTIF(A$12:A464,A464),"")&gt;1,"",IF(MONTH(A464)=MONTH("01/"&amp;mois),COUNTIF(A$12:A464,A464),""))</f>
        <v/>
      </c>
      <c r="J464" t="str">
        <f t="shared" si="30"/>
        <v/>
      </c>
      <c r="K464" t="str">
        <f t="shared" si="31"/>
        <v/>
      </c>
    </row>
    <row r="465" spans="1:11">
      <c r="A465" s="4"/>
      <c r="B465" s="9"/>
      <c r="C465" s="14" t="e">
        <f t="shared" ca="1" si="28"/>
        <v>#N/A</v>
      </c>
      <c r="D465" s="11" t="str">
        <f>IFERROR(VLOOKUP(B465,abak,3),"")</f>
        <v/>
      </c>
      <c r="E465" s="9"/>
      <c r="F465" s="9"/>
      <c r="G465" s="15"/>
      <c r="H465" s="11" t="str">
        <f t="shared" si="29"/>
        <v/>
      </c>
      <c r="I465" s="25" t="str">
        <f>IF(IF(MONTH(A465)=MONTH("01/"&amp;mois),COUNTIF(A$12:A465,A465),"")&gt;1,"",IF(MONTH(A465)=MONTH("01/"&amp;mois),COUNTIF(A$12:A465,A465),""))</f>
        <v/>
      </c>
      <c r="J465" t="str">
        <f t="shared" si="30"/>
        <v/>
      </c>
      <c r="K465" t="str">
        <f t="shared" si="31"/>
        <v/>
      </c>
    </row>
    <row r="466" spans="1:11">
      <c r="A466" s="4"/>
      <c r="B466" s="9"/>
      <c r="C466" s="14" t="e">
        <f t="shared" ca="1" si="28"/>
        <v>#N/A</v>
      </c>
      <c r="D466" s="11" t="str">
        <f>IFERROR(VLOOKUP(B466,abak,3),"")</f>
        <v/>
      </c>
      <c r="E466" s="9"/>
      <c r="F466" s="9"/>
      <c r="G466" s="15"/>
      <c r="H466" s="11" t="str">
        <f t="shared" si="29"/>
        <v/>
      </c>
      <c r="I466" s="25" t="str">
        <f>IF(IF(MONTH(A466)=MONTH("01/"&amp;mois),COUNTIF(A$12:A466,A466),"")&gt;1,"",IF(MONTH(A466)=MONTH("01/"&amp;mois),COUNTIF(A$12:A466,A466),""))</f>
        <v/>
      </c>
      <c r="J466" t="str">
        <f t="shared" si="30"/>
        <v/>
      </c>
      <c r="K466" t="str">
        <f t="shared" si="31"/>
        <v/>
      </c>
    </row>
    <row r="467" spans="1:11">
      <c r="A467" s="4"/>
      <c r="B467" s="9"/>
      <c r="C467" s="14" t="e">
        <f t="shared" ca="1" si="28"/>
        <v>#N/A</v>
      </c>
      <c r="D467" s="11" t="str">
        <f>IFERROR(VLOOKUP(B467,abak,3),"")</f>
        <v/>
      </c>
      <c r="E467" s="9"/>
      <c r="F467" s="9"/>
      <c r="G467" s="15"/>
      <c r="H467" s="11" t="str">
        <f t="shared" si="29"/>
        <v/>
      </c>
      <c r="I467" s="25" t="str">
        <f>IF(IF(MONTH(A467)=MONTH("01/"&amp;mois),COUNTIF(A$12:A467,A467),"")&gt;1,"",IF(MONTH(A467)=MONTH("01/"&amp;mois),COUNTIF(A$12:A467,A467),""))</f>
        <v/>
      </c>
      <c r="J467" t="str">
        <f t="shared" si="30"/>
        <v/>
      </c>
      <c r="K467" t="str">
        <f t="shared" si="31"/>
        <v/>
      </c>
    </row>
    <row r="468" spans="1:11">
      <c r="A468" s="4"/>
      <c r="B468" s="9"/>
      <c r="C468" s="14" t="e">
        <f t="shared" ca="1" si="28"/>
        <v>#N/A</v>
      </c>
      <c r="D468" s="11" t="str">
        <f>IFERROR(VLOOKUP(B468,abak,3),"")</f>
        <v/>
      </c>
      <c r="E468" s="9"/>
      <c r="F468" s="9"/>
      <c r="G468" s="15"/>
      <c r="H468" s="11" t="str">
        <f t="shared" si="29"/>
        <v/>
      </c>
      <c r="I468" s="25" t="str">
        <f>IF(IF(MONTH(A468)=MONTH("01/"&amp;mois),COUNTIF(A$12:A468,A468),"")&gt;1,"",IF(MONTH(A468)=MONTH("01/"&amp;mois),COUNTIF(A$12:A468,A468),""))</f>
        <v/>
      </c>
      <c r="J468" t="str">
        <f t="shared" si="30"/>
        <v/>
      </c>
      <c r="K468" t="str">
        <f t="shared" si="31"/>
        <v/>
      </c>
    </row>
    <row r="469" spans="1:11">
      <c r="A469" s="4"/>
      <c r="B469" s="9"/>
      <c r="C469" s="14" t="e">
        <f t="shared" ca="1" si="28"/>
        <v>#N/A</v>
      </c>
      <c r="D469" s="11" t="str">
        <f>IFERROR(VLOOKUP(B469,abak,3),"")</f>
        <v/>
      </c>
      <c r="E469" s="9"/>
      <c r="F469" s="9"/>
      <c r="G469" s="15"/>
      <c r="H469" s="11" t="str">
        <f t="shared" si="29"/>
        <v/>
      </c>
      <c r="I469" s="25" t="str">
        <f>IF(IF(MONTH(A469)=MONTH("01/"&amp;mois),COUNTIF(A$12:A469,A469),"")&gt;1,"",IF(MONTH(A469)=MONTH("01/"&amp;mois),COUNTIF(A$12:A469,A469),""))</f>
        <v/>
      </c>
      <c r="J469" t="str">
        <f t="shared" si="30"/>
        <v/>
      </c>
      <c r="K469" t="str">
        <f t="shared" si="31"/>
        <v/>
      </c>
    </row>
    <row r="470" spans="1:11">
      <c r="A470" s="4"/>
      <c r="B470" s="9"/>
      <c r="C470" s="14" t="e">
        <f t="shared" ca="1" si="28"/>
        <v>#N/A</v>
      </c>
      <c r="D470" s="11" t="str">
        <f>IFERROR(VLOOKUP(B470,abak,3),"")</f>
        <v/>
      </c>
      <c r="E470" s="9"/>
      <c r="F470" s="9"/>
      <c r="G470" s="15"/>
      <c r="H470" s="11" t="str">
        <f t="shared" si="29"/>
        <v/>
      </c>
      <c r="I470" s="25" t="str">
        <f>IF(IF(MONTH(A470)=MONTH("01/"&amp;mois),COUNTIF(A$12:A470,A470),"")&gt;1,"",IF(MONTH(A470)=MONTH("01/"&amp;mois),COUNTIF(A$12:A470,A470),""))</f>
        <v/>
      </c>
      <c r="J470" t="str">
        <f t="shared" si="30"/>
        <v/>
      </c>
      <c r="K470" t="str">
        <f t="shared" si="31"/>
        <v/>
      </c>
    </row>
    <row r="471" spans="1:11">
      <c r="A471" s="4"/>
      <c r="B471" s="9"/>
      <c r="C471" s="14" t="e">
        <f t="shared" ca="1" si="28"/>
        <v>#N/A</v>
      </c>
      <c r="D471" s="11" t="str">
        <f>IFERROR(VLOOKUP(B471,abak,3),"")</f>
        <v/>
      </c>
      <c r="E471" s="9"/>
      <c r="F471" s="9"/>
      <c r="G471" s="15"/>
      <c r="H471" s="11" t="str">
        <f t="shared" si="29"/>
        <v/>
      </c>
      <c r="I471" s="25" t="str">
        <f>IF(IF(MONTH(A471)=MONTH("01/"&amp;mois),COUNTIF(A$12:A471,A471),"")&gt;1,"",IF(MONTH(A471)=MONTH("01/"&amp;mois),COUNTIF(A$12:A471,A471),""))</f>
        <v/>
      </c>
      <c r="J471" t="str">
        <f t="shared" si="30"/>
        <v/>
      </c>
      <c r="K471" t="str">
        <f t="shared" si="31"/>
        <v/>
      </c>
    </row>
    <row r="472" spans="1:11">
      <c r="A472" s="4"/>
      <c r="B472" s="9"/>
      <c r="C472" s="14" t="e">
        <f t="shared" ca="1" si="28"/>
        <v>#N/A</v>
      </c>
      <c r="D472" s="11" t="str">
        <f>IFERROR(VLOOKUP(B472,abak,3),"")</f>
        <v/>
      </c>
      <c r="E472" s="9"/>
      <c r="F472" s="9"/>
      <c r="G472" s="15"/>
      <c r="H472" s="11" t="str">
        <f t="shared" si="29"/>
        <v/>
      </c>
      <c r="I472" s="25" t="str">
        <f>IF(IF(MONTH(A472)=MONTH("01/"&amp;mois),COUNTIF(A$12:A472,A472),"")&gt;1,"",IF(MONTH(A472)=MONTH("01/"&amp;mois),COUNTIF(A$12:A472,A472),""))</f>
        <v/>
      </c>
      <c r="J472" t="str">
        <f t="shared" si="30"/>
        <v/>
      </c>
      <c r="K472" t="str">
        <f t="shared" si="31"/>
        <v/>
      </c>
    </row>
    <row r="473" spans="1:11">
      <c r="A473" s="4"/>
      <c r="B473" s="9"/>
      <c r="C473" s="14" t="e">
        <f t="shared" ca="1" si="28"/>
        <v>#N/A</v>
      </c>
      <c r="D473" s="11" t="str">
        <f>IFERROR(VLOOKUP(B473,abak,3),"")</f>
        <v/>
      </c>
      <c r="E473" s="9"/>
      <c r="F473" s="9"/>
      <c r="G473" s="15"/>
      <c r="H473" s="11" t="str">
        <f t="shared" si="29"/>
        <v/>
      </c>
      <c r="I473" s="25" t="str">
        <f>IF(IF(MONTH(A473)=MONTH("01/"&amp;mois),COUNTIF(A$12:A473,A473),"")&gt;1,"",IF(MONTH(A473)=MONTH("01/"&amp;mois),COUNTIF(A$12:A473,A473),""))</f>
        <v/>
      </c>
      <c r="J473" t="str">
        <f t="shared" si="30"/>
        <v/>
      </c>
      <c r="K473" t="str">
        <f t="shared" si="31"/>
        <v/>
      </c>
    </row>
    <row r="474" spans="1:11">
      <c r="A474" s="4"/>
      <c r="B474" s="9"/>
      <c r="C474" s="14" t="e">
        <f t="shared" ca="1" si="28"/>
        <v>#N/A</v>
      </c>
      <c r="D474" s="11" t="str">
        <f>IFERROR(VLOOKUP(B474,abak,3),"")</f>
        <v/>
      </c>
      <c r="E474" s="9"/>
      <c r="F474" s="9"/>
      <c r="G474" s="15"/>
      <c r="H474" s="11" t="str">
        <f t="shared" si="29"/>
        <v/>
      </c>
      <c r="I474" s="25" t="str">
        <f>IF(IF(MONTH(A474)=MONTH("01/"&amp;mois),COUNTIF(A$12:A474,A474),"")&gt;1,"",IF(MONTH(A474)=MONTH("01/"&amp;mois),COUNTIF(A$12:A474,A474),""))</f>
        <v/>
      </c>
      <c r="J474" t="str">
        <f t="shared" si="30"/>
        <v/>
      </c>
      <c r="K474" t="str">
        <f t="shared" si="31"/>
        <v/>
      </c>
    </row>
    <row r="475" spans="1:11">
      <c r="A475" s="4"/>
      <c r="B475" s="9"/>
      <c r="C475" s="14" t="e">
        <f t="shared" ca="1" si="28"/>
        <v>#N/A</v>
      </c>
      <c r="D475" s="11" t="str">
        <f>IFERROR(VLOOKUP(B475,abak,3),"")</f>
        <v/>
      </c>
      <c r="E475" s="9"/>
      <c r="F475" s="9"/>
      <c r="G475" s="15"/>
      <c r="H475" s="11" t="str">
        <f t="shared" si="29"/>
        <v/>
      </c>
      <c r="I475" s="25" t="str">
        <f>IF(IF(MONTH(A475)=MONTH("01/"&amp;mois),COUNTIF(A$12:A475,A475),"")&gt;1,"",IF(MONTH(A475)=MONTH("01/"&amp;mois),COUNTIF(A$12:A475,A475),""))</f>
        <v/>
      </c>
      <c r="J475" t="str">
        <f t="shared" si="30"/>
        <v/>
      </c>
      <c r="K475" t="str">
        <f t="shared" si="31"/>
        <v/>
      </c>
    </row>
    <row r="476" spans="1:11">
      <c r="A476" s="4"/>
      <c r="B476" s="9"/>
      <c r="C476" s="14" t="e">
        <f t="shared" ca="1" si="28"/>
        <v>#N/A</v>
      </c>
      <c r="D476" s="11" t="str">
        <f>IFERROR(VLOOKUP(B476,abak,3),"")</f>
        <v/>
      </c>
      <c r="E476" s="9"/>
      <c r="F476" s="9"/>
      <c r="G476" s="15"/>
      <c r="H476" s="11" t="str">
        <f t="shared" si="29"/>
        <v/>
      </c>
      <c r="I476" s="25" t="str">
        <f>IF(IF(MONTH(A476)=MONTH("01/"&amp;mois),COUNTIF(A$12:A476,A476),"")&gt;1,"",IF(MONTH(A476)=MONTH("01/"&amp;mois),COUNTIF(A$12:A476,A476),""))</f>
        <v/>
      </c>
      <c r="J476" t="str">
        <f t="shared" si="30"/>
        <v/>
      </c>
      <c r="K476" t="str">
        <f t="shared" si="31"/>
        <v/>
      </c>
    </row>
    <row r="477" spans="1:11">
      <c r="A477" s="4"/>
      <c r="B477" s="9"/>
      <c r="C477" s="14" t="e">
        <f t="shared" ca="1" si="28"/>
        <v>#N/A</v>
      </c>
      <c r="D477" s="11" t="str">
        <f>IFERROR(VLOOKUP(B477,abak,3),"")</f>
        <v/>
      </c>
      <c r="E477" s="9"/>
      <c r="F477" s="9"/>
      <c r="G477" s="15"/>
      <c r="H477" s="11" t="str">
        <f t="shared" si="29"/>
        <v/>
      </c>
      <c r="I477" s="25" t="str">
        <f>IF(IF(MONTH(A477)=MONTH("01/"&amp;mois),COUNTIF(A$12:A477,A477),"")&gt;1,"",IF(MONTH(A477)=MONTH("01/"&amp;mois),COUNTIF(A$12:A477,A477),""))</f>
        <v/>
      </c>
      <c r="J477" t="str">
        <f t="shared" si="30"/>
        <v/>
      </c>
      <c r="K477" t="str">
        <f t="shared" si="31"/>
        <v/>
      </c>
    </row>
    <row r="478" spans="1:11">
      <c r="A478" s="4"/>
      <c r="B478" s="9"/>
      <c r="C478" s="14" t="e">
        <f t="shared" ca="1" si="28"/>
        <v>#N/A</v>
      </c>
      <c r="D478" s="11" t="str">
        <f>IFERROR(VLOOKUP(B478,abak,3),"")</f>
        <v/>
      </c>
      <c r="E478" s="9"/>
      <c r="F478" s="9"/>
      <c r="G478" s="15"/>
      <c r="H478" s="11" t="str">
        <f t="shared" si="29"/>
        <v/>
      </c>
      <c r="I478" s="25" t="str">
        <f>IF(IF(MONTH(A478)=MONTH("01/"&amp;mois),COUNTIF(A$12:A478,A478),"")&gt;1,"",IF(MONTH(A478)=MONTH("01/"&amp;mois),COUNTIF(A$12:A478,A478),""))</f>
        <v/>
      </c>
      <c r="J478" t="str">
        <f t="shared" si="30"/>
        <v/>
      </c>
      <c r="K478" t="str">
        <f t="shared" si="31"/>
        <v/>
      </c>
    </row>
    <row r="479" spans="1:11">
      <c r="A479" s="4"/>
      <c r="B479" s="9"/>
      <c r="C479" s="14" t="e">
        <f t="shared" ca="1" si="28"/>
        <v>#N/A</v>
      </c>
      <c r="D479" s="11" t="str">
        <f>IFERROR(VLOOKUP(B479,abak,3),"")</f>
        <v/>
      </c>
      <c r="E479" s="9"/>
      <c r="F479" s="9"/>
      <c r="G479" s="15"/>
      <c r="H479" s="11" t="str">
        <f t="shared" si="29"/>
        <v/>
      </c>
      <c r="I479" s="25" t="str">
        <f>IF(IF(MONTH(A479)=MONTH("01/"&amp;mois),COUNTIF(A$12:A479,A479),"")&gt;1,"",IF(MONTH(A479)=MONTH("01/"&amp;mois),COUNTIF(A$12:A479,A479),""))</f>
        <v/>
      </c>
      <c r="J479" t="str">
        <f t="shared" si="30"/>
        <v/>
      </c>
      <c r="K479" t="str">
        <f t="shared" si="31"/>
        <v/>
      </c>
    </row>
    <row r="480" spans="1:11">
      <c r="A480" s="4"/>
      <c r="B480" s="9"/>
      <c r="C480" s="14" t="e">
        <f t="shared" ca="1" si="28"/>
        <v>#N/A</v>
      </c>
      <c r="D480" s="11" t="str">
        <f>IFERROR(VLOOKUP(B480,abak,3),"")</f>
        <v/>
      </c>
      <c r="E480" s="9"/>
      <c r="F480" s="9"/>
      <c r="G480" s="15"/>
      <c r="H480" s="11" t="str">
        <f t="shared" si="29"/>
        <v/>
      </c>
      <c r="I480" s="25" t="str">
        <f>IF(IF(MONTH(A480)=MONTH("01/"&amp;mois),COUNTIF(A$12:A480,A480),"")&gt;1,"",IF(MONTH(A480)=MONTH("01/"&amp;mois),COUNTIF(A$12:A480,A480),""))</f>
        <v/>
      </c>
      <c r="J480" t="str">
        <f t="shared" si="30"/>
        <v/>
      </c>
      <c r="K480" t="str">
        <f t="shared" si="31"/>
        <v/>
      </c>
    </row>
    <row r="481" spans="1:11">
      <c r="A481" s="4"/>
      <c r="B481" s="9"/>
      <c r="C481" s="14" t="e">
        <f t="shared" ca="1" si="28"/>
        <v>#N/A</v>
      </c>
      <c r="D481" s="11" t="str">
        <f>IFERROR(VLOOKUP(B481,abak,3),"")</f>
        <v/>
      </c>
      <c r="E481" s="9"/>
      <c r="F481" s="9"/>
      <c r="G481" s="15"/>
      <c r="H481" s="11" t="str">
        <f t="shared" si="29"/>
        <v/>
      </c>
      <c r="I481" s="25" t="str">
        <f>IF(IF(MONTH(A481)=MONTH("01/"&amp;mois),COUNTIF(A$12:A481,A481),"")&gt;1,"",IF(MONTH(A481)=MONTH("01/"&amp;mois),COUNTIF(A$12:A481,A481),""))</f>
        <v/>
      </c>
      <c r="J481" t="str">
        <f t="shared" si="30"/>
        <v/>
      </c>
      <c r="K481" t="str">
        <f t="shared" si="31"/>
        <v/>
      </c>
    </row>
    <row r="482" spans="1:11">
      <c r="A482" s="4"/>
      <c r="B482" s="9"/>
      <c r="C482" s="14" t="e">
        <f t="shared" ca="1" si="28"/>
        <v>#N/A</v>
      </c>
      <c r="D482" s="11" t="str">
        <f>IFERROR(VLOOKUP(B482,abak,3),"")</f>
        <v/>
      </c>
      <c r="E482" s="9"/>
      <c r="F482" s="9"/>
      <c r="G482" s="15"/>
      <c r="H482" s="11" t="str">
        <f t="shared" si="29"/>
        <v/>
      </c>
      <c r="I482" s="25" t="str">
        <f>IF(IF(MONTH(A482)=MONTH("01/"&amp;mois),COUNTIF(A$12:A482,A482),"")&gt;1,"",IF(MONTH(A482)=MONTH("01/"&amp;mois),COUNTIF(A$12:A482,A482),""))</f>
        <v/>
      </c>
      <c r="J482" t="str">
        <f t="shared" si="30"/>
        <v/>
      </c>
      <c r="K482" t="str">
        <f t="shared" si="31"/>
        <v/>
      </c>
    </row>
    <row r="483" spans="1:11">
      <c r="A483" s="4"/>
      <c r="B483" s="9"/>
      <c r="C483" s="14" t="e">
        <f t="shared" ca="1" si="28"/>
        <v>#N/A</v>
      </c>
      <c r="D483" s="11" t="str">
        <f>IFERROR(VLOOKUP(B483,abak,3),"")</f>
        <v/>
      </c>
      <c r="E483" s="9"/>
      <c r="F483" s="9"/>
      <c r="G483" s="15"/>
      <c r="H483" s="11" t="str">
        <f t="shared" si="29"/>
        <v/>
      </c>
      <c r="I483" s="25" t="str">
        <f>IF(IF(MONTH(A483)=MONTH("01/"&amp;mois),COUNTIF(A$12:A483,A483),"")&gt;1,"",IF(MONTH(A483)=MONTH("01/"&amp;mois),COUNTIF(A$12:A483,A483),""))</f>
        <v/>
      </c>
      <c r="J483" t="str">
        <f t="shared" si="30"/>
        <v/>
      </c>
      <c r="K483" t="str">
        <f t="shared" si="31"/>
        <v/>
      </c>
    </row>
    <row r="484" spans="1:11">
      <c r="A484" s="4"/>
      <c r="B484" s="9"/>
      <c r="C484" s="14" t="e">
        <f t="shared" ca="1" si="28"/>
        <v>#N/A</v>
      </c>
      <c r="D484" s="11" t="str">
        <f>IFERROR(VLOOKUP(B484,abak,3),"")</f>
        <v/>
      </c>
      <c r="E484" s="9"/>
      <c r="F484" s="9"/>
      <c r="G484" s="15"/>
      <c r="H484" s="11" t="str">
        <f t="shared" si="29"/>
        <v/>
      </c>
      <c r="I484" s="25" t="str">
        <f>IF(IF(MONTH(A484)=MONTH("01/"&amp;mois),COUNTIF(A$12:A484,A484),"")&gt;1,"",IF(MONTH(A484)=MONTH("01/"&amp;mois),COUNTIF(A$12:A484,A484),""))</f>
        <v/>
      </c>
      <c r="J484" t="str">
        <f t="shared" si="30"/>
        <v/>
      </c>
      <c r="K484" t="str">
        <f t="shared" si="31"/>
        <v/>
      </c>
    </row>
    <row r="485" spans="1:11">
      <c r="A485" s="4"/>
      <c r="B485" s="9"/>
      <c r="C485" s="14" t="e">
        <f t="shared" ca="1" si="28"/>
        <v>#N/A</v>
      </c>
      <c r="D485" s="11" t="str">
        <f>IFERROR(VLOOKUP(B485,abak,3),"")</f>
        <v/>
      </c>
      <c r="E485" s="9"/>
      <c r="F485" s="9"/>
      <c r="G485" s="15"/>
      <c r="H485" s="11" t="str">
        <f t="shared" si="29"/>
        <v/>
      </c>
      <c r="I485" s="25" t="str">
        <f>IF(IF(MONTH(A485)=MONTH("01/"&amp;mois),COUNTIF(A$12:A485,A485),"")&gt;1,"",IF(MONTH(A485)=MONTH("01/"&amp;mois),COUNTIF(A$12:A485,A485),""))</f>
        <v/>
      </c>
      <c r="J485" t="str">
        <f t="shared" si="30"/>
        <v/>
      </c>
      <c r="K485" t="str">
        <f t="shared" si="31"/>
        <v/>
      </c>
    </row>
    <row r="486" spans="1:11">
      <c r="A486" s="4"/>
      <c r="B486" s="9"/>
      <c r="C486" s="14" t="e">
        <f t="shared" ca="1" si="28"/>
        <v>#N/A</v>
      </c>
      <c r="D486" s="11" t="str">
        <f>IFERROR(VLOOKUP(B486,abak,3),"")</f>
        <v/>
      </c>
      <c r="E486" s="9"/>
      <c r="F486" s="9"/>
      <c r="G486" s="15"/>
      <c r="H486" s="11" t="str">
        <f t="shared" si="29"/>
        <v/>
      </c>
      <c r="I486" s="25" t="str">
        <f>IF(IF(MONTH(A486)=MONTH("01/"&amp;mois),COUNTIF(A$12:A486,A486),"")&gt;1,"",IF(MONTH(A486)=MONTH("01/"&amp;mois),COUNTIF(A$12:A486,A486),""))</f>
        <v/>
      </c>
      <c r="J486" t="str">
        <f t="shared" si="30"/>
        <v/>
      </c>
      <c r="K486" t="str">
        <f t="shared" si="31"/>
        <v/>
      </c>
    </row>
    <row r="487" spans="1:11">
      <c r="A487" s="4"/>
      <c r="B487" s="9"/>
      <c r="C487" s="14" t="e">
        <f t="shared" ca="1" si="28"/>
        <v>#N/A</v>
      </c>
      <c r="D487" s="11" t="str">
        <f>IFERROR(VLOOKUP(B487,abak,3),"")</f>
        <v/>
      </c>
      <c r="E487" s="9"/>
      <c r="F487" s="9"/>
      <c r="G487" s="15"/>
      <c r="H487" s="11" t="str">
        <f t="shared" si="29"/>
        <v/>
      </c>
      <c r="I487" s="25" t="str">
        <f>IF(IF(MONTH(A487)=MONTH("01/"&amp;mois),COUNTIF(A$12:A487,A487),"")&gt;1,"",IF(MONTH(A487)=MONTH("01/"&amp;mois),COUNTIF(A$12:A487,A487),""))</f>
        <v/>
      </c>
      <c r="J487" t="str">
        <f t="shared" si="30"/>
        <v/>
      </c>
      <c r="K487" t="str">
        <f t="shared" si="31"/>
        <v/>
      </c>
    </row>
    <row r="488" spans="1:11">
      <c r="A488" s="4"/>
      <c r="B488" s="9"/>
      <c r="C488" s="14" t="e">
        <f t="shared" ca="1" si="28"/>
        <v>#N/A</v>
      </c>
      <c r="D488" s="11" t="str">
        <f>IFERROR(VLOOKUP(B488,abak,3),"")</f>
        <v/>
      </c>
      <c r="E488" s="9"/>
      <c r="F488" s="9"/>
      <c r="G488" s="15"/>
      <c r="H488" s="11" t="str">
        <f t="shared" si="29"/>
        <v/>
      </c>
      <c r="I488" s="25" t="str">
        <f>IF(IF(MONTH(A488)=MONTH("01/"&amp;mois),COUNTIF(A$12:A488,A488),"")&gt;1,"",IF(MONTH(A488)=MONTH("01/"&amp;mois),COUNTIF(A$12:A488,A488),""))</f>
        <v/>
      </c>
      <c r="J488" t="str">
        <f t="shared" si="30"/>
        <v/>
      </c>
      <c r="K488" t="str">
        <f t="shared" si="31"/>
        <v/>
      </c>
    </row>
    <row r="489" spans="1:11">
      <c r="A489" s="4"/>
      <c r="B489" s="9"/>
      <c r="C489" s="14" t="e">
        <f t="shared" ca="1" si="28"/>
        <v>#N/A</v>
      </c>
      <c r="D489" s="11" t="str">
        <f>IFERROR(VLOOKUP(B489,abak,3),"")</f>
        <v/>
      </c>
      <c r="E489" s="9"/>
      <c r="F489" s="9"/>
      <c r="G489" s="15"/>
      <c r="H489" s="11" t="str">
        <f t="shared" si="29"/>
        <v/>
      </c>
      <c r="I489" s="25" t="str">
        <f>IF(IF(MONTH(A489)=MONTH("01/"&amp;mois),COUNTIF(A$12:A489,A489),"")&gt;1,"",IF(MONTH(A489)=MONTH("01/"&amp;mois),COUNTIF(A$12:A489,A489),""))</f>
        <v/>
      </c>
      <c r="J489" t="str">
        <f t="shared" si="30"/>
        <v/>
      </c>
      <c r="K489" t="str">
        <f t="shared" si="31"/>
        <v/>
      </c>
    </row>
    <row r="490" spans="1:11">
      <c r="A490" s="4"/>
      <c r="B490" s="9"/>
      <c r="C490" s="14" t="e">
        <f t="shared" ca="1" si="28"/>
        <v>#N/A</v>
      </c>
      <c r="D490" s="11" t="str">
        <f>IFERROR(VLOOKUP(B490,abak,3),"")</f>
        <v/>
      </c>
      <c r="E490" s="9"/>
      <c r="F490" s="9"/>
      <c r="G490" s="15"/>
      <c r="H490" s="11" t="str">
        <f t="shared" si="29"/>
        <v/>
      </c>
      <c r="I490" s="25" t="str">
        <f>IF(IF(MONTH(A490)=MONTH("01/"&amp;mois),COUNTIF(A$12:A490,A490),"")&gt;1,"",IF(MONTH(A490)=MONTH("01/"&amp;mois),COUNTIF(A$12:A490,A490),""))</f>
        <v/>
      </c>
      <c r="J490" t="str">
        <f t="shared" si="30"/>
        <v/>
      </c>
      <c r="K490" t="str">
        <f t="shared" si="31"/>
        <v/>
      </c>
    </row>
    <row r="491" spans="1:11">
      <c r="A491" s="4"/>
      <c r="B491" s="9"/>
      <c r="C491" s="14" t="e">
        <f t="shared" ca="1" si="28"/>
        <v>#N/A</v>
      </c>
      <c r="D491" s="11" t="str">
        <f>IFERROR(VLOOKUP(B491,abak,3),"")</f>
        <v/>
      </c>
      <c r="E491" s="9"/>
      <c r="F491" s="9"/>
      <c r="G491" s="15"/>
      <c r="H491" s="11" t="str">
        <f t="shared" si="29"/>
        <v/>
      </c>
      <c r="I491" s="25" t="str">
        <f>IF(IF(MONTH(A491)=MONTH("01/"&amp;mois),COUNTIF(A$12:A491,A491),"")&gt;1,"",IF(MONTH(A491)=MONTH("01/"&amp;mois),COUNTIF(A$12:A491,A491),""))</f>
        <v/>
      </c>
      <c r="J491" t="str">
        <f t="shared" si="30"/>
        <v/>
      </c>
      <c r="K491" t="str">
        <f t="shared" si="31"/>
        <v/>
      </c>
    </row>
    <row r="492" spans="1:11">
      <c r="A492" s="4"/>
      <c r="B492" s="9"/>
      <c r="C492" s="14" t="e">
        <f t="shared" ca="1" si="28"/>
        <v>#N/A</v>
      </c>
      <c r="D492" s="11" t="str">
        <f>IFERROR(VLOOKUP(B492,abak,3),"")</f>
        <v/>
      </c>
      <c r="E492" s="9"/>
      <c r="F492" s="9"/>
      <c r="G492" s="15"/>
      <c r="H492" s="11" t="str">
        <f t="shared" si="29"/>
        <v/>
      </c>
      <c r="I492" s="25" t="str">
        <f>IF(IF(MONTH(A492)=MONTH("01/"&amp;mois),COUNTIF(A$12:A492,A492),"")&gt;1,"",IF(MONTH(A492)=MONTH("01/"&amp;mois),COUNTIF(A$12:A492,A492),""))</f>
        <v/>
      </c>
      <c r="J492" t="str">
        <f t="shared" si="30"/>
        <v/>
      </c>
      <c r="K492" t="str">
        <f t="shared" si="31"/>
        <v/>
      </c>
    </row>
    <row r="493" spans="1:11">
      <c r="A493" s="4"/>
      <c r="B493" s="9"/>
      <c r="C493" s="14" t="e">
        <f t="shared" ca="1" si="28"/>
        <v>#N/A</v>
      </c>
      <c r="D493" s="11" t="str">
        <f>IFERROR(VLOOKUP(B493,abak,3),"")</f>
        <v/>
      </c>
      <c r="E493" s="9"/>
      <c r="F493" s="9"/>
      <c r="G493" s="15"/>
      <c r="H493" s="11" t="str">
        <f t="shared" si="29"/>
        <v/>
      </c>
      <c r="I493" s="25" t="str">
        <f>IF(IF(MONTH(A493)=MONTH("01/"&amp;mois),COUNTIF(A$12:A493,A493),"")&gt;1,"",IF(MONTH(A493)=MONTH("01/"&amp;mois),COUNTIF(A$12:A493,A493),""))</f>
        <v/>
      </c>
      <c r="J493" t="str">
        <f t="shared" si="30"/>
        <v/>
      </c>
      <c r="K493" t="str">
        <f t="shared" si="31"/>
        <v/>
      </c>
    </row>
    <row r="494" spans="1:11">
      <c r="A494" s="4"/>
      <c r="B494" s="9"/>
      <c r="C494" s="14" t="e">
        <f t="shared" ca="1" si="28"/>
        <v>#N/A</v>
      </c>
      <c r="D494" s="11" t="str">
        <f>IFERROR(VLOOKUP(B494,abak,3),"")</f>
        <v/>
      </c>
      <c r="E494" s="9"/>
      <c r="F494" s="9"/>
      <c r="G494" s="15"/>
      <c r="H494" s="11" t="str">
        <f t="shared" si="29"/>
        <v/>
      </c>
      <c r="I494" s="25" t="str">
        <f>IF(IF(MONTH(A494)=MONTH("01/"&amp;mois),COUNTIF(A$12:A494,A494),"")&gt;1,"",IF(MONTH(A494)=MONTH("01/"&amp;mois),COUNTIF(A$12:A494,A494),""))</f>
        <v/>
      </c>
      <c r="J494" t="str">
        <f t="shared" si="30"/>
        <v/>
      </c>
      <c r="K494" t="str">
        <f t="shared" si="31"/>
        <v/>
      </c>
    </row>
    <row r="495" spans="1:11">
      <c r="A495" s="4"/>
      <c r="B495" s="9"/>
      <c r="C495" s="14" t="e">
        <f t="shared" ca="1" si="28"/>
        <v>#N/A</v>
      </c>
      <c r="D495" s="11" t="str">
        <f>IFERROR(VLOOKUP(B495,abak,3),"")</f>
        <v/>
      </c>
      <c r="E495" s="9"/>
      <c r="F495" s="9"/>
      <c r="G495" s="15"/>
      <c r="H495" s="11" t="str">
        <f t="shared" si="29"/>
        <v/>
      </c>
      <c r="I495" s="25" t="str">
        <f>IF(IF(MONTH(A495)=MONTH("01/"&amp;mois),COUNTIF(A$12:A495,A495),"")&gt;1,"",IF(MONTH(A495)=MONTH("01/"&amp;mois),COUNTIF(A$12:A495,A495),""))</f>
        <v/>
      </c>
      <c r="J495" t="str">
        <f t="shared" si="30"/>
        <v/>
      </c>
      <c r="K495" t="str">
        <f t="shared" si="31"/>
        <v/>
      </c>
    </row>
    <row r="496" spans="1:11">
      <c r="A496" s="4"/>
      <c r="B496" s="9"/>
      <c r="C496" s="14" t="e">
        <f t="shared" ca="1" si="28"/>
        <v>#N/A</v>
      </c>
      <c r="D496" s="11" t="str">
        <f>IFERROR(VLOOKUP(B496,abak,3),"")</f>
        <v/>
      </c>
      <c r="E496" s="9"/>
      <c r="F496" s="9"/>
      <c r="G496" s="15"/>
      <c r="H496" s="11" t="str">
        <f t="shared" si="29"/>
        <v/>
      </c>
      <c r="I496" s="25" t="str">
        <f>IF(IF(MONTH(A496)=MONTH("01/"&amp;mois),COUNTIF(A$12:A496,A496),"")&gt;1,"",IF(MONTH(A496)=MONTH("01/"&amp;mois),COUNTIF(A$12:A496,A496),""))</f>
        <v/>
      </c>
      <c r="J496" t="str">
        <f t="shared" si="30"/>
        <v/>
      </c>
      <c r="K496" t="str">
        <f t="shared" si="31"/>
        <v/>
      </c>
    </row>
    <row r="497" spans="1:11">
      <c r="A497" s="4"/>
      <c r="B497" s="9"/>
      <c r="C497" s="14" t="e">
        <f t="shared" ca="1" si="28"/>
        <v>#N/A</v>
      </c>
      <c r="D497" s="11" t="str">
        <f>IFERROR(VLOOKUP(B497,abak,3),"")</f>
        <v/>
      </c>
      <c r="E497" s="9"/>
      <c r="F497" s="9"/>
      <c r="G497" s="15"/>
      <c r="H497" s="11" t="str">
        <f t="shared" si="29"/>
        <v/>
      </c>
      <c r="I497" s="25" t="str">
        <f>IF(IF(MONTH(A497)=MONTH("01/"&amp;mois),COUNTIF(A$12:A497,A497),"")&gt;1,"",IF(MONTH(A497)=MONTH("01/"&amp;mois),COUNTIF(A$12:A497,A497),""))</f>
        <v/>
      </c>
      <c r="J497" t="str">
        <f t="shared" si="30"/>
        <v/>
      </c>
      <c r="K497" t="str">
        <f t="shared" si="31"/>
        <v/>
      </c>
    </row>
    <row r="498" spans="1:11">
      <c r="A498" s="4"/>
      <c r="B498" s="9"/>
      <c r="C498" s="14" t="e">
        <f t="shared" ca="1" si="28"/>
        <v>#N/A</v>
      </c>
      <c r="D498" s="11" t="str">
        <f>IFERROR(VLOOKUP(B498,abak,3),"")</f>
        <v/>
      </c>
      <c r="E498" s="9"/>
      <c r="F498" s="9"/>
      <c r="G498" s="15"/>
      <c r="H498" s="11" t="str">
        <f t="shared" si="29"/>
        <v/>
      </c>
      <c r="I498" s="25" t="str">
        <f>IF(IF(MONTH(A498)=MONTH("01/"&amp;mois),COUNTIF(A$12:A498,A498),"")&gt;1,"",IF(MONTH(A498)=MONTH("01/"&amp;mois),COUNTIF(A$12:A498,A498),""))</f>
        <v/>
      </c>
      <c r="J498" t="str">
        <f t="shared" si="30"/>
        <v/>
      </c>
      <c r="K498" t="str">
        <f t="shared" si="31"/>
        <v/>
      </c>
    </row>
    <row r="499" spans="1:11">
      <c r="A499" s="4"/>
      <c r="B499" s="9"/>
      <c r="C499" s="14" t="e">
        <f t="shared" ca="1" si="28"/>
        <v>#N/A</v>
      </c>
      <c r="D499" s="11" t="str">
        <f>IFERROR(VLOOKUP(B499,abak,3),"")</f>
        <v/>
      </c>
      <c r="E499" s="9"/>
      <c r="F499" s="9"/>
      <c r="G499" s="15"/>
      <c r="H499" s="11" t="str">
        <f t="shared" si="29"/>
        <v/>
      </c>
      <c r="I499" s="25" t="str">
        <f>IF(IF(MONTH(A499)=MONTH("01/"&amp;mois),COUNTIF(A$12:A499,A499),"")&gt;1,"",IF(MONTH(A499)=MONTH("01/"&amp;mois),COUNTIF(A$12:A499,A499),""))</f>
        <v/>
      </c>
      <c r="J499" t="str">
        <f t="shared" si="30"/>
        <v/>
      </c>
      <c r="K499" t="str">
        <f t="shared" si="31"/>
        <v/>
      </c>
    </row>
    <row r="500" spans="1:11">
      <c r="A500" s="4"/>
      <c r="B500" s="9"/>
      <c r="C500" s="14" t="e">
        <f t="shared" ca="1" si="28"/>
        <v>#N/A</v>
      </c>
      <c r="D500" s="11" t="str">
        <f>IFERROR(VLOOKUP(B500,abak,3),"")</f>
        <v/>
      </c>
      <c r="E500" s="9"/>
      <c r="F500" s="9"/>
      <c r="G500" s="15"/>
      <c r="H500" s="11" t="str">
        <f t="shared" si="29"/>
        <v/>
      </c>
      <c r="I500" s="25" t="str">
        <f>IF(IF(MONTH(A500)=MONTH("01/"&amp;mois),COUNTIF(A$12:A500,A500),"")&gt;1,"",IF(MONTH(A500)=MONTH("01/"&amp;mois),COUNTIF(A$12:A500,A500),""))</f>
        <v/>
      </c>
      <c r="J500" t="str">
        <f t="shared" si="30"/>
        <v/>
      </c>
      <c r="K500" t="str">
        <f t="shared" si="31"/>
        <v/>
      </c>
    </row>
    <row r="501" spans="1:11">
      <c r="A501" s="4"/>
      <c r="B501" s="9"/>
      <c r="C501" s="14" t="e">
        <f t="shared" ca="1" si="28"/>
        <v>#N/A</v>
      </c>
      <c r="D501" s="11" t="str">
        <f>IFERROR(VLOOKUP(B501,abak,3),"")</f>
        <v/>
      </c>
      <c r="E501" s="9"/>
      <c r="F501" s="9"/>
      <c r="G501" s="15"/>
      <c r="H501" s="11" t="str">
        <f t="shared" si="29"/>
        <v/>
      </c>
      <c r="I501" s="25" t="str">
        <f>IF(IF(MONTH(A501)=MONTH("01/"&amp;mois),COUNTIF(A$12:A501,A501),"")&gt;1,"",IF(MONTH(A501)=MONTH("01/"&amp;mois),COUNTIF(A$12:A501,A501),""))</f>
        <v/>
      </c>
      <c r="J501" t="str">
        <f t="shared" si="30"/>
        <v/>
      </c>
      <c r="K501" t="str">
        <f t="shared" si="31"/>
        <v/>
      </c>
    </row>
    <row r="502" spans="1:11">
      <c r="A502" s="4"/>
      <c r="B502" s="9"/>
      <c r="C502" s="14" t="e">
        <f t="shared" ca="1" si="28"/>
        <v>#N/A</v>
      </c>
      <c r="D502" s="11" t="str">
        <f>IFERROR(VLOOKUP(B502,abak,3),"")</f>
        <v/>
      </c>
      <c r="E502" s="9"/>
      <c r="F502" s="9"/>
      <c r="G502" s="15"/>
      <c r="H502" s="11" t="str">
        <f t="shared" si="29"/>
        <v/>
      </c>
      <c r="I502" s="25" t="str">
        <f>IF(IF(MONTH(A502)=MONTH("01/"&amp;mois),COUNTIF(A$12:A502,A502),"")&gt;1,"",IF(MONTH(A502)=MONTH("01/"&amp;mois),COUNTIF(A$12:A502,A502),""))</f>
        <v/>
      </c>
      <c r="J502" t="str">
        <f t="shared" si="30"/>
        <v/>
      </c>
      <c r="K502" t="str">
        <f t="shared" si="31"/>
        <v/>
      </c>
    </row>
    <row r="503" spans="1:11">
      <c r="A503" s="4"/>
      <c r="B503" s="9"/>
      <c r="C503" s="14" t="e">
        <f t="shared" ca="1" si="28"/>
        <v>#N/A</v>
      </c>
      <c r="D503" s="11" t="str">
        <f>IFERROR(VLOOKUP(B503,abak,3),"")</f>
        <v/>
      </c>
      <c r="E503" s="9"/>
      <c r="F503" s="9"/>
      <c r="G503" s="15"/>
      <c r="H503" s="11" t="str">
        <f t="shared" si="29"/>
        <v/>
      </c>
      <c r="I503" s="25" t="str">
        <f>IF(IF(MONTH(A503)=MONTH("01/"&amp;mois),COUNTIF(A$12:A503,A503),"")&gt;1,"",IF(MONTH(A503)=MONTH("01/"&amp;mois),COUNTIF(A$12:A503,A503),""))</f>
        <v/>
      </c>
      <c r="J503" t="str">
        <f t="shared" si="30"/>
        <v/>
      </c>
      <c r="K503" t="str">
        <f t="shared" si="31"/>
        <v/>
      </c>
    </row>
    <row r="504" spans="1:11">
      <c r="A504" s="4"/>
      <c r="B504" s="9"/>
      <c r="C504" s="14" t="e">
        <f t="shared" ca="1" si="28"/>
        <v>#N/A</v>
      </c>
      <c r="D504" s="11" t="str">
        <f>IFERROR(VLOOKUP(B504,abak,3),"")</f>
        <v/>
      </c>
      <c r="E504" s="9"/>
      <c r="F504" s="9"/>
      <c r="G504" s="15"/>
      <c r="H504" s="11" t="str">
        <f t="shared" si="29"/>
        <v/>
      </c>
      <c r="I504" s="25" t="str">
        <f>IF(IF(MONTH(A504)=MONTH("01/"&amp;mois),COUNTIF(A$12:A504,A504),"")&gt;1,"",IF(MONTH(A504)=MONTH("01/"&amp;mois),COUNTIF(A$12:A504,A504),""))</f>
        <v/>
      </c>
      <c r="J504" t="str">
        <f t="shared" si="30"/>
        <v/>
      </c>
      <c r="K504" t="str">
        <f t="shared" si="31"/>
        <v/>
      </c>
    </row>
    <row r="505" spans="1:11">
      <c r="A505" s="4"/>
      <c r="B505" s="9"/>
      <c r="C505" s="14" t="e">
        <f t="shared" ca="1" si="28"/>
        <v>#N/A</v>
      </c>
      <c r="D505" s="11" t="str">
        <f>IFERROR(VLOOKUP(B505,abak,3),"")</f>
        <v/>
      </c>
      <c r="E505" s="9"/>
      <c r="F505" s="9"/>
      <c r="G505" s="15"/>
      <c r="H505" s="11" t="str">
        <f t="shared" si="29"/>
        <v/>
      </c>
      <c r="I505" s="25" t="str">
        <f>IF(IF(MONTH(A505)=MONTH("01/"&amp;mois),COUNTIF(A$12:A505,A505),"")&gt;1,"",IF(MONTH(A505)=MONTH("01/"&amp;mois),COUNTIF(A$12:A505,A505),""))</f>
        <v/>
      </c>
      <c r="J505" t="str">
        <f t="shared" si="30"/>
        <v/>
      </c>
      <c r="K505" t="str">
        <f t="shared" si="31"/>
        <v/>
      </c>
    </row>
    <row r="506" spans="1:11">
      <c r="A506" s="4"/>
      <c r="B506" s="9"/>
      <c r="C506" s="14" t="e">
        <f t="shared" ca="1" si="28"/>
        <v>#N/A</v>
      </c>
      <c r="D506" s="11" t="str">
        <f>IFERROR(VLOOKUP(B506,abak,3),"")</f>
        <v/>
      </c>
      <c r="E506" s="9"/>
      <c r="F506" s="9"/>
      <c r="G506" s="15"/>
      <c r="H506" s="11" t="str">
        <f t="shared" si="29"/>
        <v/>
      </c>
      <c r="I506" s="25" t="str">
        <f>IF(IF(MONTH(A506)=MONTH("01/"&amp;mois),COUNTIF(A$12:A506,A506),"")&gt;1,"",IF(MONTH(A506)=MONTH("01/"&amp;mois),COUNTIF(A$12:A506,A506),""))</f>
        <v/>
      </c>
      <c r="J506" t="str">
        <f t="shared" si="30"/>
        <v/>
      </c>
      <c r="K506" t="str">
        <f t="shared" si="31"/>
        <v/>
      </c>
    </row>
    <row r="507" spans="1:11">
      <c r="A507" s="4"/>
      <c r="B507" s="9"/>
      <c r="C507" s="14" t="e">
        <f t="shared" ca="1" si="28"/>
        <v>#N/A</v>
      </c>
      <c r="D507" s="11" t="str">
        <f>IFERROR(VLOOKUP(B507,abak,3),"")</f>
        <v/>
      </c>
      <c r="E507" s="9"/>
      <c r="F507" s="9"/>
      <c r="G507" s="15"/>
      <c r="H507" s="11" t="str">
        <f t="shared" si="29"/>
        <v/>
      </c>
      <c r="I507" s="25" t="str">
        <f>IF(IF(MONTH(A507)=MONTH("01/"&amp;mois),COUNTIF(A$12:A507,A507),"")&gt;1,"",IF(MONTH(A507)=MONTH("01/"&amp;mois),COUNTIF(A$12:A507,A507),""))</f>
        <v/>
      </c>
      <c r="J507" t="str">
        <f t="shared" si="30"/>
        <v/>
      </c>
      <c r="K507" t="str">
        <f t="shared" si="31"/>
        <v/>
      </c>
    </row>
    <row r="508" spans="1:11">
      <c r="A508" s="4"/>
      <c r="B508" s="9"/>
      <c r="C508" s="14" t="e">
        <f t="shared" ca="1" si="28"/>
        <v>#N/A</v>
      </c>
      <c r="D508" s="11" t="str">
        <f>IFERROR(VLOOKUP(B508,abak,3),"")</f>
        <v/>
      </c>
      <c r="E508" s="9"/>
      <c r="F508" s="9"/>
      <c r="G508" s="15"/>
      <c r="H508" s="11" t="str">
        <f t="shared" si="29"/>
        <v/>
      </c>
      <c r="I508" s="25" t="str">
        <f>IF(IF(MONTH(A508)=MONTH("01/"&amp;mois),COUNTIF(A$12:A508,A508),"")&gt;1,"",IF(MONTH(A508)=MONTH("01/"&amp;mois),COUNTIF(A$12:A508,A508),""))</f>
        <v/>
      </c>
      <c r="J508" t="str">
        <f t="shared" si="30"/>
        <v/>
      </c>
      <c r="K508" t="str">
        <f t="shared" si="31"/>
        <v/>
      </c>
    </row>
    <row r="509" spans="1:11">
      <c r="A509" s="4"/>
      <c r="B509" s="9"/>
      <c r="C509" s="14" t="e">
        <f t="shared" ca="1" si="28"/>
        <v>#N/A</v>
      </c>
      <c r="D509" s="11" t="str">
        <f>IFERROR(VLOOKUP(B509,abak,3),"")</f>
        <v/>
      </c>
      <c r="E509" s="9"/>
      <c r="F509" s="9"/>
      <c r="G509" s="15"/>
      <c r="H509" s="11" t="str">
        <f t="shared" si="29"/>
        <v/>
      </c>
      <c r="I509" s="25" t="str">
        <f>IF(IF(MONTH(A509)=MONTH("01/"&amp;mois),COUNTIF(A$12:A509,A509),"")&gt;1,"",IF(MONTH(A509)=MONTH("01/"&amp;mois),COUNTIF(A$12:A509,A509),""))</f>
        <v/>
      </c>
      <c r="J509" t="str">
        <f t="shared" si="30"/>
        <v/>
      </c>
      <c r="K509" t="str">
        <f t="shared" si="31"/>
        <v/>
      </c>
    </row>
    <row r="510" spans="1:11">
      <c r="A510" s="4"/>
      <c r="B510" s="9"/>
      <c r="C510" s="14" t="e">
        <f t="shared" ca="1" si="28"/>
        <v>#N/A</v>
      </c>
      <c r="D510" s="11" t="str">
        <f>IFERROR(VLOOKUP(B510,abak,3),"")</f>
        <v/>
      </c>
      <c r="E510" s="9"/>
      <c r="F510" s="9"/>
      <c r="G510" s="15"/>
      <c r="H510" s="11" t="str">
        <f t="shared" si="29"/>
        <v/>
      </c>
      <c r="I510" s="25" t="str">
        <f>IF(IF(MONTH(A510)=MONTH("01/"&amp;mois),COUNTIF(A$12:A510,A510),"")&gt;1,"",IF(MONTH(A510)=MONTH("01/"&amp;mois),COUNTIF(A$12:A510,A510),""))</f>
        <v/>
      </c>
      <c r="J510" t="str">
        <f t="shared" si="30"/>
        <v/>
      </c>
      <c r="K510" t="str">
        <f t="shared" si="31"/>
        <v/>
      </c>
    </row>
    <row r="511" spans="1:11">
      <c r="A511" s="4"/>
      <c r="B511" s="9"/>
      <c r="C511" s="14" t="e">
        <f t="shared" ca="1" si="28"/>
        <v>#N/A</v>
      </c>
      <c r="D511" s="11" t="str">
        <f>IFERROR(VLOOKUP(B511,abak,3),"")</f>
        <v/>
      </c>
      <c r="E511" s="9"/>
      <c r="F511" s="9"/>
      <c r="G511" s="15"/>
      <c r="H511" s="11" t="str">
        <f t="shared" si="29"/>
        <v/>
      </c>
      <c r="I511" s="25" t="str">
        <f>IF(IF(MONTH(A511)=MONTH("01/"&amp;mois),COUNTIF(A$12:A511,A511),"")&gt;1,"",IF(MONTH(A511)=MONTH("01/"&amp;mois),COUNTIF(A$12:A511,A511),""))</f>
        <v/>
      </c>
      <c r="J511" t="str">
        <f t="shared" si="30"/>
        <v/>
      </c>
      <c r="K511" t="str">
        <f t="shared" si="31"/>
        <v/>
      </c>
    </row>
    <row r="512" spans="1:11">
      <c r="A512" s="4"/>
      <c r="B512" s="9"/>
      <c r="C512" s="14" t="e">
        <f t="shared" ca="1" si="28"/>
        <v>#N/A</v>
      </c>
      <c r="D512" s="11" t="str">
        <f>IFERROR(VLOOKUP(B512,abak,3),"")</f>
        <v/>
      </c>
      <c r="E512" s="9"/>
      <c r="F512" s="9"/>
      <c r="G512" s="15"/>
      <c r="H512" s="11" t="str">
        <f t="shared" si="29"/>
        <v/>
      </c>
      <c r="I512" s="25" t="str">
        <f>IF(IF(MONTH(A512)=MONTH("01/"&amp;mois),COUNTIF(A$12:A512,A512),"")&gt;1,"",IF(MONTH(A512)=MONTH("01/"&amp;mois),COUNTIF(A$12:A512,A512),""))</f>
        <v/>
      </c>
      <c r="J512" t="str">
        <f t="shared" si="30"/>
        <v/>
      </c>
      <c r="K512" t="str">
        <f t="shared" si="31"/>
        <v/>
      </c>
    </row>
    <row r="513" spans="1:11">
      <c r="A513" s="4"/>
      <c r="B513" s="9"/>
      <c r="C513" s="14" t="e">
        <f t="shared" ca="1" si="28"/>
        <v>#N/A</v>
      </c>
      <c r="D513" s="11" t="str">
        <f>IFERROR(VLOOKUP(B513,abak,3),"")</f>
        <v/>
      </c>
      <c r="E513" s="9"/>
      <c r="F513" s="9"/>
      <c r="G513" s="15"/>
      <c r="H513" s="11" t="str">
        <f t="shared" si="29"/>
        <v/>
      </c>
      <c r="I513" s="25" t="str">
        <f>IF(IF(MONTH(A513)=MONTH("01/"&amp;mois),COUNTIF(A$12:A513,A513),"")&gt;1,"",IF(MONTH(A513)=MONTH("01/"&amp;mois),COUNTIF(A$12:A513,A513),""))</f>
        <v/>
      </c>
      <c r="J513" t="str">
        <f t="shared" si="30"/>
        <v/>
      </c>
      <c r="K513" t="str">
        <f t="shared" si="31"/>
        <v/>
      </c>
    </row>
    <row r="514" spans="1:11">
      <c r="A514" s="4"/>
      <c r="B514" s="9"/>
      <c r="C514" s="14" t="e">
        <f t="shared" ca="1" si="28"/>
        <v>#N/A</v>
      </c>
      <c r="D514" s="11" t="str">
        <f>IFERROR(VLOOKUP(B514,abak,3),"")</f>
        <v/>
      </c>
      <c r="E514" s="9"/>
      <c r="F514" s="9"/>
      <c r="G514" s="15"/>
      <c r="H514" s="11" t="str">
        <f t="shared" si="29"/>
        <v/>
      </c>
      <c r="I514" s="25" t="str">
        <f>IF(IF(MONTH(A514)=MONTH("01/"&amp;mois),COUNTIF(A$12:A514,A514),"")&gt;1,"",IF(MONTH(A514)=MONTH("01/"&amp;mois),COUNTIF(A$12:A514,A514),""))</f>
        <v/>
      </c>
      <c r="J514" t="str">
        <f t="shared" si="30"/>
        <v/>
      </c>
      <c r="K514" t="str">
        <f t="shared" si="31"/>
        <v/>
      </c>
    </row>
    <row r="515" spans="1:11">
      <c r="A515" s="4"/>
      <c r="B515" s="9"/>
      <c r="C515" s="14" t="e">
        <f t="shared" ca="1" si="28"/>
        <v>#N/A</v>
      </c>
      <c r="D515" s="11" t="str">
        <f>IFERROR(VLOOKUP(B515,abak,3),"")</f>
        <v/>
      </c>
      <c r="E515" s="9"/>
      <c r="F515" s="9"/>
      <c r="G515" s="15"/>
      <c r="H515" s="11" t="str">
        <f t="shared" si="29"/>
        <v/>
      </c>
      <c r="I515" s="25" t="str">
        <f>IF(IF(MONTH(A515)=MONTH("01/"&amp;mois),COUNTIF(A$12:A515,A515),"")&gt;1,"",IF(MONTH(A515)=MONTH("01/"&amp;mois),COUNTIF(A$12:A515,A515),""))</f>
        <v/>
      </c>
      <c r="J515" t="str">
        <f t="shared" si="30"/>
        <v/>
      </c>
      <c r="K515" t="str">
        <f t="shared" si="31"/>
        <v/>
      </c>
    </row>
    <row r="516" spans="1:11">
      <c r="A516" s="4"/>
      <c r="B516" s="9"/>
      <c r="C516" s="14" t="e">
        <f t="shared" ca="1" si="28"/>
        <v>#N/A</v>
      </c>
      <c r="D516" s="11" t="str">
        <f>IFERROR(VLOOKUP(B516,abak,3),"")</f>
        <v/>
      </c>
      <c r="E516" s="9"/>
      <c r="F516" s="9"/>
      <c r="G516" s="15"/>
      <c r="H516" s="11" t="str">
        <f t="shared" si="29"/>
        <v/>
      </c>
      <c r="I516" s="25" t="str">
        <f>IF(IF(MONTH(A516)=MONTH("01/"&amp;mois),COUNTIF(A$12:A516,A516),"")&gt;1,"",IF(MONTH(A516)=MONTH("01/"&amp;mois),COUNTIF(A$12:A516,A516),""))</f>
        <v/>
      </c>
      <c r="J516" t="str">
        <f t="shared" si="30"/>
        <v/>
      </c>
      <c r="K516" t="str">
        <f t="shared" si="31"/>
        <v/>
      </c>
    </row>
    <row r="517" spans="1:11">
      <c r="A517" s="4"/>
      <c r="B517" s="9"/>
      <c r="C517" s="14" t="e">
        <f t="shared" ca="1" si="28"/>
        <v>#N/A</v>
      </c>
      <c r="D517" s="11" t="str">
        <f>IFERROR(VLOOKUP(B517,abak,3),"")</f>
        <v/>
      </c>
      <c r="E517" s="9"/>
      <c r="F517" s="9"/>
      <c r="G517" s="15"/>
      <c r="H517" s="11" t="str">
        <f t="shared" si="29"/>
        <v/>
      </c>
      <c r="I517" s="25" t="str">
        <f>IF(IF(MONTH(A517)=MONTH("01/"&amp;mois),COUNTIF(A$12:A517,A517),"")&gt;1,"",IF(MONTH(A517)=MONTH("01/"&amp;mois),COUNTIF(A$12:A517,A517),""))</f>
        <v/>
      </c>
      <c r="J517" t="str">
        <f t="shared" si="30"/>
        <v/>
      </c>
      <c r="K517" t="str">
        <f t="shared" si="31"/>
        <v/>
      </c>
    </row>
    <row r="518" spans="1:11">
      <c r="A518" s="4"/>
      <c r="B518" s="9"/>
      <c r="C518" s="14" t="e">
        <f t="shared" ca="1" si="28"/>
        <v>#N/A</v>
      </c>
      <c r="D518" s="11" t="str">
        <f>IFERROR(VLOOKUP(B518,abak,3),"")</f>
        <v/>
      </c>
      <c r="E518" s="9"/>
      <c r="F518" s="9"/>
      <c r="G518" s="15"/>
      <c r="H518" s="11" t="str">
        <f t="shared" si="29"/>
        <v/>
      </c>
      <c r="I518" s="25" t="str">
        <f>IF(IF(MONTH(A518)=MONTH("01/"&amp;mois),COUNTIF(A$12:A518,A518),"")&gt;1,"",IF(MONTH(A518)=MONTH("01/"&amp;mois),COUNTIF(A$12:A518,A518),""))</f>
        <v/>
      </c>
      <c r="J518" t="str">
        <f t="shared" si="30"/>
        <v/>
      </c>
      <c r="K518" t="str">
        <f t="shared" si="31"/>
        <v/>
      </c>
    </row>
    <row r="519" spans="1:11">
      <c r="A519" s="4"/>
      <c r="B519" s="9"/>
      <c r="C519" s="14" t="e">
        <f t="shared" ca="1" si="28"/>
        <v>#N/A</v>
      </c>
      <c r="D519" s="11" t="str">
        <f>IFERROR(VLOOKUP(B519,abak,3),"")</f>
        <v/>
      </c>
      <c r="E519" s="9"/>
      <c r="F519" s="9"/>
      <c r="G519" s="15"/>
      <c r="H519" s="11" t="str">
        <f t="shared" si="29"/>
        <v/>
      </c>
      <c r="I519" s="25" t="str">
        <f>IF(IF(MONTH(A519)=MONTH("01/"&amp;mois),COUNTIF(A$12:A519,A519),"")&gt;1,"",IF(MONTH(A519)=MONTH("01/"&amp;mois),COUNTIF(A$12:A519,A519),""))</f>
        <v/>
      </c>
      <c r="J519" t="str">
        <f t="shared" si="30"/>
        <v/>
      </c>
      <c r="K519" t="str">
        <f t="shared" si="31"/>
        <v/>
      </c>
    </row>
    <row r="520" spans="1:11">
      <c r="A520" s="4"/>
      <c r="B520" s="9"/>
      <c r="C520" s="14" t="e">
        <f t="shared" ca="1" si="28"/>
        <v>#N/A</v>
      </c>
      <c r="D520" s="11" t="str">
        <f>IFERROR(VLOOKUP(B520,abak,3),"")</f>
        <v/>
      </c>
      <c r="E520" s="9"/>
      <c r="F520" s="9"/>
      <c r="G520" s="15"/>
      <c r="H520" s="11" t="str">
        <f t="shared" si="29"/>
        <v/>
      </c>
      <c r="I520" s="25" t="str">
        <f>IF(IF(MONTH(A520)=MONTH("01/"&amp;mois),COUNTIF(A$12:A520,A520),"")&gt;1,"",IF(MONTH(A520)=MONTH("01/"&amp;mois),COUNTIF(A$12:A520,A520),""))</f>
        <v/>
      </c>
      <c r="J520" t="str">
        <f t="shared" si="30"/>
        <v/>
      </c>
      <c r="K520" t="str">
        <f t="shared" si="31"/>
        <v/>
      </c>
    </row>
    <row r="521" spans="1:11">
      <c r="A521" s="4"/>
      <c r="B521" s="9"/>
      <c r="C521" s="14" t="e">
        <f t="shared" ca="1" si="28"/>
        <v>#N/A</v>
      </c>
      <c r="D521" s="11" t="str">
        <f>IFERROR(VLOOKUP(B521,abak,3),"")</f>
        <v/>
      </c>
      <c r="E521" s="9"/>
      <c r="F521" s="9"/>
      <c r="G521" s="15"/>
      <c r="H521" s="11" t="str">
        <f t="shared" si="29"/>
        <v/>
      </c>
      <c r="I521" s="25" t="str">
        <f>IF(IF(MONTH(A521)=MONTH("01/"&amp;mois),COUNTIF(A$12:A521,A521),"")&gt;1,"",IF(MONTH(A521)=MONTH("01/"&amp;mois),COUNTIF(A$12:A521,A521),""))</f>
        <v/>
      </c>
      <c r="J521" t="str">
        <f t="shared" si="30"/>
        <v/>
      </c>
      <c r="K521" t="str">
        <f t="shared" si="31"/>
        <v/>
      </c>
    </row>
    <row r="522" spans="1:11">
      <c r="A522" s="4"/>
      <c r="B522" s="9"/>
      <c r="C522" s="14" t="e">
        <f t="shared" ca="1" si="28"/>
        <v>#N/A</v>
      </c>
      <c r="D522" s="11" t="str">
        <f>IFERROR(VLOOKUP(B522,abak,3),"")</f>
        <v/>
      </c>
      <c r="E522" s="9"/>
      <c r="F522" s="9"/>
      <c r="G522" s="15"/>
      <c r="H522" s="11" t="str">
        <f t="shared" si="29"/>
        <v/>
      </c>
      <c r="I522" s="25" t="str">
        <f>IF(IF(MONTH(A522)=MONTH("01/"&amp;mois),COUNTIF(A$12:A522,A522),"")&gt;1,"",IF(MONTH(A522)=MONTH("01/"&amp;mois),COUNTIF(A$12:A522,A522),""))</f>
        <v/>
      </c>
      <c r="J522" t="str">
        <f t="shared" si="30"/>
        <v/>
      </c>
      <c r="K522" t="str">
        <f t="shared" si="31"/>
        <v/>
      </c>
    </row>
    <row r="523" spans="1:11">
      <c r="A523" s="4"/>
      <c r="B523" s="9"/>
      <c r="C523" s="14" t="e">
        <f t="shared" ca="1" si="28"/>
        <v>#N/A</v>
      </c>
      <c r="D523" s="11" t="str">
        <f>IFERROR(VLOOKUP(B523,abak,3),"")</f>
        <v/>
      </c>
      <c r="E523" s="9"/>
      <c r="F523" s="9"/>
      <c r="G523" s="15"/>
      <c r="H523" s="11" t="str">
        <f t="shared" si="29"/>
        <v/>
      </c>
      <c r="I523" s="25" t="str">
        <f>IF(IF(MONTH(A523)=MONTH("01/"&amp;mois),COUNTIF(A$12:A523,A523),"")&gt;1,"",IF(MONTH(A523)=MONTH("01/"&amp;mois),COUNTIF(A$12:A523,A523),""))</f>
        <v/>
      </c>
      <c r="J523" t="str">
        <f t="shared" si="30"/>
        <v/>
      </c>
      <c r="K523" t="str">
        <f t="shared" si="31"/>
        <v/>
      </c>
    </row>
    <row r="524" spans="1:11">
      <c r="A524" s="4"/>
      <c r="B524" s="9"/>
      <c r="C524" s="14" t="e">
        <f t="shared" ref="C524:C587" ca="1" si="32">VLOOKUP(B524,tarif,2)</f>
        <v>#N/A</v>
      </c>
      <c r="D524" s="11" t="str">
        <f>IFERROR(VLOOKUP(B524,abak,3),"")</f>
        <v/>
      </c>
      <c r="E524" s="9"/>
      <c r="F524" s="9"/>
      <c r="G524" s="15"/>
      <c r="H524" s="11" t="str">
        <f t="shared" si="29"/>
        <v/>
      </c>
      <c r="I524" s="25" t="str">
        <f>IF(IF(MONTH(A524)=MONTH("01/"&amp;mois),COUNTIF(A$12:A524,A524),"")&gt;1,"",IF(MONTH(A524)=MONTH("01/"&amp;mois),COUNTIF(A$12:A524,A524),""))</f>
        <v/>
      </c>
      <c r="J524" t="str">
        <f t="shared" si="30"/>
        <v/>
      </c>
      <c r="K524" t="str">
        <f t="shared" si="31"/>
        <v/>
      </c>
    </row>
    <row r="525" spans="1:11">
      <c r="A525" s="4"/>
      <c r="B525" s="9"/>
      <c r="C525" s="14" t="e">
        <f t="shared" ca="1" si="32"/>
        <v>#N/A</v>
      </c>
      <c r="D525" s="11" t="str">
        <f>IFERROR(VLOOKUP(B525,abak,3),"")</f>
        <v/>
      </c>
      <c r="E525" s="9"/>
      <c r="F525" s="9"/>
      <c r="G525" s="15"/>
      <c r="H525" s="11" t="str">
        <f t="shared" ref="H525:H588" si="33">IF(OR(B525=1,B525=2,B525=3,B525=4,B525=5,B525=6),D525*E525,"")</f>
        <v/>
      </c>
      <c r="I525" s="25" t="str">
        <f>IF(IF(MONTH(A525)=MONTH("01/"&amp;mois),COUNTIF(A$12:A525,A525),"")&gt;1,"",IF(MONTH(A525)=MONTH("01/"&amp;mois),COUNTIF(A$12:A525,A525),""))</f>
        <v/>
      </c>
      <c r="J525" t="str">
        <f t="shared" ref="J525:J588" si="34">IFERROR(LEFT(F525,SEARCH("a",F525)-2)*1,"")</f>
        <v/>
      </c>
      <c r="K525" t="str">
        <f t="shared" ref="K525:K588" si="35">IFERROR(MID(F525,SEARCH("a",F525)+2,30)*1,"")</f>
        <v/>
      </c>
    </row>
    <row r="526" spans="1:11">
      <c r="A526" s="4"/>
      <c r="B526" s="9"/>
      <c r="C526" s="14" t="e">
        <f t="shared" ca="1" si="32"/>
        <v>#N/A</v>
      </c>
      <c r="D526" s="11" t="str">
        <f>IFERROR(VLOOKUP(B526,abak,3),"")</f>
        <v/>
      </c>
      <c r="E526" s="9"/>
      <c r="F526" s="9"/>
      <c r="G526" s="15"/>
      <c r="H526" s="11" t="str">
        <f t="shared" si="33"/>
        <v/>
      </c>
      <c r="I526" s="25" t="str">
        <f>IF(IF(MONTH(A526)=MONTH("01/"&amp;mois),COUNTIF(A$12:A526,A526),"")&gt;1,"",IF(MONTH(A526)=MONTH("01/"&amp;mois),COUNTIF(A$12:A526,A526),""))</f>
        <v/>
      </c>
      <c r="J526" t="str">
        <f t="shared" si="34"/>
        <v/>
      </c>
      <c r="K526" t="str">
        <f t="shared" si="35"/>
        <v/>
      </c>
    </row>
    <row r="527" spans="1:11">
      <c r="A527" s="4"/>
      <c r="B527" s="9"/>
      <c r="C527" s="14" t="e">
        <f t="shared" ca="1" si="32"/>
        <v>#N/A</v>
      </c>
      <c r="D527" s="11" t="str">
        <f>IFERROR(VLOOKUP(B527,abak,3),"")</f>
        <v/>
      </c>
      <c r="E527" s="9"/>
      <c r="F527" s="9"/>
      <c r="G527" s="15"/>
      <c r="H527" s="11" t="str">
        <f t="shared" si="33"/>
        <v/>
      </c>
      <c r="I527" s="25" t="str">
        <f>IF(IF(MONTH(A527)=MONTH("01/"&amp;mois),COUNTIF(A$12:A527,A527),"")&gt;1,"",IF(MONTH(A527)=MONTH("01/"&amp;mois),COUNTIF(A$12:A527,A527),""))</f>
        <v/>
      </c>
      <c r="J527" t="str">
        <f t="shared" si="34"/>
        <v/>
      </c>
      <c r="K527" t="str">
        <f t="shared" si="35"/>
        <v/>
      </c>
    </row>
    <row r="528" spans="1:11">
      <c r="A528" s="4"/>
      <c r="B528" s="9"/>
      <c r="C528" s="14" t="e">
        <f t="shared" ca="1" si="32"/>
        <v>#N/A</v>
      </c>
      <c r="D528" s="11" t="str">
        <f>IFERROR(VLOOKUP(B528,abak,3),"")</f>
        <v/>
      </c>
      <c r="E528" s="9"/>
      <c r="F528" s="9"/>
      <c r="G528" s="15"/>
      <c r="H528" s="11" t="str">
        <f t="shared" si="33"/>
        <v/>
      </c>
      <c r="I528" s="25" t="str">
        <f>IF(IF(MONTH(A528)=MONTH("01/"&amp;mois),COUNTIF(A$12:A528,A528),"")&gt;1,"",IF(MONTH(A528)=MONTH("01/"&amp;mois),COUNTIF(A$12:A528,A528),""))</f>
        <v/>
      </c>
      <c r="J528" t="str">
        <f t="shared" si="34"/>
        <v/>
      </c>
      <c r="K528" t="str">
        <f t="shared" si="35"/>
        <v/>
      </c>
    </row>
    <row r="529" spans="1:11">
      <c r="A529" s="4"/>
      <c r="B529" s="9"/>
      <c r="C529" s="14" t="e">
        <f t="shared" ca="1" si="32"/>
        <v>#N/A</v>
      </c>
      <c r="D529" s="11" t="str">
        <f>IFERROR(VLOOKUP(B529,abak,3),"")</f>
        <v/>
      </c>
      <c r="E529" s="9"/>
      <c r="F529" s="9"/>
      <c r="G529" s="15"/>
      <c r="H529" s="11" t="str">
        <f t="shared" si="33"/>
        <v/>
      </c>
      <c r="I529" s="25" t="str">
        <f>IF(IF(MONTH(A529)=MONTH("01/"&amp;mois),COUNTIF(A$12:A529,A529),"")&gt;1,"",IF(MONTH(A529)=MONTH("01/"&amp;mois),COUNTIF(A$12:A529,A529),""))</f>
        <v/>
      </c>
      <c r="J529" t="str">
        <f t="shared" si="34"/>
        <v/>
      </c>
      <c r="K529" t="str">
        <f t="shared" si="35"/>
        <v/>
      </c>
    </row>
    <row r="530" spans="1:11">
      <c r="A530" s="4"/>
      <c r="B530" s="9"/>
      <c r="C530" s="14" t="e">
        <f t="shared" ca="1" si="32"/>
        <v>#N/A</v>
      </c>
      <c r="D530" s="11" t="str">
        <f>IFERROR(VLOOKUP(B530,abak,3),"")</f>
        <v/>
      </c>
      <c r="E530" s="9"/>
      <c r="F530" s="9"/>
      <c r="G530" s="15"/>
      <c r="H530" s="11" t="str">
        <f t="shared" si="33"/>
        <v/>
      </c>
      <c r="I530" s="25" t="str">
        <f>IF(IF(MONTH(A530)=MONTH("01/"&amp;mois),COUNTIF(A$12:A530,A530),"")&gt;1,"",IF(MONTH(A530)=MONTH("01/"&amp;mois),COUNTIF(A$12:A530,A530),""))</f>
        <v/>
      </c>
      <c r="J530" t="str">
        <f t="shared" si="34"/>
        <v/>
      </c>
      <c r="K530" t="str">
        <f t="shared" si="35"/>
        <v/>
      </c>
    </row>
    <row r="531" spans="1:11">
      <c r="A531" s="4"/>
      <c r="B531" s="9"/>
      <c r="C531" s="14" t="e">
        <f t="shared" ca="1" si="32"/>
        <v>#N/A</v>
      </c>
      <c r="D531" s="11" t="str">
        <f>IFERROR(VLOOKUP(B531,abak,3),"")</f>
        <v/>
      </c>
      <c r="E531" s="9"/>
      <c r="F531" s="9"/>
      <c r="G531" s="15"/>
      <c r="H531" s="11" t="str">
        <f t="shared" si="33"/>
        <v/>
      </c>
      <c r="I531" s="25" t="str">
        <f>IF(IF(MONTH(A531)=MONTH("01/"&amp;mois),COUNTIF(A$12:A531,A531),"")&gt;1,"",IF(MONTH(A531)=MONTH("01/"&amp;mois),COUNTIF(A$12:A531,A531),""))</f>
        <v/>
      </c>
      <c r="J531" t="str">
        <f t="shared" si="34"/>
        <v/>
      </c>
      <c r="K531" t="str">
        <f t="shared" si="35"/>
        <v/>
      </c>
    </row>
    <row r="532" spans="1:11">
      <c r="A532" s="4"/>
      <c r="B532" s="9"/>
      <c r="C532" s="14" t="e">
        <f t="shared" ca="1" si="32"/>
        <v>#N/A</v>
      </c>
      <c r="D532" s="11" t="str">
        <f>IFERROR(VLOOKUP(B532,abak,3),"")</f>
        <v/>
      </c>
      <c r="E532" s="9"/>
      <c r="F532" s="9"/>
      <c r="G532" s="15"/>
      <c r="H532" s="11" t="str">
        <f t="shared" si="33"/>
        <v/>
      </c>
      <c r="I532" s="25" t="str">
        <f>IF(IF(MONTH(A532)=MONTH("01/"&amp;mois),COUNTIF(A$12:A532,A532),"")&gt;1,"",IF(MONTH(A532)=MONTH("01/"&amp;mois),COUNTIF(A$12:A532,A532),""))</f>
        <v/>
      </c>
      <c r="J532" t="str">
        <f t="shared" si="34"/>
        <v/>
      </c>
      <c r="K532" t="str">
        <f t="shared" si="35"/>
        <v/>
      </c>
    </row>
    <row r="533" spans="1:11">
      <c r="A533" s="4"/>
      <c r="B533" s="9"/>
      <c r="C533" s="14" t="e">
        <f t="shared" ca="1" si="32"/>
        <v>#N/A</v>
      </c>
      <c r="D533" s="11" t="str">
        <f>IFERROR(VLOOKUP(B533,abak,3),"")</f>
        <v/>
      </c>
      <c r="E533" s="9"/>
      <c r="F533" s="9"/>
      <c r="G533" s="15"/>
      <c r="H533" s="11" t="str">
        <f t="shared" si="33"/>
        <v/>
      </c>
      <c r="I533" s="25" t="str">
        <f>IF(IF(MONTH(A533)=MONTH("01/"&amp;mois),COUNTIF(A$12:A533,A533),"")&gt;1,"",IF(MONTH(A533)=MONTH("01/"&amp;mois),COUNTIF(A$12:A533,A533),""))</f>
        <v/>
      </c>
      <c r="J533" t="str">
        <f t="shared" si="34"/>
        <v/>
      </c>
      <c r="K533" t="str">
        <f t="shared" si="35"/>
        <v/>
      </c>
    </row>
    <row r="534" spans="1:11">
      <c r="A534" s="4"/>
      <c r="B534" s="9"/>
      <c r="C534" s="14" t="e">
        <f t="shared" ca="1" si="32"/>
        <v>#N/A</v>
      </c>
      <c r="D534" s="11" t="str">
        <f>IFERROR(VLOOKUP(B534,abak,3),"")</f>
        <v/>
      </c>
      <c r="E534" s="9"/>
      <c r="F534" s="9"/>
      <c r="G534" s="15"/>
      <c r="H534" s="11" t="str">
        <f t="shared" si="33"/>
        <v/>
      </c>
      <c r="I534" s="25" t="str">
        <f>IF(IF(MONTH(A534)=MONTH("01/"&amp;mois),COUNTIF(A$12:A534,A534),"")&gt;1,"",IF(MONTH(A534)=MONTH("01/"&amp;mois),COUNTIF(A$12:A534,A534),""))</f>
        <v/>
      </c>
      <c r="J534" t="str">
        <f t="shared" si="34"/>
        <v/>
      </c>
      <c r="K534" t="str">
        <f t="shared" si="35"/>
        <v/>
      </c>
    </row>
    <row r="535" spans="1:11">
      <c r="A535" s="4"/>
      <c r="B535" s="9"/>
      <c r="C535" s="14" t="e">
        <f t="shared" ca="1" si="32"/>
        <v>#N/A</v>
      </c>
      <c r="D535" s="11" t="str">
        <f>IFERROR(VLOOKUP(B535,abak,3),"")</f>
        <v/>
      </c>
      <c r="E535" s="9"/>
      <c r="F535" s="9"/>
      <c r="G535" s="15"/>
      <c r="H535" s="11" t="str">
        <f t="shared" si="33"/>
        <v/>
      </c>
      <c r="I535" s="25" t="str">
        <f>IF(IF(MONTH(A535)=MONTH("01/"&amp;mois),COUNTIF(A$12:A535,A535),"")&gt;1,"",IF(MONTH(A535)=MONTH("01/"&amp;mois),COUNTIF(A$12:A535,A535),""))</f>
        <v/>
      </c>
      <c r="J535" t="str">
        <f t="shared" si="34"/>
        <v/>
      </c>
      <c r="K535" t="str">
        <f t="shared" si="35"/>
        <v/>
      </c>
    </row>
    <row r="536" spans="1:11">
      <c r="A536" s="4"/>
      <c r="B536" s="9"/>
      <c r="C536" s="14" t="e">
        <f t="shared" ca="1" si="32"/>
        <v>#N/A</v>
      </c>
      <c r="D536" s="11" t="str">
        <f>IFERROR(VLOOKUP(B536,abak,3),"")</f>
        <v/>
      </c>
      <c r="E536" s="9"/>
      <c r="F536" s="9"/>
      <c r="G536" s="15"/>
      <c r="H536" s="11" t="str">
        <f t="shared" si="33"/>
        <v/>
      </c>
      <c r="I536" s="25" t="str">
        <f>IF(IF(MONTH(A536)=MONTH("01/"&amp;mois),COUNTIF(A$12:A536,A536),"")&gt;1,"",IF(MONTH(A536)=MONTH("01/"&amp;mois),COUNTIF(A$12:A536,A536),""))</f>
        <v/>
      </c>
      <c r="J536" t="str">
        <f t="shared" si="34"/>
        <v/>
      </c>
      <c r="K536" t="str">
        <f t="shared" si="35"/>
        <v/>
      </c>
    </row>
    <row r="537" spans="1:11">
      <c r="A537" s="4"/>
      <c r="B537" s="9"/>
      <c r="C537" s="14" t="e">
        <f t="shared" ca="1" si="32"/>
        <v>#N/A</v>
      </c>
      <c r="D537" s="11" t="str">
        <f>IFERROR(VLOOKUP(B537,abak,3),"")</f>
        <v/>
      </c>
      <c r="E537" s="9"/>
      <c r="F537" s="9"/>
      <c r="G537" s="15"/>
      <c r="H537" s="11" t="str">
        <f t="shared" si="33"/>
        <v/>
      </c>
      <c r="I537" s="25" t="str">
        <f>IF(IF(MONTH(A537)=MONTH("01/"&amp;mois),COUNTIF(A$12:A537,A537),"")&gt;1,"",IF(MONTH(A537)=MONTH("01/"&amp;mois),COUNTIF(A$12:A537,A537),""))</f>
        <v/>
      </c>
      <c r="J537" t="str">
        <f t="shared" si="34"/>
        <v/>
      </c>
      <c r="K537" t="str">
        <f t="shared" si="35"/>
        <v/>
      </c>
    </row>
    <row r="538" spans="1:11">
      <c r="A538" s="4"/>
      <c r="B538" s="9"/>
      <c r="C538" s="14" t="e">
        <f t="shared" ca="1" si="32"/>
        <v>#N/A</v>
      </c>
      <c r="D538" s="11" t="str">
        <f>IFERROR(VLOOKUP(B538,abak,3),"")</f>
        <v/>
      </c>
      <c r="E538" s="9"/>
      <c r="F538" s="9"/>
      <c r="G538" s="15"/>
      <c r="H538" s="11" t="str">
        <f t="shared" si="33"/>
        <v/>
      </c>
      <c r="I538" s="25" t="str">
        <f>IF(IF(MONTH(A538)=MONTH("01/"&amp;mois),COUNTIF(A$12:A538,A538),"")&gt;1,"",IF(MONTH(A538)=MONTH("01/"&amp;mois),COUNTIF(A$12:A538,A538),""))</f>
        <v/>
      </c>
      <c r="J538" t="str">
        <f t="shared" si="34"/>
        <v/>
      </c>
      <c r="K538" t="str">
        <f t="shared" si="35"/>
        <v/>
      </c>
    </row>
    <row r="539" spans="1:11">
      <c r="A539" s="4"/>
      <c r="B539" s="9"/>
      <c r="C539" s="14" t="e">
        <f t="shared" ca="1" si="32"/>
        <v>#N/A</v>
      </c>
      <c r="D539" s="11" t="str">
        <f>IFERROR(VLOOKUP(B539,abak,3),"")</f>
        <v/>
      </c>
      <c r="E539" s="9"/>
      <c r="F539" s="9"/>
      <c r="G539" s="15"/>
      <c r="H539" s="11" t="str">
        <f t="shared" si="33"/>
        <v/>
      </c>
      <c r="I539" s="25" t="str">
        <f>IF(IF(MONTH(A539)=MONTH("01/"&amp;mois),COUNTIF(A$12:A539,A539),"")&gt;1,"",IF(MONTH(A539)=MONTH("01/"&amp;mois),COUNTIF(A$12:A539,A539),""))</f>
        <v/>
      </c>
      <c r="J539" t="str">
        <f t="shared" si="34"/>
        <v/>
      </c>
      <c r="K539" t="str">
        <f t="shared" si="35"/>
        <v/>
      </c>
    </row>
    <row r="540" spans="1:11">
      <c r="A540" s="4"/>
      <c r="B540" s="9"/>
      <c r="C540" s="14" t="e">
        <f t="shared" ca="1" si="32"/>
        <v>#N/A</v>
      </c>
      <c r="D540" s="11" t="str">
        <f>IFERROR(VLOOKUP(B540,abak,3),"")</f>
        <v/>
      </c>
      <c r="E540" s="9"/>
      <c r="F540" s="9"/>
      <c r="G540" s="15"/>
      <c r="H540" s="11" t="str">
        <f t="shared" si="33"/>
        <v/>
      </c>
      <c r="I540" s="25" t="str">
        <f>IF(IF(MONTH(A540)=MONTH("01/"&amp;mois),COUNTIF(A$12:A540,A540),"")&gt;1,"",IF(MONTH(A540)=MONTH("01/"&amp;mois),COUNTIF(A$12:A540,A540),""))</f>
        <v/>
      </c>
      <c r="J540" t="str">
        <f t="shared" si="34"/>
        <v/>
      </c>
      <c r="K540" t="str">
        <f t="shared" si="35"/>
        <v/>
      </c>
    </row>
    <row r="541" spans="1:11">
      <c r="A541" s="4"/>
      <c r="B541" s="9"/>
      <c r="C541" s="14" t="e">
        <f t="shared" ca="1" si="32"/>
        <v>#N/A</v>
      </c>
      <c r="D541" s="11" t="str">
        <f>IFERROR(VLOOKUP(B541,abak,3),"")</f>
        <v/>
      </c>
      <c r="E541" s="9"/>
      <c r="F541" s="9"/>
      <c r="G541" s="15"/>
      <c r="H541" s="11" t="str">
        <f t="shared" si="33"/>
        <v/>
      </c>
      <c r="I541" s="25" t="str">
        <f>IF(IF(MONTH(A541)=MONTH("01/"&amp;mois),COUNTIF(A$12:A541,A541),"")&gt;1,"",IF(MONTH(A541)=MONTH("01/"&amp;mois),COUNTIF(A$12:A541,A541),""))</f>
        <v/>
      </c>
      <c r="J541" t="str">
        <f t="shared" si="34"/>
        <v/>
      </c>
      <c r="K541" t="str">
        <f t="shared" si="35"/>
        <v/>
      </c>
    </row>
    <row r="542" spans="1:11">
      <c r="A542" s="4"/>
      <c r="B542" s="9"/>
      <c r="C542" s="14" t="e">
        <f t="shared" ca="1" si="32"/>
        <v>#N/A</v>
      </c>
      <c r="D542" s="11" t="str">
        <f>IFERROR(VLOOKUP(B542,abak,3),"")</f>
        <v/>
      </c>
      <c r="E542" s="9"/>
      <c r="F542" s="9"/>
      <c r="G542" s="15"/>
      <c r="H542" s="11" t="str">
        <f t="shared" si="33"/>
        <v/>
      </c>
      <c r="I542" s="25" t="str">
        <f>IF(IF(MONTH(A542)=MONTH("01/"&amp;mois),COUNTIF(A$12:A542,A542),"")&gt;1,"",IF(MONTH(A542)=MONTH("01/"&amp;mois),COUNTIF(A$12:A542,A542),""))</f>
        <v/>
      </c>
      <c r="J542" t="str">
        <f t="shared" si="34"/>
        <v/>
      </c>
      <c r="K542" t="str">
        <f t="shared" si="35"/>
        <v/>
      </c>
    </row>
    <row r="543" spans="1:11">
      <c r="A543" s="4"/>
      <c r="B543" s="9"/>
      <c r="C543" s="14" t="e">
        <f t="shared" ca="1" si="32"/>
        <v>#N/A</v>
      </c>
      <c r="D543" s="11" t="str">
        <f>IFERROR(VLOOKUP(B543,abak,3),"")</f>
        <v/>
      </c>
      <c r="E543" s="9"/>
      <c r="F543" s="9"/>
      <c r="G543" s="15"/>
      <c r="H543" s="11" t="str">
        <f t="shared" si="33"/>
        <v/>
      </c>
      <c r="I543" s="25" t="str">
        <f>IF(IF(MONTH(A543)=MONTH("01/"&amp;mois),COUNTIF(A$12:A543,A543),"")&gt;1,"",IF(MONTH(A543)=MONTH("01/"&amp;mois),COUNTIF(A$12:A543,A543),""))</f>
        <v/>
      </c>
      <c r="J543" t="str">
        <f t="shared" si="34"/>
        <v/>
      </c>
      <c r="K543" t="str">
        <f t="shared" si="35"/>
        <v/>
      </c>
    </row>
    <row r="544" spans="1:11">
      <c r="A544" s="4"/>
      <c r="B544" s="9"/>
      <c r="C544" s="14" t="e">
        <f t="shared" ca="1" si="32"/>
        <v>#N/A</v>
      </c>
      <c r="D544" s="11" t="str">
        <f>IFERROR(VLOOKUP(B544,abak,3),"")</f>
        <v/>
      </c>
      <c r="E544" s="9"/>
      <c r="F544" s="9"/>
      <c r="G544" s="15"/>
      <c r="H544" s="11" t="str">
        <f t="shared" si="33"/>
        <v/>
      </c>
      <c r="I544" s="25" t="str">
        <f>IF(IF(MONTH(A544)=MONTH("01/"&amp;mois),COUNTIF(A$12:A544,A544),"")&gt;1,"",IF(MONTH(A544)=MONTH("01/"&amp;mois),COUNTIF(A$12:A544,A544),""))</f>
        <v/>
      </c>
      <c r="J544" t="str">
        <f t="shared" si="34"/>
        <v/>
      </c>
      <c r="K544" t="str">
        <f t="shared" si="35"/>
        <v/>
      </c>
    </row>
    <row r="545" spans="1:11">
      <c r="A545" s="4"/>
      <c r="B545" s="9"/>
      <c r="C545" s="14" t="e">
        <f t="shared" ca="1" si="32"/>
        <v>#N/A</v>
      </c>
      <c r="D545" s="11" t="str">
        <f>IFERROR(VLOOKUP(B545,abak,3),"")</f>
        <v/>
      </c>
      <c r="E545" s="9"/>
      <c r="F545" s="9"/>
      <c r="G545" s="15"/>
      <c r="H545" s="11" t="str">
        <f t="shared" si="33"/>
        <v/>
      </c>
      <c r="I545" s="25" t="str">
        <f>IF(IF(MONTH(A545)=MONTH("01/"&amp;mois),COUNTIF(A$12:A545,A545),"")&gt;1,"",IF(MONTH(A545)=MONTH("01/"&amp;mois),COUNTIF(A$12:A545,A545),""))</f>
        <v/>
      </c>
      <c r="J545" t="str">
        <f t="shared" si="34"/>
        <v/>
      </c>
      <c r="K545" t="str">
        <f t="shared" si="35"/>
        <v/>
      </c>
    </row>
    <row r="546" spans="1:11">
      <c r="A546" s="4"/>
      <c r="B546" s="9"/>
      <c r="C546" s="14" t="e">
        <f t="shared" ca="1" si="32"/>
        <v>#N/A</v>
      </c>
      <c r="D546" s="11" t="str">
        <f>IFERROR(VLOOKUP(B546,abak,3),"")</f>
        <v/>
      </c>
      <c r="E546" s="9"/>
      <c r="F546" s="9"/>
      <c r="G546" s="15"/>
      <c r="H546" s="11" t="str">
        <f t="shared" si="33"/>
        <v/>
      </c>
      <c r="I546" s="25" t="str">
        <f>IF(IF(MONTH(A546)=MONTH("01/"&amp;mois),COUNTIF(A$12:A546,A546),"")&gt;1,"",IF(MONTH(A546)=MONTH("01/"&amp;mois),COUNTIF(A$12:A546,A546),""))</f>
        <v/>
      </c>
      <c r="J546" t="str">
        <f t="shared" si="34"/>
        <v/>
      </c>
      <c r="K546" t="str">
        <f t="shared" si="35"/>
        <v/>
      </c>
    </row>
    <row r="547" spans="1:11">
      <c r="A547" s="4"/>
      <c r="B547" s="9"/>
      <c r="C547" s="14" t="e">
        <f t="shared" ca="1" si="32"/>
        <v>#N/A</v>
      </c>
      <c r="D547" s="11" t="str">
        <f>IFERROR(VLOOKUP(B547,abak,3),"")</f>
        <v/>
      </c>
      <c r="E547" s="9"/>
      <c r="F547" s="9"/>
      <c r="G547" s="15"/>
      <c r="H547" s="11" t="str">
        <f t="shared" si="33"/>
        <v/>
      </c>
      <c r="I547" s="25" t="str">
        <f>IF(IF(MONTH(A547)=MONTH("01/"&amp;mois),COUNTIF(A$12:A547,A547),"")&gt;1,"",IF(MONTH(A547)=MONTH("01/"&amp;mois),COUNTIF(A$12:A547,A547),""))</f>
        <v/>
      </c>
      <c r="J547" t="str">
        <f t="shared" si="34"/>
        <v/>
      </c>
      <c r="K547" t="str">
        <f t="shared" si="35"/>
        <v/>
      </c>
    </row>
    <row r="548" spans="1:11">
      <c r="A548" s="4"/>
      <c r="B548" s="9"/>
      <c r="C548" s="14" t="e">
        <f t="shared" ca="1" si="32"/>
        <v>#N/A</v>
      </c>
      <c r="D548" s="11" t="str">
        <f>IFERROR(VLOOKUP(B548,abak,3),"")</f>
        <v/>
      </c>
      <c r="E548" s="9"/>
      <c r="F548" s="9"/>
      <c r="G548" s="15"/>
      <c r="H548" s="11" t="str">
        <f t="shared" si="33"/>
        <v/>
      </c>
      <c r="I548" s="25" t="str">
        <f>IF(IF(MONTH(A548)=MONTH("01/"&amp;mois),COUNTIF(A$12:A548,A548),"")&gt;1,"",IF(MONTH(A548)=MONTH("01/"&amp;mois),COUNTIF(A$12:A548,A548),""))</f>
        <v/>
      </c>
      <c r="J548" t="str">
        <f t="shared" si="34"/>
        <v/>
      </c>
      <c r="K548" t="str">
        <f t="shared" si="35"/>
        <v/>
      </c>
    </row>
    <row r="549" spans="1:11">
      <c r="A549" s="4"/>
      <c r="B549" s="9"/>
      <c r="C549" s="14" t="e">
        <f t="shared" ca="1" si="32"/>
        <v>#N/A</v>
      </c>
      <c r="D549" s="11" t="str">
        <f>IFERROR(VLOOKUP(B549,abak,3),"")</f>
        <v/>
      </c>
      <c r="E549" s="9"/>
      <c r="F549" s="9"/>
      <c r="G549" s="15"/>
      <c r="H549" s="11" t="str">
        <f t="shared" si="33"/>
        <v/>
      </c>
      <c r="I549" s="25" t="str">
        <f>IF(IF(MONTH(A549)=MONTH("01/"&amp;mois),COUNTIF(A$12:A549,A549),"")&gt;1,"",IF(MONTH(A549)=MONTH("01/"&amp;mois),COUNTIF(A$12:A549,A549),""))</f>
        <v/>
      </c>
      <c r="J549" t="str">
        <f t="shared" si="34"/>
        <v/>
      </c>
      <c r="K549" t="str">
        <f t="shared" si="35"/>
        <v/>
      </c>
    </row>
    <row r="550" spans="1:11">
      <c r="A550" s="4"/>
      <c r="B550" s="9"/>
      <c r="C550" s="14" t="e">
        <f t="shared" ca="1" si="32"/>
        <v>#N/A</v>
      </c>
      <c r="D550" s="11" t="str">
        <f>IFERROR(VLOOKUP(B550,abak,3),"")</f>
        <v/>
      </c>
      <c r="E550" s="9"/>
      <c r="F550" s="9"/>
      <c r="G550" s="15"/>
      <c r="H550" s="11" t="str">
        <f t="shared" si="33"/>
        <v/>
      </c>
      <c r="I550" s="25" t="str">
        <f>IF(IF(MONTH(A550)=MONTH("01/"&amp;mois),COUNTIF(A$12:A550,A550),"")&gt;1,"",IF(MONTH(A550)=MONTH("01/"&amp;mois),COUNTIF(A$12:A550,A550),""))</f>
        <v/>
      </c>
      <c r="J550" t="str">
        <f t="shared" si="34"/>
        <v/>
      </c>
      <c r="K550" t="str">
        <f t="shared" si="35"/>
        <v/>
      </c>
    </row>
    <row r="551" spans="1:11">
      <c r="A551" s="4"/>
      <c r="B551" s="9"/>
      <c r="C551" s="14" t="e">
        <f t="shared" ca="1" si="32"/>
        <v>#N/A</v>
      </c>
      <c r="D551" s="11" t="str">
        <f>IFERROR(VLOOKUP(B551,abak,3),"")</f>
        <v/>
      </c>
      <c r="E551" s="9"/>
      <c r="F551" s="9"/>
      <c r="G551" s="15"/>
      <c r="H551" s="11" t="str">
        <f t="shared" si="33"/>
        <v/>
      </c>
      <c r="I551" s="25" t="str">
        <f>IF(IF(MONTH(A551)=MONTH("01/"&amp;mois),COUNTIF(A$12:A551,A551),"")&gt;1,"",IF(MONTH(A551)=MONTH("01/"&amp;mois),COUNTIF(A$12:A551,A551),""))</f>
        <v/>
      </c>
      <c r="J551" t="str">
        <f t="shared" si="34"/>
        <v/>
      </c>
      <c r="K551" t="str">
        <f t="shared" si="35"/>
        <v/>
      </c>
    </row>
    <row r="552" spans="1:11">
      <c r="A552" s="4"/>
      <c r="B552" s="9"/>
      <c r="C552" s="14" t="e">
        <f t="shared" ca="1" si="32"/>
        <v>#N/A</v>
      </c>
      <c r="D552" s="11" t="str">
        <f>IFERROR(VLOOKUP(B552,abak,3),"")</f>
        <v/>
      </c>
      <c r="E552" s="9"/>
      <c r="F552" s="9"/>
      <c r="G552" s="15"/>
      <c r="H552" s="11" t="str">
        <f t="shared" si="33"/>
        <v/>
      </c>
      <c r="I552" s="25" t="str">
        <f>IF(IF(MONTH(A552)=MONTH("01/"&amp;mois),COUNTIF(A$12:A552,A552),"")&gt;1,"",IF(MONTH(A552)=MONTH("01/"&amp;mois),COUNTIF(A$12:A552,A552),""))</f>
        <v/>
      </c>
      <c r="J552" t="str">
        <f t="shared" si="34"/>
        <v/>
      </c>
      <c r="K552" t="str">
        <f t="shared" si="35"/>
        <v/>
      </c>
    </row>
    <row r="553" spans="1:11">
      <c r="A553" s="4"/>
      <c r="B553" s="9"/>
      <c r="C553" s="14" t="e">
        <f t="shared" ca="1" si="32"/>
        <v>#N/A</v>
      </c>
      <c r="D553" s="11" t="str">
        <f>IFERROR(VLOOKUP(B553,abak,3),"")</f>
        <v/>
      </c>
      <c r="E553" s="9"/>
      <c r="F553" s="9"/>
      <c r="G553" s="15"/>
      <c r="H553" s="11" t="str">
        <f t="shared" si="33"/>
        <v/>
      </c>
      <c r="I553" s="25" t="str">
        <f>IF(IF(MONTH(A553)=MONTH("01/"&amp;mois),COUNTIF(A$12:A553,A553),"")&gt;1,"",IF(MONTH(A553)=MONTH("01/"&amp;mois),COUNTIF(A$12:A553,A553),""))</f>
        <v/>
      </c>
      <c r="J553" t="str">
        <f t="shared" si="34"/>
        <v/>
      </c>
      <c r="K553" t="str">
        <f t="shared" si="35"/>
        <v/>
      </c>
    </row>
    <row r="554" spans="1:11">
      <c r="A554" s="4"/>
      <c r="B554" s="9"/>
      <c r="C554" s="14" t="e">
        <f t="shared" ca="1" si="32"/>
        <v>#N/A</v>
      </c>
      <c r="D554" s="11" t="str">
        <f>IFERROR(VLOOKUP(B554,abak,3),"")</f>
        <v/>
      </c>
      <c r="E554" s="9"/>
      <c r="F554" s="9"/>
      <c r="G554" s="15"/>
      <c r="H554" s="11" t="str">
        <f t="shared" si="33"/>
        <v/>
      </c>
      <c r="I554" s="25" t="str">
        <f>IF(IF(MONTH(A554)=MONTH("01/"&amp;mois),COUNTIF(A$12:A554,A554),"")&gt;1,"",IF(MONTH(A554)=MONTH("01/"&amp;mois),COUNTIF(A$12:A554,A554),""))</f>
        <v/>
      </c>
      <c r="J554" t="str">
        <f t="shared" si="34"/>
        <v/>
      </c>
      <c r="K554" t="str">
        <f t="shared" si="35"/>
        <v/>
      </c>
    </row>
    <row r="555" spans="1:11">
      <c r="A555" s="4"/>
      <c r="B555" s="9"/>
      <c r="C555" s="14" t="e">
        <f t="shared" ca="1" si="32"/>
        <v>#N/A</v>
      </c>
      <c r="D555" s="11" t="str">
        <f>IFERROR(VLOOKUP(B555,abak,3),"")</f>
        <v/>
      </c>
      <c r="E555" s="9"/>
      <c r="F555" s="9"/>
      <c r="G555" s="15"/>
      <c r="H555" s="11" t="str">
        <f t="shared" si="33"/>
        <v/>
      </c>
      <c r="I555" s="25" t="str">
        <f>IF(IF(MONTH(A555)=MONTH("01/"&amp;mois),COUNTIF(A$12:A555,A555),"")&gt;1,"",IF(MONTH(A555)=MONTH("01/"&amp;mois),COUNTIF(A$12:A555,A555),""))</f>
        <v/>
      </c>
      <c r="J555" t="str">
        <f t="shared" si="34"/>
        <v/>
      </c>
      <c r="K555" t="str">
        <f t="shared" si="35"/>
        <v/>
      </c>
    </row>
    <row r="556" spans="1:11">
      <c r="A556" s="4"/>
      <c r="B556" s="9"/>
      <c r="C556" s="14" t="e">
        <f t="shared" ca="1" si="32"/>
        <v>#N/A</v>
      </c>
      <c r="D556" s="11" t="str">
        <f>IFERROR(VLOOKUP(B556,abak,3),"")</f>
        <v/>
      </c>
      <c r="E556" s="9"/>
      <c r="F556" s="9"/>
      <c r="G556" s="15"/>
      <c r="H556" s="11" t="str">
        <f t="shared" si="33"/>
        <v/>
      </c>
      <c r="I556" s="25" t="str">
        <f>IF(IF(MONTH(A556)=MONTH("01/"&amp;mois),COUNTIF(A$12:A556,A556),"")&gt;1,"",IF(MONTH(A556)=MONTH("01/"&amp;mois),COUNTIF(A$12:A556,A556),""))</f>
        <v/>
      </c>
      <c r="J556" t="str">
        <f t="shared" si="34"/>
        <v/>
      </c>
      <c r="K556" t="str">
        <f t="shared" si="35"/>
        <v/>
      </c>
    </row>
    <row r="557" spans="1:11">
      <c r="A557" s="4"/>
      <c r="B557" s="9"/>
      <c r="C557" s="14" t="e">
        <f t="shared" ca="1" si="32"/>
        <v>#N/A</v>
      </c>
      <c r="D557" s="11" t="str">
        <f>IFERROR(VLOOKUP(B557,abak,3),"")</f>
        <v/>
      </c>
      <c r="E557" s="9"/>
      <c r="F557" s="9"/>
      <c r="G557" s="15"/>
      <c r="H557" s="11" t="str">
        <f t="shared" si="33"/>
        <v/>
      </c>
      <c r="I557" s="25" t="str">
        <f>IF(IF(MONTH(A557)=MONTH("01/"&amp;mois),COUNTIF(A$12:A557,A557),"")&gt;1,"",IF(MONTH(A557)=MONTH("01/"&amp;mois),COUNTIF(A$12:A557,A557),""))</f>
        <v/>
      </c>
      <c r="J557" t="str">
        <f t="shared" si="34"/>
        <v/>
      </c>
      <c r="K557" t="str">
        <f t="shared" si="35"/>
        <v/>
      </c>
    </row>
    <row r="558" spans="1:11">
      <c r="A558" s="4"/>
      <c r="B558" s="9"/>
      <c r="C558" s="14" t="e">
        <f t="shared" ca="1" si="32"/>
        <v>#N/A</v>
      </c>
      <c r="D558" s="11" t="str">
        <f>IFERROR(VLOOKUP(B558,abak,3),"")</f>
        <v/>
      </c>
      <c r="E558" s="9"/>
      <c r="F558" s="9"/>
      <c r="G558" s="15"/>
      <c r="H558" s="11" t="str">
        <f t="shared" si="33"/>
        <v/>
      </c>
      <c r="I558" s="25" t="str">
        <f>IF(IF(MONTH(A558)=MONTH("01/"&amp;mois),COUNTIF(A$12:A558,A558),"")&gt;1,"",IF(MONTH(A558)=MONTH("01/"&amp;mois),COUNTIF(A$12:A558,A558),""))</f>
        <v/>
      </c>
      <c r="J558" t="str">
        <f t="shared" si="34"/>
        <v/>
      </c>
      <c r="K558" t="str">
        <f t="shared" si="35"/>
        <v/>
      </c>
    </row>
    <row r="559" spans="1:11">
      <c r="A559" s="4"/>
      <c r="B559" s="9"/>
      <c r="C559" s="14" t="e">
        <f t="shared" ca="1" si="32"/>
        <v>#N/A</v>
      </c>
      <c r="D559" s="11" t="str">
        <f>IFERROR(VLOOKUP(B559,abak,3),"")</f>
        <v/>
      </c>
      <c r="E559" s="9"/>
      <c r="F559" s="9"/>
      <c r="G559" s="15"/>
      <c r="H559" s="11" t="str">
        <f t="shared" si="33"/>
        <v/>
      </c>
      <c r="I559" s="25" t="str">
        <f>IF(IF(MONTH(A559)=MONTH("01/"&amp;mois),COUNTIF(A$12:A559,A559),"")&gt;1,"",IF(MONTH(A559)=MONTH("01/"&amp;mois),COUNTIF(A$12:A559,A559),""))</f>
        <v/>
      </c>
      <c r="J559" t="str">
        <f t="shared" si="34"/>
        <v/>
      </c>
      <c r="K559" t="str">
        <f t="shared" si="35"/>
        <v/>
      </c>
    </row>
    <row r="560" spans="1:11">
      <c r="A560" s="4"/>
      <c r="B560" s="9"/>
      <c r="C560" s="14" t="e">
        <f t="shared" ca="1" si="32"/>
        <v>#N/A</v>
      </c>
      <c r="D560" s="11" t="str">
        <f>IFERROR(VLOOKUP(B560,abak,3),"")</f>
        <v/>
      </c>
      <c r="E560" s="9"/>
      <c r="F560" s="9"/>
      <c r="G560" s="15"/>
      <c r="H560" s="11" t="str">
        <f t="shared" si="33"/>
        <v/>
      </c>
      <c r="I560" s="25" t="str">
        <f>IF(IF(MONTH(A560)=MONTH("01/"&amp;mois),COUNTIF(A$12:A560,A560),"")&gt;1,"",IF(MONTH(A560)=MONTH("01/"&amp;mois),COUNTIF(A$12:A560,A560),""))</f>
        <v/>
      </c>
      <c r="J560" t="str">
        <f t="shared" si="34"/>
        <v/>
      </c>
      <c r="K560" t="str">
        <f t="shared" si="35"/>
        <v/>
      </c>
    </row>
    <row r="561" spans="1:11">
      <c r="A561" s="4"/>
      <c r="B561" s="9"/>
      <c r="C561" s="14" t="e">
        <f t="shared" ca="1" si="32"/>
        <v>#N/A</v>
      </c>
      <c r="D561" s="11" t="str">
        <f>IFERROR(VLOOKUP(B561,abak,3),"")</f>
        <v/>
      </c>
      <c r="E561" s="9"/>
      <c r="F561" s="9"/>
      <c r="G561" s="15"/>
      <c r="H561" s="11" t="str">
        <f t="shared" si="33"/>
        <v/>
      </c>
      <c r="I561" s="25" t="str">
        <f>IF(IF(MONTH(A561)=MONTH("01/"&amp;mois),COUNTIF(A$12:A561,A561),"")&gt;1,"",IF(MONTH(A561)=MONTH("01/"&amp;mois),COUNTIF(A$12:A561,A561),""))</f>
        <v/>
      </c>
      <c r="J561" t="str">
        <f t="shared" si="34"/>
        <v/>
      </c>
      <c r="K561" t="str">
        <f t="shared" si="35"/>
        <v/>
      </c>
    </row>
    <row r="562" spans="1:11">
      <c r="A562" s="4"/>
      <c r="B562" s="9"/>
      <c r="C562" s="14" t="e">
        <f t="shared" ca="1" si="32"/>
        <v>#N/A</v>
      </c>
      <c r="D562" s="11" t="str">
        <f>IFERROR(VLOOKUP(B562,abak,3),"")</f>
        <v/>
      </c>
      <c r="E562" s="9"/>
      <c r="F562" s="9"/>
      <c r="G562" s="15"/>
      <c r="H562" s="11" t="str">
        <f t="shared" si="33"/>
        <v/>
      </c>
      <c r="I562" s="25" t="str">
        <f>IF(IF(MONTH(A562)=MONTH("01/"&amp;mois),COUNTIF(A$12:A562,A562),"")&gt;1,"",IF(MONTH(A562)=MONTH("01/"&amp;mois),COUNTIF(A$12:A562,A562),""))</f>
        <v/>
      </c>
      <c r="J562" t="str">
        <f t="shared" si="34"/>
        <v/>
      </c>
      <c r="K562" t="str">
        <f t="shared" si="35"/>
        <v/>
      </c>
    </row>
    <row r="563" spans="1:11">
      <c r="A563" s="4"/>
      <c r="B563" s="9"/>
      <c r="C563" s="14" t="e">
        <f t="shared" ca="1" si="32"/>
        <v>#N/A</v>
      </c>
      <c r="D563" s="11" t="str">
        <f>IFERROR(VLOOKUP(B563,abak,3),"")</f>
        <v/>
      </c>
      <c r="E563" s="9"/>
      <c r="F563" s="9"/>
      <c r="G563" s="15"/>
      <c r="H563" s="11" t="str">
        <f t="shared" si="33"/>
        <v/>
      </c>
      <c r="I563" s="25" t="str">
        <f>IF(IF(MONTH(A563)=MONTH("01/"&amp;mois),COUNTIF(A$12:A563,A563),"")&gt;1,"",IF(MONTH(A563)=MONTH("01/"&amp;mois),COUNTIF(A$12:A563,A563),""))</f>
        <v/>
      </c>
      <c r="J563" t="str">
        <f t="shared" si="34"/>
        <v/>
      </c>
      <c r="K563" t="str">
        <f t="shared" si="35"/>
        <v/>
      </c>
    </row>
    <row r="564" spans="1:11">
      <c r="A564" s="4"/>
      <c r="B564" s="9"/>
      <c r="C564" s="14" t="e">
        <f t="shared" ca="1" si="32"/>
        <v>#N/A</v>
      </c>
      <c r="D564" s="11" t="str">
        <f>IFERROR(VLOOKUP(B564,abak,3),"")</f>
        <v/>
      </c>
      <c r="E564" s="9"/>
      <c r="F564" s="9"/>
      <c r="G564" s="15"/>
      <c r="H564" s="11" t="str">
        <f t="shared" si="33"/>
        <v/>
      </c>
      <c r="I564" s="25" t="str">
        <f>IF(IF(MONTH(A564)=MONTH("01/"&amp;mois),COUNTIF(A$12:A564,A564),"")&gt;1,"",IF(MONTH(A564)=MONTH("01/"&amp;mois),COUNTIF(A$12:A564,A564),""))</f>
        <v/>
      </c>
      <c r="J564" t="str">
        <f t="shared" si="34"/>
        <v/>
      </c>
      <c r="K564" t="str">
        <f t="shared" si="35"/>
        <v/>
      </c>
    </row>
    <row r="565" spans="1:11">
      <c r="A565" s="4"/>
      <c r="B565" s="9"/>
      <c r="C565" s="14" t="e">
        <f t="shared" ca="1" si="32"/>
        <v>#N/A</v>
      </c>
      <c r="D565" s="11" t="str">
        <f>IFERROR(VLOOKUP(B565,abak,3),"")</f>
        <v/>
      </c>
      <c r="E565" s="9"/>
      <c r="F565" s="9"/>
      <c r="G565" s="15"/>
      <c r="H565" s="11" t="str">
        <f t="shared" si="33"/>
        <v/>
      </c>
      <c r="I565" s="25" t="str">
        <f>IF(IF(MONTH(A565)=MONTH("01/"&amp;mois),COUNTIF(A$12:A565,A565),"")&gt;1,"",IF(MONTH(A565)=MONTH("01/"&amp;mois),COUNTIF(A$12:A565,A565),""))</f>
        <v/>
      </c>
      <c r="J565" t="str">
        <f t="shared" si="34"/>
        <v/>
      </c>
      <c r="K565" t="str">
        <f t="shared" si="35"/>
        <v/>
      </c>
    </row>
    <row r="566" spans="1:11">
      <c r="A566" s="4"/>
      <c r="B566" s="9"/>
      <c r="C566" s="14" t="e">
        <f t="shared" ca="1" si="32"/>
        <v>#N/A</v>
      </c>
      <c r="D566" s="11" t="str">
        <f>IFERROR(VLOOKUP(B566,abak,3),"")</f>
        <v/>
      </c>
      <c r="E566" s="9"/>
      <c r="F566" s="9"/>
      <c r="G566" s="15"/>
      <c r="H566" s="11" t="str">
        <f t="shared" si="33"/>
        <v/>
      </c>
      <c r="I566" s="25" t="str">
        <f>IF(IF(MONTH(A566)=MONTH("01/"&amp;mois),COUNTIF(A$12:A566,A566),"")&gt;1,"",IF(MONTH(A566)=MONTH("01/"&amp;mois),COUNTIF(A$12:A566,A566),""))</f>
        <v/>
      </c>
      <c r="J566" t="str">
        <f t="shared" si="34"/>
        <v/>
      </c>
      <c r="K566" t="str">
        <f t="shared" si="35"/>
        <v/>
      </c>
    </row>
    <row r="567" spans="1:11">
      <c r="A567" s="4"/>
      <c r="B567" s="9"/>
      <c r="C567" s="14" t="e">
        <f t="shared" ca="1" si="32"/>
        <v>#N/A</v>
      </c>
      <c r="D567" s="11" t="str">
        <f>IFERROR(VLOOKUP(B567,abak,3),"")</f>
        <v/>
      </c>
      <c r="E567" s="9"/>
      <c r="F567" s="9"/>
      <c r="G567" s="15"/>
      <c r="H567" s="11" t="str">
        <f t="shared" si="33"/>
        <v/>
      </c>
      <c r="I567" s="25" t="str">
        <f>IF(IF(MONTH(A567)=MONTH("01/"&amp;mois),COUNTIF(A$12:A567,A567),"")&gt;1,"",IF(MONTH(A567)=MONTH("01/"&amp;mois),COUNTIF(A$12:A567,A567),""))</f>
        <v/>
      </c>
      <c r="J567" t="str">
        <f t="shared" si="34"/>
        <v/>
      </c>
      <c r="K567" t="str">
        <f t="shared" si="35"/>
        <v/>
      </c>
    </row>
    <row r="568" spans="1:11">
      <c r="A568" s="4"/>
      <c r="B568" s="9"/>
      <c r="C568" s="14" t="e">
        <f t="shared" ca="1" si="32"/>
        <v>#N/A</v>
      </c>
      <c r="D568" s="11" t="str">
        <f>IFERROR(VLOOKUP(B568,abak,3),"")</f>
        <v/>
      </c>
      <c r="E568" s="9"/>
      <c r="F568" s="9"/>
      <c r="G568" s="15"/>
      <c r="H568" s="11" t="str">
        <f t="shared" si="33"/>
        <v/>
      </c>
      <c r="I568" s="25" t="str">
        <f>IF(IF(MONTH(A568)=MONTH("01/"&amp;mois),COUNTIF(A$12:A568,A568),"")&gt;1,"",IF(MONTH(A568)=MONTH("01/"&amp;mois),COUNTIF(A$12:A568,A568),""))</f>
        <v/>
      </c>
      <c r="J568" t="str">
        <f t="shared" si="34"/>
        <v/>
      </c>
      <c r="K568" t="str">
        <f t="shared" si="35"/>
        <v/>
      </c>
    </row>
    <row r="569" spans="1:11">
      <c r="A569" s="4"/>
      <c r="B569" s="9"/>
      <c r="C569" s="14" t="e">
        <f t="shared" ca="1" si="32"/>
        <v>#N/A</v>
      </c>
      <c r="D569" s="11" t="str">
        <f>IFERROR(VLOOKUP(B569,abak,3),"")</f>
        <v/>
      </c>
      <c r="E569" s="9"/>
      <c r="F569" s="9"/>
      <c r="G569" s="15"/>
      <c r="H569" s="11" t="str">
        <f t="shared" si="33"/>
        <v/>
      </c>
      <c r="I569" s="25" t="str">
        <f>IF(IF(MONTH(A569)=MONTH("01/"&amp;mois),COUNTIF(A$12:A569,A569),"")&gt;1,"",IF(MONTH(A569)=MONTH("01/"&amp;mois),COUNTIF(A$12:A569,A569),""))</f>
        <v/>
      </c>
      <c r="J569" t="str">
        <f t="shared" si="34"/>
        <v/>
      </c>
      <c r="K569" t="str">
        <f t="shared" si="35"/>
        <v/>
      </c>
    </row>
    <row r="570" spans="1:11">
      <c r="A570" s="4"/>
      <c r="B570" s="9"/>
      <c r="C570" s="14" t="e">
        <f t="shared" ca="1" si="32"/>
        <v>#N/A</v>
      </c>
      <c r="D570" s="11" t="str">
        <f>IFERROR(VLOOKUP(B570,abak,3),"")</f>
        <v/>
      </c>
      <c r="E570" s="9"/>
      <c r="F570" s="9"/>
      <c r="G570" s="15"/>
      <c r="H570" s="11" t="str">
        <f t="shared" si="33"/>
        <v/>
      </c>
      <c r="I570" s="25" t="str">
        <f>IF(IF(MONTH(A570)=MONTH("01/"&amp;mois),COUNTIF(A$12:A570,A570),"")&gt;1,"",IF(MONTH(A570)=MONTH("01/"&amp;mois),COUNTIF(A$12:A570,A570),""))</f>
        <v/>
      </c>
      <c r="J570" t="str">
        <f t="shared" si="34"/>
        <v/>
      </c>
      <c r="K570" t="str">
        <f t="shared" si="35"/>
        <v/>
      </c>
    </row>
    <row r="571" spans="1:11">
      <c r="A571" s="4"/>
      <c r="B571" s="9"/>
      <c r="C571" s="14" t="e">
        <f t="shared" ca="1" si="32"/>
        <v>#N/A</v>
      </c>
      <c r="D571" s="11" t="str">
        <f>IFERROR(VLOOKUP(B571,abak,3),"")</f>
        <v/>
      </c>
      <c r="E571" s="9"/>
      <c r="F571" s="9"/>
      <c r="G571" s="15"/>
      <c r="H571" s="11" t="str">
        <f t="shared" si="33"/>
        <v/>
      </c>
      <c r="I571" s="25" t="str">
        <f>IF(IF(MONTH(A571)=MONTH("01/"&amp;mois),COUNTIF(A$12:A571,A571),"")&gt;1,"",IF(MONTH(A571)=MONTH("01/"&amp;mois),COUNTIF(A$12:A571,A571),""))</f>
        <v/>
      </c>
      <c r="J571" t="str">
        <f t="shared" si="34"/>
        <v/>
      </c>
      <c r="K571" t="str">
        <f t="shared" si="35"/>
        <v/>
      </c>
    </row>
    <row r="572" spans="1:11">
      <c r="A572" s="4"/>
      <c r="B572" s="9"/>
      <c r="C572" s="14" t="e">
        <f t="shared" ca="1" si="32"/>
        <v>#N/A</v>
      </c>
      <c r="D572" s="11" t="str">
        <f>IFERROR(VLOOKUP(B572,abak,3),"")</f>
        <v/>
      </c>
      <c r="E572" s="9"/>
      <c r="F572" s="9"/>
      <c r="G572" s="15"/>
      <c r="H572" s="11" t="str">
        <f t="shared" si="33"/>
        <v/>
      </c>
      <c r="I572" s="25" t="str">
        <f>IF(IF(MONTH(A572)=MONTH("01/"&amp;mois),COUNTIF(A$12:A572,A572),"")&gt;1,"",IF(MONTH(A572)=MONTH("01/"&amp;mois),COUNTIF(A$12:A572,A572),""))</f>
        <v/>
      </c>
      <c r="J572" t="str">
        <f t="shared" si="34"/>
        <v/>
      </c>
      <c r="K572" t="str">
        <f t="shared" si="35"/>
        <v/>
      </c>
    </row>
    <row r="573" spans="1:11">
      <c r="A573" s="4"/>
      <c r="B573" s="9"/>
      <c r="C573" s="14" t="e">
        <f t="shared" ca="1" si="32"/>
        <v>#N/A</v>
      </c>
      <c r="D573" s="11" t="str">
        <f>IFERROR(VLOOKUP(B573,abak,3),"")</f>
        <v/>
      </c>
      <c r="E573" s="9"/>
      <c r="F573" s="9"/>
      <c r="G573" s="15"/>
      <c r="H573" s="11" t="str">
        <f t="shared" si="33"/>
        <v/>
      </c>
      <c r="I573" s="25" t="str">
        <f>IF(IF(MONTH(A573)=MONTH("01/"&amp;mois),COUNTIF(A$12:A573,A573),"")&gt;1,"",IF(MONTH(A573)=MONTH("01/"&amp;mois),COUNTIF(A$12:A573,A573),""))</f>
        <v/>
      </c>
      <c r="J573" t="str">
        <f t="shared" si="34"/>
        <v/>
      </c>
      <c r="K573" t="str">
        <f t="shared" si="35"/>
        <v/>
      </c>
    </row>
    <row r="574" spans="1:11">
      <c r="A574" s="4"/>
      <c r="B574" s="9"/>
      <c r="C574" s="14" t="e">
        <f t="shared" ca="1" si="32"/>
        <v>#N/A</v>
      </c>
      <c r="D574" s="11" t="str">
        <f>IFERROR(VLOOKUP(B574,abak,3),"")</f>
        <v/>
      </c>
      <c r="E574" s="9"/>
      <c r="F574" s="9"/>
      <c r="G574" s="15"/>
      <c r="H574" s="11" t="str">
        <f t="shared" si="33"/>
        <v/>
      </c>
      <c r="I574" s="25" t="str">
        <f>IF(IF(MONTH(A574)=MONTH("01/"&amp;mois),COUNTIF(A$12:A574,A574),"")&gt;1,"",IF(MONTH(A574)=MONTH("01/"&amp;mois),COUNTIF(A$12:A574,A574),""))</f>
        <v/>
      </c>
      <c r="J574" t="str">
        <f t="shared" si="34"/>
        <v/>
      </c>
      <c r="K574" t="str">
        <f t="shared" si="35"/>
        <v/>
      </c>
    </row>
    <row r="575" spans="1:11">
      <c r="A575" s="4"/>
      <c r="B575" s="9"/>
      <c r="C575" s="14" t="e">
        <f t="shared" ca="1" si="32"/>
        <v>#N/A</v>
      </c>
      <c r="D575" s="11" t="str">
        <f>IFERROR(VLOOKUP(B575,abak,3),"")</f>
        <v/>
      </c>
      <c r="E575" s="9"/>
      <c r="F575" s="9"/>
      <c r="G575" s="15"/>
      <c r="H575" s="11" t="str">
        <f t="shared" si="33"/>
        <v/>
      </c>
      <c r="I575" s="25" t="str">
        <f>IF(IF(MONTH(A575)=MONTH("01/"&amp;mois),COUNTIF(A$12:A575,A575),"")&gt;1,"",IF(MONTH(A575)=MONTH("01/"&amp;mois),COUNTIF(A$12:A575,A575),""))</f>
        <v/>
      </c>
      <c r="J575" t="str">
        <f t="shared" si="34"/>
        <v/>
      </c>
      <c r="K575" t="str">
        <f t="shared" si="35"/>
        <v/>
      </c>
    </row>
    <row r="576" spans="1:11">
      <c r="A576" s="4"/>
      <c r="B576" s="9"/>
      <c r="C576" s="14" t="e">
        <f t="shared" ca="1" si="32"/>
        <v>#N/A</v>
      </c>
      <c r="D576" s="11" t="str">
        <f>IFERROR(VLOOKUP(B576,abak,3),"")</f>
        <v/>
      </c>
      <c r="E576" s="9"/>
      <c r="F576" s="9"/>
      <c r="G576" s="15"/>
      <c r="H576" s="11" t="str">
        <f t="shared" si="33"/>
        <v/>
      </c>
      <c r="I576" s="25" t="str">
        <f>IF(IF(MONTH(A576)=MONTH("01/"&amp;mois),COUNTIF(A$12:A576,A576),"")&gt;1,"",IF(MONTH(A576)=MONTH("01/"&amp;mois),COUNTIF(A$12:A576,A576),""))</f>
        <v/>
      </c>
      <c r="J576" t="str">
        <f t="shared" si="34"/>
        <v/>
      </c>
      <c r="K576" t="str">
        <f t="shared" si="35"/>
        <v/>
      </c>
    </row>
    <row r="577" spans="1:11">
      <c r="A577" s="4"/>
      <c r="B577" s="9"/>
      <c r="C577" s="14" t="e">
        <f t="shared" ca="1" si="32"/>
        <v>#N/A</v>
      </c>
      <c r="D577" s="11" t="str">
        <f>IFERROR(VLOOKUP(B577,abak,3),"")</f>
        <v/>
      </c>
      <c r="E577" s="9"/>
      <c r="F577" s="9"/>
      <c r="G577" s="15"/>
      <c r="H577" s="11" t="str">
        <f t="shared" si="33"/>
        <v/>
      </c>
      <c r="I577" s="25" t="str">
        <f>IF(IF(MONTH(A577)=MONTH("01/"&amp;mois),COUNTIF(A$12:A577,A577),"")&gt;1,"",IF(MONTH(A577)=MONTH("01/"&amp;mois),COUNTIF(A$12:A577,A577),""))</f>
        <v/>
      </c>
      <c r="J577" t="str">
        <f t="shared" si="34"/>
        <v/>
      </c>
      <c r="K577" t="str">
        <f t="shared" si="35"/>
        <v/>
      </c>
    </row>
    <row r="578" spans="1:11">
      <c r="A578" s="4"/>
      <c r="B578" s="9"/>
      <c r="C578" s="14" t="e">
        <f t="shared" ca="1" si="32"/>
        <v>#N/A</v>
      </c>
      <c r="D578" s="11" t="str">
        <f>IFERROR(VLOOKUP(B578,abak,3),"")</f>
        <v/>
      </c>
      <c r="E578" s="9"/>
      <c r="F578" s="9"/>
      <c r="G578" s="15"/>
      <c r="H578" s="11" t="str">
        <f t="shared" si="33"/>
        <v/>
      </c>
      <c r="I578" s="25" t="str">
        <f>IF(IF(MONTH(A578)=MONTH("01/"&amp;mois),COUNTIF(A$12:A578,A578),"")&gt;1,"",IF(MONTH(A578)=MONTH("01/"&amp;mois),COUNTIF(A$12:A578,A578),""))</f>
        <v/>
      </c>
      <c r="J578" t="str">
        <f t="shared" si="34"/>
        <v/>
      </c>
      <c r="K578" t="str">
        <f t="shared" si="35"/>
        <v/>
      </c>
    </row>
    <row r="579" spans="1:11">
      <c r="A579" s="4"/>
      <c r="B579" s="9"/>
      <c r="C579" s="14" t="e">
        <f t="shared" ca="1" si="32"/>
        <v>#N/A</v>
      </c>
      <c r="D579" s="11" t="str">
        <f>IFERROR(VLOOKUP(B579,abak,3),"")</f>
        <v/>
      </c>
      <c r="E579" s="9"/>
      <c r="F579" s="9"/>
      <c r="G579" s="15"/>
      <c r="H579" s="11" t="str">
        <f t="shared" si="33"/>
        <v/>
      </c>
      <c r="I579" s="25" t="str">
        <f>IF(IF(MONTH(A579)=MONTH("01/"&amp;mois),COUNTIF(A$12:A579,A579),"")&gt;1,"",IF(MONTH(A579)=MONTH("01/"&amp;mois),COUNTIF(A$12:A579,A579),""))</f>
        <v/>
      </c>
      <c r="J579" t="str">
        <f t="shared" si="34"/>
        <v/>
      </c>
      <c r="K579" t="str">
        <f t="shared" si="35"/>
        <v/>
      </c>
    </row>
    <row r="580" spans="1:11">
      <c r="A580" s="4"/>
      <c r="B580" s="9"/>
      <c r="C580" s="14" t="e">
        <f t="shared" ca="1" si="32"/>
        <v>#N/A</v>
      </c>
      <c r="D580" s="11" t="str">
        <f>IFERROR(VLOOKUP(B580,abak,3),"")</f>
        <v/>
      </c>
      <c r="E580" s="9"/>
      <c r="F580" s="9"/>
      <c r="G580" s="15"/>
      <c r="H580" s="11" t="str">
        <f t="shared" si="33"/>
        <v/>
      </c>
      <c r="I580" s="25" t="str">
        <f>IF(IF(MONTH(A580)=MONTH("01/"&amp;mois),COUNTIF(A$12:A580,A580),"")&gt;1,"",IF(MONTH(A580)=MONTH("01/"&amp;mois),COUNTIF(A$12:A580,A580),""))</f>
        <v/>
      </c>
      <c r="J580" t="str">
        <f t="shared" si="34"/>
        <v/>
      </c>
      <c r="K580" t="str">
        <f t="shared" si="35"/>
        <v/>
      </c>
    </row>
    <row r="581" spans="1:11">
      <c r="A581" s="4"/>
      <c r="B581" s="9"/>
      <c r="C581" s="14" t="e">
        <f t="shared" ca="1" si="32"/>
        <v>#N/A</v>
      </c>
      <c r="D581" s="11" t="str">
        <f>IFERROR(VLOOKUP(B581,abak,3),"")</f>
        <v/>
      </c>
      <c r="E581" s="9"/>
      <c r="F581" s="9"/>
      <c r="G581" s="15"/>
      <c r="H581" s="11" t="str">
        <f t="shared" si="33"/>
        <v/>
      </c>
      <c r="I581" s="25" t="str">
        <f>IF(IF(MONTH(A581)=MONTH("01/"&amp;mois),COUNTIF(A$12:A581,A581),"")&gt;1,"",IF(MONTH(A581)=MONTH("01/"&amp;mois),COUNTIF(A$12:A581,A581),""))</f>
        <v/>
      </c>
      <c r="J581" t="str">
        <f t="shared" si="34"/>
        <v/>
      </c>
      <c r="K581" t="str">
        <f t="shared" si="35"/>
        <v/>
      </c>
    </row>
    <row r="582" spans="1:11">
      <c r="A582" s="4"/>
      <c r="B582" s="9"/>
      <c r="C582" s="14" t="e">
        <f t="shared" ca="1" si="32"/>
        <v>#N/A</v>
      </c>
      <c r="D582" s="11" t="str">
        <f>IFERROR(VLOOKUP(B582,abak,3),"")</f>
        <v/>
      </c>
      <c r="E582" s="9"/>
      <c r="F582" s="9"/>
      <c r="G582" s="15"/>
      <c r="H582" s="11" t="str">
        <f t="shared" si="33"/>
        <v/>
      </c>
      <c r="I582" s="25" t="str">
        <f>IF(IF(MONTH(A582)=MONTH("01/"&amp;mois),COUNTIF(A$12:A582,A582),"")&gt;1,"",IF(MONTH(A582)=MONTH("01/"&amp;mois),COUNTIF(A$12:A582,A582),""))</f>
        <v/>
      </c>
      <c r="J582" t="str">
        <f t="shared" si="34"/>
        <v/>
      </c>
      <c r="K582" t="str">
        <f t="shared" si="35"/>
        <v/>
      </c>
    </row>
    <row r="583" spans="1:11">
      <c r="A583" s="4"/>
      <c r="B583" s="9"/>
      <c r="C583" s="14" t="e">
        <f t="shared" ca="1" si="32"/>
        <v>#N/A</v>
      </c>
      <c r="D583" s="11" t="str">
        <f>IFERROR(VLOOKUP(B583,abak,3),"")</f>
        <v/>
      </c>
      <c r="E583" s="9"/>
      <c r="F583" s="9"/>
      <c r="G583" s="15"/>
      <c r="H583" s="11" t="str">
        <f t="shared" si="33"/>
        <v/>
      </c>
      <c r="I583" s="25" t="str">
        <f>IF(IF(MONTH(A583)=MONTH("01/"&amp;mois),COUNTIF(A$12:A583,A583),"")&gt;1,"",IF(MONTH(A583)=MONTH("01/"&amp;mois),COUNTIF(A$12:A583,A583),""))</f>
        <v/>
      </c>
      <c r="J583" t="str">
        <f t="shared" si="34"/>
        <v/>
      </c>
      <c r="K583" t="str">
        <f t="shared" si="35"/>
        <v/>
      </c>
    </row>
    <row r="584" spans="1:11">
      <c r="A584" s="4"/>
      <c r="B584" s="9"/>
      <c r="C584" s="14" t="e">
        <f t="shared" ca="1" si="32"/>
        <v>#N/A</v>
      </c>
      <c r="D584" s="11" t="str">
        <f>IFERROR(VLOOKUP(B584,abak,3),"")</f>
        <v/>
      </c>
      <c r="E584" s="9"/>
      <c r="F584" s="9"/>
      <c r="G584" s="15"/>
      <c r="H584" s="11" t="str">
        <f t="shared" si="33"/>
        <v/>
      </c>
      <c r="I584" s="25" t="str">
        <f>IF(IF(MONTH(A584)=MONTH("01/"&amp;mois),COUNTIF(A$12:A584,A584),"")&gt;1,"",IF(MONTH(A584)=MONTH("01/"&amp;mois),COUNTIF(A$12:A584,A584),""))</f>
        <v/>
      </c>
      <c r="J584" t="str">
        <f t="shared" si="34"/>
        <v/>
      </c>
      <c r="K584" t="str">
        <f t="shared" si="35"/>
        <v/>
      </c>
    </row>
    <row r="585" spans="1:11">
      <c r="A585" s="4"/>
      <c r="B585" s="9"/>
      <c r="C585" s="14" t="e">
        <f t="shared" ca="1" si="32"/>
        <v>#N/A</v>
      </c>
      <c r="D585" s="11" t="str">
        <f>IFERROR(VLOOKUP(B585,abak,3),"")</f>
        <v/>
      </c>
      <c r="E585" s="9"/>
      <c r="F585" s="9"/>
      <c r="G585" s="15"/>
      <c r="H585" s="11" t="str">
        <f t="shared" si="33"/>
        <v/>
      </c>
      <c r="I585" s="25" t="str">
        <f>IF(IF(MONTH(A585)=MONTH("01/"&amp;mois),COUNTIF(A$12:A585,A585),"")&gt;1,"",IF(MONTH(A585)=MONTH("01/"&amp;mois),COUNTIF(A$12:A585,A585),""))</f>
        <v/>
      </c>
      <c r="J585" t="str">
        <f t="shared" si="34"/>
        <v/>
      </c>
      <c r="K585" t="str">
        <f t="shared" si="35"/>
        <v/>
      </c>
    </row>
    <row r="586" spans="1:11">
      <c r="A586" s="4"/>
      <c r="B586" s="9"/>
      <c r="C586" s="14" t="e">
        <f t="shared" ca="1" si="32"/>
        <v>#N/A</v>
      </c>
      <c r="D586" s="11" t="str">
        <f>IFERROR(VLOOKUP(B586,abak,3),"")</f>
        <v/>
      </c>
      <c r="E586" s="9"/>
      <c r="F586" s="9"/>
      <c r="G586" s="15"/>
      <c r="H586" s="11" t="str">
        <f t="shared" si="33"/>
        <v/>
      </c>
      <c r="I586" s="25" t="str">
        <f>IF(IF(MONTH(A586)=MONTH("01/"&amp;mois),COUNTIF(A$12:A586,A586),"")&gt;1,"",IF(MONTH(A586)=MONTH("01/"&amp;mois),COUNTIF(A$12:A586,A586),""))</f>
        <v/>
      </c>
      <c r="J586" t="str">
        <f t="shared" si="34"/>
        <v/>
      </c>
      <c r="K586" t="str">
        <f t="shared" si="35"/>
        <v/>
      </c>
    </row>
    <row r="587" spans="1:11">
      <c r="A587" s="4"/>
      <c r="B587" s="9"/>
      <c r="C587" s="14" t="e">
        <f t="shared" ca="1" si="32"/>
        <v>#N/A</v>
      </c>
      <c r="D587" s="11" t="str">
        <f>IFERROR(VLOOKUP(B587,abak,3),"")</f>
        <v/>
      </c>
      <c r="E587" s="9"/>
      <c r="F587" s="9"/>
      <c r="G587" s="15"/>
      <c r="H587" s="11" t="str">
        <f t="shared" si="33"/>
        <v/>
      </c>
      <c r="I587" s="25" t="str">
        <f>IF(IF(MONTH(A587)=MONTH("01/"&amp;mois),COUNTIF(A$12:A587,A587),"")&gt;1,"",IF(MONTH(A587)=MONTH("01/"&amp;mois),COUNTIF(A$12:A587,A587),""))</f>
        <v/>
      </c>
      <c r="J587" t="str">
        <f t="shared" si="34"/>
        <v/>
      </c>
      <c r="K587" t="str">
        <f t="shared" si="35"/>
        <v/>
      </c>
    </row>
    <row r="588" spans="1:11">
      <c r="A588" s="4"/>
      <c r="B588" s="9"/>
      <c r="C588" s="14" t="e">
        <f t="shared" ref="C588:C651" ca="1" si="36">VLOOKUP(B588,tarif,2)</f>
        <v>#N/A</v>
      </c>
      <c r="D588" s="11" t="str">
        <f>IFERROR(VLOOKUP(B588,abak,3),"")</f>
        <v/>
      </c>
      <c r="E588" s="9"/>
      <c r="F588" s="9"/>
      <c r="G588" s="15"/>
      <c r="H588" s="11" t="str">
        <f t="shared" si="33"/>
        <v/>
      </c>
      <c r="I588" s="25" t="str">
        <f>IF(IF(MONTH(A588)=MONTH("01/"&amp;mois),COUNTIF(A$12:A588,A588),"")&gt;1,"",IF(MONTH(A588)=MONTH("01/"&amp;mois),COUNTIF(A$12:A588,A588),""))</f>
        <v/>
      </c>
      <c r="J588" t="str">
        <f t="shared" si="34"/>
        <v/>
      </c>
      <c r="K588" t="str">
        <f t="shared" si="35"/>
        <v/>
      </c>
    </row>
    <row r="589" spans="1:11">
      <c r="A589" s="4"/>
      <c r="B589" s="9"/>
      <c r="C589" s="14" t="e">
        <f t="shared" ca="1" si="36"/>
        <v>#N/A</v>
      </c>
      <c r="D589" s="11" t="str">
        <f>IFERROR(VLOOKUP(B589,abak,3),"")</f>
        <v/>
      </c>
      <c r="E589" s="9"/>
      <c r="F589" s="9"/>
      <c r="G589" s="15"/>
      <c r="H589" s="11" t="str">
        <f t="shared" ref="H589:H600" si="37">IF(OR(B589=1,B589=2,B589=3,B589=4,B589=5,B589=6),D589*E589,"")</f>
        <v/>
      </c>
      <c r="I589" s="25" t="str">
        <f>IF(IF(MONTH(A589)=MONTH("01/"&amp;mois),COUNTIF(A$12:A589,A589),"")&gt;1,"",IF(MONTH(A589)=MONTH("01/"&amp;mois),COUNTIF(A$12:A589,A589),""))</f>
        <v/>
      </c>
      <c r="J589" t="str">
        <f t="shared" ref="J589:J600" si="38">IFERROR(LEFT(F589,SEARCH("a",F589)-2)*1,"")</f>
        <v/>
      </c>
      <c r="K589" t="str">
        <f t="shared" ref="K589:K600" si="39">IFERROR(MID(F589,SEARCH("a",F589)+2,30)*1,"")</f>
        <v/>
      </c>
    </row>
    <row r="590" spans="1:11">
      <c r="A590" s="4"/>
      <c r="B590" s="9"/>
      <c r="C590" s="14" t="e">
        <f t="shared" ca="1" si="36"/>
        <v>#N/A</v>
      </c>
      <c r="D590" s="11" t="str">
        <f>IFERROR(VLOOKUP(B590,abak,3),"")</f>
        <v/>
      </c>
      <c r="E590" s="9"/>
      <c r="F590" s="9"/>
      <c r="G590" s="15"/>
      <c r="H590" s="11" t="str">
        <f t="shared" si="37"/>
        <v/>
      </c>
      <c r="I590" s="25" t="str">
        <f>IF(IF(MONTH(A590)=MONTH("01/"&amp;mois),COUNTIF(A$12:A590,A590),"")&gt;1,"",IF(MONTH(A590)=MONTH("01/"&amp;mois),COUNTIF(A$12:A590,A590),""))</f>
        <v/>
      </c>
      <c r="J590" t="str">
        <f t="shared" si="38"/>
        <v/>
      </c>
      <c r="K590" t="str">
        <f t="shared" si="39"/>
        <v/>
      </c>
    </row>
    <row r="591" spans="1:11">
      <c r="A591" s="4"/>
      <c r="B591" s="9"/>
      <c r="C591" s="14" t="e">
        <f t="shared" ca="1" si="36"/>
        <v>#N/A</v>
      </c>
      <c r="D591" s="11" t="str">
        <f>IFERROR(VLOOKUP(B591,abak,3),"")</f>
        <v/>
      </c>
      <c r="E591" s="9"/>
      <c r="F591" s="9"/>
      <c r="G591" s="15"/>
      <c r="H591" s="11" t="str">
        <f t="shared" si="37"/>
        <v/>
      </c>
      <c r="I591" s="25" t="str">
        <f>IF(IF(MONTH(A591)=MONTH("01/"&amp;mois),COUNTIF(A$12:A591,A591),"")&gt;1,"",IF(MONTH(A591)=MONTH("01/"&amp;mois),COUNTIF(A$12:A591,A591),""))</f>
        <v/>
      </c>
      <c r="J591" t="str">
        <f t="shared" si="38"/>
        <v/>
      </c>
      <c r="K591" t="str">
        <f t="shared" si="39"/>
        <v/>
      </c>
    </row>
    <row r="592" spans="1:11">
      <c r="A592" s="4"/>
      <c r="B592" s="9"/>
      <c r="C592" s="14" t="e">
        <f t="shared" ca="1" si="36"/>
        <v>#N/A</v>
      </c>
      <c r="D592" s="11" t="str">
        <f>IFERROR(VLOOKUP(B592,abak,3),"")</f>
        <v/>
      </c>
      <c r="E592" s="9"/>
      <c r="F592" s="9"/>
      <c r="G592" s="15"/>
      <c r="H592" s="11" t="str">
        <f t="shared" si="37"/>
        <v/>
      </c>
      <c r="I592" s="25" t="str">
        <f>IF(IF(MONTH(A592)=MONTH("01/"&amp;mois),COUNTIF(A$12:A592,A592),"")&gt;1,"",IF(MONTH(A592)=MONTH("01/"&amp;mois),COUNTIF(A$12:A592,A592),""))</f>
        <v/>
      </c>
      <c r="J592" t="str">
        <f t="shared" si="38"/>
        <v/>
      </c>
      <c r="K592" t="str">
        <f t="shared" si="39"/>
        <v/>
      </c>
    </row>
    <row r="593" spans="1:11">
      <c r="A593" s="4"/>
      <c r="B593" s="9"/>
      <c r="C593" s="14" t="e">
        <f t="shared" ca="1" si="36"/>
        <v>#N/A</v>
      </c>
      <c r="D593" s="11" t="str">
        <f>IFERROR(VLOOKUP(B593,abak,3),"")</f>
        <v/>
      </c>
      <c r="E593" s="9"/>
      <c r="F593" s="9"/>
      <c r="G593" s="15"/>
      <c r="H593" s="11" t="str">
        <f t="shared" si="37"/>
        <v/>
      </c>
      <c r="I593" s="25" t="str">
        <f>IF(IF(MONTH(A593)=MONTH("01/"&amp;mois),COUNTIF(A$12:A593,A593),"")&gt;1,"",IF(MONTH(A593)=MONTH("01/"&amp;mois),COUNTIF(A$12:A593,A593),""))</f>
        <v/>
      </c>
      <c r="J593" t="str">
        <f t="shared" si="38"/>
        <v/>
      </c>
      <c r="K593" t="str">
        <f t="shared" si="39"/>
        <v/>
      </c>
    </row>
    <row r="594" spans="1:11">
      <c r="A594" s="4"/>
      <c r="B594" s="9"/>
      <c r="C594" s="14" t="e">
        <f t="shared" ca="1" si="36"/>
        <v>#N/A</v>
      </c>
      <c r="D594" s="11" t="str">
        <f>IFERROR(VLOOKUP(B594,abak,3),"")</f>
        <v/>
      </c>
      <c r="E594" s="9"/>
      <c r="F594" s="9"/>
      <c r="G594" s="15"/>
      <c r="H594" s="11" t="str">
        <f t="shared" si="37"/>
        <v/>
      </c>
      <c r="I594" s="25" t="str">
        <f>IF(IF(MONTH(A594)=MONTH("01/"&amp;mois),COUNTIF(A$12:A594,A594),"")&gt;1,"",IF(MONTH(A594)=MONTH("01/"&amp;mois),COUNTIF(A$12:A594,A594),""))</f>
        <v/>
      </c>
      <c r="J594" t="str">
        <f t="shared" si="38"/>
        <v/>
      </c>
      <c r="K594" t="str">
        <f t="shared" si="39"/>
        <v/>
      </c>
    </row>
    <row r="595" spans="1:11">
      <c r="A595" s="4"/>
      <c r="B595" s="9"/>
      <c r="C595" s="14" t="e">
        <f t="shared" ca="1" si="36"/>
        <v>#N/A</v>
      </c>
      <c r="D595" s="11" t="str">
        <f>IFERROR(VLOOKUP(B595,abak,3),"")</f>
        <v/>
      </c>
      <c r="E595" s="9"/>
      <c r="F595" s="9"/>
      <c r="G595" s="15"/>
      <c r="H595" s="11" t="str">
        <f t="shared" si="37"/>
        <v/>
      </c>
      <c r="I595" s="25" t="str">
        <f>IF(IF(MONTH(A595)=MONTH("01/"&amp;mois),COUNTIF(A$12:A595,A595),"")&gt;1,"",IF(MONTH(A595)=MONTH("01/"&amp;mois),COUNTIF(A$12:A595,A595),""))</f>
        <v/>
      </c>
      <c r="J595" t="str">
        <f t="shared" si="38"/>
        <v/>
      </c>
      <c r="K595" t="str">
        <f t="shared" si="39"/>
        <v/>
      </c>
    </row>
    <row r="596" spans="1:11">
      <c r="A596" s="4"/>
      <c r="B596" s="9"/>
      <c r="C596" s="14" t="e">
        <f t="shared" ca="1" si="36"/>
        <v>#N/A</v>
      </c>
      <c r="D596" s="11" t="str">
        <f>IFERROR(VLOOKUP(B596,abak,3),"")</f>
        <v/>
      </c>
      <c r="E596" s="9"/>
      <c r="F596" s="9"/>
      <c r="G596" s="15"/>
      <c r="H596" s="11" t="str">
        <f t="shared" si="37"/>
        <v/>
      </c>
      <c r="I596" s="25" t="str">
        <f>IF(IF(MONTH(A596)=MONTH("01/"&amp;mois),COUNTIF(A$12:A596,A596),"")&gt;1,"",IF(MONTH(A596)=MONTH("01/"&amp;mois),COUNTIF(A$12:A596,A596),""))</f>
        <v/>
      </c>
      <c r="J596" t="str">
        <f t="shared" si="38"/>
        <v/>
      </c>
      <c r="K596" t="str">
        <f t="shared" si="39"/>
        <v/>
      </c>
    </row>
    <row r="597" spans="1:11">
      <c r="A597" s="4"/>
      <c r="B597" s="9"/>
      <c r="C597" s="14" t="e">
        <f t="shared" ca="1" si="36"/>
        <v>#N/A</v>
      </c>
      <c r="D597" s="11" t="str">
        <f>IFERROR(VLOOKUP(B597,abak,3),"")</f>
        <v/>
      </c>
      <c r="E597" s="9"/>
      <c r="F597" s="9"/>
      <c r="G597" s="15"/>
      <c r="H597" s="11" t="str">
        <f t="shared" si="37"/>
        <v/>
      </c>
      <c r="I597" s="25" t="str">
        <f>IF(IF(MONTH(A597)=MONTH("01/"&amp;mois),COUNTIF(A$12:A597,A597),"")&gt;1,"",IF(MONTH(A597)=MONTH("01/"&amp;mois),COUNTIF(A$12:A597,A597),""))</f>
        <v/>
      </c>
      <c r="J597" t="str">
        <f t="shared" si="38"/>
        <v/>
      </c>
      <c r="K597" t="str">
        <f t="shared" si="39"/>
        <v/>
      </c>
    </row>
    <row r="598" spans="1:11">
      <c r="A598" s="4"/>
      <c r="B598" s="9"/>
      <c r="C598" s="14" t="e">
        <f t="shared" ca="1" si="36"/>
        <v>#N/A</v>
      </c>
      <c r="D598" s="11" t="str">
        <f>IFERROR(VLOOKUP(B598,abak,3),"")</f>
        <v/>
      </c>
      <c r="E598" s="9"/>
      <c r="F598" s="9"/>
      <c r="G598" s="15"/>
      <c r="H598" s="11" t="str">
        <f t="shared" si="37"/>
        <v/>
      </c>
      <c r="I598" s="25" t="str">
        <f>IF(IF(MONTH(A598)=MONTH("01/"&amp;mois),COUNTIF(A$12:A598,A598),"")&gt;1,"",IF(MONTH(A598)=MONTH("01/"&amp;mois),COUNTIF(A$12:A598,A598),""))</f>
        <v/>
      </c>
      <c r="J598" t="str">
        <f t="shared" si="38"/>
        <v/>
      </c>
      <c r="K598" t="str">
        <f t="shared" si="39"/>
        <v/>
      </c>
    </row>
    <row r="599" spans="1:11">
      <c r="A599" s="4"/>
      <c r="B599" s="9"/>
      <c r="C599" s="14" t="e">
        <f t="shared" ca="1" si="36"/>
        <v>#N/A</v>
      </c>
      <c r="D599" s="11" t="str">
        <f>IFERROR(VLOOKUP(B599,abak,3),"")</f>
        <v/>
      </c>
      <c r="E599" s="9"/>
      <c r="F599" s="9"/>
      <c r="G599" s="15"/>
      <c r="H599" s="11" t="str">
        <f t="shared" si="37"/>
        <v/>
      </c>
      <c r="I599" s="25" t="str">
        <f>IF(IF(MONTH(A599)=MONTH("01/"&amp;mois),COUNTIF(A$12:A599,A599),"")&gt;1,"",IF(MONTH(A599)=MONTH("01/"&amp;mois),COUNTIF(A$12:A599,A599),""))</f>
        <v/>
      </c>
      <c r="J599" t="str">
        <f t="shared" si="38"/>
        <v/>
      </c>
      <c r="K599" t="str">
        <f t="shared" si="39"/>
        <v/>
      </c>
    </row>
    <row r="600" spans="1:11" ht="15" thickBot="1">
      <c r="A600" s="5"/>
      <c r="B600" s="10"/>
      <c r="C600" s="16" t="e">
        <f t="shared" ca="1" si="36"/>
        <v>#N/A</v>
      </c>
      <c r="D600" s="11" t="str">
        <f>IFERROR(VLOOKUP(B600,abak,3),"")</f>
        <v/>
      </c>
      <c r="E600" s="10"/>
      <c r="F600" s="10"/>
      <c r="G600" s="16"/>
      <c r="H600" s="11" t="str">
        <f t="shared" si="37"/>
        <v/>
      </c>
      <c r="I600" s="25" t="str">
        <f>IF(IF(MONTH(A600)=MONTH("01/"&amp;mois),COUNTIF(A$12:A600,A600),"")&gt;1,"",IF(MONTH(A600)=MONTH("01/"&amp;mois),COUNTIF(A$12:A600,A600),""))</f>
        <v/>
      </c>
      <c r="J600" t="str">
        <f t="shared" si="38"/>
        <v/>
      </c>
      <c r="K600" t="str">
        <f t="shared" si="39"/>
        <v/>
      </c>
    </row>
  </sheetData>
  <mergeCells count="1">
    <mergeCell ref="A8:H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00"/>
  <sheetViews>
    <sheetView workbookViewId="0">
      <selection activeCell="G12" sqref="G12"/>
    </sheetView>
  </sheetViews>
  <sheetFormatPr baseColWidth="10" defaultRowHeight="14.5"/>
  <cols>
    <col min="1" max="1" width="10.54296875" customWidth="1"/>
    <col min="2" max="2" width="5.26953125" customWidth="1"/>
    <col min="3" max="3" width="28.1796875" customWidth="1"/>
    <col min="4" max="4" width="7" customWidth="1"/>
    <col min="5" max="5" width="8.81640625" bestFit="1" customWidth="1"/>
    <col min="6" max="6" width="15.1796875" customWidth="1"/>
    <col min="7" max="7" width="9.54296875" customWidth="1"/>
  </cols>
  <sheetData>
    <row r="1" spans="1:11">
      <c r="A1" t="s">
        <v>0</v>
      </c>
      <c r="G1" s="17" t="str">
        <f>+paramètres!A2</f>
        <v>exercice 2017</v>
      </c>
    </row>
    <row r="2" spans="1:11">
      <c r="A2" t="s">
        <v>1</v>
      </c>
    </row>
    <row r="3" spans="1:11">
      <c r="A3" t="s">
        <v>2</v>
      </c>
    </row>
    <row r="4" spans="1:11">
      <c r="A4" t="s">
        <v>3</v>
      </c>
    </row>
    <row r="5" spans="1:11">
      <c r="A5" t="s">
        <v>4</v>
      </c>
    </row>
    <row r="6" spans="1:11">
      <c r="A6" t="s">
        <v>5</v>
      </c>
    </row>
    <row r="8" spans="1:11" ht="17">
      <c r="A8" s="19" t="s">
        <v>23</v>
      </c>
      <c r="B8" s="19"/>
      <c r="C8" s="19"/>
      <c r="D8" s="19"/>
      <c r="E8" s="19"/>
      <c r="F8" s="19"/>
      <c r="G8" s="19"/>
    </row>
    <row r="10" spans="1:11" ht="15" thickBot="1"/>
    <row r="11" spans="1:11" ht="15" thickBot="1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12</v>
      </c>
    </row>
    <row r="12" spans="1:11">
      <c r="A12" s="6"/>
      <c r="B12" s="8"/>
      <c r="C12" s="14" t="e">
        <f t="shared" ref="C12:C75" ca="1" si="0">VLOOKUP(B12,tarif,2)</f>
        <v>#N/A</v>
      </c>
      <c r="D12" s="11" t="e">
        <f t="shared" ref="D12:D75" ca="1" si="1">VLOOKUP(B12,tarif,3)</f>
        <v>#N/A</v>
      </c>
      <c r="E12" s="8"/>
      <c r="F12" s="8"/>
      <c r="G12" s="11" t="str">
        <f ca="1">IF(OR(B12=1,B12=2,B12=3,B12=4,B12=5,B12=6),D12*E12,"")</f>
        <v/>
      </c>
      <c r="K12" s="18"/>
    </row>
    <row r="13" spans="1:11">
      <c r="A13" s="4"/>
      <c r="B13" s="9"/>
      <c r="C13" s="14" t="e">
        <f t="shared" ca="1" si="0"/>
        <v>#N/A</v>
      </c>
      <c r="D13" s="11" t="e">
        <f t="shared" ca="1" si="1"/>
        <v>#N/A</v>
      </c>
      <c r="E13" s="9"/>
      <c r="F13" s="9"/>
      <c r="G13" s="12"/>
    </row>
    <row r="14" spans="1:11">
      <c r="A14" s="4"/>
      <c r="B14" s="9"/>
      <c r="C14" s="14" t="e">
        <f t="shared" ca="1" si="0"/>
        <v>#N/A</v>
      </c>
      <c r="D14" s="11" t="e">
        <f t="shared" ca="1" si="1"/>
        <v>#N/A</v>
      </c>
      <c r="E14" s="9"/>
      <c r="F14" s="9"/>
      <c r="G14" s="12"/>
    </row>
    <row r="15" spans="1:11">
      <c r="A15" s="4"/>
      <c r="B15" s="9"/>
      <c r="C15" s="14" t="e">
        <f t="shared" ca="1" si="0"/>
        <v>#N/A</v>
      </c>
      <c r="D15" s="11" t="e">
        <f t="shared" ca="1" si="1"/>
        <v>#N/A</v>
      </c>
      <c r="E15" s="9"/>
      <c r="F15" s="9"/>
      <c r="G15" s="12"/>
    </row>
    <row r="16" spans="1:11">
      <c r="A16" s="4"/>
      <c r="B16" s="9"/>
      <c r="C16" s="14" t="e">
        <f t="shared" ca="1" si="0"/>
        <v>#N/A</v>
      </c>
      <c r="D16" s="11" t="e">
        <f t="shared" ca="1" si="1"/>
        <v>#N/A</v>
      </c>
      <c r="E16" s="9"/>
      <c r="F16" s="9"/>
      <c r="G16" s="12"/>
    </row>
    <row r="17" spans="1:7">
      <c r="A17" s="4"/>
      <c r="B17" s="9"/>
      <c r="C17" s="14" t="e">
        <f t="shared" ca="1" si="0"/>
        <v>#N/A</v>
      </c>
      <c r="D17" s="11" t="e">
        <f t="shared" ca="1" si="1"/>
        <v>#N/A</v>
      </c>
      <c r="E17" s="9"/>
      <c r="F17" s="9"/>
      <c r="G17" s="12"/>
    </row>
    <row r="18" spans="1:7">
      <c r="A18" s="4"/>
      <c r="B18" s="9"/>
      <c r="C18" s="14" t="e">
        <f t="shared" ca="1" si="0"/>
        <v>#N/A</v>
      </c>
      <c r="D18" s="11" t="e">
        <f t="shared" ca="1" si="1"/>
        <v>#N/A</v>
      </c>
      <c r="E18" s="9"/>
      <c r="F18" s="9"/>
      <c r="G18" s="12"/>
    </row>
    <row r="19" spans="1:7">
      <c r="A19" s="4"/>
      <c r="B19" s="9"/>
      <c r="C19" s="14" t="e">
        <f t="shared" ca="1" si="0"/>
        <v>#N/A</v>
      </c>
      <c r="D19" s="11" t="e">
        <f t="shared" ca="1" si="1"/>
        <v>#N/A</v>
      </c>
      <c r="E19" s="9"/>
      <c r="F19" s="9"/>
      <c r="G19" s="12"/>
    </row>
    <row r="20" spans="1:7">
      <c r="A20" s="4"/>
      <c r="B20" s="9"/>
      <c r="C20" s="14" t="e">
        <f t="shared" ca="1" si="0"/>
        <v>#N/A</v>
      </c>
      <c r="D20" s="11" t="e">
        <f t="shared" ca="1" si="1"/>
        <v>#N/A</v>
      </c>
      <c r="E20" s="9"/>
      <c r="F20" s="9"/>
      <c r="G20" s="12"/>
    </row>
    <row r="21" spans="1:7">
      <c r="A21" s="4"/>
      <c r="B21" s="9"/>
      <c r="C21" s="14" t="e">
        <f t="shared" ca="1" si="0"/>
        <v>#N/A</v>
      </c>
      <c r="D21" s="11" t="e">
        <f t="shared" ca="1" si="1"/>
        <v>#N/A</v>
      </c>
      <c r="E21" s="9"/>
      <c r="F21" s="9"/>
      <c r="G21" s="12"/>
    </row>
    <row r="22" spans="1:7">
      <c r="A22" s="4"/>
      <c r="B22" s="9"/>
      <c r="C22" s="14" t="e">
        <f t="shared" ca="1" si="0"/>
        <v>#N/A</v>
      </c>
      <c r="D22" s="11" t="e">
        <f t="shared" ca="1" si="1"/>
        <v>#N/A</v>
      </c>
      <c r="E22" s="9"/>
      <c r="F22" s="9"/>
      <c r="G22" s="12"/>
    </row>
    <row r="23" spans="1:7">
      <c r="A23" s="4"/>
      <c r="B23" s="9"/>
      <c r="C23" s="14" t="e">
        <f t="shared" ca="1" si="0"/>
        <v>#N/A</v>
      </c>
      <c r="D23" s="11" t="e">
        <f t="shared" ca="1" si="1"/>
        <v>#N/A</v>
      </c>
      <c r="E23" s="9"/>
      <c r="F23" s="9"/>
      <c r="G23" s="12"/>
    </row>
    <row r="24" spans="1:7">
      <c r="A24" s="4"/>
      <c r="B24" s="9"/>
      <c r="C24" s="14" t="e">
        <f t="shared" ca="1" si="0"/>
        <v>#N/A</v>
      </c>
      <c r="D24" s="11" t="e">
        <f t="shared" ca="1" si="1"/>
        <v>#N/A</v>
      </c>
      <c r="E24" s="9"/>
      <c r="F24" s="9"/>
      <c r="G24" s="12"/>
    </row>
    <row r="25" spans="1:7">
      <c r="A25" s="4"/>
      <c r="B25" s="9"/>
      <c r="C25" s="14" t="e">
        <f t="shared" ca="1" si="0"/>
        <v>#N/A</v>
      </c>
      <c r="D25" s="11" t="e">
        <f t="shared" ca="1" si="1"/>
        <v>#N/A</v>
      </c>
      <c r="E25" s="9"/>
      <c r="F25" s="9"/>
      <c r="G25" s="12"/>
    </row>
    <row r="26" spans="1:7">
      <c r="A26" s="4"/>
      <c r="B26" s="9"/>
      <c r="C26" s="14" t="e">
        <f t="shared" ca="1" si="0"/>
        <v>#N/A</v>
      </c>
      <c r="D26" s="11" t="e">
        <f t="shared" ca="1" si="1"/>
        <v>#N/A</v>
      </c>
      <c r="E26" s="9"/>
      <c r="F26" s="9"/>
      <c r="G26" s="12"/>
    </row>
    <row r="27" spans="1:7">
      <c r="A27" s="4"/>
      <c r="B27" s="9"/>
      <c r="C27" s="14" t="e">
        <f t="shared" ca="1" si="0"/>
        <v>#N/A</v>
      </c>
      <c r="D27" s="11" t="e">
        <f t="shared" ca="1" si="1"/>
        <v>#N/A</v>
      </c>
      <c r="E27" s="9"/>
      <c r="F27" s="9"/>
      <c r="G27" s="12"/>
    </row>
    <row r="28" spans="1:7">
      <c r="A28" s="4"/>
      <c r="B28" s="9"/>
      <c r="C28" s="14" t="e">
        <f t="shared" ca="1" si="0"/>
        <v>#N/A</v>
      </c>
      <c r="D28" s="11" t="e">
        <f t="shared" ca="1" si="1"/>
        <v>#N/A</v>
      </c>
      <c r="E28" s="9"/>
      <c r="F28" s="9"/>
      <c r="G28" s="12"/>
    </row>
    <row r="29" spans="1:7">
      <c r="A29" s="4"/>
      <c r="B29" s="9"/>
      <c r="C29" s="14" t="e">
        <f t="shared" ca="1" si="0"/>
        <v>#N/A</v>
      </c>
      <c r="D29" s="11" t="e">
        <f t="shared" ca="1" si="1"/>
        <v>#N/A</v>
      </c>
      <c r="E29" s="9"/>
      <c r="F29" s="9"/>
      <c r="G29" s="12"/>
    </row>
    <row r="30" spans="1:7">
      <c r="A30" s="4"/>
      <c r="B30" s="9"/>
      <c r="C30" s="14" t="e">
        <f t="shared" ca="1" si="0"/>
        <v>#N/A</v>
      </c>
      <c r="D30" s="11" t="e">
        <f t="shared" ca="1" si="1"/>
        <v>#N/A</v>
      </c>
      <c r="E30" s="9"/>
      <c r="F30" s="9"/>
      <c r="G30" s="12"/>
    </row>
    <row r="31" spans="1:7">
      <c r="A31" s="4"/>
      <c r="B31" s="9"/>
      <c r="C31" s="14" t="e">
        <f t="shared" ca="1" si="0"/>
        <v>#N/A</v>
      </c>
      <c r="D31" s="11" t="e">
        <f t="shared" ca="1" si="1"/>
        <v>#N/A</v>
      </c>
      <c r="E31" s="9"/>
      <c r="F31" s="9"/>
      <c r="G31" s="12"/>
    </row>
    <row r="32" spans="1:7">
      <c r="A32" s="4"/>
      <c r="B32" s="9"/>
      <c r="C32" s="14" t="e">
        <f t="shared" ca="1" si="0"/>
        <v>#N/A</v>
      </c>
      <c r="D32" s="11" t="e">
        <f t="shared" ca="1" si="1"/>
        <v>#N/A</v>
      </c>
      <c r="E32" s="9"/>
      <c r="F32" s="9"/>
      <c r="G32" s="12"/>
    </row>
    <row r="33" spans="1:7">
      <c r="A33" s="4"/>
      <c r="B33" s="9"/>
      <c r="C33" s="14" t="e">
        <f t="shared" ca="1" si="0"/>
        <v>#N/A</v>
      </c>
      <c r="D33" s="11" t="e">
        <f t="shared" ca="1" si="1"/>
        <v>#N/A</v>
      </c>
      <c r="E33" s="9"/>
      <c r="F33" s="9"/>
      <c r="G33" s="12"/>
    </row>
    <row r="34" spans="1:7">
      <c r="A34" s="4"/>
      <c r="B34" s="9"/>
      <c r="C34" s="14" t="e">
        <f t="shared" ca="1" si="0"/>
        <v>#N/A</v>
      </c>
      <c r="D34" s="11" t="e">
        <f t="shared" ca="1" si="1"/>
        <v>#N/A</v>
      </c>
      <c r="E34" s="9"/>
      <c r="F34" s="9"/>
      <c r="G34" s="12"/>
    </row>
    <row r="35" spans="1:7">
      <c r="A35" s="4"/>
      <c r="B35" s="9"/>
      <c r="C35" s="14" t="e">
        <f t="shared" ca="1" si="0"/>
        <v>#N/A</v>
      </c>
      <c r="D35" s="11" t="e">
        <f t="shared" ca="1" si="1"/>
        <v>#N/A</v>
      </c>
      <c r="E35" s="9"/>
      <c r="F35" s="9"/>
      <c r="G35" s="12"/>
    </row>
    <row r="36" spans="1:7">
      <c r="A36" s="4"/>
      <c r="B36" s="9"/>
      <c r="C36" s="14" t="e">
        <f t="shared" ca="1" si="0"/>
        <v>#N/A</v>
      </c>
      <c r="D36" s="11" t="e">
        <f t="shared" ca="1" si="1"/>
        <v>#N/A</v>
      </c>
      <c r="E36" s="9"/>
      <c r="F36" s="9"/>
      <c r="G36" s="12"/>
    </row>
    <row r="37" spans="1:7">
      <c r="A37" s="4"/>
      <c r="B37" s="9"/>
      <c r="C37" s="14" t="e">
        <f t="shared" ca="1" si="0"/>
        <v>#N/A</v>
      </c>
      <c r="D37" s="11" t="e">
        <f t="shared" ca="1" si="1"/>
        <v>#N/A</v>
      </c>
      <c r="E37" s="9"/>
      <c r="F37" s="9"/>
      <c r="G37" s="12"/>
    </row>
    <row r="38" spans="1:7">
      <c r="A38" s="4"/>
      <c r="B38" s="9"/>
      <c r="C38" s="14" t="e">
        <f t="shared" ca="1" si="0"/>
        <v>#N/A</v>
      </c>
      <c r="D38" s="11" t="e">
        <f t="shared" ca="1" si="1"/>
        <v>#N/A</v>
      </c>
      <c r="E38" s="9"/>
      <c r="F38" s="9"/>
      <c r="G38" s="12"/>
    </row>
    <row r="39" spans="1:7">
      <c r="A39" s="4"/>
      <c r="B39" s="9"/>
      <c r="C39" s="14" t="e">
        <f t="shared" ca="1" si="0"/>
        <v>#N/A</v>
      </c>
      <c r="D39" s="11" t="e">
        <f t="shared" ca="1" si="1"/>
        <v>#N/A</v>
      </c>
      <c r="E39" s="9"/>
      <c r="F39" s="9"/>
      <c r="G39" s="12"/>
    </row>
    <row r="40" spans="1:7">
      <c r="A40" s="4"/>
      <c r="B40" s="9"/>
      <c r="C40" s="14" t="e">
        <f t="shared" ca="1" si="0"/>
        <v>#N/A</v>
      </c>
      <c r="D40" s="11" t="e">
        <f t="shared" ca="1" si="1"/>
        <v>#N/A</v>
      </c>
      <c r="E40" s="9"/>
      <c r="F40" s="9"/>
      <c r="G40" s="12"/>
    </row>
    <row r="41" spans="1:7">
      <c r="A41" s="4"/>
      <c r="B41" s="9"/>
      <c r="C41" s="14" t="e">
        <f t="shared" ca="1" si="0"/>
        <v>#N/A</v>
      </c>
      <c r="D41" s="11" t="e">
        <f t="shared" ca="1" si="1"/>
        <v>#N/A</v>
      </c>
      <c r="E41" s="9"/>
      <c r="F41" s="9"/>
      <c r="G41" s="12"/>
    </row>
    <row r="42" spans="1:7">
      <c r="A42" s="4"/>
      <c r="B42" s="9"/>
      <c r="C42" s="14" t="e">
        <f t="shared" ca="1" si="0"/>
        <v>#N/A</v>
      </c>
      <c r="D42" s="11" t="e">
        <f t="shared" ca="1" si="1"/>
        <v>#N/A</v>
      </c>
      <c r="E42" s="9"/>
      <c r="F42" s="9"/>
      <c r="G42" s="12"/>
    </row>
    <row r="43" spans="1:7">
      <c r="A43" s="4"/>
      <c r="B43" s="9"/>
      <c r="C43" s="14" t="e">
        <f t="shared" ca="1" si="0"/>
        <v>#N/A</v>
      </c>
      <c r="D43" s="11" t="e">
        <f t="shared" ca="1" si="1"/>
        <v>#N/A</v>
      </c>
      <c r="E43" s="9"/>
      <c r="F43" s="9"/>
      <c r="G43" s="12"/>
    </row>
    <row r="44" spans="1:7">
      <c r="A44" s="4"/>
      <c r="B44" s="9"/>
      <c r="C44" s="14" t="e">
        <f t="shared" ca="1" si="0"/>
        <v>#N/A</v>
      </c>
      <c r="D44" s="11" t="e">
        <f t="shared" ca="1" si="1"/>
        <v>#N/A</v>
      </c>
      <c r="E44" s="9"/>
      <c r="F44" s="9"/>
      <c r="G44" s="12"/>
    </row>
    <row r="45" spans="1:7">
      <c r="A45" s="4"/>
      <c r="B45" s="9"/>
      <c r="C45" s="14" t="e">
        <f t="shared" ca="1" si="0"/>
        <v>#N/A</v>
      </c>
      <c r="D45" s="11" t="e">
        <f t="shared" ca="1" si="1"/>
        <v>#N/A</v>
      </c>
      <c r="E45" s="9"/>
      <c r="F45" s="9"/>
      <c r="G45" s="12"/>
    </row>
    <row r="46" spans="1:7">
      <c r="A46" s="4"/>
      <c r="B46" s="9"/>
      <c r="C46" s="14" t="e">
        <f t="shared" ca="1" si="0"/>
        <v>#N/A</v>
      </c>
      <c r="D46" s="11" t="e">
        <f t="shared" ca="1" si="1"/>
        <v>#N/A</v>
      </c>
      <c r="E46" s="9"/>
      <c r="F46" s="9"/>
      <c r="G46" s="12"/>
    </row>
    <row r="47" spans="1:7">
      <c r="A47" s="4"/>
      <c r="B47" s="9"/>
      <c r="C47" s="14" t="e">
        <f t="shared" ca="1" si="0"/>
        <v>#N/A</v>
      </c>
      <c r="D47" s="11" t="e">
        <f t="shared" ca="1" si="1"/>
        <v>#N/A</v>
      </c>
      <c r="E47" s="9"/>
      <c r="F47" s="9"/>
      <c r="G47" s="12"/>
    </row>
    <row r="48" spans="1:7">
      <c r="A48" s="4"/>
      <c r="B48" s="9"/>
      <c r="C48" s="14" t="e">
        <f t="shared" ca="1" si="0"/>
        <v>#N/A</v>
      </c>
      <c r="D48" s="11" t="e">
        <f t="shared" ca="1" si="1"/>
        <v>#N/A</v>
      </c>
      <c r="E48" s="9"/>
      <c r="F48" s="9"/>
      <c r="G48" s="12"/>
    </row>
    <row r="49" spans="1:7">
      <c r="A49" s="4"/>
      <c r="B49" s="9"/>
      <c r="C49" s="14" t="e">
        <f t="shared" ca="1" si="0"/>
        <v>#N/A</v>
      </c>
      <c r="D49" s="11" t="e">
        <f t="shared" ca="1" si="1"/>
        <v>#N/A</v>
      </c>
      <c r="E49" s="9"/>
      <c r="F49" s="9"/>
      <c r="G49" s="12"/>
    </row>
    <row r="50" spans="1:7">
      <c r="A50" s="4"/>
      <c r="B50" s="9"/>
      <c r="C50" s="14" t="e">
        <f t="shared" ca="1" si="0"/>
        <v>#N/A</v>
      </c>
      <c r="D50" s="11" t="e">
        <f t="shared" ca="1" si="1"/>
        <v>#N/A</v>
      </c>
      <c r="E50" s="9"/>
      <c r="F50" s="9"/>
      <c r="G50" s="12"/>
    </row>
    <row r="51" spans="1:7">
      <c r="A51" s="4"/>
      <c r="B51" s="9"/>
      <c r="C51" s="14" t="e">
        <f t="shared" ca="1" si="0"/>
        <v>#N/A</v>
      </c>
      <c r="D51" s="11" t="e">
        <f t="shared" ca="1" si="1"/>
        <v>#N/A</v>
      </c>
      <c r="E51" s="9"/>
      <c r="F51" s="9"/>
      <c r="G51" s="12"/>
    </row>
    <row r="52" spans="1:7">
      <c r="A52" s="4"/>
      <c r="B52" s="9"/>
      <c r="C52" s="14" t="e">
        <f t="shared" ca="1" si="0"/>
        <v>#N/A</v>
      </c>
      <c r="D52" s="11" t="e">
        <f t="shared" ca="1" si="1"/>
        <v>#N/A</v>
      </c>
      <c r="E52" s="9"/>
      <c r="F52" s="9"/>
      <c r="G52" s="12"/>
    </row>
    <row r="53" spans="1:7">
      <c r="A53" s="4"/>
      <c r="B53" s="9"/>
      <c r="C53" s="14" t="e">
        <f t="shared" ca="1" si="0"/>
        <v>#N/A</v>
      </c>
      <c r="D53" s="11" t="e">
        <f t="shared" ca="1" si="1"/>
        <v>#N/A</v>
      </c>
      <c r="E53" s="9"/>
      <c r="F53" s="9"/>
      <c r="G53" s="12"/>
    </row>
    <row r="54" spans="1:7">
      <c r="A54" s="4"/>
      <c r="B54" s="9"/>
      <c r="C54" s="14" t="e">
        <f t="shared" ca="1" si="0"/>
        <v>#N/A</v>
      </c>
      <c r="D54" s="11" t="e">
        <f t="shared" ca="1" si="1"/>
        <v>#N/A</v>
      </c>
      <c r="E54" s="9"/>
      <c r="F54" s="9"/>
      <c r="G54" s="12"/>
    </row>
    <row r="55" spans="1:7">
      <c r="A55" s="4"/>
      <c r="B55" s="9"/>
      <c r="C55" s="14" t="e">
        <f t="shared" ca="1" si="0"/>
        <v>#N/A</v>
      </c>
      <c r="D55" s="11" t="e">
        <f t="shared" ca="1" si="1"/>
        <v>#N/A</v>
      </c>
      <c r="E55" s="9"/>
      <c r="F55" s="9"/>
      <c r="G55" s="12"/>
    </row>
    <row r="56" spans="1:7">
      <c r="A56" s="4"/>
      <c r="B56" s="9"/>
      <c r="C56" s="14" t="e">
        <f t="shared" ca="1" si="0"/>
        <v>#N/A</v>
      </c>
      <c r="D56" s="11" t="e">
        <f t="shared" ca="1" si="1"/>
        <v>#N/A</v>
      </c>
      <c r="E56" s="9"/>
      <c r="F56" s="9"/>
      <c r="G56" s="12"/>
    </row>
    <row r="57" spans="1:7">
      <c r="A57" s="4"/>
      <c r="B57" s="9"/>
      <c r="C57" s="14" t="e">
        <f t="shared" ca="1" si="0"/>
        <v>#N/A</v>
      </c>
      <c r="D57" s="11" t="e">
        <f t="shared" ca="1" si="1"/>
        <v>#N/A</v>
      </c>
      <c r="E57" s="9"/>
      <c r="F57" s="9"/>
      <c r="G57" s="12"/>
    </row>
    <row r="58" spans="1:7">
      <c r="A58" s="4"/>
      <c r="B58" s="9"/>
      <c r="C58" s="14" t="e">
        <f t="shared" ca="1" si="0"/>
        <v>#N/A</v>
      </c>
      <c r="D58" s="11" t="e">
        <f t="shared" ca="1" si="1"/>
        <v>#N/A</v>
      </c>
      <c r="E58" s="9"/>
      <c r="F58" s="9"/>
      <c r="G58" s="12"/>
    </row>
    <row r="59" spans="1:7">
      <c r="A59" s="4"/>
      <c r="B59" s="9"/>
      <c r="C59" s="14" t="e">
        <f t="shared" ca="1" si="0"/>
        <v>#N/A</v>
      </c>
      <c r="D59" s="11" t="e">
        <f t="shared" ca="1" si="1"/>
        <v>#N/A</v>
      </c>
      <c r="E59" s="9"/>
      <c r="F59" s="9"/>
      <c r="G59" s="12"/>
    </row>
    <row r="60" spans="1:7">
      <c r="A60" s="4"/>
      <c r="B60" s="9"/>
      <c r="C60" s="14" t="e">
        <f t="shared" ca="1" si="0"/>
        <v>#N/A</v>
      </c>
      <c r="D60" s="11" t="e">
        <f t="shared" ca="1" si="1"/>
        <v>#N/A</v>
      </c>
      <c r="E60" s="9"/>
      <c r="F60" s="9"/>
      <c r="G60" s="12"/>
    </row>
    <row r="61" spans="1:7">
      <c r="A61" s="4"/>
      <c r="B61" s="9"/>
      <c r="C61" s="14" t="e">
        <f t="shared" ca="1" si="0"/>
        <v>#N/A</v>
      </c>
      <c r="D61" s="11" t="e">
        <f t="shared" ca="1" si="1"/>
        <v>#N/A</v>
      </c>
      <c r="E61" s="9"/>
      <c r="F61" s="9"/>
      <c r="G61" s="12"/>
    </row>
    <row r="62" spans="1:7">
      <c r="A62" s="4"/>
      <c r="B62" s="9"/>
      <c r="C62" s="14" t="e">
        <f t="shared" ca="1" si="0"/>
        <v>#N/A</v>
      </c>
      <c r="D62" s="11" t="e">
        <f t="shared" ca="1" si="1"/>
        <v>#N/A</v>
      </c>
      <c r="E62" s="9"/>
      <c r="F62" s="9"/>
      <c r="G62" s="12"/>
    </row>
    <row r="63" spans="1:7">
      <c r="A63" s="4"/>
      <c r="B63" s="9"/>
      <c r="C63" s="14" t="e">
        <f t="shared" ca="1" si="0"/>
        <v>#N/A</v>
      </c>
      <c r="D63" s="11" t="e">
        <f t="shared" ca="1" si="1"/>
        <v>#N/A</v>
      </c>
      <c r="E63" s="9"/>
      <c r="F63" s="9"/>
      <c r="G63" s="12"/>
    </row>
    <row r="64" spans="1:7">
      <c r="A64" s="4"/>
      <c r="B64" s="9"/>
      <c r="C64" s="14" t="e">
        <f t="shared" ca="1" si="0"/>
        <v>#N/A</v>
      </c>
      <c r="D64" s="11" t="e">
        <f t="shared" ca="1" si="1"/>
        <v>#N/A</v>
      </c>
      <c r="E64" s="9"/>
      <c r="F64" s="9"/>
      <c r="G64" s="12"/>
    </row>
    <row r="65" spans="1:7">
      <c r="A65" s="4"/>
      <c r="B65" s="9"/>
      <c r="C65" s="14" t="e">
        <f t="shared" ca="1" si="0"/>
        <v>#N/A</v>
      </c>
      <c r="D65" s="11" t="e">
        <f t="shared" ca="1" si="1"/>
        <v>#N/A</v>
      </c>
      <c r="E65" s="9"/>
      <c r="F65" s="9"/>
      <c r="G65" s="12"/>
    </row>
    <row r="66" spans="1:7">
      <c r="A66" s="4"/>
      <c r="B66" s="9"/>
      <c r="C66" s="14" t="e">
        <f t="shared" ca="1" si="0"/>
        <v>#N/A</v>
      </c>
      <c r="D66" s="11" t="e">
        <f t="shared" ca="1" si="1"/>
        <v>#N/A</v>
      </c>
      <c r="E66" s="9"/>
      <c r="F66" s="9"/>
      <c r="G66" s="12"/>
    </row>
    <row r="67" spans="1:7">
      <c r="A67" s="4"/>
      <c r="B67" s="9"/>
      <c r="C67" s="14" t="e">
        <f t="shared" ca="1" si="0"/>
        <v>#N/A</v>
      </c>
      <c r="D67" s="11" t="e">
        <f t="shared" ca="1" si="1"/>
        <v>#N/A</v>
      </c>
      <c r="E67" s="9"/>
      <c r="F67" s="9"/>
      <c r="G67" s="12"/>
    </row>
    <row r="68" spans="1:7">
      <c r="A68" s="4"/>
      <c r="B68" s="9"/>
      <c r="C68" s="14" t="e">
        <f t="shared" ca="1" si="0"/>
        <v>#N/A</v>
      </c>
      <c r="D68" s="11" t="e">
        <f t="shared" ca="1" si="1"/>
        <v>#N/A</v>
      </c>
      <c r="E68" s="9"/>
      <c r="F68" s="9"/>
      <c r="G68" s="12"/>
    </row>
    <row r="69" spans="1:7">
      <c r="A69" s="4"/>
      <c r="B69" s="9"/>
      <c r="C69" s="14" t="e">
        <f t="shared" ca="1" si="0"/>
        <v>#N/A</v>
      </c>
      <c r="D69" s="11" t="e">
        <f t="shared" ca="1" si="1"/>
        <v>#N/A</v>
      </c>
      <c r="E69" s="9"/>
      <c r="F69" s="9"/>
      <c r="G69" s="12"/>
    </row>
    <row r="70" spans="1:7">
      <c r="A70" s="4"/>
      <c r="B70" s="9"/>
      <c r="C70" s="14" t="e">
        <f t="shared" ca="1" si="0"/>
        <v>#N/A</v>
      </c>
      <c r="D70" s="11" t="e">
        <f t="shared" ca="1" si="1"/>
        <v>#N/A</v>
      </c>
      <c r="E70" s="9"/>
      <c r="F70" s="9"/>
      <c r="G70" s="12"/>
    </row>
    <row r="71" spans="1:7">
      <c r="A71" s="4"/>
      <c r="B71" s="9"/>
      <c r="C71" s="14" t="e">
        <f t="shared" ca="1" si="0"/>
        <v>#N/A</v>
      </c>
      <c r="D71" s="11" t="e">
        <f t="shared" ca="1" si="1"/>
        <v>#N/A</v>
      </c>
      <c r="E71" s="9"/>
      <c r="F71" s="9"/>
      <c r="G71" s="12"/>
    </row>
    <row r="72" spans="1:7">
      <c r="A72" s="4"/>
      <c r="B72" s="9"/>
      <c r="C72" s="14" t="e">
        <f t="shared" ca="1" si="0"/>
        <v>#N/A</v>
      </c>
      <c r="D72" s="11" t="e">
        <f t="shared" ca="1" si="1"/>
        <v>#N/A</v>
      </c>
      <c r="E72" s="9"/>
      <c r="F72" s="9"/>
      <c r="G72" s="12"/>
    </row>
    <row r="73" spans="1:7">
      <c r="A73" s="4"/>
      <c r="B73" s="9"/>
      <c r="C73" s="14" t="e">
        <f t="shared" ca="1" si="0"/>
        <v>#N/A</v>
      </c>
      <c r="D73" s="11" t="e">
        <f t="shared" ca="1" si="1"/>
        <v>#N/A</v>
      </c>
      <c r="E73" s="9"/>
      <c r="F73" s="9"/>
      <c r="G73" s="12"/>
    </row>
    <row r="74" spans="1:7">
      <c r="A74" s="4"/>
      <c r="B74" s="9"/>
      <c r="C74" s="14" t="e">
        <f t="shared" ca="1" si="0"/>
        <v>#N/A</v>
      </c>
      <c r="D74" s="11" t="e">
        <f t="shared" ca="1" si="1"/>
        <v>#N/A</v>
      </c>
      <c r="E74" s="9"/>
      <c r="F74" s="9"/>
      <c r="G74" s="12"/>
    </row>
    <row r="75" spans="1:7">
      <c r="A75" s="4"/>
      <c r="B75" s="9"/>
      <c r="C75" s="14" t="e">
        <f t="shared" ca="1" si="0"/>
        <v>#N/A</v>
      </c>
      <c r="D75" s="11" t="e">
        <f t="shared" ca="1" si="1"/>
        <v>#N/A</v>
      </c>
      <c r="E75" s="9"/>
      <c r="F75" s="9"/>
      <c r="G75" s="12"/>
    </row>
    <row r="76" spans="1:7">
      <c r="A76" s="4"/>
      <c r="B76" s="9"/>
      <c r="C76" s="14" t="e">
        <f t="shared" ref="C76:C139" ca="1" si="2">VLOOKUP(B76,tarif,2)</f>
        <v>#N/A</v>
      </c>
      <c r="D76" s="11" t="e">
        <f t="shared" ref="D76:D139" ca="1" si="3">VLOOKUP(B76,tarif,3)</f>
        <v>#N/A</v>
      </c>
      <c r="E76" s="9"/>
      <c r="F76" s="9"/>
      <c r="G76" s="12"/>
    </row>
    <row r="77" spans="1:7">
      <c r="A77" s="4"/>
      <c r="B77" s="9"/>
      <c r="C77" s="14" t="e">
        <f t="shared" ca="1" si="2"/>
        <v>#N/A</v>
      </c>
      <c r="D77" s="11" t="e">
        <f t="shared" ca="1" si="3"/>
        <v>#N/A</v>
      </c>
      <c r="E77" s="9"/>
      <c r="F77" s="9"/>
      <c r="G77" s="12"/>
    </row>
    <row r="78" spans="1:7">
      <c r="A78" s="4"/>
      <c r="B78" s="9"/>
      <c r="C78" s="14" t="e">
        <f t="shared" ca="1" si="2"/>
        <v>#N/A</v>
      </c>
      <c r="D78" s="11" t="e">
        <f t="shared" ca="1" si="3"/>
        <v>#N/A</v>
      </c>
      <c r="E78" s="9"/>
      <c r="F78" s="9"/>
      <c r="G78" s="12"/>
    </row>
    <row r="79" spans="1:7">
      <c r="A79" s="4"/>
      <c r="B79" s="9"/>
      <c r="C79" s="14" t="e">
        <f t="shared" ca="1" si="2"/>
        <v>#N/A</v>
      </c>
      <c r="D79" s="11" t="e">
        <f t="shared" ca="1" si="3"/>
        <v>#N/A</v>
      </c>
      <c r="E79" s="9"/>
      <c r="F79" s="9"/>
      <c r="G79" s="12"/>
    </row>
    <row r="80" spans="1:7">
      <c r="A80" s="4"/>
      <c r="B80" s="9"/>
      <c r="C80" s="14" t="e">
        <f t="shared" ca="1" si="2"/>
        <v>#N/A</v>
      </c>
      <c r="D80" s="11" t="e">
        <f t="shared" ca="1" si="3"/>
        <v>#N/A</v>
      </c>
      <c r="E80" s="9"/>
      <c r="F80" s="9"/>
      <c r="G80" s="12"/>
    </row>
    <row r="81" spans="1:7">
      <c r="A81" s="4"/>
      <c r="B81" s="9"/>
      <c r="C81" s="14" t="e">
        <f t="shared" ca="1" si="2"/>
        <v>#N/A</v>
      </c>
      <c r="D81" s="11" t="e">
        <f t="shared" ca="1" si="3"/>
        <v>#N/A</v>
      </c>
      <c r="E81" s="9"/>
      <c r="F81" s="9"/>
      <c r="G81" s="12"/>
    </row>
    <row r="82" spans="1:7">
      <c r="A82" s="4"/>
      <c r="B82" s="9"/>
      <c r="C82" s="14" t="e">
        <f t="shared" ca="1" si="2"/>
        <v>#N/A</v>
      </c>
      <c r="D82" s="11" t="e">
        <f t="shared" ca="1" si="3"/>
        <v>#N/A</v>
      </c>
      <c r="E82" s="9"/>
      <c r="F82" s="9"/>
      <c r="G82" s="12"/>
    </row>
    <row r="83" spans="1:7">
      <c r="A83" s="4"/>
      <c r="B83" s="9"/>
      <c r="C83" s="14" t="e">
        <f t="shared" ca="1" si="2"/>
        <v>#N/A</v>
      </c>
      <c r="D83" s="11" t="e">
        <f t="shared" ca="1" si="3"/>
        <v>#N/A</v>
      </c>
      <c r="E83" s="9"/>
      <c r="F83" s="9"/>
      <c r="G83" s="12"/>
    </row>
    <row r="84" spans="1:7">
      <c r="A84" s="4"/>
      <c r="B84" s="9"/>
      <c r="C84" s="14" t="e">
        <f t="shared" ca="1" si="2"/>
        <v>#N/A</v>
      </c>
      <c r="D84" s="11" t="e">
        <f t="shared" ca="1" si="3"/>
        <v>#N/A</v>
      </c>
      <c r="E84" s="9"/>
      <c r="F84" s="9"/>
      <c r="G84" s="12"/>
    </row>
    <row r="85" spans="1:7">
      <c r="A85" s="4"/>
      <c r="B85" s="9"/>
      <c r="C85" s="14" t="e">
        <f t="shared" ca="1" si="2"/>
        <v>#N/A</v>
      </c>
      <c r="D85" s="11" t="e">
        <f t="shared" ca="1" si="3"/>
        <v>#N/A</v>
      </c>
      <c r="E85" s="9"/>
      <c r="F85" s="9"/>
      <c r="G85" s="12"/>
    </row>
    <row r="86" spans="1:7">
      <c r="A86" s="4"/>
      <c r="B86" s="9"/>
      <c r="C86" s="14" t="e">
        <f t="shared" ca="1" si="2"/>
        <v>#N/A</v>
      </c>
      <c r="D86" s="11" t="e">
        <f t="shared" ca="1" si="3"/>
        <v>#N/A</v>
      </c>
      <c r="E86" s="9"/>
      <c r="F86" s="9"/>
      <c r="G86" s="12"/>
    </row>
    <row r="87" spans="1:7">
      <c r="A87" s="4"/>
      <c r="B87" s="9"/>
      <c r="C87" s="14" t="e">
        <f t="shared" ca="1" si="2"/>
        <v>#N/A</v>
      </c>
      <c r="D87" s="11" t="e">
        <f t="shared" ca="1" si="3"/>
        <v>#N/A</v>
      </c>
      <c r="E87" s="9"/>
      <c r="F87" s="9"/>
      <c r="G87" s="12"/>
    </row>
    <row r="88" spans="1:7">
      <c r="A88" s="4"/>
      <c r="B88" s="9"/>
      <c r="C88" s="14" t="e">
        <f t="shared" ca="1" si="2"/>
        <v>#N/A</v>
      </c>
      <c r="D88" s="11" t="e">
        <f t="shared" ca="1" si="3"/>
        <v>#N/A</v>
      </c>
      <c r="E88" s="9"/>
      <c r="F88" s="9"/>
      <c r="G88" s="12"/>
    </row>
    <row r="89" spans="1:7">
      <c r="A89" s="4"/>
      <c r="B89" s="9"/>
      <c r="C89" s="14" t="e">
        <f t="shared" ca="1" si="2"/>
        <v>#N/A</v>
      </c>
      <c r="D89" s="11" t="e">
        <f t="shared" ca="1" si="3"/>
        <v>#N/A</v>
      </c>
      <c r="E89" s="9"/>
      <c r="F89" s="9"/>
      <c r="G89" s="12"/>
    </row>
    <row r="90" spans="1:7">
      <c r="A90" s="4"/>
      <c r="B90" s="9"/>
      <c r="C90" s="14" t="e">
        <f t="shared" ca="1" si="2"/>
        <v>#N/A</v>
      </c>
      <c r="D90" s="11" t="e">
        <f t="shared" ca="1" si="3"/>
        <v>#N/A</v>
      </c>
      <c r="E90" s="9"/>
      <c r="F90" s="9"/>
      <c r="G90" s="12"/>
    </row>
    <row r="91" spans="1:7">
      <c r="A91" s="4"/>
      <c r="B91" s="9"/>
      <c r="C91" s="14" t="e">
        <f t="shared" ca="1" si="2"/>
        <v>#N/A</v>
      </c>
      <c r="D91" s="11" t="e">
        <f t="shared" ca="1" si="3"/>
        <v>#N/A</v>
      </c>
      <c r="E91" s="9"/>
      <c r="F91" s="9"/>
      <c r="G91" s="12"/>
    </row>
    <row r="92" spans="1:7">
      <c r="A92" s="4"/>
      <c r="B92" s="9"/>
      <c r="C92" s="14" t="e">
        <f t="shared" ca="1" si="2"/>
        <v>#N/A</v>
      </c>
      <c r="D92" s="11" t="e">
        <f t="shared" ca="1" si="3"/>
        <v>#N/A</v>
      </c>
      <c r="E92" s="9"/>
      <c r="F92" s="9"/>
      <c r="G92" s="12"/>
    </row>
    <row r="93" spans="1:7">
      <c r="A93" s="4"/>
      <c r="B93" s="9"/>
      <c r="C93" s="14" t="e">
        <f t="shared" ca="1" si="2"/>
        <v>#N/A</v>
      </c>
      <c r="D93" s="11" t="e">
        <f t="shared" ca="1" si="3"/>
        <v>#N/A</v>
      </c>
      <c r="E93" s="9"/>
      <c r="F93" s="9"/>
      <c r="G93" s="12"/>
    </row>
    <row r="94" spans="1:7">
      <c r="A94" s="4"/>
      <c r="B94" s="9"/>
      <c r="C94" s="14" t="e">
        <f t="shared" ca="1" si="2"/>
        <v>#N/A</v>
      </c>
      <c r="D94" s="11" t="e">
        <f t="shared" ca="1" si="3"/>
        <v>#N/A</v>
      </c>
      <c r="E94" s="9"/>
      <c r="F94" s="9"/>
      <c r="G94" s="12"/>
    </row>
    <row r="95" spans="1:7">
      <c r="A95" s="4"/>
      <c r="B95" s="9"/>
      <c r="C95" s="14" t="e">
        <f t="shared" ca="1" si="2"/>
        <v>#N/A</v>
      </c>
      <c r="D95" s="11" t="e">
        <f t="shared" ca="1" si="3"/>
        <v>#N/A</v>
      </c>
      <c r="E95" s="9"/>
      <c r="F95" s="9"/>
      <c r="G95" s="12"/>
    </row>
    <row r="96" spans="1:7">
      <c r="A96" s="4"/>
      <c r="B96" s="9"/>
      <c r="C96" s="14" t="e">
        <f t="shared" ca="1" si="2"/>
        <v>#N/A</v>
      </c>
      <c r="D96" s="11" t="e">
        <f t="shared" ca="1" si="3"/>
        <v>#N/A</v>
      </c>
      <c r="E96" s="9"/>
      <c r="F96" s="9"/>
      <c r="G96" s="12"/>
    </row>
    <row r="97" spans="1:7">
      <c r="A97" s="4"/>
      <c r="B97" s="9"/>
      <c r="C97" s="14" t="e">
        <f t="shared" ca="1" si="2"/>
        <v>#N/A</v>
      </c>
      <c r="D97" s="11" t="e">
        <f t="shared" ca="1" si="3"/>
        <v>#N/A</v>
      </c>
      <c r="E97" s="9"/>
      <c r="F97" s="9"/>
      <c r="G97" s="12"/>
    </row>
    <row r="98" spans="1:7">
      <c r="A98" s="4"/>
      <c r="B98" s="9"/>
      <c r="C98" s="14" t="e">
        <f t="shared" ca="1" si="2"/>
        <v>#N/A</v>
      </c>
      <c r="D98" s="11" t="e">
        <f t="shared" ca="1" si="3"/>
        <v>#N/A</v>
      </c>
      <c r="E98" s="9"/>
      <c r="F98" s="9"/>
      <c r="G98" s="12"/>
    </row>
    <row r="99" spans="1:7">
      <c r="A99" s="4"/>
      <c r="B99" s="9"/>
      <c r="C99" s="14" t="e">
        <f t="shared" ca="1" si="2"/>
        <v>#N/A</v>
      </c>
      <c r="D99" s="11" t="e">
        <f t="shared" ca="1" si="3"/>
        <v>#N/A</v>
      </c>
      <c r="E99" s="9"/>
      <c r="F99" s="9"/>
      <c r="G99" s="12"/>
    </row>
    <row r="100" spans="1:7">
      <c r="A100" s="4"/>
      <c r="B100" s="9"/>
      <c r="C100" s="14" t="e">
        <f t="shared" ca="1" si="2"/>
        <v>#N/A</v>
      </c>
      <c r="D100" s="11" t="e">
        <f t="shared" ca="1" si="3"/>
        <v>#N/A</v>
      </c>
      <c r="E100" s="9"/>
      <c r="F100" s="9"/>
      <c r="G100" s="12"/>
    </row>
    <row r="101" spans="1:7">
      <c r="A101" s="4"/>
      <c r="B101" s="9"/>
      <c r="C101" s="14" t="e">
        <f t="shared" ca="1" si="2"/>
        <v>#N/A</v>
      </c>
      <c r="D101" s="11" t="e">
        <f t="shared" ca="1" si="3"/>
        <v>#N/A</v>
      </c>
      <c r="E101" s="9"/>
      <c r="F101" s="9"/>
      <c r="G101" s="12"/>
    </row>
    <row r="102" spans="1:7">
      <c r="A102" s="4"/>
      <c r="B102" s="9"/>
      <c r="C102" s="14" t="e">
        <f t="shared" ca="1" si="2"/>
        <v>#N/A</v>
      </c>
      <c r="D102" s="11" t="e">
        <f t="shared" ca="1" si="3"/>
        <v>#N/A</v>
      </c>
      <c r="E102" s="9"/>
      <c r="F102" s="9"/>
      <c r="G102" s="12"/>
    </row>
    <row r="103" spans="1:7">
      <c r="A103" s="4"/>
      <c r="B103" s="9"/>
      <c r="C103" s="14" t="e">
        <f t="shared" ca="1" si="2"/>
        <v>#N/A</v>
      </c>
      <c r="D103" s="11" t="e">
        <f t="shared" ca="1" si="3"/>
        <v>#N/A</v>
      </c>
      <c r="E103" s="9"/>
      <c r="F103" s="9"/>
      <c r="G103" s="12"/>
    </row>
    <row r="104" spans="1:7">
      <c r="A104" s="4"/>
      <c r="B104" s="9"/>
      <c r="C104" s="14" t="e">
        <f t="shared" ca="1" si="2"/>
        <v>#N/A</v>
      </c>
      <c r="D104" s="11" t="e">
        <f t="shared" ca="1" si="3"/>
        <v>#N/A</v>
      </c>
      <c r="E104" s="9"/>
      <c r="F104" s="9"/>
      <c r="G104" s="12"/>
    </row>
    <row r="105" spans="1:7">
      <c r="A105" s="4"/>
      <c r="B105" s="9"/>
      <c r="C105" s="14" t="e">
        <f t="shared" ca="1" si="2"/>
        <v>#N/A</v>
      </c>
      <c r="D105" s="11" t="e">
        <f t="shared" ca="1" si="3"/>
        <v>#N/A</v>
      </c>
      <c r="E105" s="9"/>
      <c r="F105" s="9"/>
      <c r="G105" s="12"/>
    </row>
    <row r="106" spans="1:7">
      <c r="A106" s="4"/>
      <c r="B106" s="9"/>
      <c r="C106" s="14" t="e">
        <f t="shared" ca="1" si="2"/>
        <v>#N/A</v>
      </c>
      <c r="D106" s="11" t="e">
        <f t="shared" ca="1" si="3"/>
        <v>#N/A</v>
      </c>
      <c r="E106" s="9"/>
      <c r="F106" s="9"/>
      <c r="G106" s="12"/>
    </row>
    <row r="107" spans="1:7">
      <c r="A107" s="4"/>
      <c r="B107" s="9"/>
      <c r="C107" s="14" t="e">
        <f t="shared" ca="1" si="2"/>
        <v>#N/A</v>
      </c>
      <c r="D107" s="11" t="e">
        <f t="shared" ca="1" si="3"/>
        <v>#N/A</v>
      </c>
      <c r="E107" s="9"/>
      <c r="F107" s="9"/>
      <c r="G107" s="12"/>
    </row>
    <row r="108" spans="1:7">
      <c r="A108" s="4"/>
      <c r="B108" s="9"/>
      <c r="C108" s="14" t="e">
        <f t="shared" ca="1" si="2"/>
        <v>#N/A</v>
      </c>
      <c r="D108" s="11" t="e">
        <f t="shared" ca="1" si="3"/>
        <v>#N/A</v>
      </c>
      <c r="E108" s="9"/>
      <c r="F108" s="9"/>
      <c r="G108" s="12"/>
    </row>
    <row r="109" spans="1:7">
      <c r="A109" s="4"/>
      <c r="B109" s="9"/>
      <c r="C109" s="14" t="e">
        <f t="shared" ca="1" si="2"/>
        <v>#N/A</v>
      </c>
      <c r="D109" s="11" t="e">
        <f t="shared" ca="1" si="3"/>
        <v>#N/A</v>
      </c>
      <c r="E109" s="9"/>
      <c r="F109" s="9"/>
      <c r="G109" s="12"/>
    </row>
    <row r="110" spans="1:7">
      <c r="A110" s="4"/>
      <c r="B110" s="9"/>
      <c r="C110" s="14" t="e">
        <f t="shared" ca="1" si="2"/>
        <v>#N/A</v>
      </c>
      <c r="D110" s="11" t="e">
        <f t="shared" ca="1" si="3"/>
        <v>#N/A</v>
      </c>
      <c r="E110" s="9"/>
      <c r="F110" s="9"/>
      <c r="G110" s="12"/>
    </row>
    <row r="111" spans="1:7">
      <c r="A111" s="4"/>
      <c r="B111" s="9"/>
      <c r="C111" s="14" t="e">
        <f t="shared" ca="1" si="2"/>
        <v>#N/A</v>
      </c>
      <c r="D111" s="11" t="e">
        <f t="shared" ca="1" si="3"/>
        <v>#N/A</v>
      </c>
      <c r="E111" s="9"/>
      <c r="F111" s="9"/>
      <c r="G111" s="12"/>
    </row>
    <row r="112" spans="1:7">
      <c r="A112" s="4"/>
      <c r="B112" s="9"/>
      <c r="C112" s="14" t="e">
        <f t="shared" ca="1" si="2"/>
        <v>#N/A</v>
      </c>
      <c r="D112" s="11" t="e">
        <f t="shared" ca="1" si="3"/>
        <v>#N/A</v>
      </c>
      <c r="E112" s="9"/>
      <c r="F112" s="9"/>
      <c r="G112" s="12"/>
    </row>
    <row r="113" spans="1:7">
      <c r="A113" s="4"/>
      <c r="B113" s="9"/>
      <c r="C113" s="14" t="e">
        <f t="shared" ca="1" si="2"/>
        <v>#N/A</v>
      </c>
      <c r="D113" s="11" t="e">
        <f t="shared" ca="1" si="3"/>
        <v>#N/A</v>
      </c>
      <c r="E113" s="9"/>
      <c r="F113" s="9"/>
      <c r="G113" s="12"/>
    </row>
    <row r="114" spans="1:7">
      <c r="A114" s="4"/>
      <c r="B114" s="9"/>
      <c r="C114" s="14" t="e">
        <f t="shared" ca="1" si="2"/>
        <v>#N/A</v>
      </c>
      <c r="D114" s="11" t="e">
        <f t="shared" ca="1" si="3"/>
        <v>#N/A</v>
      </c>
      <c r="E114" s="9"/>
      <c r="F114" s="9"/>
      <c r="G114" s="12"/>
    </row>
    <row r="115" spans="1:7">
      <c r="A115" s="4"/>
      <c r="B115" s="9"/>
      <c r="C115" s="14" t="e">
        <f t="shared" ca="1" si="2"/>
        <v>#N/A</v>
      </c>
      <c r="D115" s="11" t="e">
        <f t="shared" ca="1" si="3"/>
        <v>#N/A</v>
      </c>
      <c r="E115" s="9"/>
      <c r="F115" s="9"/>
      <c r="G115" s="12"/>
    </row>
    <row r="116" spans="1:7">
      <c r="A116" s="4"/>
      <c r="B116" s="9"/>
      <c r="C116" s="14" t="e">
        <f t="shared" ca="1" si="2"/>
        <v>#N/A</v>
      </c>
      <c r="D116" s="11" t="e">
        <f t="shared" ca="1" si="3"/>
        <v>#N/A</v>
      </c>
      <c r="E116" s="9"/>
      <c r="F116" s="9"/>
      <c r="G116" s="12"/>
    </row>
    <row r="117" spans="1:7">
      <c r="A117" s="4"/>
      <c r="B117" s="9"/>
      <c r="C117" s="14" t="e">
        <f t="shared" ca="1" si="2"/>
        <v>#N/A</v>
      </c>
      <c r="D117" s="11" t="e">
        <f t="shared" ca="1" si="3"/>
        <v>#N/A</v>
      </c>
      <c r="E117" s="9"/>
      <c r="F117" s="9"/>
      <c r="G117" s="12"/>
    </row>
    <row r="118" spans="1:7">
      <c r="A118" s="4"/>
      <c r="B118" s="9"/>
      <c r="C118" s="14" t="e">
        <f t="shared" ca="1" si="2"/>
        <v>#N/A</v>
      </c>
      <c r="D118" s="11" t="e">
        <f t="shared" ca="1" si="3"/>
        <v>#N/A</v>
      </c>
      <c r="E118" s="9"/>
      <c r="F118" s="9"/>
      <c r="G118" s="12"/>
    </row>
    <row r="119" spans="1:7">
      <c r="A119" s="4"/>
      <c r="B119" s="9"/>
      <c r="C119" s="14" t="e">
        <f t="shared" ca="1" si="2"/>
        <v>#N/A</v>
      </c>
      <c r="D119" s="11" t="e">
        <f t="shared" ca="1" si="3"/>
        <v>#N/A</v>
      </c>
      <c r="E119" s="9"/>
      <c r="F119" s="9"/>
      <c r="G119" s="12"/>
    </row>
    <row r="120" spans="1:7">
      <c r="A120" s="4"/>
      <c r="B120" s="9"/>
      <c r="C120" s="14" t="e">
        <f t="shared" ca="1" si="2"/>
        <v>#N/A</v>
      </c>
      <c r="D120" s="11" t="e">
        <f t="shared" ca="1" si="3"/>
        <v>#N/A</v>
      </c>
      <c r="E120" s="9"/>
      <c r="F120" s="9"/>
      <c r="G120" s="12"/>
    </row>
    <row r="121" spans="1:7">
      <c r="A121" s="4"/>
      <c r="B121" s="9"/>
      <c r="C121" s="14" t="e">
        <f t="shared" ca="1" si="2"/>
        <v>#N/A</v>
      </c>
      <c r="D121" s="11" t="e">
        <f t="shared" ca="1" si="3"/>
        <v>#N/A</v>
      </c>
      <c r="E121" s="9"/>
      <c r="F121" s="9"/>
      <c r="G121" s="12"/>
    </row>
    <row r="122" spans="1:7">
      <c r="A122" s="4"/>
      <c r="B122" s="9"/>
      <c r="C122" s="14" t="e">
        <f t="shared" ca="1" si="2"/>
        <v>#N/A</v>
      </c>
      <c r="D122" s="11" t="e">
        <f t="shared" ca="1" si="3"/>
        <v>#N/A</v>
      </c>
      <c r="E122" s="9"/>
      <c r="F122" s="9"/>
      <c r="G122" s="12"/>
    </row>
    <row r="123" spans="1:7">
      <c r="A123" s="4"/>
      <c r="B123" s="9"/>
      <c r="C123" s="14" t="e">
        <f t="shared" ca="1" si="2"/>
        <v>#N/A</v>
      </c>
      <c r="D123" s="11" t="e">
        <f t="shared" ca="1" si="3"/>
        <v>#N/A</v>
      </c>
      <c r="E123" s="9"/>
      <c r="F123" s="9"/>
      <c r="G123" s="12"/>
    </row>
    <row r="124" spans="1:7">
      <c r="A124" s="4"/>
      <c r="B124" s="9"/>
      <c r="C124" s="14" t="e">
        <f t="shared" ca="1" si="2"/>
        <v>#N/A</v>
      </c>
      <c r="D124" s="11" t="e">
        <f t="shared" ca="1" si="3"/>
        <v>#N/A</v>
      </c>
      <c r="E124" s="9"/>
      <c r="F124" s="9"/>
      <c r="G124" s="12"/>
    </row>
    <row r="125" spans="1:7">
      <c r="A125" s="4"/>
      <c r="B125" s="9"/>
      <c r="C125" s="14" t="e">
        <f t="shared" ca="1" si="2"/>
        <v>#N/A</v>
      </c>
      <c r="D125" s="11" t="e">
        <f t="shared" ca="1" si="3"/>
        <v>#N/A</v>
      </c>
      <c r="E125" s="9"/>
      <c r="F125" s="9"/>
      <c r="G125" s="12"/>
    </row>
    <row r="126" spans="1:7">
      <c r="A126" s="4"/>
      <c r="B126" s="9"/>
      <c r="C126" s="14" t="e">
        <f t="shared" ca="1" si="2"/>
        <v>#N/A</v>
      </c>
      <c r="D126" s="11" t="e">
        <f t="shared" ca="1" si="3"/>
        <v>#N/A</v>
      </c>
      <c r="E126" s="9"/>
      <c r="F126" s="9"/>
      <c r="G126" s="12"/>
    </row>
    <row r="127" spans="1:7">
      <c r="A127" s="4"/>
      <c r="B127" s="9"/>
      <c r="C127" s="14" t="e">
        <f t="shared" ca="1" si="2"/>
        <v>#N/A</v>
      </c>
      <c r="D127" s="11" t="e">
        <f t="shared" ca="1" si="3"/>
        <v>#N/A</v>
      </c>
      <c r="E127" s="9"/>
      <c r="F127" s="9"/>
      <c r="G127" s="12"/>
    </row>
    <row r="128" spans="1:7">
      <c r="A128" s="4"/>
      <c r="B128" s="9"/>
      <c r="C128" s="14" t="e">
        <f t="shared" ca="1" si="2"/>
        <v>#N/A</v>
      </c>
      <c r="D128" s="11" t="e">
        <f t="shared" ca="1" si="3"/>
        <v>#N/A</v>
      </c>
      <c r="E128" s="9"/>
      <c r="F128" s="9"/>
      <c r="G128" s="12"/>
    </row>
    <row r="129" spans="1:7">
      <c r="A129" s="4"/>
      <c r="B129" s="9"/>
      <c r="C129" s="14" t="e">
        <f t="shared" ca="1" si="2"/>
        <v>#N/A</v>
      </c>
      <c r="D129" s="11" t="e">
        <f t="shared" ca="1" si="3"/>
        <v>#N/A</v>
      </c>
      <c r="E129" s="9"/>
      <c r="F129" s="9"/>
      <c r="G129" s="12"/>
    </row>
    <row r="130" spans="1:7">
      <c r="A130" s="4"/>
      <c r="B130" s="9"/>
      <c r="C130" s="14" t="e">
        <f t="shared" ca="1" si="2"/>
        <v>#N/A</v>
      </c>
      <c r="D130" s="11" t="e">
        <f t="shared" ca="1" si="3"/>
        <v>#N/A</v>
      </c>
      <c r="E130" s="9"/>
      <c r="F130" s="9"/>
      <c r="G130" s="12"/>
    </row>
    <row r="131" spans="1:7">
      <c r="A131" s="4"/>
      <c r="B131" s="9"/>
      <c r="C131" s="14" t="e">
        <f t="shared" ca="1" si="2"/>
        <v>#N/A</v>
      </c>
      <c r="D131" s="11" t="e">
        <f t="shared" ca="1" si="3"/>
        <v>#N/A</v>
      </c>
      <c r="E131" s="9"/>
      <c r="F131" s="9"/>
      <c r="G131" s="12"/>
    </row>
    <row r="132" spans="1:7">
      <c r="A132" s="4"/>
      <c r="B132" s="9"/>
      <c r="C132" s="14" t="e">
        <f t="shared" ca="1" si="2"/>
        <v>#N/A</v>
      </c>
      <c r="D132" s="11" t="e">
        <f t="shared" ca="1" si="3"/>
        <v>#N/A</v>
      </c>
      <c r="E132" s="9"/>
      <c r="F132" s="9"/>
      <c r="G132" s="12"/>
    </row>
    <row r="133" spans="1:7">
      <c r="A133" s="4"/>
      <c r="B133" s="9"/>
      <c r="C133" s="14" t="e">
        <f t="shared" ca="1" si="2"/>
        <v>#N/A</v>
      </c>
      <c r="D133" s="11" t="e">
        <f t="shared" ca="1" si="3"/>
        <v>#N/A</v>
      </c>
      <c r="E133" s="9"/>
      <c r="F133" s="9"/>
      <c r="G133" s="12"/>
    </row>
    <row r="134" spans="1:7">
      <c r="A134" s="4"/>
      <c r="B134" s="9"/>
      <c r="C134" s="14" t="e">
        <f t="shared" ca="1" si="2"/>
        <v>#N/A</v>
      </c>
      <c r="D134" s="11" t="e">
        <f t="shared" ca="1" si="3"/>
        <v>#N/A</v>
      </c>
      <c r="E134" s="9"/>
      <c r="F134" s="9"/>
      <c r="G134" s="12"/>
    </row>
    <row r="135" spans="1:7">
      <c r="A135" s="4"/>
      <c r="B135" s="9"/>
      <c r="C135" s="14" t="e">
        <f t="shared" ca="1" si="2"/>
        <v>#N/A</v>
      </c>
      <c r="D135" s="11" t="e">
        <f t="shared" ca="1" si="3"/>
        <v>#N/A</v>
      </c>
      <c r="E135" s="9"/>
      <c r="F135" s="9"/>
      <c r="G135" s="12"/>
    </row>
    <row r="136" spans="1:7">
      <c r="A136" s="4"/>
      <c r="B136" s="9"/>
      <c r="C136" s="14" t="e">
        <f t="shared" ca="1" si="2"/>
        <v>#N/A</v>
      </c>
      <c r="D136" s="11" t="e">
        <f t="shared" ca="1" si="3"/>
        <v>#N/A</v>
      </c>
      <c r="E136" s="9"/>
      <c r="F136" s="9"/>
      <c r="G136" s="12"/>
    </row>
    <row r="137" spans="1:7">
      <c r="A137" s="4"/>
      <c r="B137" s="9"/>
      <c r="C137" s="14" t="e">
        <f t="shared" ca="1" si="2"/>
        <v>#N/A</v>
      </c>
      <c r="D137" s="11" t="e">
        <f t="shared" ca="1" si="3"/>
        <v>#N/A</v>
      </c>
      <c r="E137" s="9"/>
      <c r="F137" s="9"/>
      <c r="G137" s="12"/>
    </row>
    <row r="138" spans="1:7">
      <c r="A138" s="4"/>
      <c r="B138" s="9"/>
      <c r="C138" s="14" t="e">
        <f t="shared" ca="1" si="2"/>
        <v>#N/A</v>
      </c>
      <c r="D138" s="11" t="e">
        <f t="shared" ca="1" si="3"/>
        <v>#N/A</v>
      </c>
      <c r="E138" s="9"/>
      <c r="F138" s="9"/>
      <c r="G138" s="12"/>
    </row>
    <row r="139" spans="1:7">
      <c r="A139" s="4"/>
      <c r="B139" s="9"/>
      <c r="C139" s="14" t="e">
        <f t="shared" ca="1" si="2"/>
        <v>#N/A</v>
      </c>
      <c r="D139" s="11" t="e">
        <f t="shared" ca="1" si="3"/>
        <v>#N/A</v>
      </c>
      <c r="E139" s="9"/>
      <c r="F139" s="9"/>
      <c r="G139" s="12"/>
    </row>
    <row r="140" spans="1:7">
      <c r="A140" s="4"/>
      <c r="B140" s="9"/>
      <c r="C140" s="14" t="e">
        <f t="shared" ref="C140:C203" ca="1" si="4">VLOOKUP(B140,tarif,2)</f>
        <v>#N/A</v>
      </c>
      <c r="D140" s="11" t="e">
        <f t="shared" ref="D140:D203" ca="1" si="5">VLOOKUP(B140,tarif,3)</f>
        <v>#N/A</v>
      </c>
      <c r="E140" s="9"/>
      <c r="F140" s="9"/>
      <c r="G140" s="12"/>
    </row>
    <row r="141" spans="1:7">
      <c r="A141" s="4"/>
      <c r="B141" s="9"/>
      <c r="C141" s="14" t="e">
        <f t="shared" ca="1" si="4"/>
        <v>#N/A</v>
      </c>
      <c r="D141" s="11" t="e">
        <f t="shared" ca="1" si="5"/>
        <v>#N/A</v>
      </c>
      <c r="E141" s="9"/>
      <c r="F141" s="9"/>
      <c r="G141" s="12"/>
    </row>
    <row r="142" spans="1:7">
      <c r="A142" s="4"/>
      <c r="B142" s="9"/>
      <c r="C142" s="14" t="e">
        <f t="shared" ca="1" si="4"/>
        <v>#N/A</v>
      </c>
      <c r="D142" s="11" t="e">
        <f t="shared" ca="1" si="5"/>
        <v>#N/A</v>
      </c>
      <c r="E142" s="9"/>
      <c r="F142" s="9"/>
      <c r="G142" s="12"/>
    </row>
    <row r="143" spans="1:7">
      <c r="A143" s="4"/>
      <c r="B143" s="9"/>
      <c r="C143" s="14" t="e">
        <f t="shared" ca="1" si="4"/>
        <v>#N/A</v>
      </c>
      <c r="D143" s="11" t="e">
        <f t="shared" ca="1" si="5"/>
        <v>#N/A</v>
      </c>
      <c r="E143" s="9"/>
      <c r="F143" s="9"/>
      <c r="G143" s="12"/>
    </row>
    <row r="144" spans="1:7">
      <c r="A144" s="4"/>
      <c r="B144" s="9"/>
      <c r="C144" s="14" t="e">
        <f t="shared" ca="1" si="4"/>
        <v>#N/A</v>
      </c>
      <c r="D144" s="11" t="e">
        <f t="shared" ca="1" si="5"/>
        <v>#N/A</v>
      </c>
      <c r="E144" s="9"/>
      <c r="F144" s="9"/>
      <c r="G144" s="12"/>
    </row>
    <row r="145" spans="1:7">
      <c r="A145" s="4"/>
      <c r="B145" s="9"/>
      <c r="C145" s="14" t="e">
        <f t="shared" ca="1" si="4"/>
        <v>#N/A</v>
      </c>
      <c r="D145" s="11" t="e">
        <f t="shared" ca="1" si="5"/>
        <v>#N/A</v>
      </c>
      <c r="E145" s="9"/>
      <c r="F145" s="9"/>
      <c r="G145" s="12"/>
    </row>
    <row r="146" spans="1:7">
      <c r="A146" s="4"/>
      <c r="B146" s="9"/>
      <c r="C146" s="14" t="e">
        <f t="shared" ca="1" si="4"/>
        <v>#N/A</v>
      </c>
      <c r="D146" s="11" t="e">
        <f t="shared" ca="1" si="5"/>
        <v>#N/A</v>
      </c>
      <c r="E146" s="9"/>
      <c r="F146" s="9"/>
      <c r="G146" s="12"/>
    </row>
    <row r="147" spans="1:7">
      <c r="A147" s="4"/>
      <c r="B147" s="9"/>
      <c r="C147" s="14" t="e">
        <f t="shared" ca="1" si="4"/>
        <v>#N/A</v>
      </c>
      <c r="D147" s="11" t="e">
        <f t="shared" ca="1" si="5"/>
        <v>#N/A</v>
      </c>
      <c r="E147" s="9"/>
      <c r="F147" s="9"/>
      <c r="G147" s="12"/>
    </row>
    <row r="148" spans="1:7">
      <c r="A148" s="4"/>
      <c r="B148" s="9"/>
      <c r="C148" s="14" t="e">
        <f t="shared" ca="1" si="4"/>
        <v>#N/A</v>
      </c>
      <c r="D148" s="11" t="e">
        <f t="shared" ca="1" si="5"/>
        <v>#N/A</v>
      </c>
      <c r="E148" s="9"/>
      <c r="F148" s="9"/>
      <c r="G148" s="12"/>
    </row>
    <row r="149" spans="1:7">
      <c r="A149" s="4"/>
      <c r="B149" s="9"/>
      <c r="C149" s="14" t="e">
        <f t="shared" ca="1" si="4"/>
        <v>#N/A</v>
      </c>
      <c r="D149" s="11" t="e">
        <f t="shared" ca="1" si="5"/>
        <v>#N/A</v>
      </c>
      <c r="E149" s="9"/>
      <c r="F149" s="9"/>
      <c r="G149" s="12"/>
    </row>
    <row r="150" spans="1:7">
      <c r="A150" s="4"/>
      <c r="B150" s="9"/>
      <c r="C150" s="14" t="e">
        <f t="shared" ca="1" si="4"/>
        <v>#N/A</v>
      </c>
      <c r="D150" s="11" t="e">
        <f t="shared" ca="1" si="5"/>
        <v>#N/A</v>
      </c>
      <c r="E150" s="9"/>
      <c r="F150" s="9"/>
      <c r="G150" s="12"/>
    </row>
    <row r="151" spans="1:7">
      <c r="A151" s="4"/>
      <c r="B151" s="9"/>
      <c r="C151" s="14" t="e">
        <f t="shared" ca="1" si="4"/>
        <v>#N/A</v>
      </c>
      <c r="D151" s="11" t="e">
        <f t="shared" ca="1" si="5"/>
        <v>#N/A</v>
      </c>
      <c r="E151" s="9"/>
      <c r="F151" s="9"/>
      <c r="G151" s="12"/>
    </row>
    <row r="152" spans="1:7">
      <c r="A152" s="4"/>
      <c r="B152" s="9"/>
      <c r="C152" s="14" t="e">
        <f t="shared" ca="1" si="4"/>
        <v>#N/A</v>
      </c>
      <c r="D152" s="11" t="e">
        <f t="shared" ca="1" si="5"/>
        <v>#N/A</v>
      </c>
      <c r="E152" s="9"/>
      <c r="F152" s="9"/>
      <c r="G152" s="12"/>
    </row>
    <row r="153" spans="1:7">
      <c r="A153" s="4"/>
      <c r="B153" s="9"/>
      <c r="C153" s="14" t="e">
        <f t="shared" ca="1" si="4"/>
        <v>#N/A</v>
      </c>
      <c r="D153" s="11" t="e">
        <f t="shared" ca="1" si="5"/>
        <v>#N/A</v>
      </c>
      <c r="E153" s="9"/>
      <c r="F153" s="9"/>
      <c r="G153" s="12"/>
    </row>
    <row r="154" spans="1:7">
      <c r="A154" s="4"/>
      <c r="B154" s="9"/>
      <c r="C154" s="14" t="e">
        <f t="shared" ca="1" si="4"/>
        <v>#N/A</v>
      </c>
      <c r="D154" s="11" t="e">
        <f t="shared" ca="1" si="5"/>
        <v>#N/A</v>
      </c>
      <c r="E154" s="9"/>
      <c r="F154" s="9"/>
      <c r="G154" s="12"/>
    </row>
    <row r="155" spans="1:7">
      <c r="A155" s="4"/>
      <c r="B155" s="9"/>
      <c r="C155" s="14" t="e">
        <f t="shared" ca="1" si="4"/>
        <v>#N/A</v>
      </c>
      <c r="D155" s="11" t="e">
        <f t="shared" ca="1" si="5"/>
        <v>#N/A</v>
      </c>
      <c r="E155" s="9"/>
      <c r="F155" s="9"/>
      <c r="G155" s="12"/>
    </row>
    <row r="156" spans="1:7">
      <c r="A156" s="4"/>
      <c r="B156" s="9"/>
      <c r="C156" s="14" t="e">
        <f t="shared" ca="1" si="4"/>
        <v>#N/A</v>
      </c>
      <c r="D156" s="11" t="e">
        <f t="shared" ca="1" si="5"/>
        <v>#N/A</v>
      </c>
      <c r="E156" s="9"/>
      <c r="F156" s="9"/>
      <c r="G156" s="12"/>
    </row>
    <row r="157" spans="1:7">
      <c r="A157" s="4"/>
      <c r="B157" s="9"/>
      <c r="C157" s="14" t="e">
        <f t="shared" ca="1" si="4"/>
        <v>#N/A</v>
      </c>
      <c r="D157" s="11" t="e">
        <f t="shared" ca="1" si="5"/>
        <v>#N/A</v>
      </c>
      <c r="E157" s="9"/>
      <c r="F157" s="9"/>
      <c r="G157" s="12"/>
    </row>
    <row r="158" spans="1:7">
      <c r="A158" s="4"/>
      <c r="B158" s="9"/>
      <c r="C158" s="14" t="e">
        <f t="shared" ca="1" si="4"/>
        <v>#N/A</v>
      </c>
      <c r="D158" s="11" t="e">
        <f t="shared" ca="1" si="5"/>
        <v>#N/A</v>
      </c>
      <c r="E158" s="9"/>
      <c r="F158" s="9"/>
      <c r="G158" s="12"/>
    </row>
    <row r="159" spans="1:7">
      <c r="A159" s="4"/>
      <c r="B159" s="9"/>
      <c r="C159" s="14" t="e">
        <f t="shared" ca="1" si="4"/>
        <v>#N/A</v>
      </c>
      <c r="D159" s="11" t="e">
        <f t="shared" ca="1" si="5"/>
        <v>#N/A</v>
      </c>
      <c r="E159" s="9"/>
      <c r="F159" s="9"/>
      <c r="G159" s="12"/>
    </row>
    <row r="160" spans="1:7">
      <c r="A160" s="4"/>
      <c r="B160" s="9"/>
      <c r="C160" s="14" t="e">
        <f t="shared" ca="1" si="4"/>
        <v>#N/A</v>
      </c>
      <c r="D160" s="11" t="e">
        <f t="shared" ca="1" si="5"/>
        <v>#N/A</v>
      </c>
      <c r="E160" s="9"/>
      <c r="F160" s="9"/>
      <c r="G160" s="12"/>
    </row>
    <row r="161" spans="1:7">
      <c r="A161" s="4"/>
      <c r="B161" s="9"/>
      <c r="C161" s="14" t="e">
        <f t="shared" ca="1" si="4"/>
        <v>#N/A</v>
      </c>
      <c r="D161" s="11" t="e">
        <f t="shared" ca="1" si="5"/>
        <v>#N/A</v>
      </c>
      <c r="E161" s="9"/>
      <c r="F161" s="9"/>
      <c r="G161" s="12"/>
    </row>
    <row r="162" spans="1:7">
      <c r="A162" s="4"/>
      <c r="B162" s="9"/>
      <c r="C162" s="14" t="e">
        <f t="shared" ca="1" si="4"/>
        <v>#N/A</v>
      </c>
      <c r="D162" s="11" t="e">
        <f t="shared" ca="1" si="5"/>
        <v>#N/A</v>
      </c>
      <c r="E162" s="9"/>
      <c r="F162" s="9"/>
      <c r="G162" s="12"/>
    </row>
    <row r="163" spans="1:7">
      <c r="A163" s="4"/>
      <c r="B163" s="9"/>
      <c r="C163" s="14" t="e">
        <f t="shared" ca="1" si="4"/>
        <v>#N/A</v>
      </c>
      <c r="D163" s="11" t="e">
        <f t="shared" ca="1" si="5"/>
        <v>#N/A</v>
      </c>
      <c r="E163" s="9"/>
      <c r="F163" s="9"/>
      <c r="G163" s="12"/>
    </row>
    <row r="164" spans="1:7">
      <c r="A164" s="4"/>
      <c r="B164" s="9"/>
      <c r="C164" s="14" t="e">
        <f t="shared" ca="1" si="4"/>
        <v>#N/A</v>
      </c>
      <c r="D164" s="11" t="e">
        <f t="shared" ca="1" si="5"/>
        <v>#N/A</v>
      </c>
      <c r="E164" s="9"/>
      <c r="F164" s="9"/>
      <c r="G164" s="12"/>
    </row>
    <row r="165" spans="1:7">
      <c r="A165" s="4"/>
      <c r="B165" s="9"/>
      <c r="C165" s="14" t="e">
        <f t="shared" ca="1" si="4"/>
        <v>#N/A</v>
      </c>
      <c r="D165" s="11" t="e">
        <f t="shared" ca="1" si="5"/>
        <v>#N/A</v>
      </c>
      <c r="E165" s="9"/>
      <c r="F165" s="9"/>
      <c r="G165" s="12"/>
    </row>
    <row r="166" spans="1:7">
      <c r="A166" s="4"/>
      <c r="B166" s="9"/>
      <c r="C166" s="14" t="e">
        <f t="shared" ca="1" si="4"/>
        <v>#N/A</v>
      </c>
      <c r="D166" s="11" t="e">
        <f t="shared" ca="1" si="5"/>
        <v>#N/A</v>
      </c>
      <c r="E166" s="9"/>
      <c r="F166" s="9"/>
      <c r="G166" s="12"/>
    </row>
    <row r="167" spans="1:7">
      <c r="A167" s="4"/>
      <c r="B167" s="9"/>
      <c r="C167" s="14" t="e">
        <f t="shared" ca="1" si="4"/>
        <v>#N/A</v>
      </c>
      <c r="D167" s="11" t="e">
        <f t="shared" ca="1" si="5"/>
        <v>#N/A</v>
      </c>
      <c r="E167" s="9"/>
      <c r="F167" s="9"/>
      <c r="G167" s="12"/>
    </row>
    <row r="168" spans="1:7">
      <c r="A168" s="4"/>
      <c r="B168" s="9"/>
      <c r="C168" s="14" t="e">
        <f t="shared" ca="1" si="4"/>
        <v>#N/A</v>
      </c>
      <c r="D168" s="11" t="e">
        <f t="shared" ca="1" si="5"/>
        <v>#N/A</v>
      </c>
      <c r="E168" s="9"/>
      <c r="F168" s="9"/>
      <c r="G168" s="12"/>
    </row>
    <row r="169" spans="1:7">
      <c r="A169" s="4"/>
      <c r="B169" s="9"/>
      <c r="C169" s="14" t="e">
        <f t="shared" ca="1" si="4"/>
        <v>#N/A</v>
      </c>
      <c r="D169" s="11" t="e">
        <f t="shared" ca="1" si="5"/>
        <v>#N/A</v>
      </c>
      <c r="E169" s="9"/>
      <c r="F169" s="9"/>
      <c r="G169" s="12"/>
    </row>
    <row r="170" spans="1:7">
      <c r="A170" s="4"/>
      <c r="B170" s="9"/>
      <c r="C170" s="14" t="e">
        <f t="shared" ca="1" si="4"/>
        <v>#N/A</v>
      </c>
      <c r="D170" s="11" t="e">
        <f t="shared" ca="1" si="5"/>
        <v>#N/A</v>
      </c>
      <c r="E170" s="9"/>
      <c r="F170" s="9"/>
      <c r="G170" s="12"/>
    </row>
    <row r="171" spans="1:7">
      <c r="A171" s="4"/>
      <c r="B171" s="9"/>
      <c r="C171" s="14" t="e">
        <f t="shared" ca="1" si="4"/>
        <v>#N/A</v>
      </c>
      <c r="D171" s="11" t="e">
        <f t="shared" ca="1" si="5"/>
        <v>#N/A</v>
      </c>
      <c r="E171" s="9"/>
      <c r="F171" s="9"/>
      <c r="G171" s="12"/>
    </row>
    <row r="172" spans="1:7">
      <c r="A172" s="4"/>
      <c r="B172" s="9"/>
      <c r="C172" s="14" t="e">
        <f t="shared" ca="1" si="4"/>
        <v>#N/A</v>
      </c>
      <c r="D172" s="11" t="e">
        <f t="shared" ca="1" si="5"/>
        <v>#N/A</v>
      </c>
      <c r="E172" s="9"/>
      <c r="F172" s="9"/>
      <c r="G172" s="12"/>
    </row>
    <row r="173" spans="1:7">
      <c r="A173" s="4"/>
      <c r="B173" s="9"/>
      <c r="C173" s="14" t="e">
        <f t="shared" ca="1" si="4"/>
        <v>#N/A</v>
      </c>
      <c r="D173" s="11" t="e">
        <f t="shared" ca="1" si="5"/>
        <v>#N/A</v>
      </c>
      <c r="E173" s="9"/>
      <c r="F173" s="9"/>
      <c r="G173" s="12"/>
    </row>
    <row r="174" spans="1:7">
      <c r="A174" s="4"/>
      <c r="B174" s="9"/>
      <c r="C174" s="14" t="e">
        <f t="shared" ca="1" si="4"/>
        <v>#N/A</v>
      </c>
      <c r="D174" s="11" t="e">
        <f t="shared" ca="1" si="5"/>
        <v>#N/A</v>
      </c>
      <c r="E174" s="9"/>
      <c r="F174" s="9"/>
      <c r="G174" s="12"/>
    </row>
    <row r="175" spans="1:7">
      <c r="A175" s="4"/>
      <c r="B175" s="9"/>
      <c r="C175" s="14" t="e">
        <f t="shared" ca="1" si="4"/>
        <v>#N/A</v>
      </c>
      <c r="D175" s="11" t="e">
        <f t="shared" ca="1" si="5"/>
        <v>#N/A</v>
      </c>
      <c r="E175" s="9"/>
      <c r="F175" s="9"/>
      <c r="G175" s="12"/>
    </row>
    <row r="176" spans="1:7">
      <c r="A176" s="4"/>
      <c r="B176" s="9"/>
      <c r="C176" s="14" t="e">
        <f t="shared" ca="1" si="4"/>
        <v>#N/A</v>
      </c>
      <c r="D176" s="11" t="e">
        <f t="shared" ca="1" si="5"/>
        <v>#N/A</v>
      </c>
      <c r="E176" s="9"/>
      <c r="F176" s="9"/>
      <c r="G176" s="12"/>
    </row>
    <row r="177" spans="1:7">
      <c r="A177" s="4"/>
      <c r="B177" s="9"/>
      <c r="C177" s="14" t="e">
        <f t="shared" ca="1" si="4"/>
        <v>#N/A</v>
      </c>
      <c r="D177" s="11" t="e">
        <f t="shared" ca="1" si="5"/>
        <v>#N/A</v>
      </c>
      <c r="E177" s="9"/>
      <c r="F177" s="9"/>
      <c r="G177" s="12"/>
    </row>
    <row r="178" spans="1:7">
      <c r="A178" s="4"/>
      <c r="B178" s="9"/>
      <c r="C178" s="14" t="e">
        <f t="shared" ca="1" si="4"/>
        <v>#N/A</v>
      </c>
      <c r="D178" s="11" t="e">
        <f t="shared" ca="1" si="5"/>
        <v>#N/A</v>
      </c>
      <c r="E178" s="9"/>
      <c r="F178" s="9"/>
      <c r="G178" s="12"/>
    </row>
    <row r="179" spans="1:7">
      <c r="A179" s="4"/>
      <c r="B179" s="9"/>
      <c r="C179" s="14" t="e">
        <f t="shared" ca="1" si="4"/>
        <v>#N/A</v>
      </c>
      <c r="D179" s="11" t="e">
        <f t="shared" ca="1" si="5"/>
        <v>#N/A</v>
      </c>
      <c r="E179" s="9"/>
      <c r="F179" s="9"/>
      <c r="G179" s="12"/>
    </row>
    <row r="180" spans="1:7">
      <c r="A180" s="4"/>
      <c r="B180" s="9"/>
      <c r="C180" s="14" t="e">
        <f t="shared" ca="1" si="4"/>
        <v>#N/A</v>
      </c>
      <c r="D180" s="11" t="e">
        <f t="shared" ca="1" si="5"/>
        <v>#N/A</v>
      </c>
      <c r="E180" s="9"/>
      <c r="F180" s="9"/>
      <c r="G180" s="12"/>
    </row>
    <row r="181" spans="1:7">
      <c r="A181" s="4"/>
      <c r="B181" s="9"/>
      <c r="C181" s="14" t="e">
        <f t="shared" ca="1" si="4"/>
        <v>#N/A</v>
      </c>
      <c r="D181" s="11" t="e">
        <f t="shared" ca="1" si="5"/>
        <v>#N/A</v>
      </c>
      <c r="E181" s="9"/>
      <c r="F181" s="9"/>
      <c r="G181" s="12"/>
    </row>
    <row r="182" spans="1:7">
      <c r="A182" s="4"/>
      <c r="B182" s="9"/>
      <c r="C182" s="14" t="e">
        <f t="shared" ca="1" si="4"/>
        <v>#N/A</v>
      </c>
      <c r="D182" s="11" t="e">
        <f t="shared" ca="1" si="5"/>
        <v>#N/A</v>
      </c>
      <c r="E182" s="9"/>
      <c r="F182" s="9"/>
      <c r="G182" s="12"/>
    </row>
    <row r="183" spans="1:7">
      <c r="A183" s="4"/>
      <c r="B183" s="9"/>
      <c r="C183" s="14" t="e">
        <f t="shared" ca="1" si="4"/>
        <v>#N/A</v>
      </c>
      <c r="D183" s="11" t="e">
        <f t="shared" ca="1" si="5"/>
        <v>#N/A</v>
      </c>
      <c r="E183" s="9"/>
      <c r="F183" s="9"/>
      <c r="G183" s="12"/>
    </row>
    <row r="184" spans="1:7">
      <c r="A184" s="4"/>
      <c r="B184" s="9"/>
      <c r="C184" s="14" t="e">
        <f t="shared" ca="1" si="4"/>
        <v>#N/A</v>
      </c>
      <c r="D184" s="11" t="e">
        <f t="shared" ca="1" si="5"/>
        <v>#N/A</v>
      </c>
      <c r="E184" s="9"/>
      <c r="F184" s="9"/>
      <c r="G184" s="12"/>
    </row>
    <row r="185" spans="1:7">
      <c r="A185" s="4"/>
      <c r="B185" s="9"/>
      <c r="C185" s="14" t="e">
        <f t="shared" ca="1" si="4"/>
        <v>#N/A</v>
      </c>
      <c r="D185" s="11" t="e">
        <f t="shared" ca="1" si="5"/>
        <v>#N/A</v>
      </c>
      <c r="E185" s="9"/>
      <c r="F185" s="9"/>
      <c r="G185" s="12"/>
    </row>
    <row r="186" spans="1:7">
      <c r="A186" s="4"/>
      <c r="B186" s="9"/>
      <c r="C186" s="14" t="e">
        <f t="shared" ca="1" si="4"/>
        <v>#N/A</v>
      </c>
      <c r="D186" s="11" t="e">
        <f t="shared" ca="1" si="5"/>
        <v>#N/A</v>
      </c>
      <c r="E186" s="9"/>
      <c r="F186" s="9"/>
      <c r="G186" s="12"/>
    </row>
    <row r="187" spans="1:7">
      <c r="A187" s="4"/>
      <c r="B187" s="9"/>
      <c r="C187" s="14" t="e">
        <f t="shared" ca="1" si="4"/>
        <v>#N/A</v>
      </c>
      <c r="D187" s="11" t="e">
        <f t="shared" ca="1" si="5"/>
        <v>#N/A</v>
      </c>
      <c r="E187" s="9"/>
      <c r="F187" s="9"/>
      <c r="G187" s="12"/>
    </row>
    <row r="188" spans="1:7">
      <c r="A188" s="4"/>
      <c r="B188" s="9"/>
      <c r="C188" s="14" t="e">
        <f t="shared" ca="1" si="4"/>
        <v>#N/A</v>
      </c>
      <c r="D188" s="11" t="e">
        <f t="shared" ca="1" si="5"/>
        <v>#N/A</v>
      </c>
      <c r="E188" s="9"/>
      <c r="F188" s="9"/>
      <c r="G188" s="12"/>
    </row>
    <row r="189" spans="1:7">
      <c r="A189" s="4"/>
      <c r="B189" s="9"/>
      <c r="C189" s="14" t="e">
        <f t="shared" ca="1" si="4"/>
        <v>#N/A</v>
      </c>
      <c r="D189" s="11" t="e">
        <f t="shared" ca="1" si="5"/>
        <v>#N/A</v>
      </c>
      <c r="E189" s="9"/>
      <c r="F189" s="9"/>
      <c r="G189" s="12"/>
    </row>
    <row r="190" spans="1:7">
      <c r="A190" s="4"/>
      <c r="B190" s="9"/>
      <c r="C190" s="14" t="e">
        <f t="shared" ca="1" si="4"/>
        <v>#N/A</v>
      </c>
      <c r="D190" s="11" t="e">
        <f t="shared" ca="1" si="5"/>
        <v>#N/A</v>
      </c>
      <c r="E190" s="9"/>
      <c r="F190" s="9"/>
      <c r="G190" s="12"/>
    </row>
    <row r="191" spans="1:7">
      <c r="A191" s="4"/>
      <c r="B191" s="9"/>
      <c r="C191" s="14" t="e">
        <f t="shared" ca="1" si="4"/>
        <v>#N/A</v>
      </c>
      <c r="D191" s="11" t="e">
        <f t="shared" ca="1" si="5"/>
        <v>#N/A</v>
      </c>
      <c r="E191" s="9"/>
      <c r="F191" s="9"/>
      <c r="G191" s="12"/>
    </row>
    <row r="192" spans="1:7">
      <c r="A192" s="4"/>
      <c r="B192" s="9"/>
      <c r="C192" s="14" t="e">
        <f t="shared" ca="1" si="4"/>
        <v>#N/A</v>
      </c>
      <c r="D192" s="11" t="e">
        <f t="shared" ca="1" si="5"/>
        <v>#N/A</v>
      </c>
      <c r="E192" s="9"/>
      <c r="F192" s="9"/>
      <c r="G192" s="12"/>
    </row>
    <row r="193" spans="1:7">
      <c r="A193" s="4"/>
      <c r="B193" s="9"/>
      <c r="C193" s="14" t="e">
        <f t="shared" ca="1" si="4"/>
        <v>#N/A</v>
      </c>
      <c r="D193" s="11" t="e">
        <f t="shared" ca="1" si="5"/>
        <v>#N/A</v>
      </c>
      <c r="E193" s="9"/>
      <c r="F193" s="9"/>
      <c r="G193" s="12"/>
    </row>
    <row r="194" spans="1:7">
      <c r="A194" s="4"/>
      <c r="B194" s="9"/>
      <c r="C194" s="14" t="e">
        <f t="shared" ca="1" si="4"/>
        <v>#N/A</v>
      </c>
      <c r="D194" s="11" t="e">
        <f t="shared" ca="1" si="5"/>
        <v>#N/A</v>
      </c>
      <c r="E194" s="9"/>
      <c r="F194" s="9"/>
      <c r="G194" s="12"/>
    </row>
    <row r="195" spans="1:7">
      <c r="A195" s="4"/>
      <c r="B195" s="9"/>
      <c r="C195" s="14" t="e">
        <f t="shared" ca="1" si="4"/>
        <v>#N/A</v>
      </c>
      <c r="D195" s="11" t="e">
        <f t="shared" ca="1" si="5"/>
        <v>#N/A</v>
      </c>
      <c r="E195" s="9"/>
      <c r="F195" s="9"/>
      <c r="G195" s="12"/>
    </row>
    <row r="196" spans="1:7">
      <c r="A196" s="4"/>
      <c r="B196" s="9"/>
      <c r="C196" s="14" t="e">
        <f t="shared" ca="1" si="4"/>
        <v>#N/A</v>
      </c>
      <c r="D196" s="11" t="e">
        <f t="shared" ca="1" si="5"/>
        <v>#N/A</v>
      </c>
      <c r="E196" s="9"/>
      <c r="F196" s="9"/>
      <c r="G196" s="12"/>
    </row>
    <row r="197" spans="1:7">
      <c r="A197" s="4"/>
      <c r="B197" s="9"/>
      <c r="C197" s="14" t="e">
        <f t="shared" ca="1" si="4"/>
        <v>#N/A</v>
      </c>
      <c r="D197" s="11" t="e">
        <f t="shared" ca="1" si="5"/>
        <v>#N/A</v>
      </c>
      <c r="E197" s="9"/>
      <c r="F197" s="9"/>
      <c r="G197" s="12"/>
    </row>
    <row r="198" spans="1:7">
      <c r="A198" s="4"/>
      <c r="B198" s="9"/>
      <c r="C198" s="14" t="e">
        <f t="shared" ca="1" si="4"/>
        <v>#N/A</v>
      </c>
      <c r="D198" s="11" t="e">
        <f t="shared" ca="1" si="5"/>
        <v>#N/A</v>
      </c>
      <c r="E198" s="9"/>
      <c r="F198" s="9"/>
      <c r="G198" s="12"/>
    </row>
    <row r="199" spans="1:7">
      <c r="A199" s="4"/>
      <c r="B199" s="9"/>
      <c r="C199" s="14" t="e">
        <f t="shared" ca="1" si="4"/>
        <v>#N/A</v>
      </c>
      <c r="D199" s="11" t="e">
        <f t="shared" ca="1" si="5"/>
        <v>#N/A</v>
      </c>
      <c r="E199" s="9"/>
      <c r="F199" s="9"/>
      <c r="G199" s="12"/>
    </row>
    <row r="200" spans="1:7">
      <c r="A200" s="4"/>
      <c r="B200" s="9"/>
      <c r="C200" s="14" t="e">
        <f t="shared" ca="1" si="4"/>
        <v>#N/A</v>
      </c>
      <c r="D200" s="11" t="e">
        <f t="shared" ca="1" si="5"/>
        <v>#N/A</v>
      </c>
      <c r="E200" s="9"/>
      <c r="F200" s="9"/>
      <c r="G200" s="12"/>
    </row>
    <row r="201" spans="1:7">
      <c r="A201" s="4"/>
      <c r="B201" s="9"/>
      <c r="C201" s="14" t="e">
        <f t="shared" ca="1" si="4"/>
        <v>#N/A</v>
      </c>
      <c r="D201" s="11" t="e">
        <f t="shared" ca="1" si="5"/>
        <v>#N/A</v>
      </c>
      <c r="E201" s="9"/>
      <c r="F201" s="9"/>
      <c r="G201" s="12"/>
    </row>
    <row r="202" spans="1:7">
      <c r="A202" s="4"/>
      <c r="B202" s="9"/>
      <c r="C202" s="14" t="e">
        <f t="shared" ca="1" si="4"/>
        <v>#N/A</v>
      </c>
      <c r="D202" s="11" t="e">
        <f t="shared" ca="1" si="5"/>
        <v>#N/A</v>
      </c>
      <c r="E202" s="9"/>
      <c r="F202" s="9"/>
      <c r="G202" s="12"/>
    </row>
    <row r="203" spans="1:7">
      <c r="A203" s="4"/>
      <c r="B203" s="9"/>
      <c r="C203" s="14" t="e">
        <f t="shared" ca="1" si="4"/>
        <v>#N/A</v>
      </c>
      <c r="D203" s="11" t="e">
        <f t="shared" ca="1" si="5"/>
        <v>#N/A</v>
      </c>
      <c r="E203" s="9"/>
      <c r="F203" s="9"/>
      <c r="G203" s="12"/>
    </row>
    <row r="204" spans="1:7">
      <c r="A204" s="4"/>
      <c r="B204" s="9"/>
      <c r="C204" s="14" t="e">
        <f t="shared" ref="C204:C267" ca="1" si="6">VLOOKUP(B204,tarif,2)</f>
        <v>#N/A</v>
      </c>
      <c r="D204" s="11" t="e">
        <f t="shared" ref="D204:D267" ca="1" si="7">VLOOKUP(B204,tarif,3)</f>
        <v>#N/A</v>
      </c>
      <c r="E204" s="9"/>
      <c r="F204" s="9"/>
      <c r="G204" s="12"/>
    </row>
    <row r="205" spans="1:7">
      <c r="A205" s="4"/>
      <c r="B205" s="9"/>
      <c r="C205" s="14" t="e">
        <f t="shared" ca="1" si="6"/>
        <v>#N/A</v>
      </c>
      <c r="D205" s="11" t="e">
        <f t="shared" ca="1" si="7"/>
        <v>#N/A</v>
      </c>
      <c r="E205" s="9"/>
      <c r="F205" s="9"/>
      <c r="G205" s="12"/>
    </row>
    <row r="206" spans="1:7">
      <c r="A206" s="4"/>
      <c r="B206" s="9"/>
      <c r="C206" s="14" t="e">
        <f t="shared" ca="1" si="6"/>
        <v>#N/A</v>
      </c>
      <c r="D206" s="11" t="e">
        <f t="shared" ca="1" si="7"/>
        <v>#N/A</v>
      </c>
      <c r="E206" s="9"/>
      <c r="F206" s="9"/>
      <c r="G206" s="12"/>
    </row>
    <row r="207" spans="1:7">
      <c r="A207" s="4"/>
      <c r="B207" s="9"/>
      <c r="C207" s="14" t="e">
        <f t="shared" ca="1" si="6"/>
        <v>#N/A</v>
      </c>
      <c r="D207" s="11" t="e">
        <f t="shared" ca="1" si="7"/>
        <v>#N/A</v>
      </c>
      <c r="E207" s="9"/>
      <c r="F207" s="9"/>
      <c r="G207" s="12"/>
    </row>
    <row r="208" spans="1:7">
      <c r="A208" s="4"/>
      <c r="B208" s="9"/>
      <c r="C208" s="14" t="e">
        <f t="shared" ca="1" si="6"/>
        <v>#N/A</v>
      </c>
      <c r="D208" s="11" t="e">
        <f t="shared" ca="1" si="7"/>
        <v>#N/A</v>
      </c>
      <c r="E208" s="9"/>
      <c r="F208" s="9"/>
      <c r="G208" s="12"/>
    </row>
    <row r="209" spans="1:7">
      <c r="A209" s="4"/>
      <c r="B209" s="9"/>
      <c r="C209" s="14" t="e">
        <f t="shared" ca="1" si="6"/>
        <v>#N/A</v>
      </c>
      <c r="D209" s="11" t="e">
        <f t="shared" ca="1" si="7"/>
        <v>#N/A</v>
      </c>
      <c r="E209" s="9"/>
      <c r="F209" s="9"/>
      <c r="G209" s="12"/>
    </row>
    <row r="210" spans="1:7">
      <c r="A210" s="4"/>
      <c r="B210" s="9"/>
      <c r="C210" s="14" t="e">
        <f t="shared" ca="1" si="6"/>
        <v>#N/A</v>
      </c>
      <c r="D210" s="11" t="e">
        <f t="shared" ca="1" si="7"/>
        <v>#N/A</v>
      </c>
      <c r="E210" s="9"/>
      <c r="F210" s="9"/>
      <c r="G210" s="12"/>
    </row>
    <row r="211" spans="1:7">
      <c r="A211" s="4"/>
      <c r="B211" s="9"/>
      <c r="C211" s="14" t="e">
        <f t="shared" ca="1" si="6"/>
        <v>#N/A</v>
      </c>
      <c r="D211" s="11" t="e">
        <f t="shared" ca="1" si="7"/>
        <v>#N/A</v>
      </c>
      <c r="E211" s="9"/>
      <c r="F211" s="9"/>
      <c r="G211" s="12"/>
    </row>
    <row r="212" spans="1:7">
      <c r="A212" s="4"/>
      <c r="B212" s="9"/>
      <c r="C212" s="14" t="e">
        <f t="shared" ca="1" si="6"/>
        <v>#N/A</v>
      </c>
      <c r="D212" s="11" t="e">
        <f t="shared" ca="1" si="7"/>
        <v>#N/A</v>
      </c>
      <c r="E212" s="9"/>
      <c r="F212" s="9"/>
      <c r="G212" s="12"/>
    </row>
    <row r="213" spans="1:7">
      <c r="A213" s="4"/>
      <c r="B213" s="9"/>
      <c r="C213" s="14" t="e">
        <f t="shared" ca="1" si="6"/>
        <v>#N/A</v>
      </c>
      <c r="D213" s="11" t="e">
        <f t="shared" ca="1" si="7"/>
        <v>#N/A</v>
      </c>
      <c r="E213" s="9"/>
      <c r="F213" s="9"/>
      <c r="G213" s="12"/>
    </row>
    <row r="214" spans="1:7">
      <c r="A214" s="4"/>
      <c r="B214" s="9"/>
      <c r="C214" s="14" t="e">
        <f t="shared" ca="1" si="6"/>
        <v>#N/A</v>
      </c>
      <c r="D214" s="11" t="e">
        <f t="shared" ca="1" si="7"/>
        <v>#N/A</v>
      </c>
      <c r="E214" s="9"/>
      <c r="F214" s="9"/>
      <c r="G214" s="12"/>
    </row>
    <row r="215" spans="1:7">
      <c r="A215" s="4"/>
      <c r="B215" s="9"/>
      <c r="C215" s="14" t="e">
        <f t="shared" ca="1" si="6"/>
        <v>#N/A</v>
      </c>
      <c r="D215" s="11" t="e">
        <f t="shared" ca="1" si="7"/>
        <v>#N/A</v>
      </c>
      <c r="E215" s="9"/>
      <c r="F215" s="9"/>
      <c r="G215" s="12"/>
    </row>
    <row r="216" spans="1:7">
      <c r="A216" s="4"/>
      <c r="B216" s="9"/>
      <c r="C216" s="14" t="e">
        <f t="shared" ca="1" si="6"/>
        <v>#N/A</v>
      </c>
      <c r="D216" s="11" t="e">
        <f t="shared" ca="1" si="7"/>
        <v>#N/A</v>
      </c>
      <c r="E216" s="9"/>
      <c r="F216" s="9"/>
      <c r="G216" s="12"/>
    </row>
    <row r="217" spans="1:7">
      <c r="A217" s="4"/>
      <c r="B217" s="9"/>
      <c r="C217" s="14" t="e">
        <f t="shared" ca="1" si="6"/>
        <v>#N/A</v>
      </c>
      <c r="D217" s="11" t="e">
        <f t="shared" ca="1" si="7"/>
        <v>#N/A</v>
      </c>
      <c r="E217" s="9"/>
      <c r="F217" s="9"/>
      <c r="G217" s="12"/>
    </row>
    <row r="218" spans="1:7">
      <c r="A218" s="4"/>
      <c r="B218" s="9"/>
      <c r="C218" s="14" t="e">
        <f t="shared" ca="1" si="6"/>
        <v>#N/A</v>
      </c>
      <c r="D218" s="11" t="e">
        <f t="shared" ca="1" si="7"/>
        <v>#N/A</v>
      </c>
      <c r="E218" s="9"/>
      <c r="F218" s="9"/>
      <c r="G218" s="12"/>
    </row>
    <row r="219" spans="1:7">
      <c r="A219" s="4"/>
      <c r="B219" s="9"/>
      <c r="C219" s="14" t="e">
        <f t="shared" ca="1" si="6"/>
        <v>#N/A</v>
      </c>
      <c r="D219" s="11" t="e">
        <f t="shared" ca="1" si="7"/>
        <v>#N/A</v>
      </c>
      <c r="E219" s="9"/>
      <c r="F219" s="9"/>
      <c r="G219" s="12"/>
    </row>
    <row r="220" spans="1:7">
      <c r="A220" s="4"/>
      <c r="B220" s="9"/>
      <c r="C220" s="14" t="e">
        <f t="shared" ca="1" si="6"/>
        <v>#N/A</v>
      </c>
      <c r="D220" s="11" t="e">
        <f t="shared" ca="1" si="7"/>
        <v>#N/A</v>
      </c>
      <c r="E220" s="9"/>
      <c r="F220" s="9"/>
      <c r="G220" s="12"/>
    </row>
    <row r="221" spans="1:7">
      <c r="A221" s="4"/>
      <c r="B221" s="9"/>
      <c r="C221" s="14" t="e">
        <f t="shared" ca="1" si="6"/>
        <v>#N/A</v>
      </c>
      <c r="D221" s="11" t="e">
        <f t="shared" ca="1" si="7"/>
        <v>#N/A</v>
      </c>
      <c r="E221" s="9"/>
      <c r="F221" s="9"/>
      <c r="G221" s="12"/>
    </row>
    <row r="222" spans="1:7">
      <c r="A222" s="4"/>
      <c r="B222" s="9"/>
      <c r="C222" s="14" t="e">
        <f t="shared" ca="1" si="6"/>
        <v>#N/A</v>
      </c>
      <c r="D222" s="11" t="e">
        <f t="shared" ca="1" si="7"/>
        <v>#N/A</v>
      </c>
      <c r="E222" s="9"/>
      <c r="F222" s="9"/>
      <c r="G222" s="12"/>
    </row>
    <row r="223" spans="1:7">
      <c r="A223" s="4"/>
      <c r="B223" s="9"/>
      <c r="C223" s="14" t="e">
        <f t="shared" ca="1" si="6"/>
        <v>#N/A</v>
      </c>
      <c r="D223" s="11" t="e">
        <f t="shared" ca="1" si="7"/>
        <v>#N/A</v>
      </c>
      <c r="E223" s="9"/>
      <c r="F223" s="9"/>
      <c r="G223" s="12"/>
    </row>
    <row r="224" spans="1:7">
      <c r="A224" s="4"/>
      <c r="B224" s="9"/>
      <c r="C224" s="14" t="e">
        <f t="shared" ca="1" si="6"/>
        <v>#N/A</v>
      </c>
      <c r="D224" s="11" t="e">
        <f t="shared" ca="1" si="7"/>
        <v>#N/A</v>
      </c>
      <c r="E224" s="9"/>
      <c r="F224" s="9"/>
      <c r="G224" s="12"/>
    </row>
    <row r="225" spans="1:7">
      <c r="A225" s="4"/>
      <c r="B225" s="9"/>
      <c r="C225" s="14" t="e">
        <f t="shared" ca="1" si="6"/>
        <v>#N/A</v>
      </c>
      <c r="D225" s="11" t="e">
        <f t="shared" ca="1" si="7"/>
        <v>#N/A</v>
      </c>
      <c r="E225" s="9"/>
      <c r="F225" s="9"/>
      <c r="G225" s="12"/>
    </row>
    <row r="226" spans="1:7">
      <c r="A226" s="4"/>
      <c r="B226" s="9"/>
      <c r="C226" s="14" t="e">
        <f t="shared" ca="1" si="6"/>
        <v>#N/A</v>
      </c>
      <c r="D226" s="11" t="e">
        <f t="shared" ca="1" si="7"/>
        <v>#N/A</v>
      </c>
      <c r="E226" s="9"/>
      <c r="F226" s="9"/>
      <c r="G226" s="12"/>
    </row>
    <row r="227" spans="1:7">
      <c r="A227" s="4"/>
      <c r="B227" s="9"/>
      <c r="C227" s="14" t="e">
        <f t="shared" ca="1" si="6"/>
        <v>#N/A</v>
      </c>
      <c r="D227" s="11" t="e">
        <f t="shared" ca="1" si="7"/>
        <v>#N/A</v>
      </c>
      <c r="E227" s="9"/>
      <c r="F227" s="9"/>
      <c r="G227" s="12"/>
    </row>
    <row r="228" spans="1:7">
      <c r="A228" s="4"/>
      <c r="B228" s="9"/>
      <c r="C228" s="14" t="e">
        <f t="shared" ca="1" si="6"/>
        <v>#N/A</v>
      </c>
      <c r="D228" s="11" t="e">
        <f t="shared" ca="1" si="7"/>
        <v>#N/A</v>
      </c>
      <c r="E228" s="9"/>
      <c r="F228" s="9"/>
      <c r="G228" s="12"/>
    </row>
    <row r="229" spans="1:7">
      <c r="A229" s="4"/>
      <c r="B229" s="9"/>
      <c r="C229" s="14" t="e">
        <f t="shared" ca="1" si="6"/>
        <v>#N/A</v>
      </c>
      <c r="D229" s="11" t="e">
        <f t="shared" ca="1" si="7"/>
        <v>#N/A</v>
      </c>
      <c r="E229" s="9"/>
      <c r="F229" s="9"/>
      <c r="G229" s="12"/>
    </row>
    <row r="230" spans="1:7">
      <c r="A230" s="4"/>
      <c r="B230" s="9"/>
      <c r="C230" s="14" t="e">
        <f t="shared" ca="1" si="6"/>
        <v>#N/A</v>
      </c>
      <c r="D230" s="11" t="e">
        <f t="shared" ca="1" si="7"/>
        <v>#N/A</v>
      </c>
      <c r="E230" s="9"/>
      <c r="F230" s="9"/>
      <c r="G230" s="12"/>
    </row>
    <row r="231" spans="1:7">
      <c r="A231" s="4"/>
      <c r="B231" s="9"/>
      <c r="C231" s="14" t="e">
        <f t="shared" ca="1" si="6"/>
        <v>#N/A</v>
      </c>
      <c r="D231" s="11" t="e">
        <f t="shared" ca="1" si="7"/>
        <v>#N/A</v>
      </c>
      <c r="E231" s="9"/>
      <c r="F231" s="9"/>
      <c r="G231" s="12"/>
    </row>
    <row r="232" spans="1:7">
      <c r="A232" s="4"/>
      <c r="B232" s="9"/>
      <c r="C232" s="14" t="e">
        <f t="shared" ca="1" si="6"/>
        <v>#N/A</v>
      </c>
      <c r="D232" s="11" t="e">
        <f t="shared" ca="1" si="7"/>
        <v>#N/A</v>
      </c>
      <c r="E232" s="9"/>
      <c r="F232" s="9"/>
      <c r="G232" s="12"/>
    </row>
    <row r="233" spans="1:7">
      <c r="A233" s="4"/>
      <c r="B233" s="9"/>
      <c r="C233" s="14" t="e">
        <f t="shared" ca="1" si="6"/>
        <v>#N/A</v>
      </c>
      <c r="D233" s="11" t="e">
        <f t="shared" ca="1" si="7"/>
        <v>#N/A</v>
      </c>
      <c r="E233" s="9"/>
      <c r="F233" s="9"/>
      <c r="G233" s="12"/>
    </row>
    <row r="234" spans="1:7">
      <c r="A234" s="4"/>
      <c r="B234" s="9"/>
      <c r="C234" s="14" t="e">
        <f t="shared" ca="1" si="6"/>
        <v>#N/A</v>
      </c>
      <c r="D234" s="11" t="e">
        <f t="shared" ca="1" si="7"/>
        <v>#N/A</v>
      </c>
      <c r="E234" s="9"/>
      <c r="F234" s="9"/>
      <c r="G234" s="12"/>
    </row>
    <row r="235" spans="1:7">
      <c r="A235" s="4"/>
      <c r="B235" s="9"/>
      <c r="C235" s="14" t="e">
        <f t="shared" ca="1" si="6"/>
        <v>#N/A</v>
      </c>
      <c r="D235" s="11" t="e">
        <f t="shared" ca="1" si="7"/>
        <v>#N/A</v>
      </c>
      <c r="E235" s="9"/>
      <c r="F235" s="9"/>
      <c r="G235" s="12"/>
    </row>
    <row r="236" spans="1:7">
      <c r="A236" s="4"/>
      <c r="B236" s="9"/>
      <c r="C236" s="14" t="e">
        <f t="shared" ca="1" si="6"/>
        <v>#N/A</v>
      </c>
      <c r="D236" s="11" t="e">
        <f t="shared" ca="1" si="7"/>
        <v>#N/A</v>
      </c>
      <c r="E236" s="9"/>
      <c r="F236" s="9"/>
      <c r="G236" s="12"/>
    </row>
    <row r="237" spans="1:7">
      <c r="A237" s="4"/>
      <c r="B237" s="9"/>
      <c r="C237" s="14" t="e">
        <f t="shared" ca="1" si="6"/>
        <v>#N/A</v>
      </c>
      <c r="D237" s="11" t="e">
        <f t="shared" ca="1" si="7"/>
        <v>#N/A</v>
      </c>
      <c r="E237" s="9"/>
      <c r="F237" s="9"/>
      <c r="G237" s="12"/>
    </row>
    <row r="238" spans="1:7">
      <c r="A238" s="4"/>
      <c r="B238" s="9"/>
      <c r="C238" s="14" t="e">
        <f t="shared" ca="1" si="6"/>
        <v>#N/A</v>
      </c>
      <c r="D238" s="11" t="e">
        <f t="shared" ca="1" si="7"/>
        <v>#N/A</v>
      </c>
      <c r="E238" s="9"/>
      <c r="F238" s="9"/>
      <c r="G238" s="12"/>
    </row>
    <row r="239" spans="1:7">
      <c r="A239" s="4"/>
      <c r="B239" s="9"/>
      <c r="C239" s="14" t="e">
        <f t="shared" ca="1" si="6"/>
        <v>#N/A</v>
      </c>
      <c r="D239" s="11" t="e">
        <f t="shared" ca="1" si="7"/>
        <v>#N/A</v>
      </c>
      <c r="E239" s="9"/>
      <c r="F239" s="9"/>
      <c r="G239" s="12"/>
    </row>
    <row r="240" spans="1:7">
      <c r="A240" s="4"/>
      <c r="B240" s="9"/>
      <c r="C240" s="14" t="e">
        <f t="shared" ca="1" si="6"/>
        <v>#N/A</v>
      </c>
      <c r="D240" s="11" t="e">
        <f t="shared" ca="1" si="7"/>
        <v>#N/A</v>
      </c>
      <c r="E240" s="9"/>
      <c r="F240" s="9"/>
      <c r="G240" s="12"/>
    </row>
    <row r="241" spans="1:7">
      <c r="A241" s="4"/>
      <c r="B241" s="9"/>
      <c r="C241" s="14" t="e">
        <f t="shared" ca="1" si="6"/>
        <v>#N/A</v>
      </c>
      <c r="D241" s="11" t="e">
        <f t="shared" ca="1" si="7"/>
        <v>#N/A</v>
      </c>
      <c r="E241" s="9"/>
      <c r="F241" s="9"/>
      <c r="G241" s="12"/>
    </row>
    <row r="242" spans="1:7">
      <c r="A242" s="4"/>
      <c r="B242" s="9"/>
      <c r="C242" s="14" t="e">
        <f t="shared" ca="1" si="6"/>
        <v>#N/A</v>
      </c>
      <c r="D242" s="11" t="e">
        <f t="shared" ca="1" si="7"/>
        <v>#N/A</v>
      </c>
      <c r="E242" s="9"/>
      <c r="F242" s="9"/>
      <c r="G242" s="12"/>
    </row>
    <row r="243" spans="1:7">
      <c r="A243" s="4"/>
      <c r="B243" s="9"/>
      <c r="C243" s="14" t="e">
        <f t="shared" ca="1" si="6"/>
        <v>#N/A</v>
      </c>
      <c r="D243" s="11" t="e">
        <f t="shared" ca="1" si="7"/>
        <v>#N/A</v>
      </c>
      <c r="E243" s="9"/>
      <c r="F243" s="9"/>
      <c r="G243" s="12"/>
    </row>
    <row r="244" spans="1:7">
      <c r="A244" s="4"/>
      <c r="B244" s="9"/>
      <c r="C244" s="14" t="e">
        <f t="shared" ca="1" si="6"/>
        <v>#N/A</v>
      </c>
      <c r="D244" s="11" t="e">
        <f t="shared" ca="1" si="7"/>
        <v>#N/A</v>
      </c>
      <c r="E244" s="9"/>
      <c r="F244" s="9"/>
      <c r="G244" s="12"/>
    </row>
    <row r="245" spans="1:7">
      <c r="A245" s="4"/>
      <c r="B245" s="9"/>
      <c r="C245" s="14" t="e">
        <f t="shared" ca="1" si="6"/>
        <v>#N/A</v>
      </c>
      <c r="D245" s="11" t="e">
        <f t="shared" ca="1" si="7"/>
        <v>#N/A</v>
      </c>
      <c r="E245" s="9"/>
      <c r="F245" s="9"/>
      <c r="G245" s="12"/>
    </row>
    <row r="246" spans="1:7">
      <c r="A246" s="4"/>
      <c r="B246" s="9"/>
      <c r="C246" s="14" t="e">
        <f t="shared" ca="1" si="6"/>
        <v>#N/A</v>
      </c>
      <c r="D246" s="11" t="e">
        <f t="shared" ca="1" si="7"/>
        <v>#N/A</v>
      </c>
      <c r="E246" s="9"/>
      <c r="F246" s="9"/>
      <c r="G246" s="12"/>
    </row>
    <row r="247" spans="1:7">
      <c r="A247" s="4"/>
      <c r="B247" s="9"/>
      <c r="C247" s="14" t="e">
        <f t="shared" ca="1" si="6"/>
        <v>#N/A</v>
      </c>
      <c r="D247" s="11" t="e">
        <f t="shared" ca="1" si="7"/>
        <v>#N/A</v>
      </c>
      <c r="E247" s="9"/>
      <c r="F247" s="9"/>
      <c r="G247" s="12"/>
    </row>
    <row r="248" spans="1:7">
      <c r="A248" s="4"/>
      <c r="B248" s="9"/>
      <c r="C248" s="14" t="e">
        <f t="shared" ca="1" si="6"/>
        <v>#N/A</v>
      </c>
      <c r="D248" s="11" t="e">
        <f t="shared" ca="1" si="7"/>
        <v>#N/A</v>
      </c>
      <c r="E248" s="9"/>
      <c r="F248" s="9"/>
      <c r="G248" s="12"/>
    </row>
    <row r="249" spans="1:7">
      <c r="A249" s="4"/>
      <c r="B249" s="9"/>
      <c r="C249" s="14" t="e">
        <f t="shared" ca="1" si="6"/>
        <v>#N/A</v>
      </c>
      <c r="D249" s="11" t="e">
        <f t="shared" ca="1" si="7"/>
        <v>#N/A</v>
      </c>
      <c r="E249" s="9"/>
      <c r="F249" s="9"/>
      <c r="G249" s="12"/>
    </row>
    <row r="250" spans="1:7">
      <c r="A250" s="4"/>
      <c r="B250" s="9"/>
      <c r="C250" s="14" t="e">
        <f t="shared" ca="1" si="6"/>
        <v>#N/A</v>
      </c>
      <c r="D250" s="11" t="e">
        <f t="shared" ca="1" si="7"/>
        <v>#N/A</v>
      </c>
      <c r="E250" s="9"/>
      <c r="F250" s="9"/>
      <c r="G250" s="12"/>
    </row>
    <row r="251" spans="1:7">
      <c r="A251" s="4"/>
      <c r="B251" s="9"/>
      <c r="C251" s="14" t="e">
        <f t="shared" ca="1" si="6"/>
        <v>#N/A</v>
      </c>
      <c r="D251" s="11" t="e">
        <f t="shared" ca="1" si="7"/>
        <v>#N/A</v>
      </c>
      <c r="E251" s="9"/>
      <c r="F251" s="9"/>
      <c r="G251" s="12"/>
    </row>
    <row r="252" spans="1:7">
      <c r="A252" s="4"/>
      <c r="B252" s="9"/>
      <c r="C252" s="14" t="e">
        <f t="shared" ca="1" si="6"/>
        <v>#N/A</v>
      </c>
      <c r="D252" s="11" t="e">
        <f t="shared" ca="1" si="7"/>
        <v>#N/A</v>
      </c>
      <c r="E252" s="9"/>
      <c r="F252" s="9"/>
      <c r="G252" s="12"/>
    </row>
    <row r="253" spans="1:7">
      <c r="A253" s="4"/>
      <c r="B253" s="9"/>
      <c r="C253" s="14" t="e">
        <f t="shared" ca="1" si="6"/>
        <v>#N/A</v>
      </c>
      <c r="D253" s="11" t="e">
        <f t="shared" ca="1" si="7"/>
        <v>#N/A</v>
      </c>
      <c r="E253" s="9"/>
      <c r="F253" s="9"/>
      <c r="G253" s="12"/>
    </row>
    <row r="254" spans="1:7">
      <c r="A254" s="4"/>
      <c r="B254" s="9"/>
      <c r="C254" s="14" t="e">
        <f t="shared" ca="1" si="6"/>
        <v>#N/A</v>
      </c>
      <c r="D254" s="11" t="e">
        <f t="shared" ca="1" si="7"/>
        <v>#N/A</v>
      </c>
      <c r="E254" s="9"/>
      <c r="F254" s="9"/>
      <c r="G254" s="12"/>
    </row>
    <row r="255" spans="1:7">
      <c r="A255" s="4"/>
      <c r="B255" s="9"/>
      <c r="C255" s="14" t="e">
        <f t="shared" ca="1" si="6"/>
        <v>#N/A</v>
      </c>
      <c r="D255" s="11" t="e">
        <f t="shared" ca="1" si="7"/>
        <v>#N/A</v>
      </c>
      <c r="E255" s="9"/>
      <c r="F255" s="9"/>
      <c r="G255" s="12"/>
    </row>
    <row r="256" spans="1:7">
      <c r="A256" s="4"/>
      <c r="B256" s="9"/>
      <c r="C256" s="14" t="e">
        <f t="shared" ca="1" si="6"/>
        <v>#N/A</v>
      </c>
      <c r="D256" s="11" t="e">
        <f t="shared" ca="1" si="7"/>
        <v>#N/A</v>
      </c>
      <c r="E256" s="9"/>
      <c r="F256" s="9"/>
      <c r="G256" s="12"/>
    </row>
    <row r="257" spans="1:7">
      <c r="A257" s="4"/>
      <c r="B257" s="9"/>
      <c r="C257" s="14" t="e">
        <f t="shared" ca="1" si="6"/>
        <v>#N/A</v>
      </c>
      <c r="D257" s="11" t="e">
        <f t="shared" ca="1" si="7"/>
        <v>#N/A</v>
      </c>
      <c r="E257" s="9"/>
      <c r="F257" s="9"/>
      <c r="G257" s="12"/>
    </row>
    <row r="258" spans="1:7">
      <c r="A258" s="4"/>
      <c r="B258" s="9"/>
      <c r="C258" s="14" t="e">
        <f t="shared" ca="1" si="6"/>
        <v>#N/A</v>
      </c>
      <c r="D258" s="11" t="e">
        <f t="shared" ca="1" si="7"/>
        <v>#N/A</v>
      </c>
      <c r="E258" s="9"/>
      <c r="F258" s="9"/>
      <c r="G258" s="12"/>
    </row>
    <row r="259" spans="1:7">
      <c r="A259" s="4"/>
      <c r="B259" s="9"/>
      <c r="C259" s="14" t="e">
        <f t="shared" ca="1" si="6"/>
        <v>#N/A</v>
      </c>
      <c r="D259" s="11" t="e">
        <f t="shared" ca="1" si="7"/>
        <v>#N/A</v>
      </c>
      <c r="E259" s="9"/>
      <c r="F259" s="9"/>
      <c r="G259" s="12"/>
    </row>
    <row r="260" spans="1:7">
      <c r="A260" s="4"/>
      <c r="B260" s="9"/>
      <c r="C260" s="14" t="e">
        <f t="shared" ca="1" si="6"/>
        <v>#N/A</v>
      </c>
      <c r="D260" s="11" t="e">
        <f t="shared" ca="1" si="7"/>
        <v>#N/A</v>
      </c>
      <c r="E260" s="9"/>
      <c r="F260" s="9"/>
      <c r="G260" s="12"/>
    </row>
    <row r="261" spans="1:7">
      <c r="A261" s="4"/>
      <c r="B261" s="9"/>
      <c r="C261" s="14" t="e">
        <f t="shared" ca="1" si="6"/>
        <v>#N/A</v>
      </c>
      <c r="D261" s="11" t="e">
        <f t="shared" ca="1" si="7"/>
        <v>#N/A</v>
      </c>
      <c r="E261" s="9"/>
      <c r="F261" s="9"/>
      <c r="G261" s="12"/>
    </row>
    <row r="262" spans="1:7">
      <c r="A262" s="4"/>
      <c r="B262" s="9"/>
      <c r="C262" s="14" t="e">
        <f t="shared" ca="1" si="6"/>
        <v>#N/A</v>
      </c>
      <c r="D262" s="11" t="e">
        <f t="shared" ca="1" si="7"/>
        <v>#N/A</v>
      </c>
      <c r="E262" s="9"/>
      <c r="F262" s="9"/>
      <c r="G262" s="12"/>
    </row>
    <row r="263" spans="1:7">
      <c r="A263" s="4"/>
      <c r="B263" s="9"/>
      <c r="C263" s="14" t="e">
        <f t="shared" ca="1" si="6"/>
        <v>#N/A</v>
      </c>
      <c r="D263" s="11" t="e">
        <f t="shared" ca="1" si="7"/>
        <v>#N/A</v>
      </c>
      <c r="E263" s="9"/>
      <c r="F263" s="9"/>
      <c r="G263" s="12"/>
    </row>
    <row r="264" spans="1:7">
      <c r="A264" s="4"/>
      <c r="B264" s="9"/>
      <c r="C264" s="14" t="e">
        <f t="shared" ca="1" si="6"/>
        <v>#N/A</v>
      </c>
      <c r="D264" s="11" t="e">
        <f t="shared" ca="1" si="7"/>
        <v>#N/A</v>
      </c>
      <c r="E264" s="9"/>
      <c r="F264" s="9"/>
      <c r="G264" s="12"/>
    </row>
    <row r="265" spans="1:7">
      <c r="A265" s="4"/>
      <c r="B265" s="9"/>
      <c r="C265" s="14" t="e">
        <f t="shared" ca="1" si="6"/>
        <v>#N/A</v>
      </c>
      <c r="D265" s="11" t="e">
        <f t="shared" ca="1" si="7"/>
        <v>#N/A</v>
      </c>
      <c r="E265" s="9"/>
      <c r="F265" s="9"/>
      <c r="G265" s="12"/>
    </row>
    <row r="266" spans="1:7">
      <c r="A266" s="4"/>
      <c r="B266" s="9"/>
      <c r="C266" s="14" t="e">
        <f t="shared" ca="1" si="6"/>
        <v>#N/A</v>
      </c>
      <c r="D266" s="11" t="e">
        <f t="shared" ca="1" si="7"/>
        <v>#N/A</v>
      </c>
      <c r="E266" s="9"/>
      <c r="F266" s="9"/>
      <c r="G266" s="12"/>
    </row>
    <row r="267" spans="1:7">
      <c r="A267" s="4"/>
      <c r="B267" s="9"/>
      <c r="C267" s="14" t="e">
        <f t="shared" ca="1" si="6"/>
        <v>#N/A</v>
      </c>
      <c r="D267" s="11" t="e">
        <f t="shared" ca="1" si="7"/>
        <v>#N/A</v>
      </c>
      <c r="E267" s="9"/>
      <c r="F267" s="9"/>
      <c r="G267" s="12"/>
    </row>
    <row r="268" spans="1:7">
      <c r="A268" s="4"/>
      <c r="B268" s="9"/>
      <c r="C268" s="14" t="e">
        <f t="shared" ref="C268:C331" ca="1" si="8">VLOOKUP(B268,tarif,2)</f>
        <v>#N/A</v>
      </c>
      <c r="D268" s="11" t="e">
        <f t="shared" ref="D268:D331" ca="1" si="9">VLOOKUP(B268,tarif,3)</f>
        <v>#N/A</v>
      </c>
      <c r="E268" s="9"/>
      <c r="F268" s="9"/>
      <c r="G268" s="12"/>
    </row>
    <row r="269" spans="1:7">
      <c r="A269" s="4"/>
      <c r="B269" s="9"/>
      <c r="C269" s="14" t="e">
        <f t="shared" ca="1" si="8"/>
        <v>#N/A</v>
      </c>
      <c r="D269" s="11" t="e">
        <f t="shared" ca="1" si="9"/>
        <v>#N/A</v>
      </c>
      <c r="E269" s="9"/>
      <c r="F269" s="9"/>
      <c r="G269" s="12"/>
    </row>
    <row r="270" spans="1:7">
      <c r="A270" s="4"/>
      <c r="B270" s="9"/>
      <c r="C270" s="14" t="e">
        <f t="shared" ca="1" si="8"/>
        <v>#N/A</v>
      </c>
      <c r="D270" s="11" t="e">
        <f t="shared" ca="1" si="9"/>
        <v>#N/A</v>
      </c>
      <c r="E270" s="9"/>
      <c r="F270" s="9"/>
      <c r="G270" s="12"/>
    </row>
    <row r="271" spans="1:7">
      <c r="A271" s="4"/>
      <c r="B271" s="9"/>
      <c r="C271" s="14" t="e">
        <f t="shared" ca="1" si="8"/>
        <v>#N/A</v>
      </c>
      <c r="D271" s="11" t="e">
        <f t="shared" ca="1" si="9"/>
        <v>#N/A</v>
      </c>
      <c r="E271" s="9"/>
      <c r="F271" s="9"/>
      <c r="G271" s="12"/>
    </row>
    <row r="272" spans="1:7">
      <c r="A272" s="4"/>
      <c r="B272" s="9"/>
      <c r="C272" s="14" t="e">
        <f t="shared" ca="1" si="8"/>
        <v>#N/A</v>
      </c>
      <c r="D272" s="11" t="e">
        <f t="shared" ca="1" si="9"/>
        <v>#N/A</v>
      </c>
      <c r="E272" s="9"/>
      <c r="F272" s="9"/>
      <c r="G272" s="12"/>
    </row>
    <row r="273" spans="1:7">
      <c r="A273" s="4"/>
      <c r="B273" s="9"/>
      <c r="C273" s="14" t="e">
        <f t="shared" ca="1" si="8"/>
        <v>#N/A</v>
      </c>
      <c r="D273" s="11" t="e">
        <f t="shared" ca="1" si="9"/>
        <v>#N/A</v>
      </c>
      <c r="E273" s="9"/>
      <c r="F273" s="9"/>
      <c r="G273" s="12"/>
    </row>
    <row r="274" spans="1:7">
      <c r="A274" s="4"/>
      <c r="B274" s="9"/>
      <c r="C274" s="14" t="e">
        <f t="shared" ca="1" si="8"/>
        <v>#N/A</v>
      </c>
      <c r="D274" s="11" t="e">
        <f t="shared" ca="1" si="9"/>
        <v>#N/A</v>
      </c>
      <c r="E274" s="9"/>
      <c r="F274" s="9"/>
      <c r="G274" s="12"/>
    </row>
    <row r="275" spans="1:7">
      <c r="A275" s="4"/>
      <c r="B275" s="9"/>
      <c r="C275" s="14" t="e">
        <f t="shared" ca="1" si="8"/>
        <v>#N/A</v>
      </c>
      <c r="D275" s="11" t="e">
        <f t="shared" ca="1" si="9"/>
        <v>#N/A</v>
      </c>
      <c r="E275" s="9"/>
      <c r="F275" s="9"/>
      <c r="G275" s="12"/>
    </row>
    <row r="276" spans="1:7">
      <c r="A276" s="4"/>
      <c r="B276" s="9"/>
      <c r="C276" s="14" t="e">
        <f t="shared" ca="1" si="8"/>
        <v>#N/A</v>
      </c>
      <c r="D276" s="11" t="e">
        <f t="shared" ca="1" si="9"/>
        <v>#N/A</v>
      </c>
      <c r="E276" s="9"/>
      <c r="F276" s="9"/>
      <c r="G276" s="12"/>
    </row>
    <row r="277" spans="1:7">
      <c r="A277" s="4"/>
      <c r="B277" s="9"/>
      <c r="C277" s="14" t="e">
        <f t="shared" ca="1" si="8"/>
        <v>#N/A</v>
      </c>
      <c r="D277" s="11" t="e">
        <f t="shared" ca="1" si="9"/>
        <v>#N/A</v>
      </c>
      <c r="E277" s="9"/>
      <c r="F277" s="9"/>
      <c r="G277" s="12"/>
    </row>
    <row r="278" spans="1:7">
      <c r="A278" s="4"/>
      <c r="B278" s="9"/>
      <c r="C278" s="14" t="e">
        <f t="shared" ca="1" si="8"/>
        <v>#N/A</v>
      </c>
      <c r="D278" s="11" t="e">
        <f t="shared" ca="1" si="9"/>
        <v>#N/A</v>
      </c>
      <c r="E278" s="9"/>
      <c r="F278" s="9"/>
      <c r="G278" s="12"/>
    </row>
    <row r="279" spans="1:7">
      <c r="A279" s="4"/>
      <c r="B279" s="9"/>
      <c r="C279" s="14" t="e">
        <f t="shared" ca="1" si="8"/>
        <v>#N/A</v>
      </c>
      <c r="D279" s="11" t="e">
        <f t="shared" ca="1" si="9"/>
        <v>#N/A</v>
      </c>
      <c r="E279" s="9"/>
      <c r="F279" s="9"/>
      <c r="G279" s="12"/>
    </row>
    <row r="280" spans="1:7">
      <c r="A280" s="4"/>
      <c r="B280" s="9"/>
      <c r="C280" s="14" t="e">
        <f t="shared" ca="1" si="8"/>
        <v>#N/A</v>
      </c>
      <c r="D280" s="11" t="e">
        <f t="shared" ca="1" si="9"/>
        <v>#N/A</v>
      </c>
      <c r="E280" s="9"/>
      <c r="F280" s="9"/>
      <c r="G280" s="12"/>
    </row>
    <row r="281" spans="1:7">
      <c r="A281" s="4"/>
      <c r="B281" s="9"/>
      <c r="C281" s="14" t="e">
        <f t="shared" ca="1" si="8"/>
        <v>#N/A</v>
      </c>
      <c r="D281" s="11" t="e">
        <f t="shared" ca="1" si="9"/>
        <v>#N/A</v>
      </c>
      <c r="E281" s="9"/>
      <c r="F281" s="9"/>
      <c r="G281" s="12"/>
    </row>
    <row r="282" spans="1:7">
      <c r="A282" s="4"/>
      <c r="B282" s="9"/>
      <c r="C282" s="14" t="e">
        <f t="shared" ca="1" si="8"/>
        <v>#N/A</v>
      </c>
      <c r="D282" s="11" t="e">
        <f t="shared" ca="1" si="9"/>
        <v>#N/A</v>
      </c>
      <c r="E282" s="9"/>
      <c r="F282" s="9"/>
      <c r="G282" s="12"/>
    </row>
    <row r="283" spans="1:7">
      <c r="A283" s="4"/>
      <c r="B283" s="9"/>
      <c r="C283" s="14" t="e">
        <f t="shared" ca="1" si="8"/>
        <v>#N/A</v>
      </c>
      <c r="D283" s="11" t="e">
        <f t="shared" ca="1" si="9"/>
        <v>#N/A</v>
      </c>
      <c r="E283" s="9"/>
      <c r="F283" s="9"/>
      <c r="G283" s="12"/>
    </row>
    <row r="284" spans="1:7">
      <c r="A284" s="4"/>
      <c r="B284" s="9"/>
      <c r="C284" s="14" t="e">
        <f t="shared" ca="1" si="8"/>
        <v>#N/A</v>
      </c>
      <c r="D284" s="11" t="e">
        <f t="shared" ca="1" si="9"/>
        <v>#N/A</v>
      </c>
      <c r="E284" s="9"/>
      <c r="F284" s="9"/>
      <c r="G284" s="12"/>
    </row>
    <row r="285" spans="1:7">
      <c r="A285" s="4"/>
      <c r="B285" s="9"/>
      <c r="C285" s="14" t="e">
        <f t="shared" ca="1" si="8"/>
        <v>#N/A</v>
      </c>
      <c r="D285" s="11" t="e">
        <f t="shared" ca="1" si="9"/>
        <v>#N/A</v>
      </c>
      <c r="E285" s="9"/>
      <c r="F285" s="9"/>
      <c r="G285" s="12"/>
    </row>
    <row r="286" spans="1:7">
      <c r="A286" s="4"/>
      <c r="B286" s="9"/>
      <c r="C286" s="14" t="e">
        <f t="shared" ca="1" si="8"/>
        <v>#N/A</v>
      </c>
      <c r="D286" s="11" t="e">
        <f t="shared" ca="1" si="9"/>
        <v>#N/A</v>
      </c>
      <c r="E286" s="9"/>
      <c r="F286" s="9"/>
      <c r="G286" s="12"/>
    </row>
    <row r="287" spans="1:7">
      <c r="A287" s="4"/>
      <c r="B287" s="9"/>
      <c r="C287" s="14" t="e">
        <f t="shared" ca="1" si="8"/>
        <v>#N/A</v>
      </c>
      <c r="D287" s="11" t="e">
        <f t="shared" ca="1" si="9"/>
        <v>#N/A</v>
      </c>
      <c r="E287" s="9"/>
      <c r="F287" s="9"/>
      <c r="G287" s="12"/>
    </row>
    <row r="288" spans="1:7">
      <c r="A288" s="4"/>
      <c r="B288" s="9"/>
      <c r="C288" s="14" t="e">
        <f t="shared" ca="1" si="8"/>
        <v>#N/A</v>
      </c>
      <c r="D288" s="11" t="e">
        <f t="shared" ca="1" si="9"/>
        <v>#N/A</v>
      </c>
      <c r="E288" s="9"/>
      <c r="F288" s="9"/>
      <c r="G288" s="12"/>
    </row>
    <row r="289" spans="1:7">
      <c r="A289" s="4"/>
      <c r="B289" s="9"/>
      <c r="C289" s="14" t="e">
        <f t="shared" ca="1" si="8"/>
        <v>#N/A</v>
      </c>
      <c r="D289" s="11" t="e">
        <f t="shared" ca="1" si="9"/>
        <v>#N/A</v>
      </c>
      <c r="E289" s="9"/>
      <c r="F289" s="9"/>
      <c r="G289" s="12"/>
    </row>
    <row r="290" spans="1:7">
      <c r="A290" s="4"/>
      <c r="B290" s="9"/>
      <c r="C290" s="14" t="e">
        <f t="shared" ca="1" si="8"/>
        <v>#N/A</v>
      </c>
      <c r="D290" s="11" t="e">
        <f t="shared" ca="1" si="9"/>
        <v>#N/A</v>
      </c>
      <c r="E290" s="9"/>
      <c r="F290" s="9"/>
      <c r="G290" s="12"/>
    </row>
    <row r="291" spans="1:7">
      <c r="A291" s="4"/>
      <c r="B291" s="9"/>
      <c r="C291" s="14" t="e">
        <f t="shared" ca="1" si="8"/>
        <v>#N/A</v>
      </c>
      <c r="D291" s="11" t="e">
        <f t="shared" ca="1" si="9"/>
        <v>#N/A</v>
      </c>
      <c r="E291" s="9"/>
      <c r="F291" s="9"/>
      <c r="G291" s="12"/>
    </row>
    <row r="292" spans="1:7">
      <c r="A292" s="4"/>
      <c r="B292" s="9"/>
      <c r="C292" s="14" t="e">
        <f t="shared" ca="1" si="8"/>
        <v>#N/A</v>
      </c>
      <c r="D292" s="11" t="e">
        <f t="shared" ca="1" si="9"/>
        <v>#N/A</v>
      </c>
      <c r="E292" s="9"/>
      <c r="F292" s="9"/>
      <c r="G292" s="12"/>
    </row>
    <row r="293" spans="1:7">
      <c r="A293" s="4"/>
      <c r="B293" s="9"/>
      <c r="C293" s="14" t="e">
        <f t="shared" ca="1" si="8"/>
        <v>#N/A</v>
      </c>
      <c r="D293" s="11" t="e">
        <f t="shared" ca="1" si="9"/>
        <v>#N/A</v>
      </c>
      <c r="E293" s="9"/>
      <c r="F293" s="9"/>
      <c r="G293" s="12"/>
    </row>
    <row r="294" spans="1:7">
      <c r="A294" s="4"/>
      <c r="B294" s="9"/>
      <c r="C294" s="14" t="e">
        <f t="shared" ca="1" si="8"/>
        <v>#N/A</v>
      </c>
      <c r="D294" s="11" t="e">
        <f t="shared" ca="1" si="9"/>
        <v>#N/A</v>
      </c>
      <c r="E294" s="9"/>
      <c r="F294" s="9"/>
      <c r="G294" s="12"/>
    </row>
    <row r="295" spans="1:7">
      <c r="A295" s="4"/>
      <c r="B295" s="9"/>
      <c r="C295" s="14" t="e">
        <f t="shared" ca="1" si="8"/>
        <v>#N/A</v>
      </c>
      <c r="D295" s="11" t="e">
        <f t="shared" ca="1" si="9"/>
        <v>#N/A</v>
      </c>
      <c r="E295" s="9"/>
      <c r="F295" s="9"/>
      <c r="G295" s="12"/>
    </row>
    <row r="296" spans="1:7">
      <c r="A296" s="4"/>
      <c r="B296" s="9"/>
      <c r="C296" s="14" t="e">
        <f t="shared" ca="1" si="8"/>
        <v>#N/A</v>
      </c>
      <c r="D296" s="11" t="e">
        <f t="shared" ca="1" si="9"/>
        <v>#N/A</v>
      </c>
      <c r="E296" s="9"/>
      <c r="F296" s="9"/>
      <c r="G296" s="12"/>
    </row>
    <row r="297" spans="1:7">
      <c r="A297" s="4"/>
      <c r="B297" s="9"/>
      <c r="C297" s="14" t="e">
        <f t="shared" ca="1" si="8"/>
        <v>#N/A</v>
      </c>
      <c r="D297" s="11" t="e">
        <f t="shared" ca="1" si="9"/>
        <v>#N/A</v>
      </c>
      <c r="E297" s="9"/>
      <c r="F297" s="9"/>
      <c r="G297" s="12"/>
    </row>
    <row r="298" spans="1:7">
      <c r="A298" s="4"/>
      <c r="B298" s="9"/>
      <c r="C298" s="14" t="e">
        <f t="shared" ca="1" si="8"/>
        <v>#N/A</v>
      </c>
      <c r="D298" s="11" t="e">
        <f t="shared" ca="1" si="9"/>
        <v>#N/A</v>
      </c>
      <c r="E298" s="9"/>
      <c r="F298" s="9"/>
      <c r="G298" s="12"/>
    </row>
    <row r="299" spans="1:7">
      <c r="A299" s="4"/>
      <c r="B299" s="9"/>
      <c r="C299" s="14" t="e">
        <f t="shared" ca="1" si="8"/>
        <v>#N/A</v>
      </c>
      <c r="D299" s="11" t="e">
        <f t="shared" ca="1" si="9"/>
        <v>#N/A</v>
      </c>
      <c r="E299" s="9"/>
      <c r="F299" s="9"/>
      <c r="G299" s="12"/>
    </row>
    <row r="300" spans="1:7">
      <c r="A300" s="4"/>
      <c r="B300" s="9"/>
      <c r="C300" s="14" t="e">
        <f t="shared" ca="1" si="8"/>
        <v>#N/A</v>
      </c>
      <c r="D300" s="11" t="e">
        <f t="shared" ca="1" si="9"/>
        <v>#N/A</v>
      </c>
      <c r="E300" s="9"/>
      <c r="F300" s="9"/>
      <c r="G300" s="12"/>
    </row>
    <row r="301" spans="1:7">
      <c r="A301" s="4"/>
      <c r="B301" s="9"/>
      <c r="C301" s="14" t="e">
        <f t="shared" ca="1" si="8"/>
        <v>#N/A</v>
      </c>
      <c r="D301" s="11" t="e">
        <f t="shared" ca="1" si="9"/>
        <v>#N/A</v>
      </c>
      <c r="E301" s="9"/>
      <c r="F301" s="9"/>
      <c r="G301" s="12"/>
    </row>
    <row r="302" spans="1:7">
      <c r="A302" s="4"/>
      <c r="B302" s="9"/>
      <c r="C302" s="14" t="e">
        <f t="shared" ca="1" si="8"/>
        <v>#N/A</v>
      </c>
      <c r="D302" s="11" t="e">
        <f t="shared" ca="1" si="9"/>
        <v>#N/A</v>
      </c>
      <c r="E302" s="9"/>
      <c r="F302" s="9"/>
      <c r="G302" s="12"/>
    </row>
    <row r="303" spans="1:7">
      <c r="A303" s="4"/>
      <c r="B303" s="9"/>
      <c r="C303" s="14" t="e">
        <f t="shared" ca="1" si="8"/>
        <v>#N/A</v>
      </c>
      <c r="D303" s="11" t="e">
        <f t="shared" ca="1" si="9"/>
        <v>#N/A</v>
      </c>
      <c r="E303" s="9"/>
      <c r="F303" s="9"/>
      <c r="G303" s="12"/>
    </row>
    <row r="304" spans="1:7">
      <c r="A304" s="4"/>
      <c r="B304" s="9"/>
      <c r="C304" s="14" t="e">
        <f t="shared" ca="1" si="8"/>
        <v>#N/A</v>
      </c>
      <c r="D304" s="11" t="e">
        <f t="shared" ca="1" si="9"/>
        <v>#N/A</v>
      </c>
      <c r="E304" s="9"/>
      <c r="F304" s="9"/>
      <c r="G304" s="12"/>
    </row>
    <row r="305" spans="1:7">
      <c r="A305" s="4"/>
      <c r="B305" s="9"/>
      <c r="C305" s="14" t="e">
        <f t="shared" ca="1" si="8"/>
        <v>#N/A</v>
      </c>
      <c r="D305" s="11" t="e">
        <f t="shared" ca="1" si="9"/>
        <v>#N/A</v>
      </c>
      <c r="E305" s="9"/>
      <c r="F305" s="9"/>
      <c r="G305" s="12"/>
    </row>
    <row r="306" spans="1:7">
      <c r="A306" s="4"/>
      <c r="B306" s="9"/>
      <c r="C306" s="14" t="e">
        <f t="shared" ca="1" si="8"/>
        <v>#N/A</v>
      </c>
      <c r="D306" s="11" t="e">
        <f t="shared" ca="1" si="9"/>
        <v>#N/A</v>
      </c>
      <c r="E306" s="9"/>
      <c r="F306" s="9"/>
      <c r="G306" s="12"/>
    </row>
    <row r="307" spans="1:7">
      <c r="A307" s="4"/>
      <c r="B307" s="9"/>
      <c r="C307" s="14" t="e">
        <f t="shared" ca="1" si="8"/>
        <v>#N/A</v>
      </c>
      <c r="D307" s="11" t="e">
        <f t="shared" ca="1" si="9"/>
        <v>#N/A</v>
      </c>
      <c r="E307" s="9"/>
      <c r="F307" s="9"/>
      <c r="G307" s="12"/>
    </row>
    <row r="308" spans="1:7">
      <c r="A308" s="4"/>
      <c r="B308" s="9"/>
      <c r="C308" s="14" t="e">
        <f t="shared" ca="1" si="8"/>
        <v>#N/A</v>
      </c>
      <c r="D308" s="11" t="e">
        <f t="shared" ca="1" si="9"/>
        <v>#N/A</v>
      </c>
      <c r="E308" s="9"/>
      <c r="F308" s="9"/>
      <c r="G308" s="12"/>
    </row>
    <row r="309" spans="1:7">
      <c r="A309" s="4"/>
      <c r="B309" s="9"/>
      <c r="C309" s="14" t="e">
        <f t="shared" ca="1" si="8"/>
        <v>#N/A</v>
      </c>
      <c r="D309" s="11" t="e">
        <f t="shared" ca="1" si="9"/>
        <v>#N/A</v>
      </c>
      <c r="E309" s="9"/>
      <c r="F309" s="9"/>
      <c r="G309" s="12"/>
    </row>
    <row r="310" spans="1:7">
      <c r="A310" s="4"/>
      <c r="B310" s="9"/>
      <c r="C310" s="14" t="e">
        <f t="shared" ca="1" si="8"/>
        <v>#N/A</v>
      </c>
      <c r="D310" s="11" t="e">
        <f t="shared" ca="1" si="9"/>
        <v>#N/A</v>
      </c>
      <c r="E310" s="9"/>
      <c r="F310" s="9"/>
      <c r="G310" s="12"/>
    </row>
    <row r="311" spans="1:7">
      <c r="A311" s="4"/>
      <c r="B311" s="9"/>
      <c r="C311" s="14" t="e">
        <f t="shared" ca="1" si="8"/>
        <v>#N/A</v>
      </c>
      <c r="D311" s="11" t="e">
        <f t="shared" ca="1" si="9"/>
        <v>#N/A</v>
      </c>
      <c r="E311" s="9"/>
      <c r="F311" s="9"/>
      <c r="G311" s="12"/>
    </row>
    <row r="312" spans="1:7">
      <c r="A312" s="4"/>
      <c r="B312" s="9"/>
      <c r="C312" s="14" t="e">
        <f t="shared" ca="1" si="8"/>
        <v>#N/A</v>
      </c>
      <c r="D312" s="11" t="e">
        <f t="shared" ca="1" si="9"/>
        <v>#N/A</v>
      </c>
      <c r="E312" s="9"/>
      <c r="F312" s="9"/>
      <c r="G312" s="12"/>
    </row>
    <row r="313" spans="1:7">
      <c r="A313" s="4"/>
      <c r="B313" s="9"/>
      <c r="C313" s="14" t="e">
        <f t="shared" ca="1" si="8"/>
        <v>#N/A</v>
      </c>
      <c r="D313" s="11" t="e">
        <f t="shared" ca="1" si="9"/>
        <v>#N/A</v>
      </c>
      <c r="E313" s="9"/>
      <c r="F313" s="9"/>
      <c r="G313" s="12"/>
    </row>
    <row r="314" spans="1:7">
      <c r="A314" s="4"/>
      <c r="B314" s="9"/>
      <c r="C314" s="14" t="e">
        <f t="shared" ca="1" si="8"/>
        <v>#N/A</v>
      </c>
      <c r="D314" s="11" t="e">
        <f t="shared" ca="1" si="9"/>
        <v>#N/A</v>
      </c>
      <c r="E314" s="9"/>
      <c r="F314" s="9"/>
      <c r="G314" s="12"/>
    </row>
    <row r="315" spans="1:7">
      <c r="A315" s="4"/>
      <c r="B315" s="9"/>
      <c r="C315" s="14" t="e">
        <f t="shared" ca="1" si="8"/>
        <v>#N/A</v>
      </c>
      <c r="D315" s="11" t="e">
        <f t="shared" ca="1" si="9"/>
        <v>#N/A</v>
      </c>
      <c r="E315" s="9"/>
      <c r="F315" s="9"/>
      <c r="G315" s="12"/>
    </row>
    <row r="316" spans="1:7">
      <c r="A316" s="4"/>
      <c r="B316" s="9"/>
      <c r="C316" s="14" t="e">
        <f t="shared" ca="1" si="8"/>
        <v>#N/A</v>
      </c>
      <c r="D316" s="11" t="e">
        <f t="shared" ca="1" si="9"/>
        <v>#N/A</v>
      </c>
      <c r="E316" s="9"/>
      <c r="F316" s="9"/>
      <c r="G316" s="12"/>
    </row>
    <row r="317" spans="1:7">
      <c r="A317" s="4"/>
      <c r="B317" s="9"/>
      <c r="C317" s="14" t="e">
        <f t="shared" ca="1" si="8"/>
        <v>#N/A</v>
      </c>
      <c r="D317" s="11" t="e">
        <f t="shared" ca="1" si="9"/>
        <v>#N/A</v>
      </c>
      <c r="E317" s="9"/>
      <c r="F317" s="9"/>
      <c r="G317" s="12"/>
    </row>
    <row r="318" spans="1:7">
      <c r="A318" s="4"/>
      <c r="B318" s="9"/>
      <c r="C318" s="14" t="e">
        <f t="shared" ca="1" si="8"/>
        <v>#N/A</v>
      </c>
      <c r="D318" s="11" t="e">
        <f t="shared" ca="1" si="9"/>
        <v>#N/A</v>
      </c>
      <c r="E318" s="9"/>
      <c r="F318" s="9"/>
      <c r="G318" s="12"/>
    </row>
    <row r="319" spans="1:7">
      <c r="A319" s="4"/>
      <c r="B319" s="9"/>
      <c r="C319" s="14" t="e">
        <f t="shared" ca="1" si="8"/>
        <v>#N/A</v>
      </c>
      <c r="D319" s="11" t="e">
        <f t="shared" ca="1" si="9"/>
        <v>#N/A</v>
      </c>
      <c r="E319" s="9"/>
      <c r="F319" s="9"/>
      <c r="G319" s="12"/>
    </row>
    <row r="320" spans="1:7">
      <c r="A320" s="4"/>
      <c r="B320" s="9"/>
      <c r="C320" s="14" t="e">
        <f t="shared" ca="1" si="8"/>
        <v>#N/A</v>
      </c>
      <c r="D320" s="11" t="e">
        <f t="shared" ca="1" si="9"/>
        <v>#N/A</v>
      </c>
      <c r="E320" s="9"/>
      <c r="F320" s="9"/>
      <c r="G320" s="12"/>
    </row>
    <row r="321" spans="1:7">
      <c r="A321" s="4"/>
      <c r="B321" s="9"/>
      <c r="C321" s="14" t="e">
        <f t="shared" ca="1" si="8"/>
        <v>#N/A</v>
      </c>
      <c r="D321" s="11" t="e">
        <f t="shared" ca="1" si="9"/>
        <v>#N/A</v>
      </c>
      <c r="E321" s="9"/>
      <c r="F321" s="9"/>
      <c r="G321" s="12"/>
    </row>
    <row r="322" spans="1:7">
      <c r="A322" s="4"/>
      <c r="B322" s="9"/>
      <c r="C322" s="14" t="e">
        <f t="shared" ca="1" si="8"/>
        <v>#N/A</v>
      </c>
      <c r="D322" s="11" t="e">
        <f t="shared" ca="1" si="9"/>
        <v>#N/A</v>
      </c>
      <c r="E322" s="9"/>
      <c r="F322" s="9"/>
      <c r="G322" s="12"/>
    </row>
    <row r="323" spans="1:7">
      <c r="A323" s="4"/>
      <c r="B323" s="9"/>
      <c r="C323" s="14" t="e">
        <f t="shared" ca="1" si="8"/>
        <v>#N/A</v>
      </c>
      <c r="D323" s="11" t="e">
        <f t="shared" ca="1" si="9"/>
        <v>#N/A</v>
      </c>
      <c r="E323" s="9"/>
      <c r="F323" s="9"/>
      <c r="G323" s="12"/>
    </row>
    <row r="324" spans="1:7">
      <c r="A324" s="4"/>
      <c r="B324" s="9"/>
      <c r="C324" s="14" t="e">
        <f t="shared" ca="1" si="8"/>
        <v>#N/A</v>
      </c>
      <c r="D324" s="11" t="e">
        <f t="shared" ca="1" si="9"/>
        <v>#N/A</v>
      </c>
      <c r="E324" s="9"/>
      <c r="F324" s="9"/>
      <c r="G324" s="12"/>
    </row>
    <row r="325" spans="1:7">
      <c r="A325" s="4"/>
      <c r="B325" s="9"/>
      <c r="C325" s="14" t="e">
        <f t="shared" ca="1" si="8"/>
        <v>#N/A</v>
      </c>
      <c r="D325" s="11" t="e">
        <f t="shared" ca="1" si="9"/>
        <v>#N/A</v>
      </c>
      <c r="E325" s="9"/>
      <c r="F325" s="9"/>
      <c r="G325" s="12"/>
    </row>
    <row r="326" spans="1:7">
      <c r="A326" s="4"/>
      <c r="B326" s="9"/>
      <c r="C326" s="14" t="e">
        <f t="shared" ca="1" si="8"/>
        <v>#N/A</v>
      </c>
      <c r="D326" s="11" t="e">
        <f t="shared" ca="1" si="9"/>
        <v>#N/A</v>
      </c>
      <c r="E326" s="9"/>
      <c r="F326" s="9"/>
      <c r="G326" s="12"/>
    </row>
    <row r="327" spans="1:7">
      <c r="A327" s="4"/>
      <c r="B327" s="9"/>
      <c r="C327" s="14" t="e">
        <f t="shared" ca="1" si="8"/>
        <v>#N/A</v>
      </c>
      <c r="D327" s="11" t="e">
        <f t="shared" ca="1" si="9"/>
        <v>#N/A</v>
      </c>
      <c r="E327" s="9"/>
      <c r="F327" s="9"/>
      <c r="G327" s="12"/>
    </row>
    <row r="328" spans="1:7">
      <c r="A328" s="4"/>
      <c r="B328" s="9"/>
      <c r="C328" s="14" t="e">
        <f t="shared" ca="1" si="8"/>
        <v>#N/A</v>
      </c>
      <c r="D328" s="11" t="e">
        <f t="shared" ca="1" si="9"/>
        <v>#N/A</v>
      </c>
      <c r="E328" s="9"/>
      <c r="F328" s="9"/>
      <c r="G328" s="12"/>
    </row>
    <row r="329" spans="1:7">
      <c r="A329" s="4"/>
      <c r="B329" s="9"/>
      <c r="C329" s="14" t="e">
        <f t="shared" ca="1" si="8"/>
        <v>#N/A</v>
      </c>
      <c r="D329" s="11" t="e">
        <f t="shared" ca="1" si="9"/>
        <v>#N/A</v>
      </c>
      <c r="E329" s="9"/>
      <c r="F329" s="9"/>
      <c r="G329" s="12"/>
    </row>
    <row r="330" spans="1:7">
      <c r="A330" s="4"/>
      <c r="B330" s="9"/>
      <c r="C330" s="14" t="e">
        <f t="shared" ca="1" si="8"/>
        <v>#N/A</v>
      </c>
      <c r="D330" s="11" t="e">
        <f t="shared" ca="1" si="9"/>
        <v>#N/A</v>
      </c>
      <c r="E330" s="9"/>
      <c r="F330" s="9"/>
      <c r="G330" s="12"/>
    </row>
    <row r="331" spans="1:7">
      <c r="A331" s="4"/>
      <c r="B331" s="9"/>
      <c r="C331" s="14" t="e">
        <f t="shared" ca="1" si="8"/>
        <v>#N/A</v>
      </c>
      <c r="D331" s="11" t="e">
        <f t="shared" ca="1" si="9"/>
        <v>#N/A</v>
      </c>
      <c r="E331" s="9"/>
      <c r="F331" s="9"/>
      <c r="G331" s="12"/>
    </row>
    <row r="332" spans="1:7">
      <c r="A332" s="4"/>
      <c r="B332" s="9"/>
      <c r="C332" s="14" t="e">
        <f t="shared" ref="C332:C395" ca="1" si="10">VLOOKUP(B332,tarif,2)</f>
        <v>#N/A</v>
      </c>
      <c r="D332" s="11" t="e">
        <f t="shared" ref="D332:D395" ca="1" si="11">VLOOKUP(B332,tarif,3)</f>
        <v>#N/A</v>
      </c>
      <c r="E332" s="9"/>
      <c r="F332" s="9"/>
      <c r="G332" s="12"/>
    </row>
    <row r="333" spans="1:7">
      <c r="A333" s="4"/>
      <c r="B333" s="9"/>
      <c r="C333" s="14" t="e">
        <f t="shared" ca="1" si="10"/>
        <v>#N/A</v>
      </c>
      <c r="D333" s="11" t="e">
        <f t="shared" ca="1" si="11"/>
        <v>#N/A</v>
      </c>
      <c r="E333" s="9"/>
      <c r="F333" s="9"/>
      <c r="G333" s="12"/>
    </row>
    <row r="334" spans="1:7">
      <c r="A334" s="4"/>
      <c r="B334" s="9"/>
      <c r="C334" s="14" t="e">
        <f t="shared" ca="1" si="10"/>
        <v>#N/A</v>
      </c>
      <c r="D334" s="11" t="e">
        <f t="shared" ca="1" si="11"/>
        <v>#N/A</v>
      </c>
      <c r="E334" s="9"/>
      <c r="F334" s="9"/>
      <c r="G334" s="12"/>
    </row>
    <row r="335" spans="1:7">
      <c r="A335" s="4"/>
      <c r="B335" s="9"/>
      <c r="C335" s="14" t="e">
        <f t="shared" ca="1" si="10"/>
        <v>#N/A</v>
      </c>
      <c r="D335" s="11" t="e">
        <f t="shared" ca="1" si="11"/>
        <v>#N/A</v>
      </c>
      <c r="E335" s="9"/>
      <c r="F335" s="9"/>
      <c r="G335" s="12"/>
    </row>
    <row r="336" spans="1:7">
      <c r="A336" s="4"/>
      <c r="B336" s="9"/>
      <c r="C336" s="14" t="e">
        <f t="shared" ca="1" si="10"/>
        <v>#N/A</v>
      </c>
      <c r="D336" s="11" t="e">
        <f t="shared" ca="1" si="11"/>
        <v>#N/A</v>
      </c>
      <c r="E336" s="9"/>
      <c r="F336" s="9"/>
      <c r="G336" s="12"/>
    </row>
    <row r="337" spans="1:7">
      <c r="A337" s="4"/>
      <c r="B337" s="9"/>
      <c r="C337" s="14" t="e">
        <f t="shared" ca="1" si="10"/>
        <v>#N/A</v>
      </c>
      <c r="D337" s="11" t="e">
        <f t="shared" ca="1" si="11"/>
        <v>#N/A</v>
      </c>
      <c r="E337" s="9"/>
      <c r="F337" s="9"/>
      <c r="G337" s="12"/>
    </row>
    <row r="338" spans="1:7">
      <c r="A338" s="4"/>
      <c r="B338" s="9"/>
      <c r="C338" s="14" t="e">
        <f t="shared" ca="1" si="10"/>
        <v>#N/A</v>
      </c>
      <c r="D338" s="11" t="e">
        <f t="shared" ca="1" si="11"/>
        <v>#N/A</v>
      </c>
      <c r="E338" s="9"/>
      <c r="F338" s="9"/>
      <c r="G338" s="12"/>
    </row>
    <row r="339" spans="1:7">
      <c r="A339" s="4"/>
      <c r="B339" s="9"/>
      <c r="C339" s="14" t="e">
        <f t="shared" ca="1" si="10"/>
        <v>#N/A</v>
      </c>
      <c r="D339" s="11" t="e">
        <f t="shared" ca="1" si="11"/>
        <v>#N/A</v>
      </c>
      <c r="E339" s="9"/>
      <c r="F339" s="9"/>
      <c r="G339" s="12"/>
    </row>
    <row r="340" spans="1:7">
      <c r="A340" s="4"/>
      <c r="B340" s="9"/>
      <c r="C340" s="14" t="e">
        <f t="shared" ca="1" si="10"/>
        <v>#N/A</v>
      </c>
      <c r="D340" s="11" t="e">
        <f t="shared" ca="1" si="11"/>
        <v>#N/A</v>
      </c>
      <c r="E340" s="9"/>
      <c r="F340" s="9"/>
      <c r="G340" s="12"/>
    </row>
    <row r="341" spans="1:7">
      <c r="A341" s="4"/>
      <c r="B341" s="9"/>
      <c r="C341" s="14" t="e">
        <f t="shared" ca="1" si="10"/>
        <v>#N/A</v>
      </c>
      <c r="D341" s="11" t="e">
        <f t="shared" ca="1" si="11"/>
        <v>#N/A</v>
      </c>
      <c r="E341" s="9"/>
      <c r="F341" s="9"/>
      <c r="G341" s="12"/>
    </row>
    <row r="342" spans="1:7">
      <c r="A342" s="4"/>
      <c r="B342" s="9"/>
      <c r="C342" s="14" t="e">
        <f t="shared" ca="1" si="10"/>
        <v>#N/A</v>
      </c>
      <c r="D342" s="11" t="e">
        <f t="shared" ca="1" si="11"/>
        <v>#N/A</v>
      </c>
      <c r="E342" s="9"/>
      <c r="F342" s="9"/>
      <c r="G342" s="12"/>
    </row>
    <row r="343" spans="1:7">
      <c r="A343" s="4"/>
      <c r="B343" s="9"/>
      <c r="C343" s="14" t="e">
        <f t="shared" ca="1" si="10"/>
        <v>#N/A</v>
      </c>
      <c r="D343" s="11" t="e">
        <f t="shared" ca="1" si="11"/>
        <v>#N/A</v>
      </c>
      <c r="E343" s="9"/>
      <c r="F343" s="9"/>
      <c r="G343" s="12"/>
    </row>
    <row r="344" spans="1:7">
      <c r="A344" s="4"/>
      <c r="B344" s="9"/>
      <c r="C344" s="14" t="e">
        <f t="shared" ca="1" si="10"/>
        <v>#N/A</v>
      </c>
      <c r="D344" s="11" t="e">
        <f t="shared" ca="1" si="11"/>
        <v>#N/A</v>
      </c>
      <c r="E344" s="9"/>
      <c r="F344" s="9"/>
      <c r="G344" s="12"/>
    </row>
    <row r="345" spans="1:7">
      <c r="A345" s="4"/>
      <c r="B345" s="9"/>
      <c r="C345" s="14" t="e">
        <f t="shared" ca="1" si="10"/>
        <v>#N/A</v>
      </c>
      <c r="D345" s="11" t="e">
        <f t="shared" ca="1" si="11"/>
        <v>#N/A</v>
      </c>
      <c r="E345" s="9"/>
      <c r="F345" s="9"/>
      <c r="G345" s="12"/>
    </row>
    <row r="346" spans="1:7">
      <c r="A346" s="4"/>
      <c r="B346" s="9"/>
      <c r="C346" s="14" t="e">
        <f t="shared" ca="1" si="10"/>
        <v>#N/A</v>
      </c>
      <c r="D346" s="11" t="e">
        <f t="shared" ca="1" si="11"/>
        <v>#N/A</v>
      </c>
      <c r="E346" s="9"/>
      <c r="F346" s="9"/>
      <c r="G346" s="12"/>
    </row>
    <row r="347" spans="1:7">
      <c r="A347" s="4"/>
      <c r="B347" s="9"/>
      <c r="C347" s="14" t="e">
        <f t="shared" ca="1" si="10"/>
        <v>#N/A</v>
      </c>
      <c r="D347" s="11" t="e">
        <f t="shared" ca="1" si="11"/>
        <v>#N/A</v>
      </c>
      <c r="E347" s="9"/>
      <c r="F347" s="9"/>
      <c r="G347" s="12"/>
    </row>
    <row r="348" spans="1:7">
      <c r="A348" s="4"/>
      <c r="B348" s="9"/>
      <c r="C348" s="14" t="e">
        <f t="shared" ca="1" si="10"/>
        <v>#N/A</v>
      </c>
      <c r="D348" s="11" t="e">
        <f t="shared" ca="1" si="11"/>
        <v>#N/A</v>
      </c>
      <c r="E348" s="9"/>
      <c r="F348" s="9"/>
      <c r="G348" s="12"/>
    </row>
    <row r="349" spans="1:7">
      <c r="A349" s="4"/>
      <c r="B349" s="9"/>
      <c r="C349" s="14" t="e">
        <f t="shared" ca="1" si="10"/>
        <v>#N/A</v>
      </c>
      <c r="D349" s="11" t="e">
        <f t="shared" ca="1" si="11"/>
        <v>#N/A</v>
      </c>
      <c r="E349" s="9"/>
      <c r="F349" s="9"/>
      <c r="G349" s="12"/>
    </row>
    <row r="350" spans="1:7">
      <c r="A350" s="4"/>
      <c r="B350" s="9"/>
      <c r="C350" s="14" t="e">
        <f t="shared" ca="1" si="10"/>
        <v>#N/A</v>
      </c>
      <c r="D350" s="11" t="e">
        <f t="shared" ca="1" si="11"/>
        <v>#N/A</v>
      </c>
      <c r="E350" s="9"/>
      <c r="F350" s="9"/>
      <c r="G350" s="12"/>
    </row>
    <row r="351" spans="1:7">
      <c r="A351" s="4"/>
      <c r="B351" s="9"/>
      <c r="C351" s="14" t="e">
        <f t="shared" ca="1" si="10"/>
        <v>#N/A</v>
      </c>
      <c r="D351" s="11" t="e">
        <f t="shared" ca="1" si="11"/>
        <v>#N/A</v>
      </c>
      <c r="E351" s="9"/>
      <c r="F351" s="9"/>
      <c r="G351" s="12"/>
    </row>
    <row r="352" spans="1:7">
      <c r="A352" s="4"/>
      <c r="B352" s="9"/>
      <c r="C352" s="14" t="e">
        <f t="shared" ca="1" si="10"/>
        <v>#N/A</v>
      </c>
      <c r="D352" s="11" t="e">
        <f t="shared" ca="1" si="11"/>
        <v>#N/A</v>
      </c>
      <c r="E352" s="9"/>
      <c r="F352" s="9"/>
      <c r="G352" s="12"/>
    </row>
    <row r="353" spans="1:7">
      <c r="A353" s="4"/>
      <c r="B353" s="9"/>
      <c r="C353" s="14" t="e">
        <f t="shared" ca="1" si="10"/>
        <v>#N/A</v>
      </c>
      <c r="D353" s="11" t="e">
        <f t="shared" ca="1" si="11"/>
        <v>#N/A</v>
      </c>
      <c r="E353" s="9"/>
      <c r="F353" s="9"/>
      <c r="G353" s="12"/>
    </row>
    <row r="354" spans="1:7">
      <c r="A354" s="4"/>
      <c r="B354" s="9"/>
      <c r="C354" s="14" t="e">
        <f t="shared" ca="1" si="10"/>
        <v>#N/A</v>
      </c>
      <c r="D354" s="11" t="e">
        <f t="shared" ca="1" si="11"/>
        <v>#N/A</v>
      </c>
      <c r="E354" s="9"/>
      <c r="F354" s="9"/>
      <c r="G354" s="12"/>
    </row>
    <row r="355" spans="1:7">
      <c r="A355" s="4"/>
      <c r="B355" s="9"/>
      <c r="C355" s="14" t="e">
        <f t="shared" ca="1" si="10"/>
        <v>#N/A</v>
      </c>
      <c r="D355" s="11" t="e">
        <f t="shared" ca="1" si="11"/>
        <v>#N/A</v>
      </c>
      <c r="E355" s="9"/>
      <c r="F355" s="9"/>
      <c r="G355" s="12"/>
    </row>
    <row r="356" spans="1:7">
      <c r="A356" s="4"/>
      <c r="B356" s="9"/>
      <c r="C356" s="14" t="e">
        <f t="shared" ca="1" si="10"/>
        <v>#N/A</v>
      </c>
      <c r="D356" s="11" t="e">
        <f t="shared" ca="1" si="11"/>
        <v>#N/A</v>
      </c>
      <c r="E356" s="9"/>
      <c r="F356" s="9"/>
      <c r="G356" s="12"/>
    </row>
    <row r="357" spans="1:7">
      <c r="A357" s="4"/>
      <c r="B357" s="9"/>
      <c r="C357" s="14" t="e">
        <f t="shared" ca="1" si="10"/>
        <v>#N/A</v>
      </c>
      <c r="D357" s="11" t="e">
        <f t="shared" ca="1" si="11"/>
        <v>#N/A</v>
      </c>
      <c r="E357" s="9"/>
      <c r="F357" s="9"/>
      <c r="G357" s="12"/>
    </row>
    <row r="358" spans="1:7">
      <c r="A358" s="4"/>
      <c r="B358" s="9"/>
      <c r="C358" s="14" t="e">
        <f t="shared" ca="1" si="10"/>
        <v>#N/A</v>
      </c>
      <c r="D358" s="11" t="e">
        <f t="shared" ca="1" si="11"/>
        <v>#N/A</v>
      </c>
      <c r="E358" s="9"/>
      <c r="F358" s="9"/>
      <c r="G358" s="12"/>
    </row>
    <row r="359" spans="1:7">
      <c r="A359" s="4"/>
      <c r="B359" s="9"/>
      <c r="C359" s="14" t="e">
        <f t="shared" ca="1" si="10"/>
        <v>#N/A</v>
      </c>
      <c r="D359" s="11" t="e">
        <f t="shared" ca="1" si="11"/>
        <v>#N/A</v>
      </c>
      <c r="E359" s="9"/>
      <c r="F359" s="9"/>
      <c r="G359" s="12"/>
    </row>
    <row r="360" spans="1:7">
      <c r="A360" s="4"/>
      <c r="B360" s="9"/>
      <c r="C360" s="14" t="e">
        <f t="shared" ca="1" si="10"/>
        <v>#N/A</v>
      </c>
      <c r="D360" s="11" t="e">
        <f t="shared" ca="1" si="11"/>
        <v>#N/A</v>
      </c>
      <c r="E360" s="9"/>
      <c r="F360" s="9"/>
      <c r="G360" s="12"/>
    </row>
    <row r="361" spans="1:7">
      <c r="A361" s="4"/>
      <c r="B361" s="9"/>
      <c r="C361" s="14" t="e">
        <f t="shared" ca="1" si="10"/>
        <v>#N/A</v>
      </c>
      <c r="D361" s="11" t="e">
        <f t="shared" ca="1" si="11"/>
        <v>#N/A</v>
      </c>
      <c r="E361" s="9"/>
      <c r="F361" s="9"/>
      <c r="G361" s="12"/>
    </row>
    <row r="362" spans="1:7">
      <c r="A362" s="4"/>
      <c r="B362" s="9"/>
      <c r="C362" s="14" t="e">
        <f t="shared" ca="1" si="10"/>
        <v>#N/A</v>
      </c>
      <c r="D362" s="11" t="e">
        <f t="shared" ca="1" si="11"/>
        <v>#N/A</v>
      </c>
      <c r="E362" s="9"/>
      <c r="F362" s="9"/>
      <c r="G362" s="12"/>
    </row>
    <row r="363" spans="1:7">
      <c r="A363" s="4"/>
      <c r="B363" s="9"/>
      <c r="C363" s="14" t="e">
        <f t="shared" ca="1" si="10"/>
        <v>#N/A</v>
      </c>
      <c r="D363" s="11" t="e">
        <f t="shared" ca="1" si="11"/>
        <v>#N/A</v>
      </c>
      <c r="E363" s="9"/>
      <c r="F363" s="9"/>
      <c r="G363" s="12"/>
    </row>
    <row r="364" spans="1:7">
      <c r="A364" s="4"/>
      <c r="B364" s="9"/>
      <c r="C364" s="14" t="e">
        <f t="shared" ca="1" si="10"/>
        <v>#N/A</v>
      </c>
      <c r="D364" s="11" t="e">
        <f t="shared" ca="1" si="11"/>
        <v>#N/A</v>
      </c>
      <c r="E364" s="9"/>
      <c r="F364" s="9"/>
      <c r="G364" s="12"/>
    </row>
    <row r="365" spans="1:7">
      <c r="A365" s="4"/>
      <c r="B365" s="9"/>
      <c r="C365" s="14" t="e">
        <f t="shared" ca="1" si="10"/>
        <v>#N/A</v>
      </c>
      <c r="D365" s="11" t="e">
        <f t="shared" ca="1" si="11"/>
        <v>#N/A</v>
      </c>
      <c r="E365" s="9"/>
      <c r="F365" s="9"/>
      <c r="G365" s="12"/>
    </row>
    <row r="366" spans="1:7">
      <c r="A366" s="4"/>
      <c r="B366" s="9"/>
      <c r="C366" s="14" t="e">
        <f t="shared" ca="1" si="10"/>
        <v>#N/A</v>
      </c>
      <c r="D366" s="11" t="e">
        <f t="shared" ca="1" si="11"/>
        <v>#N/A</v>
      </c>
      <c r="E366" s="9"/>
      <c r="F366" s="9"/>
      <c r="G366" s="12"/>
    </row>
    <row r="367" spans="1:7">
      <c r="A367" s="4"/>
      <c r="B367" s="9"/>
      <c r="C367" s="14" t="e">
        <f t="shared" ca="1" si="10"/>
        <v>#N/A</v>
      </c>
      <c r="D367" s="11" t="e">
        <f t="shared" ca="1" si="11"/>
        <v>#N/A</v>
      </c>
      <c r="E367" s="9"/>
      <c r="F367" s="9"/>
      <c r="G367" s="12"/>
    </row>
    <row r="368" spans="1:7">
      <c r="A368" s="4"/>
      <c r="B368" s="9"/>
      <c r="C368" s="14" t="e">
        <f t="shared" ca="1" si="10"/>
        <v>#N/A</v>
      </c>
      <c r="D368" s="11" t="e">
        <f t="shared" ca="1" si="11"/>
        <v>#N/A</v>
      </c>
      <c r="E368" s="9"/>
      <c r="F368" s="9"/>
      <c r="G368" s="12"/>
    </row>
    <row r="369" spans="1:7">
      <c r="A369" s="4"/>
      <c r="B369" s="9"/>
      <c r="C369" s="14" t="e">
        <f t="shared" ca="1" si="10"/>
        <v>#N/A</v>
      </c>
      <c r="D369" s="11" t="e">
        <f t="shared" ca="1" si="11"/>
        <v>#N/A</v>
      </c>
      <c r="E369" s="9"/>
      <c r="F369" s="9"/>
      <c r="G369" s="12"/>
    </row>
    <row r="370" spans="1:7">
      <c r="A370" s="4"/>
      <c r="B370" s="9"/>
      <c r="C370" s="14" t="e">
        <f t="shared" ca="1" si="10"/>
        <v>#N/A</v>
      </c>
      <c r="D370" s="11" t="e">
        <f t="shared" ca="1" si="11"/>
        <v>#N/A</v>
      </c>
      <c r="E370" s="9"/>
      <c r="F370" s="9"/>
      <c r="G370" s="12"/>
    </row>
    <row r="371" spans="1:7">
      <c r="A371" s="4"/>
      <c r="B371" s="9"/>
      <c r="C371" s="14" t="e">
        <f t="shared" ca="1" si="10"/>
        <v>#N/A</v>
      </c>
      <c r="D371" s="11" t="e">
        <f t="shared" ca="1" si="11"/>
        <v>#N/A</v>
      </c>
      <c r="E371" s="9"/>
      <c r="F371" s="9"/>
      <c r="G371" s="12"/>
    </row>
    <row r="372" spans="1:7">
      <c r="A372" s="4"/>
      <c r="B372" s="9"/>
      <c r="C372" s="14" t="e">
        <f t="shared" ca="1" si="10"/>
        <v>#N/A</v>
      </c>
      <c r="D372" s="11" t="e">
        <f t="shared" ca="1" si="11"/>
        <v>#N/A</v>
      </c>
      <c r="E372" s="9"/>
      <c r="F372" s="9"/>
      <c r="G372" s="12"/>
    </row>
    <row r="373" spans="1:7">
      <c r="A373" s="4"/>
      <c r="B373" s="9"/>
      <c r="C373" s="14" t="e">
        <f t="shared" ca="1" si="10"/>
        <v>#N/A</v>
      </c>
      <c r="D373" s="11" t="e">
        <f t="shared" ca="1" si="11"/>
        <v>#N/A</v>
      </c>
      <c r="E373" s="9"/>
      <c r="F373" s="9"/>
      <c r="G373" s="12"/>
    </row>
    <row r="374" spans="1:7">
      <c r="A374" s="4"/>
      <c r="B374" s="9"/>
      <c r="C374" s="14" t="e">
        <f t="shared" ca="1" si="10"/>
        <v>#N/A</v>
      </c>
      <c r="D374" s="11" t="e">
        <f t="shared" ca="1" si="11"/>
        <v>#N/A</v>
      </c>
      <c r="E374" s="9"/>
      <c r="F374" s="9"/>
      <c r="G374" s="12"/>
    </row>
    <row r="375" spans="1:7">
      <c r="A375" s="4"/>
      <c r="B375" s="9"/>
      <c r="C375" s="14" t="e">
        <f t="shared" ca="1" si="10"/>
        <v>#N/A</v>
      </c>
      <c r="D375" s="11" t="e">
        <f t="shared" ca="1" si="11"/>
        <v>#N/A</v>
      </c>
      <c r="E375" s="9"/>
      <c r="F375" s="9"/>
      <c r="G375" s="12"/>
    </row>
    <row r="376" spans="1:7">
      <c r="A376" s="4"/>
      <c r="B376" s="9"/>
      <c r="C376" s="14" t="e">
        <f t="shared" ca="1" si="10"/>
        <v>#N/A</v>
      </c>
      <c r="D376" s="11" t="e">
        <f t="shared" ca="1" si="11"/>
        <v>#N/A</v>
      </c>
      <c r="E376" s="9"/>
      <c r="F376" s="9"/>
      <c r="G376" s="12"/>
    </row>
    <row r="377" spans="1:7">
      <c r="A377" s="4"/>
      <c r="B377" s="9"/>
      <c r="C377" s="14" t="e">
        <f t="shared" ca="1" si="10"/>
        <v>#N/A</v>
      </c>
      <c r="D377" s="11" t="e">
        <f t="shared" ca="1" si="11"/>
        <v>#N/A</v>
      </c>
      <c r="E377" s="9"/>
      <c r="F377" s="9"/>
      <c r="G377" s="12"/>
    </row>
    <row r="378" spans="1:7">
      <c r="A378" s="4"/>
      <c r="B378" s="9"/>
      <c r="C378" s="14" t="e">
        <f t="shared" ca="1" si="10"/>
        <v>#N/A</v>
      </c>
      <c r="D378" s="11" t="e">
        <f t="shared" ca="1" si="11"/>
        <v>#N/A</v>
      </c>
      <c r="E378" s="9"/>
      <c r="F378" s="9"/>
      <c r="G378" s="12"/>
    </row>
    <row r="379" spans="1:7">
      <c r="A379" s="4"/>
      <c r="B379" s="9"/>
      <c r="C379" s="14" t="e">
        <f t="shared" ca="1" si="10"/>
        <v>#N/A</v>
      </c>
      <c r="D379" s="11" t="e">
        <f t="shared" ca="1" si="11"/>
        <v>#N/A</v>
      </c>
      <c r="E379" s="9"/>
      <c r="F379" s="9"/>
      <c r="G379" s="12"/>
    </row>
    <row r="380" spans="1:7">
      <c r="A380" s="4"/>
      <c r="B380" s="9"/>
      <c r="C380" s="14" t="e">
        <f t="shared" ca="1" si="10"/>
        <v>#N/A</v>
      </c>
      <c r="D380" s="11" t="e">
        <f t="shared" ca="1" si="11"/>
        <v>#N/A</v>
      </c>
      <c r="E380" s="9"/>
      <c r="F380" s="9"/>
      <c r="G380" s="12"/>
    </row>
    <row r="381" spans="1:7">
      <c r="A381" s="4"/>
      <c r="B381" s="9"/>
      <c r="C381" s="14" t="e">
        <f t="shared" ca="1" si="10"/>
        <v>#N/A</v>
      </c>
      <c r="D381" s="11" t="e">
        <f t="shared" ca="1" si="11"/>
        <v>#N/A</v>
      </c>
      <c r="E381" s="9"/>
      <c r="F381" s="9"/>
      <c r="G381" s="12"/>
    </row>
    <row r="382" spans="1:7">
      <c r="A382" s="4"/>
      <c r="B382" s="9"/>
      <c r="C382" s="14" t="e">
        <f t="shared" ca="1" si="10"/>
        <v>#N/A</v>
      </c>
      <c r="D382" s="11" t="e">
        <f t="shared" ca="1" si="11"/>
        <v>#N/A</v>
      </c>
      <c r="E382" s="9"/>
      <c r="F382" s="9"/>
      <c r="G382" s="12"/>
    </row>
    <row r="383" spans="1:7">
      <c r="A383" s="4"/>
      <c r="B383" s="9"/>
      <c r="C383" s="14" t="e">
        <f t="shared" ca="1" si="10"/>
        <v>#N/A</v>
      </c>
      <c r="D383" s="11" t="e">
        <f t="shared" ca="1" si="11"/>
        <v>#N/A</v>
      </c>
      <c r="E383" s="9"/>
      <c r="F383" s="9"/>
      <c r="G383" s="12"/>
    </row>
    <row r="384" spans="1:7">
      <c r="A384" s="4"/>
      <c r="B384" s="9"/>
      <c r="C384" s="14" t="e">
        <f t="shared" ca="1" si="10"/>
        <v>#N/A</v>
      </c>
      <c r="D384" s="11" t="e">
        <f t="shared" ca="1" si="11"/>
        <v>#N/A</v>
      </c>
      <c r="E384" s="9"/>
      <c r="F384" s="9"/>
      <c r="G384" s="12"/>
    </row>
    <row r="385" spans="1:7">
      <c r="A385" s="4"/>
      <c r="B385" s="9"/>
      <c r="C385" s="14" t="e">
        <f t="shared" ca="1" si="10"/>
        <v>#N/A</v>
      </c>
      <c r="D385" s="11" t="e">
        <f t="shared" ca="1" si="11"/>
        <v>#N/A</v>
      </c>
      <c r="E385" s="9"/>
      <c r="F385" s="9"/>
      <c r="G385" s="12"/>
    </row>
    <row r="386" spans="1:7">
      <c r="A386" s="4"/>
      <c r="B386" s="9"/>
      <c r="C386" s="14" t="e">
        <f t="shared" ca="1" si="10"/>
        <v>#N/A</v>
      </c>
      <c r="D386" s="11" t="e">
        <f t="shared" ca="1" si="11"/>
        <v>#N/A</v>
      </c>
      <c r="E386" s="9"/>
      <c r="F386" s="9"/>
      <c r="G386" s="12"/>
    </row>
    <row r="387" spans="1:7">
      <c r="A387" s="4"/>
      <c r="B387" s="9"/>
      <c r="C387" s="14" t="e">
        <f t="shared" ca="1" si="10"/>
        <v>#N/A</v>
      </c>
      <c r="D387" s="11" t="e">
        <f t="shared" ca="1" si="11"/>
        <v>#N/A</v>
      </c>
      <c r="E387" s="9"/>
      <c r="F387" s="9"/>
      <c r="G387" s="12"/>
    </row>
    <row r="388" spans="1:7">
      <c r="A388" s="4"/>
      <c r="B388" s="9"/>
      <c r="C388" s="14" t="e">
        <f t="shared" ca="1" si="10"/>
        <v>#N/A</v>
      </c>
      <c r="D388" s="11" t="e">
        <f t="shared" ca="1" si="11"/>
        <v>#N/A</v>
      </c>
      <c r="E388" s="9"/>
      <c r="F388" s="9"/>
      <c r="G388" s="12"/>
    </row>
    <row r="389" spans="1:7">
      <c r="A389" s="4"/>
      <c r="B389" s="9"/>
      <c r="C389" s="14" t="e">
        <f t="shared" ca="1" si="10"/>
        <v>#N/A</v>
      </c>
      <c r="D389" s="11" t="e">
        <f t="shared" ca="1" si="11"/>
        <v>#N/A</v>
      </c>
      <c r="E389" s="9"/>
      <c r="F389" s="9"/>
      <c r="G389" s="12"/>
    </row>
    <row r="390" spans="1:7">
      <c r="A390" s="4"/>
      <c r="B390" s="9"/>
      <c r="C390" s="14" t="e">
        <f t="shared" ca="1" si="10"/>
        <v>#N/A</v>
      </c>
      <c r="D390" s="11" t="e">
        <f t="shared" ca="1" si="11"/>
        <v>#N/A</v>
      </c>
      <c r="E390" s="9"/>
      <c r="F390" s="9"/>
      <c r="G390" s="12"/>
    </row>
    <row r="391" spans="1:7">
      <c r="A391" s="4"/>
      <c r="B391" s="9"/>
      <c r="C391" s="14" t="e">
        <f t="shared" ca="1" si="10"/>
        <v>#N/A</v>
      </c>
      <c r="D391" s="11" t="e">
        <f t="shared" ca="1" si="11"/>
        <v>#N/A</v>
      </c>
      <c r="E391" s="9"/>
      <c r="F391" s="9"/>
      <c r="G391" s="12"/>
    </row>
    <row r="392" spans="1:7">
      <c r="A392" s="4"/>
      <c r="B392" s="9"/>
      <c r="C392" s="14" t="e">
        <f t="shared" ca="1" si="10"/>
        <v>#N/A</v>
      </c>
      <c r="D392" s="11" t="e">
        <f t="shared" ca="1" si="11"/>
        <v>#N/A</v>
      </c>
      <c r="E392" s="9"/>
      <c r="F392" s="9"/>
      <c r="G392" s="12"/>
    </row>
    <row r="393" spans="1:7">
      <c r="A393" s="4"/>
      <c r="B393" s="9"/>
      <c r="C393" s="14" t="e">
        <f t="shared" ca="1" si="10"/>
        <v>#N/A</v>
      </c>
      <c r="D393" s="11" t="e">
        <f t="shared" ca="1" si="11"/>
        <v>#N/A</v>
      </c>
      <c r="E393" s="9"/>
      <c r="F393" s="9"/>
      <c r="G393" s="12"/>
    </row>
    <row r="394" spans="1:7">
      <c r="A394" s="4"/>
      <c r="B394" s="9"/>
      <c r="C394" s="14" t="e">
        <f t="shared" ca="1" si="10"/>
        <v>#N/A</v>
      </c>
      <c r="D394" s="11" t="e">
        <f t="shared" ca="1" si="11"/>
        <v>#N/A</v>
      </c>
      <c r="E394" s="9"/>
      <c r="F394" s="9"/>
      <c r="G394" s="12"/>
    </row>
    <row r="395" spans="1:7">
      <c r="A395" s="4"/>
      <c r="B395" s="9"/>
      <c r="C395" s="14" t="e">
        <f t="shared" ca="1" si="10"/>
        <v>#N/A</v>
      </c>
      <c r="D395" s="11" t="e">
        <f t="shared" ca="1" si="11"/>
        <v>#N/A</v>
      </c>
      <c r="E395" s="9"/>
      <c r="F395" s="9"/>
      <c r="G395" s="12"/>
    </row>
    <row r="396" spans="1:7">
      <c r="A396" s="4"/>
      <c r="B396" s="9"/>
      <c r="C396" s="14" t="e">
        <f t="shared" ref="C396:C459" ca="1" si="12">VLOOKUP(B396,tarif,2)</f>
        <v>#N/A</v>
      </c>
      <c r="D396" s="11" t="e">
        <f t="shared" ref="D396:D459" ca="1" si="13">VLOOKUP(B396,tarif,3)</f>
        <v>#N/A</v>
      </c>
      <c r="E396" s="9"/>
      <c r="F396" s="9"/>
      <c r="G396" s="12"/>
    </row>
    <row r="397" spans="1:7">
      <c r="A397" s="4"/>
      <c r="B397" s="9"/>
      <c r="C397" s="14" t="e">
        <f t="shared" ca="1" si="12"/>
        <v>#N/A</v>
      </c>
      <c r="D397" s="11" t="e">
        <f t="shared" ca="1" si="13"/>
        <v>#N/A</v>
      </c>
      <c r="E397" s="9"/>
      <c r="F397" s="9"/>
      <c r="G397" s="12"/>
    </row>
    <row r="398" spans="1:7">
      <c r="A398" s="4"/>
      <c r="B398" s="9"/>
      <c r="C398" s="14" t="e">
        <f t="shared" ca="1" si="12"/>
        <v>#N/A</v>
      </c>
      <c r="D398" s="11" t="e">
        <f t="shared" ca="1" si="13"/>
        <v>#N/A</v>
      </c>
      <c r="E398" s="9"/>
      <c r="F398" s="9"/>
      <c r="G398" s="12"/>
    </row>
    <row r="399" spans="1:7">
      <c r="A399" s="4"/>
      <c r="B399" s="9"/>
      <c r="C399" s="14" t="e">
        <f t="shared" ca="1" si="12"/>
        <v>#N/A</v>
      </c>
      <c r="D399" s="11" t="e">
        <f t="shared" ca="1" si="13"/>
        <v>#N/A</v>
      </c>
      <c r="E399" s="9"/>
      <c r="F399" s="9"/>
      <c r="G399" s="12"/>
    </row>
    <row r="400" spans="1:7">
      <c r="A400" s="4"/>
      <c r="B400" s="9"/>
      <c r="C400" s="14" t="e">
        <f t="shared" ca="1" si="12"/>
        <v>#N/A</v>
      </c>
      <c r="D400" s="11" t="e">
        <f t="shared" ca="1" si="13"/>
        <v>#N/A</v>
      </c>
      <c r="E400" s="9"/>
      <c r="F400" s="9"/>
      <c r="G400" s="12"/>
    </row>
    <row r="401" spans="1:7">
      <c r="A401" s="4"/>
      <c r="B401" s="9"/>
      <c r="C401" s="14" t="e">
        <f t="shared" ca="1" si="12"/>
        <v>#N/A</v>
      </c>
      <c r="D401" s="11" t="e">
        <f t="shared" ca="1" si="13"/>
        <v>#N/A</v>
      </c>
      <c r="E401" s="9"/>
      <c r="F401" s="9"/>
      <c r="G401" s="12"/>
    </row>
    <row r="402" spans="1:7">
      <c r="A402" s="4"/>
      <c r="B402" s="9"/>
      <c r="C402" s="14" t="e">
        <f t="shared" ca="1" si="12"/>
        <v>#N/A</v>
      </c>
      <c r="D402" s="11" t="e">
        <f t="shared" ca="1" si="13"/>
        <v>#N/A</v>
      </c>
      <c r="E402" s="9"/>
      <c r="F402" s="9"/>
      <c r="G402" s="12"/>
    </row>
    <row r="403" spans="1:7">
      <c r="A403" s="4"/>
      <c r="B403" s="9"/>
      <c r="C403" s="14" t="e">
        <f t="shared" ca="1" si="12"/>
        <v>#N/A</v>
      </c>
      <c r="D403" s="11" t="e">
        <f t="shared" ca="1" si="13"/>
        <v>#N/A</v>
      </c>
      <c r="E403" s="9"/>
      <c r="F403" s="9"/>
      <c r="G403" s="12"/>
    </row>
    <row r="404" spans="1:7">
      <c r="A404" s="4"/>
      <c r="B404" s="9"/>
      <c r="C404" s="14" t="e">
        <f t="shared" ca="1" si="12"/>
        <v>#N/A</v>
      </c>
      <c r="D404" s="11" t="e">
        <f t="shared" ca="1" si="13"/>
        <v>#N/A</v>
      </c>
      <c r="E404" s="9"/>
      <c r="F404" s="9"/>
      <c r="G404" s="12"/>
    </row>
    <row r="405" spans="1:7">
      <c r="A405" s="4"/>
      <c r="B405" s="9"/>
      <c r="C405" s="14" t="e">
        <f t="shared" ca="1" si="12"/>
        <v>#N/A</v>
      </c>
      <c r="D405" s="11" t="e">
        <f t="shared" ca="1" si="13"/>
        <v>#N/A</v>
      </c>
      <c r="E405" s="9"/>
      <c r="F405" s="9"/>
      <c r="G405" s="12"/>
    </row>
    <row r="406" spans="1:7">
      <c r="A406" s="4"/>
      <c r="B406" s="9"/>
      <c r="C406" s="14" t="e">
        <f t="shared" ca="1" si="12"/>
        <v>#N/A</v>
      </c>
      <c r="D406" s="11" t="e">
        <f t="shared" ca="1" si="13"/>
        <v>#N/A</v>
      </c>
      <c r="E406" s="9"/>
      <c r="F406" s="9"/>
      <c r="G406" s="12"/>
    </row>
    <row r="407" spans="1:7">
      <c r="A407" s="4"/>
      <c r="B407" s="9"/>
      <c r="C407" s="14" t="e">
        <f t="shared" ca="1" si="12"/>
        <v>#N/A</v>
      </c>
      <c r="D407" s="11" t="e">
        <f t="shared" ca="1" si="13"/>
        <v>#N/A</v>
      </c>
      <c r="E407" s="9"/>
      <c r="F407" s="9"/>
      <c r="G407" s="12"/>
    </row>
    <row r="408" spans="1:7">
      <c r="A408" s="4"/>
      <c r="B408" s="9"/>
      <c r="C408" s="14" t="e">
        <f t="shared" ca="1" si="12"/>
        <v>#N/A</v>
      </c>
      <c r="D408" s="11" t="e">
        <f t="shared" ca="1" si="13"/>
        <v>#N/A</v>
      </c>
      <c r="E408" s="9"/>
      <c r="F408" s="9"/>
      <c r="G408" s="12"/>
    </row>
    <row r="409" spans="1:7">
      <c r="A409" s="4"/>
      <c r="B409" s="9"/>
      <c r="C409" s="14" t="e">
        <f t="shared" ca="1" si="12"/>
        <v>#N/A</v>
      </c>
      <c r="D409" s="11" t="e">
        <f t="shared" ca="1" si="13"/>
        <v>#N/A</v>
      </c>
      <c r="E409" s="9"/>
      <c r="F409" s="9"/>
      <c r="G409" s="12"/>
    </row>
    <row r="410" spans="1:7">
      <c r="A410" s="4"/>
      <c r="B410" s="9"/>
      <c r="C410" s="14" t="e">
        <f t="shared" ca="1" si="12"/>
        <v>#N/A</v>
      </c>
      <c r="D410" s="11" t="e">
        <f t="shared" ca="1" si="13"/>
        <v>#N/A</v>
      </c>
      <c r="E410" s="9"/>
      <c r="F410" s="9"/>
      <c r="G410" s="12"/>
    </row>
    <row r="411" spans="1:7">
      <c r="A411" s="4"/>
      <c r="B411" s="9"/>
      <c r="C411" s="14" t="e">
        <f t="shared" ca="1" si="12"/>
        <v>#N/A</v>
      </c>
      <c r="D411" s="11" t="e">
        <f t="shared" ca="1" si="13"/>
        <v>#N/A</v>
      </c>
      <c r="E411" s="9"/>
      <c r="F411" s="9"/>
      <c r="G411" s="12"/>
    </row>
    <row r="412" spans="1:7">
      <c r="A412" s="4"/>
      <c r="B412" s="9"/>
      <c r="C412" s="14" t="e">
        <f t="shared" ca="1" si="12"/>
        <v>#N/A</v>
      </c>
      <c r="D412" s="11" t="e">
        <f t="shared" ca="1" si="13"/>
        <v>#N/A</v>
      </c>
      <c r="E412" s="9"/>
      <c r="F412" s="9"/>
      <c r="G412" s="12"/>
    </row>
    <row r="413" spans="1:7">
      <c r="A413" s="4"/>
      <c r="B413" s="9"/>
      <c r="C413" s="14" t="e">
        <f t="shared" ca="1" si="12"/>
        <v>#N/A</v>
      </c>
      <c r="D413" s="11" t="e">
        <f t="shared" ca="1" si="13"/>
        <v>#N/A</v>
      </c>
      <c r="E413" s="9"/>
      <c r="F413" s="9"/>
      <c r="G413" s="12"/>
    </row>
    <row r="414" spans="1:7">
      <c r="A414" s="4"/>
      <c r="B414" s="9"/>
      <c r="C414" s="14" t="e">
        <f t="shared" ca="1" si="12"/>
        <v>#N/A</v>
      </c>
      <c r="D414" s="11" t="e">
        <f t="shared" ca="1" si="13"/>
        <v>#N/A</v>
      </c>
      <c r="E414" s="9"/>
      <c r="F414" s="9"/>
      <c r="G414" s="12"/>
    </row>
    <row r="415" spans="1:7">
      <c r="A415" s="4"/>
      <c r="B415" s="9"/>
      <c r="C415" s="14" t="e">
        <f t="shared" ca="1" si="12"/>
        <v>#N/A</v>
      </c>
      <c r="D415" s="11" t="e">
        <f t="shared" ca="1" si="13"/>
        <v>#N/A</v>
      </c>
      <c r="E415" s="9"/>
      <c r="F415" s="9"/>
      <c r="G415" s="12"/>
    </row>
    <row r="416" spans="1:7">
      <c r="A416" s="4"/>
      <c r="B416" s="9"/>
      <c r="C416" s="14" t="e">
        <f t="shared" ca="1" si="12"/>
        <v>#N/A</v>
      </c>
      <c r="D416" s="11" t="e">
        <f t="shared" ca="1" si="13"/>
        <v>#N/A</v>
      </c>
      <c r="E416" s="9"/>
      <c r="F416" s="9"/>
      <c r="G416" s="12"/>
    </row>
    <row r="417" spans="1:7">
      <c r="A417" s="4"/>
      <c r="B417" s="9"/>
      <c r="C417" s="14" t="e">
        <f t="shared" ca="1" si="12"/>
        <v>#N/A</v>
      </c>
      <c r="D417" s="11" t="e">
        <f t="shared" ca="1" si="13"/>
        <v>#N/A</v>
      </c>
      <c r="E417" s="9"/>
      <c r="F417" s="9"/>
      <c r="G417" s="12"/>
    </row>
    <row r="418" spans="1:7">
      <c r="A418" s="4"/>
      <c r="B418" s="9"/>
      <c r="C418" s="14" t="e">
        <f t="shared" ca="1" si="12"/>
        <v>#N/A</v>
      </c>
      <c r="D418" s="11" t="e">
        <f t="shared" ca="1" si="13"/>
        <v>#N/A</v>
      </c>
      <c r="E418" s="9"/>
      <c r="F418" s="9"/>
      <c r="G418" s="12"/>
    </row>
    <row r="419" spans="1:7">
      <c r="A419" s="4"/>
      <c r="B419" s="9"/>
      <c r="C419" s="14" t="e">
        <f t="shared" ca="1" si="12"/>
        <v>#N/A</v>
      </c>
      <c r="D419" s="11" t="e">
        <f t="shared" ca="1" si="13"/>
        <v>#N/A</v>
      </c>
      <c r="E419" s="9"/>
      <c r="F419" s="9"/>
      <c r="G419" s="12"/>
    </row>
    <row r="420" spans="1:7">
      <c r="A420" s="4"/>
      <c r="B420" s="9"/>
      <c r="C420" s="14" t="e">
        <f t="shared" ca="1" si="12"/>
        <v>#N/A</v>
      </c>
      <c r="D420" s="11" t="e">
        <f t="shared" ca="1" si="13"/>
        <v>#N/A</v>
      </c>
      <c r="E420" s="9"/>
      <c r="F420" s="9"/>
      <c r="G420" s="12"/>
    </row>
    <row r="421" spans="1:7">
      <c r="A421" s="4"/>
      <c r="B421" s="9"/>
      <c r="C421" s="14" t="e">
        <f t="shared" ca="1" si="12"/>
        <v>#N/A</v>
      </c>
      <c r="D421" s="11" t="e">
        <f t="shared" ca="1" si="13"/>
        <v>#N/A</v>
      </c>
      <c r="E421" s="9"/>
      <c r="F421" s="9"/>
      <c r="G421" s="12"/>
    </row>
    <row r="422" spans="1:7">
      <c r="A422" s="4"/>
      <c r="B422" s="9"/>
      <c r="C422" s="14" t="e">
        <f t="shared" ca="1" si="12"/>
        <v>#N/A</v>
      </c>
      <c r="D422" s="11" t="e">
        <f t="shared" ca="1" si="13"/>
        <v>#N/A</v>
      </c>
      <c r="E422" s="9"/>
      <c r="F422" s="9"/>
      <c r="G422" s="12"/>
    </row>
    <row r="423" spans="1:7">
      <c r="A423" s="4"/>
      <c r="B423" s="9"/>
      <c r="C423" s="14" t="e">
        <f t="shared" ca="1" si="12"/>
        <v>#N/A</v>
      </c>
      <c r="D423" s="11" t="e">
        <f t="shared" ca="1" si="13"/>
        <v>#N/A</v>
      </c>
      <c r="E423" s="9"/>
      <c r="F423" s="9"/>
      <c r="G423" s="12"/>
    </row>
    <row r="424" spans="1:7">
      <c r="A424" s="4"/>
      <c r="B424" s="9"/>
      <c r="C424" s="14" t="e">
        <f t="shared" ca="1" si="12"/>
        <v>#N/A</v>
      </c>
      <c r="D424" s="11" t="e">
        <f t="shared" ca="1" si="13"/>
        <v>#N/A</v>
      </c>
      <c r="E424" s="9"/>
      <c r="F424" s="9"/>
      <c r="G424" s="12"/>
    </row>
    <row r="425" spans="1:7">
      <c r="A425" s="4"/>
      <c r="B425" s="9"/>
      <c r="C425" s="14" t="e">
        <f t="shared" ca="1" si="12"/>
        <v>#N/A</v>
      </c>
      <c r="D425" s="11" t="e">
        <f t="shared" ca="1" si="13"/>
        <v>#N/A</v>
      </c>
      <c r="E425" s="9"/>
      <c r="F425" s="9"/>
      <c r="G425" s="12"/>
    </row>
    <row r="426" spans="1:7">
      <c r="A426" s="4"/>
      <c r="B426" s="9"/>
      <c r="C426" s="14" t="e">
        <f t="shared" ca="1" si="12"/>
        <v>#N/A</v>
      </c>
      <c r="D426" s="11" t="e">
        <f t="shared" ca="1" si="13"/>
        <v>#N/A</v>
      </c>
      <c r="E426" s="9"/>
      <c r="F426" s="9"/>
      <c r="G426" s="12"/>
    </row>
    <row r="427" spans="1:7">
      <c r="A427" s="4"/>
      <c r="B427" s="9"/>
      <c r="C427" s="14" t="e">
        <f t="shared" ca="1" si="12"/>
        <v>#N/A</v>
      </c>
      <c r="D427" s="11" t="e">
        <f t="shared" ca="1" si="13"/>
        <v>#N/A</v>
      </c>
      <c r="E427" s="9"/>
      <c r="F427" s="9"/>
      <c r="G427" s="12"/>
    </row>
    <row r="428" spans="1:7">
      <c r="A428" s="4"/>
      <c r="B428" s="9"/>
      <c r="C428" s="14" t="e">
        <f t="shared" ca="1" si="12"/>
        <v>#N/A</v>
      </c>
      <c r="D428" s="11" t="e">
        <f t="shared" ca="1" si="13"/>
        <v>#N/A</v>
      </c>
      <c r="E428" s="9"/>
      <c r="F428" s="9"/>
      <c r="G428" s="12"/>
    </row>
    <row r="429" spans="1:7">
      <c r="A429" s="4"/>
      <c r="B429" s="9"/>
      <c r="C429" s="14" t="e">
        <f t="shared" ca="1" si="12"/>
        <v>#N/A</v>
      </c>
      <c r="D429" s="11" t="e">
        <f t="shared" ca="1" si="13"/>
        <v>#N/A</v>
      </c>
      <c r="E429" s="9"/>
      <c r="F429" s="9"/>
      <c r="G429" s="12"/>
    </row>
    <row r="430" spans="1:7">
      <c r="A430" s="4"/>
      <c r="B430" s="9"/>
      <c r="C430" s="14" t="e">
        <f t="shared" ca="1" si="12"/>
        <v>#N/A</v>
      </c>
      <c r="D430" s="11" t="e">
        <f t="shared" ca="1" si="13"/>
        <v>#N/A</v>
      </c>
      <c r="E430" s="9"/>
      <c r="F430" s="9"/>
      <c r="G430" s="12"/>
    </row>
    <row r="431" spans="1:7">
      <c r="A431" s="4"/>
      <c r="B431" s="9"/>
      <c r="C431" s="14" t="e">
        <f t="shared" ca="1" si="12"/>
        <v>#N/A</v>
      </c>
      <c r="D431" s="11" t="e">
        <f t="shared" ca="1" si="13"/>
        <v>#N/A</v>
      </c>
      <c r="E431" s="9"/>
      <c r="F431" s="9"/>
      <c r="G431" s="12"/>
    </row>
    <row r="432" spans="1:7">
      <c r="A432" s="4"/>
      <c r="B432" s="9"/>
      <c r="C432" s="14" t="e">
        <f t="shared" ca="1" si="12"/>
        <v>#N/A</v>
      </c>
      <c r="D432" s="11" t="e">
        <f t="shared" ca="1" si="13"/>
        <v>#N/A</v>
      </c>
      <c r="E432" s="9"/>
      <c r="F432" s="9"/>
      <c r="G432" s="12"/>
    </row>
    <row r="433" spans="1:7">
      <c r="A433" s="4"/>
      <c r="B433" s="9"/>
      <c r="C433" s="14" t="e">
        <f t="shared" ca="1" si="12"/>
        <v>#N/A</v>
      </c>
      <c r="D433" s="11" t="e">
        <f t="shared" ca="1" si="13"/>
        <v>#N/A</v>
      </c>
      <c r="E433" s="9"/>
      <c r="F433" s="9"/>
      <c r="G433" s="12"/>
    </row>
    <row r="434" spans="1:7">
      <c r="A434" s="4"/>
      <c r="B434" s="9"/>
      <c r="C434" s="14" t="e">
        <f t="shared" ca="1" si="12"/>
        <v>#N/A</v>
      </c>
      <c r="D434" s="11" t="e">
        <f t="shared" ca="1" si="13"/>
        <v>#N/A</v>
      </c>
      <c r="E434" s="9"/>
      <c r="F434" s="9"/>
      <c r="G434" s="12"/>
    </row>
    <row r="435" spans="1:7">
      <c r="A435" s="4"/>
      <c r="B435" s="9"/>
      <c r="C435" s="14" t="e">
        <f t="shared" ca="1" si="12"/>
        <v>#N/A</v>
      </c>
      <c r="D435" s="11" t="e">
        <f t="shared" ca="1" si="13"/>
        <v>#N/A</v>
      </c>
      <c r="E435" s="9"/>
      <c r="F435" s="9"/>
      <c r="G435" s="12"/>
    </row>
    <row r="436" spans="1:7">
      <c r="A436" s="4"/>
      <c r="B436" s="9"/>
      <c r="C436" s="14" t="e">
        <f t="shared" ca="1" si="12"/>
        <v>#N/A</v>
      </c>
      <c r="D436" s="11" t="e">
        <f t="shared" ca="1" si="13"/>
        <v>#N/A</v>
      </c>
      <c r="E436" s="9"/>
      <c r="F436" s="9"/>
      <c r="G436" s="12"/>
    </row>
    <row r="437" spans="1:7">
      <c r="A437" s="4"/>
      <c r="B437" s="9"/>
      <c r="C437" s="14" t="e">
        <f t="shared" ca="1" si="12"/>
        <v>#N/A</v>
      </c>
      <c r="D437" s="11" t="e">
        <f t="shared" ca="1" si="13"/>
        <v>#N/A</v>
      </c>
      <c r="E437" s="9"/>
      <c r="F437" s="9"/>
      <c r="G437" s="12"/>
    </row>
    <row r="438" spans="1:7">
      <c r="A438" s="4"/>
      <c r="B438" s="9"/>
      <c r="C438" s="14" t="e">
        <f t="shared" ca="1" si="12"/>
        <v>#N/A</v>
      </c>
      <c r="D438" s="11" t="e">
        <f t="shared" ca="1" si="13"/>
        <v>#N/A</v>
      </c>
      <c r="E438" s="9"/>
      <c r="F438" s="9"/>
      <c r="G438" s="12"/>
    </row>
    <row r="439" spans="1:7">
      <c r="A439" s="4"/>
      <c r="B439" s="9"/>
      <c r="C439" s="14" t="e">
        <f t="shared" ca="1" si="12"/>
        <v>#N/A</v>
      </c>
      <c r="D439" s="11" t="e">
        <f t="shared" ca="1" si="13"/>
        <v>#N/A</v>
      </c>
      <c r="E439" s="9"/>
      <c r="F439" s="9"/>
      <c r="G439" s="12"/>
    </row>
    <row r="440" spans="1:7">
      <c r="A440" s="4"/>
      <c r="B440" s="9"/>
      <c r="C440" s="14" t="e">
        <f t="shared" ca="1" si="12"/>
        <v>#N/A</v>
      </c>
      <c r="D440" s="11" t="e">
        <f t="shared" ca="1" si="13"/>
        <v>#N/A</v>
      </c>
      <c r="E440" s="9"/>
      <c r="F440" s="9"/>
      <c r="G440" s="12"/>
    </row>
    <row r="441" spans="1:7">
      <c r="A441" s="4"/>
      <c r="B441" s="9"/>
      <c r="C441" s="14" t="e">
        <f t="shared" ca="1" si="12"/>
        <v>#N/A</v>
      </c>
      <c r="D441" s="11" t="e">
        <f t="shared" ca="1" si="13"/>
        <v>#N/A</v>
      </c>
      <c r="E441" s="9"/>
      <c r="F441" s="9"/>
      <c r="G441" s="12"/>
    </row>
    <row r="442" spans="1:7">
      <c r="A442" s="4"/>
      <c r="B442" s="9"/>
      <c r="C442" s="14" t="e">
        <f t="shared" ca="1" si="12"/>
        <v>#N/A</v>
      </c>
      <c r="D442" s="11" t="e">
        <f t="shared" ca="1" si="13"/>
        <v>#N/A</v>
      </c>
      <c r="E442" s="9"/>
      <c r="F442" s="9"/>
      <c r="G442" s="12"/>
    </row>
    <row r="443" spans="1:7">
      <c r="A443" s="4"/>
      <c r="B443" s="9"/>
      <c r="C443" s="14" t="e">
        <f t="shared" ca="1" si="12"/>
        <v>#N/A</v>
      </c>
      <c r="D443" s="11" t="e">
        <f t="shared" ca="1" si="13"/>
        <v>#N/A</v>
      </c>
      <c r="E443" s="9"/>
      <c r="F443" s="9"/>
      <c r="G443" s="12"/>
    </row>
    <row r="444" spans="1:7">
      <c r="A444" s="4"/>
      <c r="B444" s="9"/>
      <c r="C444" s="14" t="e">
        <f t="shared" ca="1" si="12"/>
        <v>#N/A</v>
      </c>
      <c r="D444" s="11" t="e">
        <f t="shared" ca="1" si="13"/>
        <v>#N/A</v>
      </c>
      <c r="E444" s="9"/>
      <c r="F444" s="9"/>
      <c r="G444" s="12"/>
    </row>
    <row r="445" spans="1:7">
      <c r="A445" s="4"/>
      <c r="B445" s="9"/>
      <c r="C445" s="14" t="e">
        <f t="shared" ca="1" si="12"/>
        <v>#N/A</v>
      </c>
      <c r="D445" s="11" t="e">
        <f t="shared" ca="1" si="13"/>
        <v>#N/A</v>
      </c>
      <c r="E445" s="9"/>
      <c r="F445" s="9"/>
      <c r="G445" s="12"/>
    </row>
    <row r="446" spans="1:7">
      <c r="A446" s="4"/>
      <c r="B446" s="9"/>
      <c r="C446" s="14" t="e">
        <f t="shared" ca="1" si="12"/>
        <v>#N/A</v>
      </c>
      <c r="D446" s="11" t="e">
        <f t="shared" ca="1" si="13"/>
        <v>#N/A</v>
      </c>
      <c r="E446" s="9"/>
      <c r="F446" s="9"/>
      <c r="G446" s="12"/>
    </row>
    <row r="447" spans="1:7">
      <c r="A447" s="4"/>
      <c r="B447" s="9"/>
      <c r="C447" s="14" t="e">
        <f t="shared" ca="1" si="12"/>
        <v>#N/A</v>
      </c>
      <c r="D447" s="11" t="e">
        <f t="shared" ca="1" si="13"/>
        <v>#N/A</v>
      </c>
      <c r="E447" s="9"/>
      <c r="F447" s="9"/>
      <c r="G447" s="12"/>
    </row>
    <row r="448" spans="1:7">
      <c r="A448" s="4"/>
      <c r="B448" s="9"/>
      <c r="C448" s="14" t="e">
        <f t="shared" ca="1" si="12"/>
        <v>#N/A</v>
      </c>
      <c r="D448" s="11" t="e">
        <f t="shared" ca="1" si="13"/>
        <v>#N/A</v>
      </c>
      <c r="E448" s="9"/>
      <c r="F448" s="9"/>
      <c r="G448" s="12"/>
    </row>
    <row r="449" spans="1:7">
      <c r="A449" s="4"/>
      <c r="B449" s="9"/>
      <c r="C449" s="14" t="e">
        <f t="shared" ca="1" si="12"/>
        <v>#N/A</v>
      </c>
      <c r="D449" s="11" t="e">
        <f t="shared" ca="1" si="13"/>
        <v>#N/A</v>
      </c>
      <c r="E449" s="9"/>
      <c r="F449" s="9"/>
      <c r="G449" s="12"/>
    </row>
    <row r="450" spans="1:7">
      <c r="A450" s="4"/>
      <c r="B450" s="9"/>
      <c r="C450" s="14" t="e">
        <f t="shared" ca="1" si="12"/>
        <v>#N/A</v>
      </c>
      <c r="D450" s="11" t="e">
        <f t="shared" ca="1" si="13"/>
        <v>#N/A</v>
      </c>
      <c r="E450" s="9"/>
      <c r="F450" s="9"/>
      <c r="G450" s="12"/>
    </row>
    <row r="451" spans="1:7">
      <c r="A451" s="4"/>
      <c r="B451" s="9"/>
      <c r="C451" s="14" t="e">
        <f t="shared" ca="1" si="12"/>
        <v>#N/A</v>
      </c>
      <c r="D451" s="11" t="e">
        <f t="shared" ca="1" si="13"/>
        <v>#N/A</v>
      </c>
      <c r="E451" s="9"/>
      <c r="F451" s="9"/>
      <c r="G451" s="12"/>
    </row>
    <row r="452" spans="1:7">
      <c r="A452" s="4"/>
      <c r="B452" s="9"/>
      <c r="C452" s="14" t="e">
        <f t="shared" ca="1" si="12"/>
        <v>#N/A</v>
      </c>
      <c r="D452" s="11" t="e">
        <f t="shared" ca="1" si="13"/>
        <v>#N/A</v>
      </c>
      <c r="E452" s="9"/>
      <c r="F452" s="9"/>
      <c r="G452" s="12"/>
    </row>
    <row r="453" spans="1:7">
      <c r="A453" s="4"/>
      <c r="B453" s="9"/>
      <c r="C453" s="14" t="e">
        <f t="shared" ca="1" si="12"/>
        <v>#N/A</v>
      </c>
      <c r="D453" s="11" t="e">
        <f t="shared" ca="1" si="13"/>
        <v>#N/A</v>
      </c>
      <c r="E453" s="9"/>
      <c r="F453" s="9"/>
      <c r="G453" s="12"/>
    </row>
    <row r="454" spans="1:7">
      <c r="A454" s="4"/>
      <c r="B454" s="9"/>
      <c r="C454" s="14" t="e">
        <f t="shared" ca="1" si="12"/>
        <v>#N/A</v>
      </c>
      <c r="D454" s="11" t="e">
        <f t="shared" ca="1" si="13"/>
        <v>#N/A</v>
      </c>
      <c r="E454" s="9"/>
      <c r="F454" s="9"/>
      <c r="G454" s="12"/>
    </row>
    <row r="455" spans="1:7">
      <c r="A455" s="4"/>
      <c r="B455" s="9"/>
      <c r="C455" s="14" t="e">
        <f t="shared" ca="1" si="12"/>
        <v>#N/A</v>
      </c>
      <c r="D455" s="11" t="e">
        <f t="shared" ca="1" si="13"/>
        <v>#N/A</v>
      </c>
      <c r="E455" s="9"/>
      <c r="F455" s="9"/>
      <c r="G455" s="12"/>
    </row>
    <row r="456" spans="1:7">
      <c r="A456" s="4"/>
      <c r="B456" s="9"/>
      <c r="C456" s="14" t="e">
        <f t="shared" ca="1" si="12"/>
        <v>#N/A</v>
      </c>
      <c r="D456" s="11" t="e">
        <f t="shared" ca="1" si="13"/>
        <v>#N/A</v>
      </c>
      <c r="E456" s="9"/>
      <c r="F456" s="9"/>
      <c r="G456" s="12"/>
    </row>
    <row r="457" spans="1:7">
      <c r="A457" s="4"/>
      <c r="B457" s="9"/>
      <c r="C457" s="14" t="e">
        <f t="shared" ca="1" si="12"/>
        <v>#N/A</v>
      </c>
      <c r="D457" s="11" t="e">
        <f t="shared" ca="1" si="13"/>
        <v>#N/A</v>
      </c>
      <c r="E457" s="9"/>
      <c r="F457" s="9"/>
      <c r="G457" s="12"/>
    </row>
    <row r="458" spans="1:7">
      <c r="A458" s="4"/>
      <c r="B458" s="9"/>
      <c r="C458" s="14" t="e">
        <f t="shared" ca="1" si="12"/>
        <v>#N/A</v>
      </c>
      <c r="D458" s="11" t="e">
        <f t="shared" ca="1" si="13"/>
        <v>#N/A</v>
      </c>
      <c r="E458" s="9"/>
      <c r="F458" s="9"/>
      <c r="G458" s="12"/>
    </row>
    <row r="459" spans="1:7">
      <c r="A459" s="4"/>
      <c r="B459" s="9"/>
      <c r="C459" s="14" t="e">
        <f t="shared" ca="1" si="12"/>
        <v>#N/A</v>
      </c>
      <c r="D459" s="11" t="e">
        <f t="shared" ca="1" si="13"/>
        <v>#N/A</v>
      </c>
      <c r="E459" s="9"/>
      <c r="F459" s="9"/>
      <c r="G459" s="12"/>
    </row>
    <row r="460" spans="1:7">
      <c r="A460" s="4"/>
      <c r="B460" s="9"/>
      <c r="C460" s="14" t="e">
        <f t="shared" ref="C460:C523" ca="1" si="14">VLOOKUP(B460,tarif,2)</f>
        <v>#N/A</v>
      </c>
      <c r="D460" s="11" t="e">
        <f t="shared" ref="D460:D523" ca="1" si="15">VLOOKUP(B460,tarif,3)</f>
        <v>#N/A</v>
      </c>
      <c r="E460" s="9"/>
      <c r="F460" s="9"/>
      <c r="G460" s="12"/>
    </row>
    <row r="461" spans="1:7">
      <c r="A461" s="4"/>
      <c r="B461" s="9"/>
      <c r="C461" s="14" t="e">
        <f t="shared" ca="1" si="14"/>
        <v>#N/A</v>
      </c>
      <c r="D461" s="11" t="e">
        <f t="shared" ca="1" si="15"/>
        <v>#N/A</v>
      </c>
      <c r="E461" s="9"/>
      <c r="F461" s="9"/>
      <c r="G461" s="12"/>
    </row>
    <row r="462" spans="1:7">
      <c r="A462" s="4"/>
      <c r="B462" s="9"/>
      <c r="C462" s="14" t="e">
        <f t="shared" ca="1" si="14"/>
        <v>#N/A</v>
      </c>
      <c r="D462" s="11" t="e">
        <f t="shared" ca="1" si="15"/>
        <v>#N/A</v>
      </c>
      <c r="E462" s="9"/>
      <c r="F462" s="9"/>
      <c r="G462" s="12"/>
    </row>
    <row r="463" spans="1:7">
      <c r="A463" s="4"/>
      <c r="B463" s="9"/>
      <c r="C463" s="14" t="e">
        <f t="shared" ca="1" si="14"/>
        <v>#N/A</v>
      </c>
      <c r="D463" s="11" t="e">
        <f t="shared" ca="1" si="15"/>
        <v>#N/A</v>
      </c>
      <c r="E463" s="9"/>
      <c r="F463" s="9"/>
      <c r="G463" s="12"/>
    </row>
    <row r="464" spans="1:7">
      <c r="A464" s="4"/>
      <c r="B464" s="9"/>
      <c r="C464" s="14" t="e">
        <f t="shared" ca="1" si="14"/>
        <v>#N/A</v>
      </c>
      <c r="D464" s="11" t="e">
        <f t="shared" ca="1" si="15"/>
        <v>#N/A</v>
      </c>
      <c r="E464" s="9"/>
      <c r="F464" s="9"/>
      <c r="G464" s="12"/>
    </row>
    <row r="465" spans="1:7">
      <c r="A465" s="4"/>
      <c r="B465" s="9"/>
      <c r="C465" s="14" t="e">
        <f t="shared" ca="1" si="14"/>
        <v>#N/A</v>
      </c>
      <c r="D465" s="11" t="e">
        <f t="shared" ca="1" si="15"/>
        <v>#N/A</v>
      </c>
      <c r="E465" s="9"/>
      <c r="F465" s="9"/>
      <c r="G465" s="12"/>
    </row>
    <row r="466" spans="1:7">
      <c r="A466" s="4"/>
      <c r="B466" s="9"/>
      <c r="C466" s="14" t="e">
        <f t="shared" ca="1" si="14"/>
        <v>#N/A</v>
      </c>
      <c r="D466" s="11" t="e">
        <f t="shared" ca="1" si="15"/>
        <v>#N/A</v>
      </c>
      <c r="E466" s="9"/>
      <c r="F466" s="9"/>
      <c r="G466" s="12"/>
    </row>
    <row r="467" spans="1:7">
      <c r="A467" s="4"/>
      <c r="B467" s="9"/>
      <c r="C467" s="14" t="e">
        <f t="shared" ca="1" si="14"/>
        <v>#N/A</v>
      </c>
      <c r="D467" s="11" t="e">
        <f t="shared" ca="1" si="15"/>
        <v>#N/A</v>
      </c>
      <c r="E467" s="9"/>
      <c r="F467" s="9"/>
      <c r="G467" s="12"/>
    </row>
    <row r="468" spans="1:7">
      <c r="A468" s="4"/>
      <c r="B468" s="9"/>
      <c r="C468" s="14" t="e">
        <f t="shared" ca="1" si="14"/>
        <v>#N/A</v>
      </c>
      <c r="D468" s="11" t="e">
        <f t="shared" ca="1" si="15"/>
        <v>#N/A</v>
      </c>
      <c r="E468" s="9"/>
      <c r="F468" s="9"/>
      <c r="G468" s="12"/>
    </row>
    <row r="469" spans="1:7">
      <c r="A469" s="4"/>
      <c r="B469" s="9"/>
      <c r="C469" s="14" t="e">
        <f t="shared" ca="1" si="14"/>
        <v>#N/A</v>
      </c>
      <c r="D469" s="11" t="e">
        <f t="shared" ca="1" si="15"/>
        <v>#N/A</v>
      </c>
      <c r="E469" s="9"/>
      <c r="F469" s="9"/>
      <c r="G469" s="12"/>
    </row>
    <row r="470" spans="1:7">
      <c r="A470" s="4"/>
      <c r="B470" s="9"/>
      <c r="C470" s="14" t="e">
        <f t="shared" ca="1" si="14"/>
        <v>#N/A</v>
      </c>
      <c r="D470" s="11" t="e">
        <f t="shared" ca="1" si="15"/>
        <v>#N/A</v>
      </c>
      <c r="E470" s="9"/>
      <c r="F470" s="9"/>
      <c r="G470" s="12"/>
    </row>
    <row r="471" spans="1:7">
      <c r="A471" s="4"/>
      <c r="B471" s="9"/>
      <c r="C471" s="14" t="e">
        <f t="shared" ca="1" si="14"/>
        <v>#N/A</v>
      </c>
      <c r="D471" s="11" t="e">
        <f t="shared" ca="1" si="15"/>
        <v>#N/A</v>
      </c>
      <c r="E471" s="9"/>
      <c r="F471" s="9"/>
      <c r="G471" s="12"/>
    </row>
    <row r="472" spans="1:7">
      <c r="A472" s="4"/>
      <c r="B472" s="9"/>
      <c r="C472" s="14" t="e">
        <f t="shared" ca="1" si="14"/>
        <v>#N/A</v>
      </c>
      <c r="D472" s="11" t="e">
        <f t="shared" ca="1" si="15"/>
        <v>#N/A</v>
      </c>
      <c r="E472" s="9"/>
      <c r="F472" s="9"/>
      <c r="G472" s="12"/>
    </row>
    <row r="473" spans="1:7">
      <c r="A473" s="4"/>
      <c r="B473" s="9"/>
      <c r="C473" s="14" t="e">
        <f t="shared" ca="1" si="14"/>
        <v>#N/A</v>
      </c>
      <c r="D473" s="11" t="e">
        <f t="shared" ca="1" si="15"/>
        <v>#N/A</v>
      </c>
      <c r="E473" s="9"/>
      <c r="F473" s="9"/>
      <c r="G473" s="12"/>
    </row>
    <row r="474" spans="1:7">
      <c r="A474" s="4"/>
      <c r="B474" s="9"/>
      <c r="C474" s="14" t="e">
        <f t="shared" ca="1" si="14"/>
        <v>#N/A</v>
      </c>
      <c r="D474" s="11" t="e">
        <f t="shared" ca="1" si="15"/>
        <v>#N/A</v>
      </c>
      <c r="E474" s="9"/>
      <c r="F474" s="9"/>
      <c r="G474" s="12"/>
    </row>
    <row r="475" spans="1:7">
      <c r="A475" s="4"/>
      <c r="B475" s="9"/>
      <c r="C475" s="14" t="e">
        <f t="shared" ca="1" si="14"/>
        <v>#N/A</v>
      </c>
      <c r="D475" s="11" t="e">
        <f t="shared" ca="1" si="15"/>
        <v>#N/A</v>
      </c>
      <c r="E475" s="9"/>
      <c r="F475" s="9"/>
      <c r="G475" s="12"/>
    </row>
    <row r="476" spans="1:7">
      <c r="A476" s="4"/>
      <c r="B476" s="9"/>
      <c r="C476" s="14" t="e">
        <f t="shared" ca="1" si="14"/>
        <v>#N/A</v>
      </c>
      <c r="D476" s="11" t="e">
        <f t="shared" ca="1" si="15"/>
        <v>#N/A</v>
      </c>
      <c r="E476" s="9"/>
      <c r="F476" s="9"/>
      <c r="G476" s="12"/>
    </row>
    <row r="477" spans="1:7">
      <c r="A477" s="4"/>
      <c r="B477" s="9"/>
      <c r="C477" s="14" t="e">
        <f t="shared" ca="1" si="14"/>
        <v>#N/A</v>
      </c>
      <c r="D477" s="11" t="e">
        <f t="shared" ca="1" si="15"/>
        <v>#N/A</v>
      </c>
      <c r="E477" s="9"/>
      <c r="F477" s="9"/>
      <c r="G477" s="12"/>
    </row>
    <row r="478" spans="1:7">
      <c r="A478" s="4"/>
      <c r="B478" s="9"/>
      <c r="C478" s="14" t="e">
        <f t="shared" ca="1" si="14"/>
        <v>#N/A</v>
      </c>
      <c r="D478" s="11" t="e">
        <f t="shared" ca="1" si="15"/>
        <v>#N/A</v>
      </c>
      <c r="E478" s="9"/>
      <c r="F478" s="9"/>
      <c r="G478" s="12"/>
    </row>
    <row r="479" spans="1:7">
      <c r="A479" s="4"/>
      <c r="B479" s="9"/>
      <c r="C479" s="14" t="e">
        <f t="shared" ca="1" si="14"/>
        <v>#N/A</v>
      </c>
      <c r="D479" s="11" t="e">
        <f t="shared" ca="1" si="15"/>
        <v>#N/A</v>
      </c>
      <c r="E479" s="9"/>
      <c r="F479" s="9"/>
      <c r="G479" s="12"/>
    </row>
    <row r="480" spans="1:7">
      <c r="A480" s="4"/>
      <c r="B480" s="9"/>
      <c r="C480" s="14" t="e">
        <f t="shared" ca="1" si="14"/>
        <v>#N/A</v>
      </c>
      <c r="D480" s="11" t="e">
        <f t="shared" ca="1" si="15"/>
        <v>#N/A</v>
      </c>
      <c r="E480" s="9"/>
      <c r="F480" s="9"/>
      <c r="G480" s="12"/>
    </row>
    <row r="481" spans="1:7">
      <c r="A481" s="4"/>
      <c r="B481" s="9"/>
      <c r="C481" s="14" t="e">
        <f t="shared" ca="1" si="14"/>
        <v>#N/A</v>
      </c>
      <c r="D481" s="11" t="e">
        <f t="shared" ca="1" si="15"/>
        <v>#N/A</v>
      </c>
      <c r="E481" s="9"/>
      <c r="F481" s="9"/>
      <c r="G481" s="12"/>
    </row>
    <row r="482" spans="1:7">
      <c r="A482" s="4"/>
      <c r="B482" s="9"/>
      <c r="C482" s="14" t="e">
        <f t="shared" ca="1" si="14"/>
        <v>#N/A</v>
      </c>
      <c r="D482" s="11" t="e">
        <f t="shared" ca="1" si="15"/>
        <v>#N/A</v>
      </c>
      <c r="E482" s="9"/>
      <c r="F482" s="9"/>
      <c r="G482" s="12"/>
    </row>
    <row r="483" spans="1:7">
      <c r="A483" s="4"/>
      <c r="B483" s="9"/>
      <c r="C483" s="14" t="e">
        <f t="shared" ca="1" si="14"/>
        <v>#N/A</v>
      </c>
      <c r="D483" s="11" t="e">
        <f t="shared" ca="1" si="15"/>
        <v>#N/A</v>
      </c>
      <c r="E483" s="9"/>
      <c r="F483" s="9"/>
      <c r="G483" s="12"/>
    </row>
    <row r="484" spans="1:7">
      <c r="A484" s="4"/>
      <c r="B484" s="9"/>
      <c r="C484" s="14" t="e">
        <f t="shared" ca="1" si="14"/>
        <v>#N/A</v>
      </c>
      <c r="D484" s="11" t="e">
        <f t="shared" ca="1" si="15"/>
        <v>#N/A</v>
      </c>
      <c r="E484" s="9"/>
      <c r="F484" s="9"/>
      <c r="G484" s="12"/>
    </row>
    <row r="485" spans="1:7">
      <c r="A485" s="4"/>
      <c r="B485" s="9"/>
      <c r="C485" s="14" t="e">
        <f t="shared" ca="1" si="14"/>
        <v>#N/A</v>
      </c>
      <c r="D485" s="11" t="e">
        <f t="shared" ca="1" si="15"/>
        <v>#N/A</v>
      </c>
      <c r="E485" s="9"/>
      <c r="F485" s="9"/>
      <c r="G485" s="12"/>
    </row>
    <row r="486" spans="1:7">
      <c r="A486" s="4"/>
      <c r="B486" s="9"/>
      <c r="C486" s="14" t="e">
        <f t="shared" ca="1" si="14"/>
        <v>#N/A</v>
      </c>
      <c r="D486" s="11" t="e">
        <f t="shared" ca="1" si="15"/>
        <v>#N/A</v>
      </c>
      <c r="E486" s="9"/>
      <c r="F486" s="9"/>
      <c r="G486" s="12"/>
    </row>
    <row r="487" spans="1:7">
      <c r="A487" s="4"/>
      <c r="B487" s="9"/>
      <c r="C487" s="14" t="e">
        <f t="shared" ca="1" si="14"/>
        <v>#N/A</v>
      </c>
      <c r="D487" s="11" t="e">
        <f t="shared" ca="1" si="15"/>
        <v>#N/A</v>
      </c>
      <c r="E487" s="9"/>
      <c r="F487" s="9"/>
      <c r="G487" s="12"/>
    </row>
    <row r="488" spans="1:7">
      <c r="A488" s="4"/>
      <c r="B488" s="9"/>
      <c r="C488" s="14" t="e">
        <f t="shared" ca="1" si="14"/>
        <v>#N/A</v>
      </c>
      <c r="D488" s="11" t="e">
        <f t="shared" ca="1" si="15"/>
        <v>#N/A</v>
      </c>
      <c r="E488" s="9"/>
      <c r="F488" s="9"/>
      <c r="G488" s="12"/>
    </row>
    <row r="489" spans="1:7">
      <c r="A489" s="4"/>
      <c r="B489" s="9"/>
      <c r="C489" s="14" t="e">
        <f t="shared" ca="1" si="14"/>
        <v>#N/A</v>
      </c>
      <c r="D489" s="11" t="e">
        <f t="shared" ca="1" si="15"/>
        <v>#N/A</v>
      </c>
      <c r="E489" s="9"/>
      <c r="F489" s="9"/>
      <c r="G489" s="12"/>
    </row>
    <row r="490" spans="1:7">
      <c r="A490" s="4"/>
      <c r="B490" s="9"/>
      <c r="C490" s="14" t="e">
        <f t="shared" ca="1" si="14"/>
        <v>#N/A</v>
      </c>
      <c r="D490" s="11" t="e">
        <f t="shared" ca="1" si="15"/>
        <v>#N/A</v>
      </c>
      <c r="E490" s="9"/>
      <c r="F490" s="9"/>
      <c r="G490" s="12"/>
    </row>
    <row r="491" spans="1:7">
      <c r="A491" s="4"/>
      <c r="B491" s="9"/>
      <c r="C491" s="14" t="e">
        <f t="shared" ca="1" si="14"/>
        <v>#N/A</v>
      </c>
      <c r="D491" s="11" t="e">
        <f t="shared" ca="1" si="15"/>
        <v>#N/A</v>
      </c>
      <c r="E491" s="9"/>
      <c r="F491" s="9"/>
      <c r="G491" s="12"/>
    </row>
    <row r="492" spans="1:7">
      <c r="A492" s="4"/>
      <c r="B492" s="9"/>
      <c r="C492" s="14" t="e">
        <f t="shared" ca="1" si="14"/>
        <v>#N/A</v>
      </c>
      <c r="D492" s="11" t="e">
        <f t="shared" ca="1" si="15"/>
        <v>#N/A</v>
      </c>
      <c r="E492" s="9"/>
      <c r="F492" s="9"/>
      <c r="G492" s="12"/>
    </row>
    <row r="493" spans="1:7">
      <c r="A493" s="4"/>
      <c r="B493" s="9"/>
      <c r="C493" s="14" t="e">
        <f t="shared" ca="1" si="14"/>
        <v>#N/A</v>
      </c>
      <c r="D493" s="11" t="e">
        <f t="shared" ca="1" si="15"/>
        <v>#N/A</v>
      </c>
      <c r="E493" s="9"/>
      <c r="F493" s="9"/>
      <c r="G493" s="12"/>
    </row>
    <row r="494" spans="1:7">
      <c r="A494" s="4"/>
      <c r="B494" s="9"/>
      <c r="C494" s="14" t="e">
        <f t="shared" ca="1" si="14"/>
        <v>#N/A</v>
      </c>
      <c r="D494" s="11" t="e">
        <f t="shared" ca="1" si="15"/>
        <v>#N/A</v>
      </c>
      <c r="E494" s="9"/>
      <c r="F494" s="9"/>
      <c r="G494" s="12"/>
    </row>
    <row r="495" spans="1:7">
      <c r="A495" s="4"/>
      <c r="B495" s="9"/>
      <c r="C495" s="14" t="e">
        <f t="shared" ca="1" si="14"/>
        <v>#N/A</v>
      </c>
      <c r="D495" s="11" t="e">
        <f t="shared" ca="1" si="15"/>
        <v>#N/A</v>
      </c>
      <c r="E495" s="9"/>
      <c r="F495" s="9"/>
      <c r="G495" s="12"/>
    </row>
    <row r="496" spans="1:7">
      <c r="A496" s="4"/>
      <c r="B496" s="9"/>
      <c r="C496" s="14" t="e">
        <f t="shared" ca="1" si="14"/>
        <v>#N/A</v>
      </c>
      <c r="D496" s="11" t="e">
        <f t="shared" ca="1" si="15"/>
        <v>#N/A</v>
      </c>
      <c r="E496" s="9"/>
      <c r="F496" s="9"/>
      <c r="G496" s="12"/>
    </row>
    <row r="497" spans="1:7">
      <c r="A497" s="4"/>
      <c r="B497" s="9"/>
      <c r="C497" s="14" t="e">
        <f t="shared" ca="1" si="14"/>
        <v>#N/A</v>
      </c>
      <c r="D497" s="11" t="e">
        <f t="shared" ca="1" si="15"/>
        <v>#N/A</v>
      </c>
      <c r="E497" s="9"/>
      <c r="F497" s="9"/>
      <c r="G497" s="12"/>
    </row>
    <row r="498" spans="1:7">
      <c r="A498" s="4"/>
      <c r="B498" s="9"/>
      <c r="C498" s="14" t="e">
        <f t="shared" ca="1" si="14"/>
        <v>#N/A</v>
      </c>
      <c r="D498" s="11" t="e">
        <f t="shared" ca="1" si="15"/>
        <v>#N/A</v>
      </c>
      <c r="E498" s="9"/>
      <c r="F498" s="9"/>
      <c r="G498" s="12"/>
    </row>
    <row r="499" spans="1:7">
      <c r="A499" s="4"/>
      <c r="B499" s="9"/>
      <c r="C499" s="14" t="e">
        <f t="shared" ca="1" si="14"/>
        <v>#N/A</v>
      </c>
      <c r="D499" s="11" t="e">
        <f t="shared" ca="1" si="15"/>
        <v>#N/A</v>
      </c>
      <c r="E499" s="9"/>
      <c r="F499" s="9"/>
      <c r="G499" s="12"/>
    </row>
    <row r="500" spans="1:7">
      <c r="A500" s="4"/>
      <c r="B500" s="9"/>
      <c r="C500" s="14" t="e">
        <f t="shared" ca="1" si="14"/>
        <v>#N/A</v>
      </c>
      <c r="D500" s="11" t="e">
        <f t="shared" ca="1" si="15"/>
        <v>#N/A</v>
      </c>
      <c r="E500" s="9"/>
      <c r="F500" s="9"/>
      <c r="G500" s="12"/>
    </row>
    <row r="501" spans="1:7">
      <c r="A501" s="4"/>
      <c r="B501" s="9"/>
      <c r="C501" s="14" t="e">
        <f t="shared" ca="1" si="14"/>
        <v>#N/A</v>
      </c>
      <c r="D501" s="11" t="e">
        <f t="shared" ca="1" si="15"/>
        <v>#N/A</v>
      </c>
      <c r="E501" s="9"/>
      <c r="F501" s="9"/>
      <c r="G501" s="12"/>
    </row>
    <row r="502" spans="1:7">
      <c r="A502" s="4"/>
      <c r="B502" s="9"/>
      <c r="C502" s="14" t="e">
        <f t="shared" ca="1" si="14"/>
        <v>#N/A</v>
      </c>
      <c r="D502" s="11" t="e">
        <f t="shared" ca="1" si="15"/>
        <v>#N/A</v>
      </c>
      <c r="E502" s="9"/>
      <c r="F502" s="9"/>
      <c r="G502" s="12"/>
    </row>
    <row r="503" spans="1:7">
      <c r="A503" s="4"/>
      <c r="B503" s="9"/>
      <c r="C503" s="14" t="e">
        <f t="shared" ca="1" si="14"/>
        <v>#N/A</v>
      </c>
      <c r="D503" s="11" t="e">
        <f t="shared" ca="1" si="15"/>
        <v>#N/A</v>
      </c>
      <c r="E503" s="9"/>
      <c r="F503" s="9"/>
      <c r="G503" s="12"/>
    </row>
    <row r="504" spans="1:7">
      <c r="A504" s="4"/>
      <c r="B504" s="9"/>
      <c r="C504" s="14" t="e">
        <f t="shared" ca="1" si="14"/>
        <v>#N/A</v>
      </c>
      <c r="D504" s="11" t="e">
        <f t="shared" ca="1" si="15"/>
        <v>#N/A</v>
      </c>
      <c r="E504" s="9"/>
      <c r="F504" s="9"/>
      <c r="G504" s="12"/>
    </row>
    <row r="505" spans="1:7">
      <c r="A505" s="4"/>
      <c r="B505" s="9"/>
      <c r="C505" s="14" t="e">
        <f t="shared" ca="1" si="14"/>
        <v>#N/A</v>
      </c>
      <c r="D505" s="11" t="e">
        <f t="shared" ca="1" si="15"/>
        <v>#N/A</v>
      </c>
      <c r="E505" s="9"/>
      <c r="F505" s="9"/>
      <c r="G505" s="12"/>
    </row>
    <row r="506" spans="1:7">
      <c r="A506" s="4"/>
      <c r="B506" s="9"/>
      <c r="C506" s="14" t="e">
        <f t="shared" ca="1" si="14"/>
        <v>#N/A</v>
      </c>
      <c r="D506" s="11" t="e">
        <f t="shared" ca="1" si="15"/>
        <v>#N/A</v>
      </c>
      <c r="E506" s="9"/>
      <c r="F506" s="9"/>
      <c r="G506" s="12"/>
    </row>
    <row r="507" spans="1:7">
      <c r="A507" s="4"/>
      <c r="B507" s="9"/>
      <c r="C507" s="14" t="e">
        <f t="shared" ca="1" si="14"/>
        <v>#N/A</v>
      </c>
      <c r="D507" s="11" t="e">
        <f t="shared" ca="1" si="15"/>
        <v>#N/A</v>
      </c>
      <c r="E507" s="9"/>
      <c r="F507" s="9"/>
      <c r="G507" s="12"/>
    </row>
    <row r="508" spans="1:7">
      <c r="A508" s="4"/>
      <c r="B508" s="9"/>
      <c r="C508" s="14" t="e">
        <f t="shared" ca="1" si="14"/>
        <v>#N/A</v>
      </c>
      <c r="D508" s="11" t="e">
        <f t="shared" ca="1" si="15"/>
        <v>#N/A</v>
      </c>
      <c r="E508" s="9"/>
      <c r="F508" s="9"/>
      <c r="G508" s="12"/>
    </row>
    <row r="509" spans="1:7">
      <c r="A509" s="4"/>
      <c r="B509" s="9"/>
      <c r="C509" s="14" t="e">
        <f t="shared" ca="1" si="14"/>
        <v>#N/A</v>
      </c>
      <c r="D509" s="11" t="e">
        <f t="shared" ca="1" si="15"/>
        <v>#N/A</v>
      </c>
      <c r="E509" s="9"/>
      <c r="F509" s="9"/>
      <c r="G509" s="12"/>
    </row>
    <row r="510" spans="1:7">
      <c r="A510" s="4"/>
      <c r="B510" s="9"/>
      <c r="C510" s="14" t="e">
        <f t="shared" ca="1" si="14"/>
        <v>#N/A</v>
      </c>
      <c r="D510" s="11" t="e">
        <f t="shared" ca="1" si="15"/>
        <v>#N/A</v>
      </c>
      <c r="E510" s="9"/>
      <c r="F510" s="9"/>
      <c r="G510" s="12"/>
    </row>
    <row r="511" spans="1:7">
      <c r="A511" s="4"/>
      <c r="B511" s="9"/>
      <c r="C511" s="14" t="e">
        <f t="shared" ca="1" si="14"/>
        <v>#N/A</v>
      </c>
      <c r="D511" s="11" t="e">
        <f t="shared" ca="1" si="15"/>
        <v>#N/A</v>
      </c>
      <c r="E511" s="9"/>
      <c r="F511" s="9"/>
      <c r="G511" s="12"/>
    </row>
    <row r="512" spans="1:7">
      <c r="A512" s="4"/>
      <c r="B512" s="9"/>
      <c r="C512" s="14" t="e">
        <f t="shared" ca="1" si="14"/>
        <v>#N/A</v>
      </c>
      <c r="D512" s="11" t="e">
        <f t="shared" ca="1" si="15"/>
        <v>#N/A</v>
      </c>
      <c r="E512" s="9"/>
      <c r="F512" s="9"/>
      <c r="G512" s="12"/>
    </row>
    <row r="513" spans="1:7">
      <c r="A513" s="4"/>
      <c r="B513" s="9"/>
      <c r="C513" s="14" t="e">
        <f t="shared" ca="1" si="14"/>
        <v>#N/A</v>
      </c>
      <c r="D513" s="11" t="e">
        <f t="shared" ca="1" si="15"/>
        <v>#N/A</v>
      </c>
      <c r="E513" s="9"/>
      <c r="F513" s="9"/>
      <c r="G513" s="12"/>
    </row>
    <row r="514" spans="1:7">
      <c r="A514" s="4"/>
      <c r="B514" s="9"/>
      <c r="C514" s="14" t="e">
        <f t="shared" ca="1" si="14"/>
        <v>#N/A</v>
      </c>
      <c r="D514" s="11" t="e">
        <f t="shared" ca="1" si="15"/>
        <v>#N/A</v>
      </c>
      <c r="E514" s="9"/>
      <c r="F514" s="9"/>
      <c r="G514" s="12"/>
    </row>
    <row r="515" spans="1:7">
      <c r="A515" s="4"/>
      <c r="B515" s="9"/>
      <c r="C515" s="14" t="e">
        <f t="shared" ca="1" si="14"/>
        <v>#N/A</v>
      </c>
      <c r="D515" s="11" t="e">
        <f t="shared" ca="1" si="15"/>
        <v>#N/A</v>
      </c>
      <c r="E515" s="9"/>
      <c r="F515" s="9"/>
      <c r="G515" s="12"/>
    </row>
    <row r="516" spans="1:7">
      <c r="A516" s="4"/>
      <c r="B516" s="9"/>
      <c r="C516" s="14" t="e">
        <f t="shared" ca="1" si="14"/>
        <v>#N/A</v>
      </c>
      <c r="D516" s="11" t="e">
        <f t="shared" ca="1" si="15"/>
        <v>#N/A</v>
      </c>
      <c r="E516" s="9"/>
      <c r="F516" s="9"/>
      <c r="G516" s="12"/>
    </row>
    <row r="517" spans="1:7">
      <c r="A517" s="4"/>
      <c r="B517" s="9"/>
      <c r="C517" s="14" t="e">
        <f t="shared" ca="1" si="14"/>
        <v>#N/A</v>
      </c>
      <c r="D517" s="11" t="e">
        <f t="shared" ca="1" si="15"/>
        <v>#N/A</v>
      </c>
      <c r="E517" s="9"/>
      <c r="F517" s="9"/>
      <c r="G517" s="12"/>
    </row>
    <row r="518" spans="1:7">
      <c r="A518" s="4"/>
      <c r="B518" s="9"/>
      <c r="C518" s="14" t="e">
        <f t="shared" ca="1" si="14"/>
        <v>#N/A</v>
      </c>
      <c r="D518" s="11" t="e">
        <f t="shared" ca="1" si="15"/>
        <v>#N/A</v>
      </c>
      <c r="E518" s="9"/>
      <c r="F518" s="9"/>
      <c r="G518" s="12"/>
    </row>
    <row r="519" spans="1:7">
      <c r="A519" s="4"/>
      <c r="B519" s="9"/>
      <c r="C519" s="14" t="e">
        <f t="shared" ca="1" si="14"/>
        <v>#N/A</v>
      </c>
      <c r="D519" s="11" t="e">
        <f t="shared" ca="1" si="15"/>
        <v>#N/A</v>
      </c>
      <c r="E519" s="9"/>
      <c r="F519" s="9"/>
      <c r="G519" s="12"/>
    </row>
    <row r="520" spans="1:7">
      <c r="A520" s="4"/>
      <c r="B520" s="9"/>
      <c r="C520" s="14" t="e">
        <f t="shared" ca="1" si="14"/>
        <v>#N/A</v>
      </c>
      <c r="D520" s="11" t="e">
        <f t="shared" ca="1" si="15"/>
        <v>#N/A</v>
      </c>
      <c r="E520" s="9"/>
      <c r="F520" s="9"/>
      <c r="G520" s="12"/>
    </row>
    <row r="521" spans="1:7">
      <c r="A521" s="4"/>
      <c r="B521" s="9"/>
      <c r="C521" s="14" t="e">
        <f t="shared" ca="1" si="14"/>
        <v>#N/A</v>
      </c>
      <c r="D521" s="11" t="e">
        <f t="shared" ca="1" si="15"/>
        <v>#N/A</v>
      </c>
      <c r="E521" s="9"/>
      <c r="F521" s="9"/>
      <c r="G521" s="12"/>
    </row>
    <row r="522" spans="1:7">
      <c r="A522" s="4"/>
      <c r="B522" s="9"/>
      <c r="C522" s="14" t="e">
        <f t="shared" ca="1" si="14"/>
        <v>#N/A</v>
      </c>
      <c r="D522" s="11" t="e">
        <f t="shared" ca="1" si="15"/>
        <v>#N/A</v>
      </c>
      <c r="E522" s="9"/>
      <c r="F522" s="9"/>
      <c r="G522" s="12"/>
    </row>
    <row r="523" spans="1:7">
      <c r="A523" s="4"/>
      <c r="B523" s="9"/>
      <c r="C523" s="14" t="e">
        <f t="shared" ca="1" si="14"/>
        <v>#N/A</v>
      </c>
      <c r="D523" s="11" t="e">
        <f t="shared" ca="1" si="15"/>
        <v>#N/A</v>
      </c>
      <c r="E523" s="9"/>
      <c r="F523" s="9"/>
      <c r="G523" s="12"/>
    </row>
    <row r="524" spans="1:7">
      <c r="A524" s="4"/>
      <c r="B524" s="9"/>
      <c r="C524" s="14" t="e">
        <f t="shared" ref="C524:C587" ca="1" si="16">VLOOKUP(B524,tarif,2)</f>
        <v>#N/A</v>
      </c>
      <c r="D524" s="11" t="e">
        <f t="shared" ref="D524:D587" ca="1" si="17">VLOOKUP(B524,tarif,3)</f>
        <v>#N/A</v>
      </c>
      <c r="E524" s="9"/>
      <c r="F524" s="9"/>
      <c r="G524" s="12"/>
    </row>
    <row r="525" spans="1:7">
      <c r="A525" s="4"/>
      <c r="B525" s="9"/>
      <c r="C525" s="14" t="e">
        <f t="shared" ca="1" si="16"/>
        <v>#N/A</v>
      </c>
      <c r="D525" s="11" t="e">
        <f t="shared" ca="1" si="17"/>
        <v>#N/A</v>
      </c>
      <c r="E525" s="9"/>
      <c r="F525" s="9"/>
      <c r="G525" s="12"/>
    </row>
    <row r="526" spans="1:7">
      <c r="A526" s="4"/>
      <c r="B526" s="9"/>
      <c r="C526" s="14" t="e">
        <f t="shared" ca="1" si="16"/>
        <v>#N/A</v>
      </c>
      <c r="D526" s="11" t="e">
        <f t="shared" ca="1" si="17"/>
        <v>#N/A</v>
      </c>
      <c r="E526" s="9"/>
      <c r="F526" s="9"/>
      <c r="G526" s="12"/>
    </row>
    <row r="527" spans="1:7">
      <c r="A527" s="4"/>
      <c r="B527" s="9"/>
      <c r="C527" s="14" t="e">
        <f t="shared" ca="1" si="16"/>
        <v>#N/A</v>
      </c>
      <c r="D527" s="11" t="e">
        <f t="shared" ca="1" si="17"/>
        <v>#N/A</v>
      </c>
      <c r="E527" s="9"/>
      <c r="F527" s="9"/>
      <c r="G527" s="12"/>
    </row>
    <row r="528" spans="1:7">
      <c r="A528" s="4"/>
      <c r="B528" s="9"/>
      <c r="C528" s="14" t="e">
        <f t="shared" ca="1" si="16"/>
        <v>#N/A</v>
      </c>
      <c r="D528" s="11" t="e">
        <f t="shared" ca="1" si="17"/>
        <v>#N/A</v>
      </c>
      <c r="E528" s="9"/>
      <c r="F528" s="9"/>
      <c r="G528" s="12"/>
    </row>
    <row r="529" spans="1:7">
      <c r="A529" s="4"/>
      <c r="B529" s="9"/>
      <c r="C529" s="14" t="e">
        <f t="shared" ca="1" si="16"/>
        <v>#N/A</v>
      </c>
      <c r="D529" s="11" t="e">
        <f t="shared" ca="1" si="17"/>
        <v>#N/A</v>
      </c>
      <c r="E529" s="9"/>
      <c r="F529" s="9"/>
      <c r="G529" s="12"/>
    </row>
    <row r="530" spans="1:7">
      <c r="A530" s="4"/>
      <c r="B530" s="9"/>
      <c r="C530" s="14" t="e">
        <f t="shared" ca="1" si="16"/>
        <v>#N/A</v>
      </c>
      <c r="D530" s="11" t="e">
        <f t="shared" ca="1" si="17"/>
        <v>#N/A</v>
      </c>
      <c r="E530" s="9"/>
      <c r="F530" s="9"/>
      <c r="G530" s="12"/>
    </row>
    <row r="531" spans="1:7">
      <c r="A531" s="4"/>
      <c r="B531" s="9"/>
      <c r="C531" s="14" t="e">
        <f t="shared" ca="1" si="16"/>
        <v>#N/A</v>
      </c>
      <c r="D531" s="11" t="e">
        <f t="shared" ca="1" si="17"/>
        <v>#N/A</v>
      </c>
      <c r="E531" s="9"/>
      <c r="F531" s="9"/>
      <c r="G531" s="12"/>
    </row>
    <row r="532" spans="1:7">
      <c r="A532" s="4"/>
      <c r="B532" s="9"/>
      <c r="C532" s="14" t="e">
        <f t="shared" ca="1" si="16"/>
        <v>#N/A</v>
      </c>
      <c r="D532" s="11" t="e">
        <f t="shared" ca="1" si="17"/>
        <v>#N/A</v>
      </c>
      <c r="E532" s="9"/>
      <c r="F532" s="9"/>
      <c r="G532" s="12"/>
    </row>
    <row r="533" spans="1:7">
      <c r="A533" s="4"/>
      <c r="B533" s="9"/>
      <c r="C533" s="14" t="e">
        <f t="shared" ca="1" si="16"/>
        <v>#N/A</v>
      </c>
      <c r="D533" s="11" t="e">
        <f t="shared" ca="1" si="17"/>
        <v>#N/A</v>
      </c>
      <c r="E533" s="9"/>
      <c r="F533" s="9"/>
      <c r="G533" s="12"/>
    </row>
    <row r="534" spans="1:7">
      <c r="A534" s="4"/>
      <c r="B534" s="9"/>
      <c r="C534" s="14" t="e">
        <f t="shared" ca="1" si="16"/>
        <v>#N/A</v>
      </c>
      <c r="D534" s="11" t="e">
        <f t="shared" ca="1" si="17"/>
        <v>#N/A</v>
      </c>
      <c r="E534" s="9"/>
      <c r="F534" s="9"/>
      <c r="G534" s="12"/>
    </row>
    <row r="535" spans="1:7">
      <c r="A535" s="4"/>
      <c r="B535" s="9"/>
      <c r="C535" s="14" t="e">
        <f t="shared" ca="1" si="16"/>
        <v>#N/A</v>
      </c>
      <c r="D535" s="11" t="e">
        <f t="shared" ca="1" si="17"/>
        <v>#N/A</v>
      </c>
      <c r="E535" s="9"/>
      <c r="F535" s="9"/>
      <c r="G535" s="12"/>
    </row>
    <row r="536" spans="1:7">
      <c r="A536" s="4"/>
      <c r="B536" s="9"/>
      <c r="C536" s="14" t="e">
        <f t="shared" ca="1" si="16"/>
        <v>#N/A</v>
      </c>
      <c r="D536" s="11" t="e">
        <f t="shared" ca="1" si="17"/>
        <v>#N/A</v>
      </c>
      <c r="E536" s="9"/>
      <c r="F536" s="9"/>
      <c r="G536" s="12"/>
    </row>
    <row r="537" spans="1:7">
      <c r="A537" s="4"/>
      <c r="B537" s="9"/>
      <c r="C537" s="14" t="e">
        <f t="shared" ca="1" si="16"/>
        <v>#N/A</v>
      </c>
      <c r="D537" s="11" t="e">
        <f t="shared" ca="1" si="17"/>
        <v>#N/A</v>
      </c>
      <c r="E537" s="9"/>
      <c r="F537" s="9"/>
      <c r="G537" s="12"/>
    </row>
    <row r="538" spans="1:7">
      <c r="A538" s="4"/>
      <c r="B538" s="9"/>
      <c r="C538" s="14" t="e">
        <f t="shared" ca="1" si="16"/>
        <v>#N/A</v>
      </c>
      <c r="D538" s="11" t="e">
        <f t="shared" ca="1" si="17"/>
        <v>#N/A</v>
      </c>
      <c r="E538" s="9"/>
      <c r="F538" s="9"/>
      <c r="G538" s="12"/>
    </row>
    <row r="539" spans="1:7">
      <c r="A539" s="4"/>
      <c r="B539" s="9"/>
      <c r="C539" s="14" t="e">
        <f t="shared" ca="1" si="16"/>
        <v>#N/A</v>
      </c>
      <c r="D539" s="11" t="e">
        <f t="shared" ca="1" si="17"/>
        <v>#N/A</v>
      </c>
      <c r="E539" s="9"/>
      <c r="F539" s="9"/>
      <c r="G539" s="12"/>
    </row>
    <row r="540" spans="1:7">
      <c r="A540" s="4"/>
      <c r="B540" s="9"/>
      <c r="C540" s="14" t="e">
        <f t="shared" ca="1" si="16"/>
        <v>#N/A</v>
      </c>
      <c r="D540" s="11" t="e">
        <f t="shared" ca="1" si="17"/>
        <v>#N/A</v>
      </c>
      <c r="E540" s="9"/>
      <c r="F540" s="9"/>
      <c r="G540" s="12"/>
    </row>
    <row r="541" spans="1:7">
      <c r="A541" s="4"/>
      <c r="B541" s="9"/>
      <c r="C541" s="14" t="e">
        <f t="shared" ca="1" si="16"/>
        <v>#N/A</v>
      </c>
      <c r="D541" s="11" t="e">
        <f t="shared" ca="1" si="17"/>
        <v>#N/A</v>
      </c>
      <c r="E541" s="9"/>
      <c r="F541" s="9"/>
      <c r="G541" s="12"/>
    </row>
    <row r="542" spans="1:7">
      <c r="A542" s="4"/>
      <c r="B542" s="9"/>
      <c r="C542" s="14" t="e">
        <f t="shared" ca="1" si="16"/>
        <v>#N/A</v>
      </c>
      <c r="D542" s="11" t="e">
        <f t="shared" ca="1" si="17"/>
        <v>#N/A</v>
      </c>
      <c r="E542" s="9"/>
      <c r="F542" s="9"/>
      <c r="G542" s="12"/>
    </row>
    <row r="543" spans="1:7">
      <c r="A543" s="4"/>
      <c r="B543" s="9"/>
      <c r="C543" s="14" t="e">
        <f t="shared" ca="1" si="16"/>
        <v>#N/A</v>
      </c>
      <c r="D543" s="11" t="e">
        <f t="shared" ca="1" si="17"/>
        <v>#N/A</v>
      </c>
      <c r="E543" s="9"/>
      <c r="F543" s="9"/>
      <c r="G543" s="12"/>
    </row>
    <row r="544" spans="1:7">
      <c r="A544" s="4"/>
      <c r="B544" s="9"/>
      <c r="C544" s="14" t="e">
        <f t="shared" ca="1" si="16"/>
        <v>#N/A</v>
      </c>
      <c r="D544" s="11" t="e">
        <f t="shared" ca="1" si="17"/>
        <v>#N/A</v>
      </c>
      <c r="E544" s="9"/>
      <c r="F544" s="9"/>
      <c r="G544" s="12"/>
    </row>
    <row r="545" spans="1:7">
      <c r="A545" s="4"/>
      <c r="B545" s="9"/>
      <c r="C545" s="14" t="e">
        <f t="shared" ca="1" si="16"/>
        <v>#N/A</v>
      </c>
      <c r="D545" s="11" t="e">
        <f t="shared" ca="1" si="17"/>
        <v>#N/A</v>
      </c>
      <c r="E545" s="9"/>
      <c r="F545" s="9"/>
      <c r="G545" s="12"/>
    </row>
    <row r="546" spans="1:7">
      <c r="A546" s="4"/>
      <c r="B546" s="9"/>
      <c r="C546" s="14" t="e">
        <f t="shared" ca="1" si="16"/>
        <v>#N/A</v>
      </c>
      <c r="D546" s="11" t="e">
        <f t="shared" ca="1" si="17"/>
        <v>#N/A</v>
      </c>
      <c r="E546" s="9"/>
      <c r="F546" s="9"/>
      <c r="G546" s="12"/>
    </row>
    <row r="547" spans="1:7">
      <c r="A547" s="4"/>
      <c r="B547" s="9"/>
      <c r="C547" s="14" t="e">
        <f t="shared" ca="1" si="16"/>
        <v>#N/A</v>
      </c>
      <c r="D547" s="11" t="e">
        <f t="shared" ca="1" si="17"/>
        <v>#N/A</v>
      </c>
      <c r="E547" s="9"/>
      <c r="F547" s="9"/>
      <c r="G547" s="12"/>
    </row>
    <row r="548" spans="1:7">
      <c r="A548" s="4"/>
      <c r="B548" s="9"/>
      <c r="C548" s="14" t="e">
        <f t="shared" ca="1" si="16"/>
        <v>#N/A</v>
      </c>
      <c r="D548" s="11" t="e">
        <f t="shared" ca="1" si="17"/>
        <v>#N/A</v>
      </c>
      <c r="E548" s="9"/>
      <c r="F548" s="9"/>
      <c r="G548" s="12"/>
    </row>
    <row r="549" spans="1:7">
      <c r="A549" s="4"/>
      <c r="B549" s="9"/>
      <c r="C549" s="14" t="e">
        <f t="shared" ca="1" si="16"/>
        <v>#N/A</v>
      </c>
      <c r="D549" s="11" t="e">
        <f t="shared" ca="1" si="17"/>
        <v>#N/A</v>
      </c>
      <c r="E549" s="9"/>
      <c r="F549" s="9"/>
      <c r="G549" s="12"/>
    </row>
    <row r="550" spans="1:7">
      <c r="A550" s="4"/>
      <c r="B550" s="9"/>
      <c r="C550" s="14" t="e">
        <f t="shared" ca="1" si="16"/>
        <v>#N/A</v>
      </c>
      <c r="D550" s="11" t="e">
        <f t="shared" ca="1" si="17"/>
        <v>#N/A</v>
      </c>
      <c r="E550" s="9"/>
      <c r="F550" s="9"/>
      <c r="G550" s="12"/>
    </row>
    <row r="551" spans="1:7">
      <c r="A551" s="4"/>
      <c r="B551" s="9"/>
      <c r="C551" s="14" t="e">
        <f t="shared" ca="1" si="16"/>
        <v>#N/A</v>
      </c>
      <c r="D551" s="11" t="e">
        <f t="shared" ca="1" si="17"/>
        <v>#N/A</v>
      </c>
      <c r="E551" s="9"/>
      <c r="F551" s="9"/>
      <c r="G551" s="12"/>
    </row>
    <row r="552" spans="1:7">
      <c r="A552" s="4"/>
      <c r="B552" s="9"/>
      <c r="C552" s="14" t="e">
        <f t="shared" ca="1" si="16"/>
        <v>#N/A</v>
      </c>
      <c r="D552" s="11" t="e">
        <f t="shared" ca="1" si="17"/>
        <v>#N/A</v>
      </c>
      <c r="E552" s="9"/>
      <c r="F552" s="9"/>
      <c r="G552" s="12"/>
    </row>
    <row r="553" spans="1:7">
      <c r="A553" s="4"/>
      <c r="B553" s="9"/>
      <c r="C553" s="14" t="e">
        <f t="shared" ca="1" si="16"/>
        <v>#N/A</v>
      </c>
      <c r="D553" s="11" t="e">
        <f t="shared" ca="1" si="17"/>
        <v>#N/A</v>
      </c>
      <c r="E553" s="9"/>
      <c r="F553" s="9"/>
      <c r="G553" s="12"/>
    </row>
    <row r="554" spans="1:7">
      <c r="A554" s="4"/>
      <c r="B554" s="9"/>
      <c r="C554" s="14" t="e">
        <f t="shared" ca="1" si="16"/>
        <v>#N/A</v>
      </c>
      <c r="D554" s="11" t="e">
        <f t="shared" ca="1" si="17"/>
        <v>#N/A</v>
      </c>
      <c r="E554" s="9"/>
      <c r="F554" s="9"/>
      <c r="G554" s="12"/>
    </row>
    <row r="555" spans="1:7">
      <c r="A555" s="4"/>
      <c r="B555" s="9"/>
      <c r="C555" s="14" t="e">
        <f t="shared" ca="1" si="16"/>
        <v>#N/A</v>
      </c>
      <c r="D555" s="11" t="e">
        <f t="shared" ca="1" si="17"/>
        <v>#N/A</v>
      </c>
      <c r="E555" s="9"/>
      <c r="F555" s="9"/>
      <c r="G555" s="12"/>
    </row>
    <row r="556" spans="1:7">
      <c r="A556" s="4"/>
      <c r="B556" s="9"/>
      <c r="C556" s="14" t="e">
        <f t="shared" ca="1" si="16"/>
        <v>#N/A</v>
      </c>
      <c r="D556" s="11" t="e">
        <f t="shared" ca="1" si="17"/>
        <v>#N/A</v>
      </c>
      <c r="E556" s="9"/>
      <c r="F556" s="9"/>
      <c r="G556" s="12"/>
    </row>
    <row r="557" spans="1:7">
      <c r="A557" s="4"/>
      <c r="B557" s="9"/>
      <c r="C557" s="14" t="e">
        <f t="shared" ca="1" si="16"/>
        <v>#N/A</v>
      </c>
      <c r="D557" s="11" t="e">
        <f t="shared" ca="1" si="17"/>
        <v>#N/A</v>
      </c>
      <c r="E557" s="9"/>
      <c r="F557" s="9"/>
      <c r="G557" s="12"/>
    </row>
    <row r="558" spans="1:7">
      <c r="A558" s="4"/>
      <c r="B558" s="9"/>
      <c r="C558" s="14" t="e">
        <f t="shared" ca="1" si="16"/>
        <v>#N/A</v>
      </c>
      <c r="D558" s="11" t="e">
        <f t="shared" ca="1" si="17"/>
        <v>#N/A</v>
      </c>
      <c r="E558" s="9"/>
      <c r="F558" s="9"/>
      <c r="G558" s="12"/>
    </row>
    <row r="559" spans="1:7">
      <c r="A559" s="4"/>
      <c r="B559" s="9"/>
      <c r="C559" s="14" t="e">
        <f t="shared" ca="1" si="16"/>
        <v>#N/A</v>
      </c>
      <c r="D559" s="11" t="e">
        <f t="shared" ca="1" si="17"/>
        <v>#N/A</v>
      </c>
      <c r="E559" s="9"/>
      <c r="F559" s="9"/>
      <c r="G559" s="12"/>
    </row>
    <row r="560" spans="1:7">
      <c r="A560" s="4"/>
      <c r="B560" s="9"/>
      <c r="C560" s="14" t="e">
        <f t="shared" ca="1" si="16"/>
        <v>#N/A</v>
      </c>
      <c r="D560" s="11" t="e">
        <f t="shared" ca="1" si="17"/>
        <v>#N/A</v>
      </c>
      <c r="E560" s="9"/>
      <c r="F560" s="9"/>
      <c r="G560" s="12"/>
    </row>
    <row r="561" spans="1:7">
      <c r="A561" s="4"/>
      <c r="B561" s="9"/>
      <c r="C561" s="14" t="e">
        <f t="shared" ca="1" si="16"/>
        <v>#N/A</v>
      </c>
      <c r="D561" s="11" t="e">
        <f t="shared" ca="1" si="17"/>
        <v>#N/A</v>
      </c>
      <c r="E561" s="9"/>
      <c r="F561" s="9"/>
      <c r="G561" s="12"/>
    </row>
    <row r="562" spans="1:7">
      <c r="A562" s="4"/>
      <c r="B562" s="9"/>
      <c r="C562" s="14" t="e">
        <f t="shared" ca="1" si="16"/>
        <v>#N/A</v>
      </c>
      <c r="D562" s="11" t="e">
        <f t="shared" ca="1" si="17"/>
        <v>#N/A</v>
      </c>
      <c r="E562" s="9"/>
      <c r="F562" s="9"/>
      <c r="G562" s="12"/>
    </row>
    <row r="563" spans="1:7">
      <c r="A563" s="4"/>
      <c r="B563" s="9"/>
      <c r="C563" s="14" t="e">
        <f t="shared" ca="1" si="16"/>
        <v>#N/A</v>
      </c>
      <c r="D563" s="11" t="e">
        <f t="shared" ca="1" si="17"/>
        <v>#N/A</v>
      </c>
      <c r="E563" s="9"/>
      <c r="F563" s="9"/>
      <c r="G563" s="12"/>
    </row>
    <row r="564" spans="1:7">
      <c r="A564" s="4"/>
      <c r="B564" s="9"/>
      <c r="C564" s="14" t="e">
        <f t="shared" ca="1" si="16"/>
        <v>#N/A</v>
      </c>
      <c r="D564" s="11" t="e">
        <f t="shared" ca="1" si="17"/>
        <v>#N/A</v>
      </c>
      <c r="E564" s="9"/>
      <c r="F564" s="9"/>
      <c r="G564" s="12"/>
    </row>
    <row r="565" spans="1:7">
      <c r="A565" s="4"/>
      <c r="B565" s="9"/>
      <c r="C565" s="14" t="e">
        <f t="shared" ca="1" si="16"/>
        <v>#N/A</v>
      </c>
      <c r="D565" s="11" t="e">
        <f t="shared" ca="1" si="17"/>
        <v>#N/A</v>
      </c>
      <c r="E565" s="9"/>
      <c r="F565" s="9"/>
      <c r="G565" s="12"/>
    </row>
    <row r="566" spans="1:7">
      <c r="A566" s="4"/>
      <c r="B566" s="9"/>
      <c r="C566" s="14" t="e">
        <f t="shared" ca="1" si="16"/>
        <v>#N/A</v>
      </c>
      <c r="D566" s="11" t="e">
        <f t="shared" ca="1" si="17"/>
        <v>#N/A</v>
      </c>
      <c r="E566" s="9"/>
      <c r="F566" s="9"/>
      <c r="G566" s="12"/>
    </row>
    <row r="567" spans="1:7">
      <c r="A567" s="4"/>
      <c r="B567" s="9"/>
      <c r="C567" s="14" t="e">
        <f t="shared" ca="1" si="16"/>
        <v>#N/A</v>
      </c>
      <c r="D567" s="11" t="e">
        <f t="shared" ca="1" si="17"/>
        <v>#N/A</v>
      </c>
      <c r="E567" s="9"/>
      <c r="F567" s="9"/>
      <c r="G567" s="12"/>
    </row>
    <row r="568" spans="1:7">
      <c r="A568" s="4"/>
      <c r="B568" s="9"/>
      <c r="C568" s="14" t="e">
        <f t="shared" ca="1" si="16"/>
        <v>#N/A</v>
      </c>
      <c r="D568" s="11" t="e">
        <f t="shared" ca="1" si="17"/>
        <v>#N/A</v>
      </c>
      <c r="E568" s="9"/>
      <c r="F568" s="9"/>
      <c r="G568" s="12"/>
    </row>
    <row r="569" spans="1:7">
      <c r="A569" s="4"/>
      <c r="B569" s="9"/>
      <c r="C569" s="14" t="e">
        <f t="shared" ca="1" si="16"/>
        <v>#N/A</v>
      </c>
      <c r="D569" s="11" t="e">
        <f t="shared" ca="1" si="17"/>
        <v>#N/A</v>
      </c>
      <c r="E569" s="9"/>
      <c r="F569" s="9"/>
      <c r="G569" s="12"/>
    </row>
    <row r="570" spans="1:7">
      <c r="A570" s="4"/>
      <c r="B570" s="9"/>
      <c r="C570" s="14" t="e">
        <f t="shared" ca="1" si="16"/>
        <v>#N/A</v>
      </c>
      <c r="D570" s="11" t="e">
        <f t="shared" ca="1" si="17"/>
        <v>#N/A</v>
      </c>
      <c r="E570" s="9"/>
      <c r="F570" s="9"/>
      <c r="G570" s="12"/>
    </row>
    <row r="571" spans="1:7">
      <c r="A571" s="4"/>
      <c r="B571" s="9"/>
      <c r="C571" s="14" t="e">
        <f t="shared" ca="1" si="16"/>
        <v>#N/A</v>
      </c>
      <c r="D571" s="11" t="e">
        <f t="shared" ca="1" si="17"/>
        <v>#N/A</v>
      </c>
      <c r="E571" s="9"/>
      <c r="F571" s="9"/>
      <c r="G571" s="12"/>
    </row>
    <row r="572" spans="1:7">
      <c r="A572" s="4"/>
      <c r="B572" s="9"/>
      <c r="C572" s="14" t="e">
        <f t="shared" ca="1" si="16"/>
        <v>#N/A</v>
      </c>
      <c r="D572" s="11" t="e">
        <f t="shared" ca="1" si="17"/>
        <v>#N/A</v>
      </c>
      <c r="E572" s="9"/>
      <c r="F572" s="9"/>
      <c r="G572" s="12"/>
    </row>
    <row r="573" spans="1:7">
      <c r="A573" s="4"/>
      <c r="B573" s="9"/>
      <c r="C573" s="14" t="e">
        <f t="shared" ca="1" si="16"/>
        <v>#N/A</v>
      </c>
      <c r="D573" s="11" t="e">
        <f t="shared" ca="1" si="17"/>
        <v>#N/A</v>
      </c>
      <c r="E573" s="9"/>
      <c r="F573" s="9"/>
      <c r="G573" s="12"/>
    </row>
    <row r="574" spans="1:7">
      <c r="A574" s="4"/>
      <c r="B574" s="9"/>
      <c r="C574" s="14" t="e">
        <f t="shared" ca="1" si="16"/>
        <v>#N/A</v>
      </c>
      <c r="D574" s="11" t="e">
        <f t="shared" ca="1" si="17"/>
        <v>#N/A</v>
      </c>
      <c r="E574" s="9"/>
      <c r="F574" s="9"/>
      <c r="G574" s="12"/>
    </row>
    <row r="575" spans="1:7">
      <c r="A575" s="4"/>
      <c r="B575" s="9"/>
      <c r="C575" s="14" t="e">
        <f t="shared" ca="1" si="16"/>
        <v>#N/A</v>
      </c>
      <c r="D575" s="11" t="e">
        <f t="shared" ca="1" si="17"/>
        <v>#N/A</v>
      </c>
      <c r="E575" s="9"/>
      <c r="F575" s="9"/>
      <c r="G575" s="12"/>
    </row>
    <row r="576" spans="1:7">
      <c r="A576" s="4"/>
      <c r="B576" s="9"/>
      <c r="C576" s="14" t="e">
        <f t="shared" ca="1" si="16"/>
        <v>#N/A</v>
      </c>
      <c r="D576" s="11" t="e">
        <f t="shared" ca="1" si="17"/>
        <v>#N/A</v>
      </c>
      <c r="E576" s="9"/>
      <c r="F576" s="9"/>
      <c r="G576" s="12"/>
    </row>
    <row r="577" spans="1:7">
      <c r="A577" s="4"/>
      <c r="B577" s="9"/>
      <c r="C577" s="14" t="e">
        <f t="shared" ca="1" si="16"/>
        <v>#N/A</v>
      </c>
      <c r="D577" s="11" t="e">
        <f t="shared" ca="1" si="17"/>
        <v>#N/A</v>
      </c>
      <c r="E577" s="9"/>
      <c r="F577" s="9"/>
      <c r="G577" s="12"/>
    </row>
    <row r="578" spans="1:7">
      <c r="A578" s="4"/>
      <c r="B578" s="9"/>
      <c r="C578" s="14" t="e">
        <f t="shared" ca="1" si="16"/>
        <v>#N/A</v>
      </c>
      <c r="D578" s="11" t="e">
        <f t="shared" ca="1" si="17"/>
        <v>#N/A</v>
      </c>
      <c r="E578" s="9"/>
      <c r="F578" s="9"/>
      <c r="G578" s="12"/>
    </row>
    <row r="579" spans="1:7">
      <c r="A579" s="4"/>
      <c r="B579" s="9"/>
      <c r="C579" s="14" t="e">
        <f t="shared" ca="1" si="16"/>
        <v>#N/A</v>
      </c>
      <c r="D579" s="11" t="e">
        <f t="shared" ca="1" si="17"/>
        <v>#N/A</v>
      </c>
      <c r="E579" s="9"/>
      <c r="F579" s="9"/>
      <c r="G579" s="12"/>
    </row>
    <row r="580" spans="1:7">
      <c r="A580" s="4"/>
      <c r="B580" s="9"/>
      <c r="C580" s="14" t="e">
        <f t="shared" ca="1" si="16"/>
        <v>#N/A</v>
      </c>
      <c r="D580" s="11" t="e">
        <f t="shared" ca="1" si="17"/>
        <v>#N/A</v>
      </c>
      <c r="E580" s="9"/>
      <c r="F580" s="9"/>
      <c r="G580" s="12"/>
    </row>
    <row r="581" spans="1:7">
      <c r="A581" s="4"/>
      <c r="B581" s="9"/>
      <c r="C581" s="14" t="e">
        <f t="shared" ca="1" si="16"/>
        <v>#N/A</v>
      </c>
      <c r="D581" s="11" t="e">
        <f t="shared" ca="1" si="17"/>
        <v>#N/A</v>
      </c>
      <c r="E581" s="9"/>
      <c r="F581" s="9"/>
      <c r="G581" s="12"/>
    </row>
    <row r="582" spans="1:7">
      <c r="A582" s="4"/>
      <c r="B582" s="9"/>
      <c r="C582" s="14" t="e">
        <f t="shared" ca="1" si="16"/>
        <v>#N/A</v>
      </c>
      <c r="D582" s="11" t="e">
        <f t="shared" ca="1" si="17"/>
        <v>#N/A</v>
      </c>
      <c r="E582" s="9"/>
      <c r="F582" s="9"/>
      <c r="G582" s="12"/>
    </row>
    <row r="583" spans="1:7">
      <c r="A583" s="4"/>
      <c r="B583" s="9"/>
      <c r="C583" s="14" t="e">
        <f t="shared" ca="1" si="16"/>
        <v>#N/A</v>
      </c>
      <c r="D583" s="11" t="e">
        <f t="shared" ca="1" si="17"/>
        <v>#N/A</v>
      </c>
      <c r="E583" s="9"/>
      <c r="F583" s="9"/>
      <c r="G583" s="12"/>
    </row>
    <row r="584" spans="1:7">
      <c r="A584" s="4"/>
      <c r="B584" s="9"/>
      <c r="C584" s="14" t="e">
        <f t="shared" ca="1" si="16"/>
        <v>#N/A</v>
      </c>
      <c r="D584" s="11" t="e">
        <f t="shared" ca="1" si="17"/>
        <v>#N/A</v>
      </c>
      <c r="E584" s="9"/>
      <c r="F584" s="9"/>
      <c r="G584" s="12"/>
    </row>
    <row r="585" spans="1:7">
      <c r="A585" s="4"/>
      <c r="B585" s="9"/>
      <c r="C585" s="14" t="e">
        <f t="shared" ca="1" si="16"/>
        <v>#N/A</v>
      </c>
      <c r="D585" s="11" t="e">
        <f t="shared" ca="1" si="17"/>
        <v>#N/A</v>
      </c>
      <c r="E585" s="9"/>
      <c r="F585" s="9"/>
      <c r="G585" s="12"/>
    </row>
    <row r="586" spans="1:7">
      <c r="A586" s="4"/>
      <c r="B586" s="9"/>
      <c r="C586" s="14" t="e">
        <f t="shared" ca="1" si="16"/>
        <v>#N/A</v>
      </c>
      <c r="D586" s="11" t="e">
        <f t="shared" ca="1" si="17"/>
        <v>#N/A</v>
      </c>
      <c r="E586" s="9"/>
      <c r="F586" s="9"/>
      <c r="G586" s="12"/>
    </row>
    <row r="587" spans="1:7">
      <c r="A587" s="4"/>
      <c r="B587" s="9"/>
      <c r="C587" s="14" t="e">
        <f t="shared" ca="1" si="16"/>
        <v>#N/A</v>
      </c>
      <c r="D587" s="11" t="e">
        <f t="shared" ca="1" si="17"/>
        <v>#N/A</v>
      </c>
      <c r="E587" s="9"/>
      <c r="F587" s="9"/>
      <c r="G587" s="12"/>
    </row>
    <row r="588" spans="1:7">
      <c r="A588" s="4"/>
      <c r="B588" s="9"/>
      <c r="C588" s="14" t="e">
        <f t="shared" ref="C588:C651" ca="1" si="18">VLOOKUP(B588,tarif,2)</f>
        <v>#N/A</v>
      </c>
      <c r="D588" s="11" t="e">
        <f t="shared" ref="D588:D600" ca="1" si="19">VLOOKUP(B588,tarif,3)</f>
        <v>#N/A</v>
      </c>
      <c r="E588" s="9"/>
      <c r="F588" s="9"/>
      <c r="G588" s="12"/>
    </row>
    <row r="589" spans="1:7">
      <c r="A589" s="4"/>
      <c r="B589" s="9"/>
      <c r="C589" s="14" t="e">
        <f t="shared" ca="1" si="18"/>
        <v>#N/A</v>
      </c>
      <c r="D589" s="11" t="e">
        <f t="shared" ca="1" si="19"/>
        <v>#N/A</v>
      </c>
      <c r="E589" s="9"/>
      <c r="F589" s="9"/>
      <c r="G589" s="12"/>
    </row>
    <row r="590" spans="1:7">
      <c r="A590" s="4"/>
      <c r="B590" s="9"/>
      <c r="C590" s="14" t="e">
        <f t="shared" ca="1" si="18"/>
        <v>#N/A</v>
      </c>
      <c r="D590" s="11" t="e">
        <f t="shared" ca="1" si="19"/>
        <v>#N/A</v>
      </c>
      <c r="E590" s="9"/>
      <c r="F590" s="9"/>
      <c r="G590" s="12"/>
    </row>
    <row r="591" spans="1:7">
      <c r="A591" s="4"/>
      <c r="B591" s="9"/>
      <c r="C591" s="14" t="e">
        <f t="shared" ca="1" si="18"/>
        <v>#N/A</v>
      </c>
      <c r="D591" s="11" t="e">
        <f t="shared" ca="1" si="19"/>
        <v>#N/A</v>
      </c>
      <c r="E591" s="9"/>
      <c r="F591" s="9"/>
      <c r="G591" s="12"/>
    </row>
    <row r="592" spans="1:7">
      <c r="A592" s="4"/>
      <c r="B592" s="9"/>
      <c r="C592" s="14" t="e">
        <f t="shared" ca="1" si="18"/>
        <v>#N/A</v>
      </c>
      <c r="D592" s="11" t="e">
        <f t="shared" ca="1" si="19"/>
        <v>#N/A</v>
      </c>
      <c r="E592" s="9"/>
      <c r="F592" s="9"/>
      <c r="G592" s="12"/>
    </row>
    <row r="593" spans="1:7">
      <c r="A593" s="4"/>
      <c r="B593" s="9"/>
      <c r="C593" s="14" t="e">
        <f t="shared" ca="1" si="18"/>
        <v>#N/A</v>
      </c>
      <c r="D593" s="11" t="e">
        <f t="shared" ca="1" si="19"/>
        <v>#N/A</v>
      </c>
      <c r="E593" s="9"/>
      <c r="F593" s="9"/>
      <c r="G593" s="12"/>
    </row>
    <row r="594" spans="1:7">
      <c r="A594" s="4"/>
      <c r="B594" s="9"/>
      <c r="C594" s="14" t="e">
        <f t="shared" ca="1" si="18"/>
        <v>#N/A</v>
      </c>
      <c r="D594" s="11" t="e">
        <f t="shared" ca="1" si="19"/>
        <v>#N/A</v>
      </c>
      <c r="E594" s="9"/>
      <c r="F594" s="9"/>
      <c r="G594" s="12"/>
    </row>
    <row r="595" spans="1:7">
      <c r="A595" s="4"/>
      <c r="B595" s="9"/>
      <c r="C595" s="14" t="e">
        <f t="shared" ca="1" si="18"/>
        <v>#N/A</v>
      </c>
      <c r="D595" s="11" t="e">
        <f t="shared" ca="1" si="19"/>
        <v>#N/A</v>
      </c>
      <c r="E595" s="9"/>
      <c r="F595" s="9"/>
      <c r="G595" s="12"/>
    </row>
    <row r="596" spans="1:7">
      <c r="A596" s="4"/>
      <c r="B596" s="9"/>
      <c r="C596" s="14" t="e">
        <f t="shared" ca="1" si="18"/>
        <v>#N/A</v>
      </c>
      <c r="D596" s="11" t="e">
        <f t="shared" ca="1" si="19"/>
        <v>#N/A</v>
      </c>
      <c r="E596" s="9"/>
      <c r="F596" s="9"/>
      <c r="G596" s="12"/>
    </row>
    <row r="597" spans="1:7">
      <c r="A597" s="4"/>
      <c r="B597" s="9"/>
      <c r="C597" s="14" t="e">
        <f t="shared" ca="1" si="18"/>
        <v>#N/A</v>
      </c>
      <c r="D597" s="11" t="e">
        <f t="shared" ca="1" si="19"/>
        <v>#N/A</v>
      </c>
      <c r="E597" s="9"/>
      <c r="F597" s="9"/>
      <c r="G597" s="12"/>
    </row>
    <row r="598" spans="1:7">
      <c r="A598" s="4"/>
      <c r="B598" s="9"/>
      <c r="C598" s="14" t="e">
        <f t="shared" ca="1" si="18"/>
        <v>#N/A</v>
      </c>
      <c r="D598" s="11" t="e">
        <f t="shared" ca="1" si="19"/>
        <v>#N/A</v>
      </c>
      <c r="E598" s="9"/>
      <c r="F598" s="9"/>
      <c r="G598" s="12"/>
    </row>
    <row r="599" spans="1:7">
      <c r="A599" s="4"/>
      <c r="B599" s="9"/>
      <c r="C599" s="14" t="e">
        <f t="shared" ca="1" si="18"/>
        <v>#N/A</v>
      </c>
      <c r="D599" s="11" t="e">
        <f t="shared" ca="1" si="19"/>
        <v>#N/A</v>
      </c>
      <c r="E599" s="9"/>
      <c r="F599" s="9"/>
      <c r="G599" s="12"/>
    </row>
    <row r="600" spans="1:7" ht="15" thickBot="1">
      <c r="A600" s="5"/>
      <c r="B600" s="10"/>
      <c r="C600" s="16" t="e">
        <f t="shared" ca="1" si="18"/>
        <v>#N/A</v>
      </c>
      <c r="D600" s="13" t="e">
        <f t="shared" ca="1" si="19"/>
        <v>#N/A</v>
      </c>
      <c r="E600" s="10"/>
      <c r="F600" s="10"/>
      <c r="G600" s="13"/>
    </row>
  </sheetData>
  <mergeCells count="1">
    <mergeCell ref="A8:G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8"/>
  <sheetViews>
    <sheetView tabSelected="1" topLeftCell="A7" workbookViewId="0">
      <selection activeCell="O3" sqref="O3"/>
    </sheetView>
  </sheetViews>
  <sheetFormatPr baseColWidth="10" defaultRowHeight="14.5"/>
  <cols>
    <col min="2" max="2" width="16.36328125" customWidth="1"/>
    <col min="3" max="3" width="13.453125" customWidth="1"/>
    <col min="4" max="4" width="7.6328125" customWidth="1"/>
    <col min="5" max="5" width="15.90625" customWidth="1"/>
    <col min="6" max="6" width="8.7265625" customWidth="1"/>
    <col min="7" max="7" width="13.08984375" customWidth="1"/>
    <col min="8" max="8" width="7.453125" customWidth="1"/>
    <col min="10" max="10" width="7.54296875" customWidth="1"/>
    <col min="12" max="12" width="8.453125" customWidth="1"/>
    <col min="14" max="14" width="8.1796875" customWidth="1"/>
  </cols>
  <sheetData>
    <row r="1" spans="1:14">
      <c r="A1" t="s">
        <v>0</v>
      </c>
    </row>
    <row r="2" spans="1:14">
      <c r="A2" t="s">
        <v>1</v>
      </c>
    </row>
    <row r="3" spans="1:14">
      <c r="A3" t="s">
        <v>2</v>
      </c>
    </row>
    <row r="4" spans="1:14">
      <c r="A4" t="s">
        <v>3</v>
      </c>
    </row>
    <row r="5" spans="1:14">
      <c r="A5" t="s">
        <v>4</v>
      </c>
    </row>
    <row r="6" spans="1:14">
      <c r="A6" t="s">
        <v>5</v>
      </c>
    </row>
    <row r="9" spans="1:14">
      <c r="A9" t="s">
        <v>34</v>
      </c>
    </row>
    <row r="10" spans="1:14">
      <c r="A10" s="29" t="s">
        <v>61</v>
      </c>
      <c r="B10" s="30" t="s">
        <v>79</v>
      </c>
    </row>
    <row r="12" spans="1:14">
      <c r="A12" t="s">
        <v>7</v>
      </c>
      <c r="B12" s="31" t="s">
        <v>80</v>
      </c>
      <c r="C12" s="22">
        <v>2.54</v>
      </c>
      <c r="D12" s="22"/>
      <c r="E12" s="22">
        <v>2.52</v>
      </c>
      <c r="F12" s="22"/>
      <c r="G12" s="22">
        <v>3.74</v>
      </c>
      <c r="H12" s="22"/>
      <c r="I12" s="22">
        <v>4.4400000000000004</v>
      </c>
      <c r="J12" s="22"/>
      <c r="K12" s="22">
        <v>3.65</v>
      </c>
      <c r="L12" s="22"/>
      <c r="M12" s="22">
        <v>8.43</v>
      </c>
      <c r="N12" s="22"/>
    </row>
    <row r="13" spans="1:14">
      <c r="C13" t="s">
        <v>10</v>
      </c>
      <c r="D13" t="s">
        <v>57</v>
      </c>
      <c r="E13" t="s">
        <v>10</v>
      </c>
      <c r="F13" t="s">
        <v>57</v>
      </c>
      <c r="G13" t="s">
        <v>10</v>
      </c>
      <c r="H13" t="s">
        <v>57</v>
      </c>
      <c r="I13" t="s">
        <v>10</v>
      </c>
      <c r="J13" t="s">
        <v>57</v>
      </c>
      <c r="K13" t="s">
        <v>10</v>
      </c>
      <c r="L13" t="s">
        <v>57</v>
      </c>
      <c r="M13" t="s">
        <v>10</v>
      </c>
      <c r="N13" t="s">
        <v>57</v>
      </c>
    </row>
    <row r="14" spans="1:14">
      <c r="A14" s="21">
        <f t="array" aca="1" ref="A14" ca="1">IFERROR(INDEX(date,SMALL(IF(MONTH(date)=MONTH("01/"&amp;A$10)*(tri=1),ROW(date)-11,""),ROW($A1))),"")</f>
        <v>42812</v>
      </c>
      <c r="B14" s="26">
        <f ca="1">SUMPRODUCT((date=A14)*(tarif*qute))</f>
        <v>12.6</v>
      </c>
      <c r="C14" s="27" t="str">
        <f t="array" aca="1" ref="C14" ca="1">IF(MIN(IF(date=$A14,IF(code=1,minmax,"")))=0,"",MIN(IF(date=$A14,IF(code=1,minmax,"")))&amp;" a  "&amp;MAX(IF(date=$A14,IF(code=1,minmax,""))))</f>
        <v/>
      </c>
      <c r="D14" s="28">
        <f ca="1">SUMPRODUCT((date=$A14)*(code=1)*(qute))</f>
        <v>0</v>
      </c>
      <c r="E14" s="27" t="str">
        <f t="array" aca="1" ref="E14" ca="1">IF(MIN(IF(date=$A14,IF(code=2,minmax,"")))=0,"",MIN(IF(date=$A14,IF(code=2,minmax,"")))&amp;" a  "&amp;MAX(IF(date=$A14,IF(code=2,minmax,""))))</f>
        <v>30 a  40</v>
      </c>
      <c r="F14" s="28">
        <f ca="1">SUMPRODUCT((date=$A14)*(code=2)*(qute))</f>
        <v>5</v>
      </c>
      <c r="G14" s="27" t="str">
        <f t="array" aca="1" ref="G14" ca="1">IF(MIN(IF(date=$A14,IF(code=3,minmax,"")))=0,"",MIN(IF(date=$A14,IF(code=3,minmax,"")))&amp;" a  "&amp;MAX(IF(date=$A14,IF(code=3,minmax,""))))</f>
        <v/>
      </c>
      <c r="H14" s="28">
        <f ca="1">SUMPRODUCT((date=$A14)*(code=3)*(qute))</f>
        <v>0</v>
      </c>
      <c r="I14" s="27" t="str">
        <f t="array" aca="1" ref="I14" ca="1">IF(MIN(IF(date=$A14,IF(code=4,minmax,"")))=0,"",MIN(IF(date=$A14,IF(code=4,minmax,"")))&amp;" a  "&amp;MAX(IF(date=$A14,IF(code=4,minmax,""))))</f>
        <v/>
      </c>
      <c r="J14" s="28">
        <f ca="1">SUMPRODUCT((date=$A14)*(code=4)*(qute))</f>
        <v>0</v>
      </c>
      <c r="K14" s="27" t="str">
        <f t="array" aca="1" ref="K14" ca="1">IF(MIN(IF(date=$A14,IF(code=5,minmax,"")))=0,"",MIN(IF(date=$A14,IF(code=5,minmax,"")))&amp;" a  "&amp;MAX(IF(date=$A14,IF(code=5,minmax,""))))</f>
        <v/>
      </c>
      <c r="L14" s="28">
        <f ca="1">SUMPRODUCT((date=$A14)*(code=5)*(qute))</f>
        <v>0</v>
      </c>
      <c r="M14" s="27" t="str">
        <f t="array" aca="1" ref="M14" ca="1">IF(MIN(IF(date=$A14,IF(code=6,minmax,"")))=0,"",MIN(IF(date=$A14,IF(code=6,minmax,"")))&amp;" a  "&amp;MAX(IF(date=$A14,IF(code=6,minmax,""))))</f>
        <v/>
      </c>
      <c r="N14" s="28">
        <f ca="1">SUMPRODUCT((date=$A14)*(code=6)*(qute))</f>
        <v>0</v>
      </c>
    </row>
    <row r="15" spans="1:14">
      <c r="A15" s="21">
        <f t="array" aca="1" ref="A15" ca="1">IFERROR(INDEX(date,SMALL(IF(MONTH(date)=MONTH("01/"&amp;A$10)*(tri=1),ROW(date)-11,""),ROW($A2))),"")</f>
        <v>42813</v>
      </c>
      <c r="B15" s="26">
        <f ca="1">SUMPRODUCT((date=A15)*(tarif*qute))</f>
        <v>22.200000000000003</v>
      </c>
      <c r="C15" s="27" t="str">
        <f t="array" aca="1" ref="C15" ca="1">IF(MIN(IF(date=$A15,IF(code=1,minmax,"")))=0,"",MIN(IF(date=$A15,IF(code=1,minmax,"")))&amp;" a  "&amp;MAX(IF(date=$A15,IF(code=1,minmax,""))))</f>
        <v/>
      </c>
      <c r="D15" s="28">
        <f ca="1">SUMPRODUCT((date=$A15)*(code=1)*(qute))</f>
        <v>0</v>
      </c>
      <c r="E15" s="27" t="str">
        <f t="array" aca="1" ref="E15" ca="1">IF(MIN(IF(date=$A15,IF(code=2,minmax,"")))=0,"",MIN(IF(date=$A15,IF(code=2,minmax,"")))&amp;" a  "&amp;MAX(IF(date=$A15,IF(code=2,minmax,""))))</f>
        <v/>
      </c>
      <c r="F15" s="28">
        <f ca="1">SUMPRODUCT((date=$A15)*(code=2)*(qute))</f>
        <v>0</v>
      </c>
      <c r="G15" s="27" t="str">
        <f t="array" aca="1" ref="G15" ca="1">IF(MIN(IF(date=$A15,IF(code=3,minmax,"")))=0,"",MIN(IF(date=$A15,IF(code=3,minmax,"")))&amp;" a  "&amp;MAX(IF(date=$A15,IF(code=3,minmax,""))))</f>
        <v/>
      </c>
      <c r="H15" s="28">
        <f ca="1">SUMPRODUCT((date=$A15)*(code=3)*(qute))</f>
        <v>0</v>
      </c>
      <c r="I15" s="27" t="str">
        <f t="array" aca="1" ref="I15" ca="1">IF(MIN(IF(date=$A15,IF(code=4,minmax,"")))=0,"",MIN(IF(date=$A15,IF(code=4,minmax,"")))&amp;" a  "&amp;MAX(IF(date=$A15,IF(code=4,minmax,""))))</f>
        <v>50 a  65</v>
      </c>
      <c r="J15" s="28">
        <f ca="1">SUMPRODUCT((date=$A15)*(code=4)*(qute))</f>
        <v>5</v>
      </c>
      <c r="K15" s="27" t="str">
        <f t="array" aca="1" ref="K15" ca="1">IF(MIN(IF(date=$A15,IF(code=5,minmax,"")))=0,"",MIN(IF(date=$A15,IF(code=5,minmax,"")))&amp;" a  "&amp;MAX(IF(date=$A15,IF(code=5,minmax,""))))</f>
        <v/>
      </c>
      <c r="L15" s="28">
        <f ca="1">SUMPRODUCT((date=$A15)*(code=5)*(qute))</f>
        <v>0</v>
      </c>
      <c r="M15" s="27" t="str">
        <f t="array" aca="1" ref="M15" ca="1">IF(MIN(IF(date=$A15,IF(code=6,minmax,"")))=0,"",MIN(IF(date=$A15,IF(code=6,minmax,"")))&amp;" a  "&amp;MAX(IF(date=$A15,IF(code=6,minmax,""))))</f>
        <v/>
      </c>
      <c r="N15" s="28">
        <f ca="1">SUMPRODUCT((date=$A15)*(code=6)*(qute))</f>
        <v>0</v>
      </c>
    </row>
    <row r="16" spans="1:14">
      <c r="A16" s="21">
        <f t="array" aca="1" ref="A16" ca="1">IFERROR(INDEX(date,SMALL(IF(MONTH(date)=MONTH("01/"&amp;A$10)*(tri=1),ROW(date)-11,""),ROW($A3))),"")</f>
        <v>42814</v>
      </c>
      <c r="B16" s="26">
        <f ca="1">SUMPRODUCT((date=A16)*(tarif*qute))</f>
        <v>12.6</v>
      </c>
      <c r="C16" s="27" t="str">
        <f t="array" aca="1" ref="C16" ca="1">IF(MIN(IF(date=$A16,IF(code=1,minmax,"")))=0,"",MIN(IF(date=$A16,IF(code=1,minmax,"")))&amp;" a  "&amp;MAX(IF(date=$A16,IF(code=1,minmax,""))))</f>
        <v/>
      </c>
      <c r="D16" s="28">
        <f ca="1">SUMPRODUCT((date=$A16)*(code=1)*(qute))</f>
        <v>0</v>
      </c>
      <c r="E16" s="27" t="str">
        <f t="array" aca="1" ref="E16" ca="1">IF(MIN(IF(date=$A16,IF(code=2,minmax,"")))=0,"",MIN(IF(date=$A16,IF(code=2,minmax,"")))&amp;" a  "&amp;MAX(IF(date=$A16,IF(code=2,minmax,""))))</f>
        <v>70 a  75</v>
      </c>
      <c r="F16" s="28">
        <f ca="1">SUMPRODUCT((date=$A16)*(code=2)*(qute))</f>
        <v>5</v>
      </c>
      <c r="G16" s="27" t="str">
        <f t="array" aca="1" ref="G16" ca="1">IF(MIN(IF(date=$A16,IF(code=3,minmax,"")))=0,"",MIN(IF(date=$A16,IF(code=3,minmax,"")))&amp;" a  "&amp;MAX(IF(date=$A16,IF(code=3,minmax,""))))</f>
        <v/>
      </c>
      <c r="H16" s="28">
        <f ca="1">SUMPRODUCT((date=$A16)*(code=3)*(qute))</f>
        <v>0</v>
      </c>
      <c r="I16" s="27" t="str">
        <f t="array" aca="1" ref="I16" ca="1">IF(MIN(IF(date=$A16,IF(code=4,minmax,"")))=0,"",MIN(IF(date=$A16,IF(code=4,minmax,"")))&amp;" a  "&amp;MAX(IF(date=$A16,IF(code=4,minmax,""))))</f>
        <v/>
      </c>
      <c r="J16" s="28">
        <f ca="1">SUMPRODUCT((date=$A16)*(code=4)*(qute))</f>
        <v>0</v>
      </c>
      <c r="K16" s="27" t="str">
        <f t="array" aca="1" ref="K16" ca="1">IF(MIN(IF(date=$A16,IF(code=5,minmax,"")))=0,"",MIN(IF(date=$A16,IF(code=5,minmax,"")))&amp;" a  "&amp;MAX(IF(date=$A16,IF(code=5,minmax,""))))</f>
        <v/>
      </c>
      <c r="L16" s="28">
        <f ca="1">SUMPRODUCT((date=$A16)*(code=5)*(qute))</f>
        <v>0</v>
      </c>
      <c r="M16" s="27" t="str">
        <f t="array" aca="1" ref="M16" ca="1">IF(MIN(IF(date=$A16,IF(code=6,minmax,"")))=0,"",MIN(IF(date=$A16,IF(code=6,minmax,"")))&amp;" a  "&amp;MAX(IF(date=$A16,IF(code=6,minmax,""))))</f>
        <v/>
      </c>
      <c r="N16" s="28">
        <f ca="1">SUMPRODUCT((date=$A16)*(code=6)*(qute))</f>
        <v>0</v>
      </c>
    </row>
    <row r="17" spans="1:14">
      <c r="A17" s="21" t="str">
        <f t="array" aca="1" ref="A17" ca="1">IFERROR(INDEX(date,SMALL(IF(MONTH(date)=MONTH("01/"&amp;A$10)*(tri=1),ROW(date)-11,""),ROW($A4))),"")</f>
        <v/>
      </c>
      <c r="B17" s="26">
        <f ca="1">SUMPRODUCT((date=A17)*(tarif*qute))</f>
        <v>0</v>
      </c>
      <c r="C17" s="27" t="str">
        <f t="array" aca="1" ref="C17" ca="1">IF(MIN(IF(date=$A17,IF(code=1,minmax,"")))=0,"",MIN(IF(date=$A17,IF(code=1,minmax,"")))&amp;" a  "&amp;MAX(IF(date=$A17,IF(code=1,minmax,""))))</f>
        <v/>
      </c>
      <c r="D17" s="28">
        <f ca="1">SUMPRODUCT((date=$A17)*(code=1)*(qute))</f>
        <v>0</v>
      </c>
      <c r="E17" s="27" t="str">
        <f t="array" aca="1" ref="E17" ca="1">IF(MIN(IF(date=$A17,IF(code=2,minmax,"")))=0,"",MIN(IF(date=$A17,IF(code=2,minmax,"")))&amp;" a  "&amp;MAX(IF(date=$A17,IF(code=2,minmax,""))))</f>
        <v/>
      </c>
      <c r="F17" s="28">
        <f ca="1">SUMPRODUCT((date=$A17)*(code=2)*(qute))</f>
        <v>0</v>
      </c>
      <c r="G17" s="27" t="str">
        <f t="array" aca="1" ref="G17" ca="1">IF(MIN(IF(date=$A17,IF(code=3,minmax,"")))=0,"",MIN(IF(date=$A17,IF(code=3,minmax,"")))&amp;" a  "&amp;MAX(IF(date=$A17,IF(code=3,minmax,""))))</f>
        <v/>
      </c>
      <c r="H17" s="28">
        <f ca="1">SUMPRODUCT((date=$A17)*(code=3)*(qute))</f>
        <v>0</v>
      </c>
      <c r="I17" s="27" t="str">
        <f t="array" aca="1" ref="I17" ca="1">IF(MIN(IF(date=$A17,IF(code=4,minmax,"")))=0,"",MIN(IF(date=$A17,IF(code=4,minmax,"")))&amp;" a  "&amp;MAX(IF(date=$A17,IF(code=4,minmax,""))))</f>
        <v/>
      </c>
      <c r="J17" s="28">
        <f ca="1">SUMPRODUCT((date=$A17)*(code=4)*(qute))</f>
        <v>0</v>
      </c>
      <c r="K17" s="27" t="str">
        <f t="array" aca="1" ref="K17" ca="1">IF(MIN(IF(date=$A17,IF(code=5,minmax,"")))=0,"",MIN(IF(date=$A17,IF(code=5,minmax,"")))&amp;" a  "&amp;MAX(IF(date=$A17,IF(code=5,minmax,""))))</f>
        <v/>
      </c>
      <c r="L17" s="28">
        <f ca="1">SUMPRODUCT((date=$A17)*(code=5)*(qute))</f>
        <v>0</v>
      </c>
      <c r="M17" s="27" t="str">
        <f t="array" aca="1" ref="M17" ca="1">IF(MIN(IF(date=$A17,IF(code=6,minmax,"")))=0,"",MIN(IF(date=$A17,IF(code=6,minmax,"")))&amp;" a  "&amp;MAX(IF(date=$A17,IF(code=6,minmax,""))))</f>
        <v/>
      </c>
      <c r="N17" s="28">
        <f ca="1">SUMPRODUCT((date=$A17)*(code=6)*(qute))</f>
        <v>0</v>
      </c>
    </row>
    <row r="18" spans="1:14">
      <c r="A18" s="21" t="str">
        <f t="array" aca="1" ref="A18" ca="1">IFERROR(INDEX(date,SMALL(IF(MONTH(date)=MONTH("01/"&amp;A$10)*(tri=1),ROW(date)-11,""),ROW($A5))),"")</f>
        <v/>
      </c>
      <c r="B18" s="26">
        <f ca="1">SUMPRODUCT((date=A18)*(tarif*qute))</f>
        <v>0</v>
      </c>
      <c r="C18" s="27" t="str">
        <f t="array" aca="1" ref="C18" ca="1">IF(MIN(IF(date=$A18,IF(code=1,minmax,"")))=0,"",MIN(IF(date=$A18,IF(code=1,minmax,"")))&amp;" a  "&amp;MAX(IF(date=$A18,IF(code=1,minmax,""))))</f>
        <v/>
      </c>
      <c r="D18" s="28">
        <f ca="1">SUMPRODUCT((date=$A18)*(code=1)*(qute))</f>
        <v>0</v>
      </c>
      <c r="E18" s="27" t="str">
        <f t="array" aca="1" ref="E18" ca="1">IF(MIN(IF(date=$A18,IF(code=2,minmax,"")))=0,"",MIN(IF(date=$A18,IF(code=2,minmax,"")))&amp;" a  "&amp;MAX(IF(date=$A18,IF(code=2,minmax,""))))</f>
        <v/>
      </c>
      <c r="F18" s="28">
        <f ca="1">SUMPRODUCT((date=$A18)*(code=2)*(qute))</f>
        <v>0</v>
      </c>
      <c r="G18" s="27" t="str">
        <f t="array" aca="1" ref="G18" ca="1">IF(MIN(IF(date=$A18,IF(code=3,minmax,"")))=0,"",MIN(IF(date=$A18,IF(code=3,minmax,"")))&amp;" a  "&amp;MAX(IF(date=$A18,IF(code=3,minmax,""))))</f>
        <v/>
      </c>
      <c r="H18" s="28">
        <f ca="1">SUMPRODUCT((date=$A18)*(code=3)*(qute))</f>
        <v>0</v>
      </c>
      <c r="I18" s="27" t="str">
        <f t="array" aca="1" ref="I18" ca="1">IF(MIN(IF(date=$A18,IF(code=4,minmax,"")))=0,"",MIN(IF(date=$A18,IF(code=4,minmax,"")))&amp;" a  "&amp;MAX(IF(date=$A18,IF(code=4,minmax,""))))</f>
        <v/>
      </c>
      <c r="J18" s="28">
        <f ca="1">SUMPRODUCT((date=$A18)*(code=4)*(qute))</f>
        <v>0</v>
      </c>
      <c r="K18" s="27" t="str">
        <f t="array" aca="1" ref="K18" ca="1">IF(MIN(IF(date=$A18,IF(code=5,minmax,"")))=0,"",MIN(IF(date=$A18,IF(code=5,minmax,"")))&amp;" a  "&amp;MAX(IF(date=$A18,IF(code=5,minmax,""))))</f>
        <v/>
      </c>
      <c r="L18" s="28">
        <f ca="1">SUMPRODUCT((date=$A18)*(code=5)*(qute))</f>
        <v>0</v>
      </c>
      <c r="M18" s="27" t="str">
        <f t="array" aca="1" ref="M18" ca="1">IF(MIN(IF(date=$A18,IF(code=6,minmax,"")))=0,"",MIN(IF(date=$A18,IF(code=6,minmax,"")))&amp;" a  "&amp;MAX(IF(date=$A18,IF(code=6,minmax,""))))</f>
        <v/>
      </c>
      <c r="N18" s="28">
        <f ca="1">SUMPRODUCT((date=$A18)*(code=6)*(qute))</f>
        <v>0</v>
      </c>
    </row>
    <row r="19" spans="1:14">
      <c r="A19" s="21" t="str">
        <f t="array" aca="1" ref="A19" ca="1">IFERROR(INDEX(date,SMALL(IF(MONTH(date)=MONTH("01/"&amp;A$10)*(tri=1),ROW(date)-11,""),ROW($A6))),"")</f>
        <v/>
      </c>
      <c r="B19" s="26">
        <f ca="1">SUMPRODUCT((date=A19)*(tarif*qute))</f>
        <v>0</v>
      </c>
      <c r="C19" s="27" t="str">
        <f t="array" aca="1" ref="C19" ca="1">IF(MIN(IF(date=$A19,IF(code=1,minmax,"")))=0,"",MIN(IF(date=$A19,IF(code=1,minmax,"")))&amp;" a  "&amp;MAX(IF(date=$A19,IF(code=1,minmax,""))))</f>
        <v/>
      </c>
      <c r="D19" s="28">
        <f ca="1">SUMPRODUCT((date=$A19)*(code=1)*(qute))</f>
        <v>0</v>
      </c>
      <c r="E19" s="27" t="str">
        <f t="array" aca="1" ref="E19" ca="1">IF(MIN(IF(date=$A19,IF(code=2,minmax,"")))=0,"",MIN(IF(date=$A19,IF(code=2,minmax,"")))&amp;" a  "&amp;MAX(IF(date=$A19,IF(code=2,minmax,""))))</f>
        <v/>
      </c>
      <c r="F19" s="28">
        <f ca="1">SUMPRODUCT((date=$A19)*(code=2)*(qute))</f>
        <v>0</v>
      </c>
      <c r="G19" s="27" t="str">
        <f t="array" aca="1" ref="G19" ca="1">IF(MIN(IF(date=$A19,IF(code=3,minmax,"")))=0,"",MIN(IF(date=$A19,IF(code=3,minmax,"")))&amp;" a  "&amp;MAX(IF(date=$A19,IF(code=3,minmax,""))))</f>
        <v/>
      </c>
      <c r="H19" s="28">
        <f ca="1">SUMPRODUCT((date=$A19)*(code=3)*(qute))</f>
        <v>0</v>
      </c>
      <c r="I19" s="27" t="str">
        <f t="array" aca="1" ref="I19" ca="1">IF(MIN(IF(date=$A19,IF(code=4,minmax,"")))=0,"",MIN(IF(date=$A19,IF(code=4,minmax,"")))&amp;" a  "&amp;MAX(IF(date=$A19,IF(code=4,minmax,""))))</f>
        <v/>
      </c>
      <c r="J19" s="28">
        <f ca="1">SUMPRODUCT((date=$A19)*(code=4)*(qute))</f>
        <v>0</v>
      </c>
      <c r="K19" s="27" t="str">
        <f t="array" aca="1" ref="K19" ca="1">IF(MIN(IF(date=$A19,IF(code=5,minmax,"")))=0,"",MIN(IF(date=$A19,IF(code=5,minmax,"")))&amp;" a  "&amp;MAX(IF(date=$A19,IF(code=5,minmax,""))))</f>
        <v/>
      </c>
      <c r="L19" s="28">
        <f ca="1">SUMPRODUCT((date=$A19)*(code=5)*(qute))</f>
        <v>0</v>
      </c>
      <c r="M19" s="27" t="str">
        <f t="array" aca="1" ref="M19" ca="1">IF(MIN(IF(date=$A19,IF(code=6,minmax,"")))=0,"",MIN(IF(date=$A19,IF(code=6,minmax,"")))&amp;" a  "&amp;MAX(IF(date=$A19,IF(code=6,minmax,""))))</f>
        <v/>
      </c>
      <c r="N19" s="28">
        <f ca="1">SUMPRODUCT((date=$A19)*(code=6)*(qute))</f>
        <v>0</v>
      </c>
    </row>
    <row r="20" spans="1:14">
      <c r="A20" s="21" t="str">
        <f t="array" aca="1" ref="A20" ca="1">IFERROR(INDEX(date,SMALL(IF(MONTH(date)=MONTH("01/"&amp;A$10)*(tri=1),ROW(date)-11,""),ROW($A7))),"")</f>
        <v/>
      </c>
      <c r="B20" s="26">
        <f ca="1">SUMPRODUCT((date=A20)*(tarif*qute))</f>
        <v>0</v>
      </c>
      <c r="C20" s="27" t="str">
        <f t="array" aca="1" ref="C20" ca="1">IF(MIN(IF(date=$A20,IF(code=1,minmax,"")))=0,"",MIN(IF(date=$A20,IF(code=1,minmax,"")))&amp;" a  "&amp;MAX(IF(date=$A20,IF(code=1,minmax,""))))</f>
        <v/>
      </c>
      <c r="D20" s="28">
        <f ca="1">SUMPRODUCT((date=$A20)*(code=1)*(qute))</f>
        <v>0</v>
      </c>
      <c r="E20" s="27" t="str">
        <f t="array" aca="1" ref="E20" ca="1">IF(MIN(IF(date=$A20,IF(code=2,minmax,"")))=0,"",MIN(IF(date=$A20,IF(code=2,minmax,"")))&amp;" a  "&amp;MAX(IF(date=$A20,IF(code=2,minmax,""))))</f>
        <v/>
      </c>
      <c r="F20" s="28">
        <f ca="1">SUMPRODUCT((date=$A20)*(code=2)*(qute))</f>
        <v>0</v>
      </c>
      <c r="G20" s="27" t="str">
        <f t="array" aca="1" ref="G20" ca="1">IF(MIN(IF(date=$A20,IF(code=3,minmax,"")))=0,"",MIN(IF(date=$A20,IF(code=3,minmax,"")))&amp;" a  "&amp;MAX(IF(date=$A20,IF(code=3,minmax,""))))</f>
        <v/>
      </c>
      <c r="H20" s="28">
        <f ca="1">SUMPRODUCT((date=$A20)*(code=3)*(qute))</f>
        <v>0</v>
      </c>
      <c r="I20" s="27" t="str">
        <f t="array" aca="1" ref="I20" ca="1">IF(MIN(IF(date=$A20,IF(code=4,minmax,"")))=0,"",MIN(IF(date=$A20,IF(code=4,minmax,"")))&amp;" a  "&amp;MAX(IF(date=$A20,IF(code=4,minmax,""))))</f>
        <v/>
      </c>
      <c r="J20" s="28">
        <f ca="1">SUMPRODUCT((date=$A20)*(code=4)*(qute))</f>
        <v>0</v>
      </c>
      <c r="K20" s="27" t="str">
        <f t="array" aca="1" ref="K20" ca="1">IF(MIN(IF(date=$A20,IF(code=5,minmax,"")))=0,"",MIN(IF(date=$A20,IF(code=5,minmax,"")))&amp;" a  "&amp;MAX(IF(date=$A20,IF(code=5,minmax,""))))</f>
        <v/>
      </c>
      <c r="L20" s="28">
        <f ca="1">SUMPRODUCT((date=$A20)*(code=5)*(qute))</f>
        <v>0</v>
      </c>
      <c r="M20" s="27" t="str">
        <f t="array" aca="1" ref="M20" ca="1">IF(MIN(IF(date=$A20,IF(code=6,minmax,"")))=0,"",MIN(IF(date=$A20,IF(code=6,minmax,"")))&amp;" a  "&amp;MAX(IF(date=$A20,IF(code=6,minmax,""))))</f>
        <v/>
      </c>
      <c r="N20" s="28">
        <f ca="1">SUMPRODUCT((date=$A20)*(code=6)*(qute))</f>
        <v>0</v>
      </c>
    </row>
    <row r="21" spans="1:14">
      <c r="A21" s="21" t="str">
        <f t="array" aca="1" ref="A21" ca="1">IFERROR(INDEX(date,SMALL(IF(MONTH(date)=MONTH("01/"&amp;A$10)*(tri=1),ROW(date)-11,""),ROW($A8))),"")</f>
        <v/>
      </c>
      <c r="B21" s="26">
        <f ca="1">SUMPRODUCT((date=A21)*(tarif*qute))</f>
        <v>0</v>
      </c>
      <c r="C21" s="27" t="str">
        <f t="array" aca="1" ref="C21" ca="1">IF(MIN(IF(date=$A21,IF(code=1,minmax,"")))=0,"",MIN(IF(date=$A21,IF(code=1,minmax,"")))&amp;" a  "&amp;MAX(IF(date=$A21,IF(code=1,minmax,""))))</f>
        <v/>
      </c>
      <c r="D21" s="28">
        <f ca="1">SUMPRODUCT((date=$A21)*(code=1)*(qute))</f>
        <v>0</v>
      </c>
      <c r="E21" s="27" t="str">
        <f t="array" aca="1" ref="E21" ca="1">IF(MIN(IF(date=$A21,IF(code=2,minmax,"")))=0,"",MIN(IF(date=$A21,IF(code=2,minmax,"")))&amp;" a  "&amp;MAX(IF(date=$A21,IF(code=2,minmax,""))))</f>
        <v/>
      </c>
      <c r="F21" s="28">
        <f ca="1">SUMPRODUCT((date=$A21)*(code=2)*(qute))</f>
        <v>0</v>
      </c>
      <c r="G21" s="27" t="str">
        <f t="array" aca="1" ref="G21" ca="1">IF(MIN(IF(date=$A21,IF(code=3,minmax,"")))=0,"",MIN(IF(date=$A21,IF(code=3,minmax,"")))&amp;" a  "&amp;MAX(IF(date=$A21,IF(code=3,minmax,""))))</f>
        <v/>
      </c>
      <c r="H21" s="28">
        <f ca="1">SUMPRODUCT((date=$A21)*(code=3)*(qute))</f>
        <v>0</v>
      </c>
      <c r="I21" s="27" t="str">
        <f t="array" aca="1" ref="I21" ca="1">IF(MIN(IF(date=$A21,IF(code=4,minmax,"")))=0,"",MIN(IF(date=$A21,IF(code=4,minmax,"")))&amp;" a  "&amp;MAX(IF(date=$A21,IF(code=4,minmax,""))))</f>
        <v/>
      </c>
      <c r="J21" s="28">
        <f ca="1">SUMPRODUCT((date=$A21)*(code=4)*(qute))</f>
        <v>0</v>
      </c>
      <c r="K21" s="27" t="str">
        <f t="array" aca="1" ref="K21" ca="1">IF(MIN(IF(date=$A21,IF(code=5,minmax,"")))=0,"",MIN(IF(date=$A21,IF(code=5,minmax,"")))&amp;" a  "&amp;MAX(IF(date=$A21,IF(code=5,minmax,""))))</f>
        <v/>
      </c>
      <c r="L21" s="28">
        <f ca="1">SUMPRODUCT((date=$A21)*(code=5)*(qute))</f>
        <v>0</v>
      </c>
      <c r="M21" s="27" t="str">
        <f t="array" aca="1" ref="M21" ca="1">IF(MIN(IF(date=$A21,IF(code=6,minmax,"")))=0,"",MIN(IF(date=$A21,IF(code=6,minmax,"")))&amp;" a  "&amp;MAX(IF(date=$A21,IF(code=6,minmax,""))))</f>
        <v/>
      </c>
      <c r="N21" s="28">
        <f ca="1">SUMPRODUCT((date=$A21)*(code=6)*(qute))</f>
        <v>0</v>
      </c>
    </row>
    <row r="22" spans="1:14">
      <c r="A22" s="21" t="str">
        <f t="array" aca="1" ref="A22" ca="1">IFERROR(INDEX(date,SMALL(IF(MONTH(date)=MONTH("01/"&amp;A$10)*(tri=1),ROW(date)-11,""),ROW($A9))),"")</f>
        <v/>
      </c>
      <c r="B22" s="26">
        <f ca="1">SUMPRODUCT((date=A22)*(tarif*qute))</f>
        <v>0</v>
      </c>
      <c r="C22" s="27" t="str">
        <f t="array" aca="1" ref="C22" ca="1">IF(MIN(IF(date=$A22,IF(code=1,minmax,"")))=0,"",MIN(IF(date=$A22,IF(code=1,minmax,"")))&amp;" a  "&amp;MAX(IF(date=$A22,IF(code=1,minmax,""))))</f>
        <v/>
      </c>
      <c r="D22" s="28">
        <f ca="1">SUMPRODUCT((date=$A22)*(code=1)*(qute))</f>
        <v>0</v>
      </c>
      <c r="E22" s="27" t="str">
        <f t="array" aca="1" ref="E22" ca="1">IF(MIN(IF(date=$A22,IF(code=2,minmax,"")))=0,"",MIN(IF(date=$A22,IF(code=2,minmax,"")))&amp;" a  "&amp;MAX(IF(date=$A22,IF(code=2,minmax,""))))</f>
        <v/>
      </c>
      <c r="F22" s="28">
        <f ca="1">SUMPRODUCT((date=$A22)*(code=2)*(qute))</f>
        <v>0</v>
      </c>
      <c r="G22" s="27" t="str">
        <f t="array" aca="1" ref="G22" ca="1">IF(MIN(IF(date=$A22,IF(code=3,minmax,"")))=0,"",MIN(IF(date=$A22,IF(code=3,minmax,"")))&amp;" a  "&amp;MAX(IF(date=$A22,IF(code=3,minmax,""))))</f>
        <v/>
      </c>
      <c r="H22" s="28">
        <f ca="1">SUMPRODUCT((date=$A22)*(code=3)*(qute))</f>
        <v>0</v>
      </c>
      <c r="I22" s="27" t="str">
        <f t="array" aca="1" ref="I22" ca="1">IF(MIN(IF(date=$A22,IF(code=4,minmax,"")))=0,"",MIN(IF(date=$A22,IF(code=4,minmax,"")))&amp;" a  "&amp;MAX(IF(date=$A22,IF(code=4,minmax,""))))</f>
        <v/>
      </c>
      <c r="J22" s="28">
        <f ca="1">SUMPRODUCT((date=$A22)*(code=4)*(qute))</f>
        <v>0</v>
      </c>
      <c r="K22" s="27" t="str">
        <f t="array" aca="1" ref="K22" ca="1">IF(MIN(IF(date=$A22,IF(code=5,minmax,"")))=0,"",MIN(IF(date=$A22,IF(code=5,minmax,"")))&amp;" a  "&amp;MAX(IF(date=$A22,IF(code=5,minmax,""))))</f>
        <v/>
      </c>
      <c r="L22" s="28">
        <f ca="1">SUMPRODUCT((date=$A22)*(code=5)*(qute))</f>
        <v>0</v>
      </c>
      <c r="M22" s="27" t="str">
        <f t="array" aca="1" ref="M22" ca="1">IF(MIN(IF(date=$A22,IF(code=6,minmax,"")))=0,"",MIN(IF(date=$A22,IF(code=6,minmax,"")))&amp;" a  "&amp;MAX(IF(date=$A22,IF(code=6,minmax,""))))</f>
        <v/>
      </c>
      <c r="N22" s="28">
        <f ca="1">SUMPRODUCT((date=$A22)*(code=6)*(qute))</f>
        <v>0</v>
      </c>
    </row>
    <row r="23" spans="1:14">
      <c r="A23" s="21" t="str">
        <f t="array" aca="1" ref="A23" ca="1">IFERROR(INDEX(date,SMALL(IF(MONTH(date)=MONTH("01/"&amp;A$10)*(tri=1),ROW(date)-11,""),ROW($A10))),"")</f>
        <v/>
      </c>
      <c r="B23" s="26">
        <f ca="1">SUMPRODUCT((date=A23)*(tarif*qute))</f>
        <v>0</v>
      </c>
      <c r="C23" s="27" t="str">
        <f t="array" aca="1" ref="C23" ca="1">IF(MIN(IF(date=$A23,IF(code=1,minmax,"")))=0,"",MIN(IF(date=$A23,IF(code=1,minmax,"")))&amp;" a  "&amp;MAX(IF(date=$A23,IF(code=1,minmax,""))))</f>
        <v/>
      </c>
      <c r="D23" s="28">
        <f ca="1">SUMPRODUCT((date=$A23)*(code=1)*(qute))</f>
        <v>0</v>
      </c>
      <c r="E23" s="27" t="str">
        <f t="array" aca="1" ref="E23" ca="1">IF(MIN(IF(date=$A23,IF(code=2,minmax,"")))=0,"",MIN(IF(date=$A23,IF(code=2,minmax,"")))&amp;" a  "&amp;MAX(IF(date=$A23,IF(code=2,minmax,""))))</f>
        <v/>
      </c>
      <c r="F23" s="28">
        <f ca="1">SUMPRODUCT((date=$A23)*(code=2)*(qute))</f>
        <v>0</v>
      </c>
      <c r="G23" s="27" t="str">
        <f t="array" aca="1" ref="G23" ca="1">IF(MIN(IF(date=$A23,IF(code=3,minmax,"")))=0,"",MIN(IF(date=$A23,IF(code=3,minmax,"")))&amp;" a  "&amp;MAX(IF(date=$A23,IF(code=3,minmax,""))))</f>
        <v/>
      </c>
      <c r="H23" s="28">
        <f ca="1">SUMPRODUCT((date=$A23)*(code=3)*(qute))</f>
        <v>0</v>
      </c>
      <c r="I23" s="27" t="str">
        <f t="array" aca="1" ref="I23" ca="1">IF(MIN(IF(date=$A23,IF(code=4,minmax,"")))=0,"",MIN(IF(date=$A23,IF(code=4,minmax,"")))&amp;" a  "&amp;MAX(IF(date=$A23,IF(code=4,minmax,""))))</f>
        <v/>
      </c>
      <c r="J23" s="28">
        <f ca="1">SUMPRODUCT((date=$A23)*(code=4)*(qute))</f>
        <v>0</v>
      </c>
      <c r="K23" s="27" t="str">
        <f t="array" aca="1" ref="K23" ca="1">IF(MIN(IF(date=$A23,IF(code=5,minmax,"")))=0,"",MIN(IF(date=$A23,IF(code=5,minmax,"")))&amp;" a  "&amp;MAX(IF(date=$A23,IF(code=5,minmax,""))))</f>
        <v/>
      </c>
      <c r="L23" s="28">
        <f ca="1">SUMPRODUCT((date=$A23)*(code=5)*(qute))</f>
        <v>0</v>
      </c>
      <c r="M23" s="27" t="str">
        <f t="array" aca="1" ref="M23" ca="1">IF(MIN(IF(date=$A23,IF(code=6,minmax,"")))=0,"",MIN(IF(date=$A23,IF(code=6,minmax,"")))&amp;" a  "&amp;MAX(IF(date=$A23,IF(code=6,minmax,""))))</f>
        <v/>
      </c>
      <c r="N23" s="28">
        <f ca="1">SUMPRODUCT((date=$A23)*(code=6)*(qute))</f>
        <v>0</v>
      </c>
    </row>
    <row r="24" spans="1:14">
      <c r="A24" s="21" t="str">
        <f t="array" aca="1" ref="A24" ca="1">IFERROR(INDEX(date,SMALL(IF(MONTH(date)=MONTH("01/"&amp;A$10)*(tri=1),ROW(date)-11,""),ROW($A11))),"")</f>
        <v/>
      </c>
      <c r="B24" s="26">
        <f ca="1">SUMPRODUCT((date=A24)*(tarif*qute))</f>
        <v>0</v>
      </c>
      <c r="C24" s="27" t="str">
        <f t="array" aca="1" ref="C24" ca="1">IF(MIN(IF(date=$A24,IF(code=1,minmax,"")))=0,"",MIN(IF(date=$A24,IF(code=1,minmax,"")))&amp;" a  "&amp;MAX(IF(date=$A24,IF(code=1,minmax,""))))</f>
        <v/>
      </c>
      <c r="D24" s="28">
        <f ca="1">SUMPRODUCT((date=$A24)*(code=1)*(qute))</f>
        <v>0</v>
      </c>
      <c r="E24" s="27" t="str">
        <f t="array" aca="1" ref="E24" ca="1">IF(MIN(IF(date=$A24,IF(code=2,minmax,"")))=0,"",MIN(IF(date=$A24,IF(code=2,minmax,"")))&amp;" a  "&amp;MAX(IF(date=$A24,IF(code=2,minmax,""))))</f>
        <v/>
      </c>
      <c r="F24" s="28">
        <f ca="1">SUMPRODUCT((date=$A24)*(code=2)*(qute))</f>
        <v>0</v>
      </c>
      <c r="G24" s="27" t="str">
        <f t="array" aca="1" ref="G24" ca="1">IF(MIN(IF(date=$A24,IF(code=3,minmax,"")))=0,"",MIN(IF(date=$A24,IF(code=3,minmax,"")))&amp;" a  "&amp;MAX(IF(date=$A24,IF(code=3,minmax,""))))</f>
        <v/>
      </c>
      <c r="H24" s="28">
        <f ca="1">SUMPRODUCT((date=$A24)*(code=3)*(qute))</f>
        <v>0</v>
      </c>
      <c r="I24" s="27" t="str">
        <f t="array" aca="1" ref="I24" ca="1">IF(MIN(IF(date=$A24,IF(code=4,minmax,"")))=0,"",MIN(IF(date=$A24,IF(code=4,minmax,"")))&amp;" a  "&amp;MAX(IF(date=$A24,IF(code=4,minmax,""))))</f>
        <v/>
      </c>
      <c r="J24" s="28">
        <f ca="1">SUMPRODUCT((date=$A24)*(code=4)*(qute))</f>
        <v>0</v>
      </c>
      <c r="K24" s="27" t="str">
        <f t="array" aca="1" ref="K24" ca="1">IF(MIN(IF(date=$A24,IF(code=5,minmax,"")))=0,"",MIN(IF(date=$A24,IF(code=5,minmax,"")))&amp;" a  "&amp;MAX(IF(date=$A24,IF(code=5,minmax,""))))</f>
        <v/>
      </c>
      <c r="L24" s="28">
        <f ca="1">SUMPRODUCT((date=$A24)*(code=5)*(qute))</f>
        <v>0</v>
      </c>
      <c r="M24" s="27" t="str">
        <f t="array" aca="1" ref="M24" ca="1">IF(MIN(IF(date=$A24,IF(code=6,minmax,"")))=0,"",MIN(IF(date=$A24,IF(code=6,minmax,"")))&amp;" a  "&amp;MAX(IF(date=$A24,IF(code=6,minmax,""))))</f>
        <v/>
      </c>
      <c r="N24" s="28">
        <f ca="1">SUMPRODUCT((date=$A24)*(code=6)*(qute))</f>
        <v>0</v>
      </c>
    </row>
    <row r="25" spans="1:14">
      <c r="A25" s="21" t="str">
        <f t="array" aca="1" ref="A25" ca="1">IFERROR(INDEX(date,SMALL(IF(MONTH(date)=MONTH("01/"&amp;A$10)*(tri=1),ROW(date)-11,""),ROW($A12))),"")</f>
        <v/>
      </c>
      <c r="B25" s="26">
        <f ca="1">SUMPRODUCT((date=A25)*(tarif*qute))</f>
        <v>0</v>
      </c>
      <c r="C25" s="27" t="str">
        <f t="array" aca="1" ref="C25" ca="1">IF(MIN(IF(date=$A25,IF(code=1,minmax,"")))=0,"",MIN(IF(date=$A25,IF(code=1,minmax,"")))&amp;" a  "&amp;MAX(IF(date=$A25,IF(code=1,minmax,""))))</f>
        <v/>
      </c>
      <c r="D25" s="28">
        <f ca="1">SUMPRODUCT((date=$A25)*(code=1)*(qute))</f>
        <v>0</v>
      </c>
      <c r="E25" s="27" t="str">
        <f t="array" aca="1" ref="E25" ca="1">IF(MIN(IF(date=$A25,IF(code=2,minmax,"")))=0,"",MIN(IF(date=$A25,IF(code=2,minmax,"")))&amp;" a  "&amp;MAX(IF(date=$A25,IF(code=2,minmax,""))))</f>
        <v/>
      </c>
      <c r="F25" s="28">
        <f ca="1">SUMPRODUCT((date=$A25)*(code=2)*(qute))</f>
        <v>0</v>
      </c>
      <c r="G25" s="27" t="str">
        <f t="array" aca="1" ref="G25" ca="1">IF(MIN(IF(date=$A25,IF(code=3,minmax,"")))=0,"",MIN(IF(date=$A25,IF(code=3,minmax,"")))&amp;" a  "&amp;MAX(IF(date=$A25,IF(code=3,minmax,""))))</f>
        <v/>
      </c>
      <c r="H25" s="28">
        <f ca="1">SUMPRODUCT((date=$A25)*(code=3)*(qute))</f>
        <v>0</v>
      </c>
      <c r="I25" s="27" t="str">
        <f t="array" aca="1" ref="I25" ca="1">IF(MIN(IF(date=$A25,IF(code=4,minmax,"")))=0,"",MIN(IF(date=$A25,IF(code=4,minmax,"")))&amp;" a  "&amp;MAX(IF(date=$A25,IF(code=4,minmax,""))))</f>
        <v/>
      </c>
      <c r="J25" s="28">
        <f ca="1">SUMPRODUCT((date=$A25)*(code=4)*(qute))</f>
        <v>0</v>
      </c>
      <c r="K25" s="27" t="str">
        <f t="array" aca="1" ref="K25" ca="1">IF(MIN(IF(date=$A25,IF(code=5,minmax,"")))=0,"",MIN(IF(date=$A25,IF(code=5,minmax,"")))&amp;" a  "&amp;MAX(IF(date=$A25,IF(code=5,minmax,""))))</f>
        <v/>
      </c>
      <c r="L25" s="28">
        <f ca="1">SUMPRODUCT((date=$A25)*(code=5)*(qute))</f>
        <v>0</v>
      </c>
      <c r="M25" s="27" t="str">
        <f t="array" aca="1" ref="M25" ca="1">IF(MIN(IF(date=$A25,IF(code=6,minmax,"")))=0,"",MIN(IF(date=$A25,IF(code=6,minmax,"")))&amp;" a  "&amp;MAX(IF(date=$A25,IF(code=6,minmax,""))))</f>
        <v/>
      </c>
      <c r="N25" s="28">
        <f ca="1">SUMPRODUCT((date=$A25)*(code=6)*(qute))</f>
        <v>0</v>
      </c>
    </row>
    <row r="26" spans="1:14">
      <c r="A26" s="21" t="str">
        <f t="array" aca="1" ref="A26" ca="1">IFERROR(INDEX(date,SMALL(IF(MONTH(date)=MONTH("01/"&amp;A$10)*(tri=1),ROW(date)-11,""),ROW($A13))),"")</f>
        <v/>
      </c>
      <c r="B26" s="26">
        <f ca="1">SUMPRODUCT((date=A26)*(tarif*qute))</f>
        <v>0</v>
      </c>
      <c r="C26" s="27" t="str">
        <f t="array" aca="1" ref="C26" ca="1">IF(MIN(IF(date=$A26,IF(code=1,minmax,"")))=0,"",MIN(IF(date=$A26,IF(code=1,minmax,"")))&amp;" a  "&amp;MAX(IF(date=$A26,IF(code=1,minmax,""))))</f>
        <v/>
      </c>
      <c r="D26" s="28">
        <f ca="1">SUMPRODUCT((date=$A26)*(code=1)*(qute))</f>
        <v>0</v>
      </c>
      <c r="E26" s="27" t="str">
        <f t="array" aca="1" ref="E26" ca="1">IF(MIN(IF(date=$A26,IF(code=2,minmax,"")))=0,"",MIN(IF(date=$A26,IF(code=2,minmax,"")))&amp;" a  "&amp;MAX(IF(date=$A26,IF(code=2,minmax,""))))</f>
        <v/>
      </c>
      <c r="F26" s="28">
        <f ca="1">SUMPRODUCT((date=$A26)*(code=2)*(qute))</f>
        <v>0</v>
      </c>
      <c r="G26" s="27" t="str">
        <f t="array" aca="1" ref="G26" ca="1">IF(MIN(IF(date=$A26,IF(code=3,minmax,"")))=0,"",MIN(IF(date=$A26,IF(code=3,minmax,"")))&amp;" a  "&amp;MAX(IF(date=$A26,IF(code=3,minmax,""))))</f>
        <v/>
      </c>
      <c r="H26" s="28">
        <f ca="1">SUMPRODUCT((date=$A26)*(code=3)*(qute))</f>
        <v>0</v>
      </c>
      <c r="I26" s="27" t="str">
        <f t="array" aca="1" ref="I26" ca="1">IF(MIN(IF(date=$A26,IF(code=4,minmax,"")))=0,"",MIN(IF(date=$A26,IF(code=4,minmax,"")))&amp;" a  "&amp;MAX(IF(date=$A26,IF(code=4,minmax,""))))</f>
        <v/>
      </c>
      <c r="J26" s="28">
        <f ca="1">SUMPRODUCT((date=$A26)*(code=4)*(qute))</f>
        <v>0</v>
      </c>
      <c r="K26" s="27" t="str">
        <f t="array" aca="1" ref="K26" ca="1">IF(MIN(IF(date=$A26,IF(code=5,minmax,"")))=0,"",MIN(IF(date=$A26,IF(code=5,minmax,"")))&amp;" a  "&amp;MAX(IF(date=$A26,IF(code=5,minmax,""))))</f>
        <v/>
      </c>
      <c r="L26" s="28">
        <f ca="1">SUMPRODUCT((date=$A26)*(code=5)*(qute))</f>
        <v>0</v>
      </c>
      <c r="M26" s="27" t="str">
        <f t="array" aca="1" ref="M26" ca="1">IF(MIN(IF(date=$A26,IF(code=6,minmax,"")))=0,"",MIN(IF(date=$A26,IF(code=6,minmax,"")))&amp;" a  "&amp;MAX(IF(date=$A26,IF(code=6,minmax,""))))</f>
        <v/>
      </c>
      <c r="N26" s="28">
        <f ca="1">SUMPRODUCT((date=$A26)*(code=6)*(qute))</f>
        <v>0</v>
      </c>
    </row>
    <row r="27" spans="1:14">
      <c r="A27" s="21" t="str">
        <f t="array" aca="1" ref="A27" ca="1">IFERROR(INDEX(date,SMALL(IF(MONTH(date)=MONTH("01/"&amp;A$10)*(tri=1),ROW(date)-11,""),ROW($A14))),"")</f>
        <v/>
      </c>
      <c r="B27" s="26">
        <f ca="1">SUMPRODUCT((date=A27)*(tarif*qute))</f>
        <v>0</v>
      </c>
      <c r="C27" s="27" t="str">
        <f t="array" aca="1" ref="C27" ca="1">IF(MIN(IF(date=$A27,IF(code=1,minmax,"")))=0,"",MIN(IF(date=$A27,IF(code=1,minmax,"")))&amp;" a  "&amp;MAX(IF(date=$A27,IF(code=1,minmax,""))))</f>
        <v/>
      </c>
      <c r="D27" s="28">
        <f ca="1">SUMPRODUCT((date=$A27)*(code=1)*(qute))</f>
        <v>0</v>
      </c>
      <c r="E27" s="27" t="str">
        <f t="array" aca="1" ref="E27" ca="1">IF(MIN(IF(date=$A27,IF(code=2,minmax,"")))=0,"",MIN(IF(date=$A27,IF(code=2,minmax,"")))&amp;" a  "&amp;MAX(IF(date=$A27,IF(code=2,minmax,""))))</f>
        <v/>
      </c>
      <c r="F27" s="28">
        <f ca="1">SUMPRODUCT((date=$A27)*(code=2)*(qute))</f>
        <v>0</v>
      </c>
      <c r="G27" s="27" t="str">
        <f t="array" aca="1" ref="G27" ca="1">IF(MIN(IF(date=$A27,IF(code=3,minmax,"")))=0,"",MIN(IF(date=$A27,IF(code=3,minmax,"")))&amp;" a  "&amp;MAX(IF(date=$A27,IF(code=3,minmax,""))))</f>
        <v/>
      </c>
      <c r="H27" s="28">
        <f ca="1">SUMPRODUCT((date=$A27)*(code=3)*(qute))</f>
        <v>0</v>
      </c>
      <c r="I27" s="27" t="str">
        <f t="array" aca="1" ref="I27" ca="1">IF(MIN(IF(date=$A27,IF(code=4,minmax,"")))=0,"",MIN(IF(date=$A27,IF(code=4,minmax,"")))&amp;" a  "&amp;MAX(IF(date=$A27,IF(code=4,minmax,""))))</f>
        <v/>
      </c>
      <c r="J27" s="28">
        <f ca="1">SUMPRODUCT((date=$A27)*(code=4)*(qute))</f>
        <v>0</v>
      </c>
      <c r="K27" s="27" t="str">
        <f t="array" aca="1" ref="K27" ca="1">IF(MIN(IF(date=$A27,IF(code=5,minmax,"")))=0,"",MIN(IF(date=$A27,IF(code=5,minmax,"")))&amp;" a  "&amp;MAX(IF(date=$A27,IF(code=5,minmax,""))))</f>
        <v/>
      </c>
      <c r="L27" s="28">
        <f ca="1">SUMPRODUCT((date=$A27)*(code=5)*(qute))</f>
        <v>0</v>
      </c>
      <c r="M27" s="27" t="str">
        <f t="array" aca="1" ref="M27" ca="1">IF(MIN(IF(date=$A27,IF(code=6,minmax,"")))=0,"",MIN(IF(date=$A27,IF(code=6,minmax,"")))&amp;" a  "&amp;MAX(IF(date=$A27,IF(code=6,minmax,""))))</f>
        <v/>
      </c>
      <c r="N27" s="28">
        <f ca="1">SUMPRODUCT((date=$A27)*(code=6)*(qute))</f>
        <v>0</v>
      </c>
    </row>
    <row r="28" spans="1:14">
      <c r="A28" s="21" t="str">
        <f t="array" aca="1" ref="A28" ca="1">IFERROR(INDEX(date,SMALL(IF(MONTH(date)=MONTH("01/"&amp;A$10)*(tri=1),ROW(date)-11,""),ROW($A15))),"")</f>
        <v/>
      </c>
      <c r="B28" s="26">
        <f ca="1">SUMPRODUCT((date=A28)*(tarif*qute))</f>
        <v>0</v>
      </c>
      <c r="C28" s="27" t="str">
        <f t="array" aca="1" ref="C28" ca="1">IF(MIN(IF(date=$A28,IF(code=1,minmax,"")))=0,"",MIN(IF(date=$A28,IF(code=1,minmax,"")))&amp;" a  "&amp;MAX(IF(date=$A28,IF(code=1,minmax,""))))</f>
        <v/>
      </c>
      <c r="D28" s="28">
        <f ca="1">SUMPRODUCT((date=$A28)*(code=1)*(qute))</f>
        <v>0</v>
      </c>
      <c r="E28" s="27" t="str">
        <f t="array" aca="1" ref="E28" ca="1">IF(MIN(IF(date=$A28,IF(code=2,minmax,"")))=0,"",MIN(IF(date=$A28,IF(code=2,minmax,"")))&amp;" a  "&amp;MAX(IF(date=$A28,IF(code=2,minmax,""))))</f>
        <v/>
      </c>
      <c r="F28" s="28">
        <f ca="1">SUMPRODUCT((date=$A28)*(code=2)*(qute))</f>
        <v>0</v>
      </c>
      <c r="G28" s="27" t="str">
        <f t="array" aca="1" ref="G28" ca="1">IF(MIN(IF(date=$A28,IF(code=3,minmax,"")))=0,"",MIN(IF(date=$A28,IF(code=3,minmax,"")))&amp;" a  "&amp;MAX(IF(date=$A28,IF(code=3,minmax,""))))</f>
        <v/>
      </c>
      <c r="H28" s="28">
        <f ca="1">SUMPRODUCT((date=$A28)*(code=3)*(qute))</f>
        <v>0</v>
      </c>
      <c r="I28" s="27" t="str">
        <f t="array" aca="1" ref="I28" ca="1">IF(MIN(IF(date=$A28,IF(code=4,minmax,"")))=0,"",MIN(IF(date=$A28,IF(code=4,minmax,"")))&amp;" a  "&amp;MAX(IF(date=$A28,IF(code=4,minmax,""))))</f>
        <v/>
      </c>
      <c r="J28" s="28">
        <f ca="1">SUMPRODUCT((date=$A28)*(code=4)*(qute))</f>
        <v>0</v>
      </c>
      <c r="K28" s="27" t="str">
        <f t="array" aca="1" ref="K28" ca="1">IF(MIN(IF(date=$A28,IF(code=5,minmax,"")))=0,"",MIN(IF(date=$A28,IF(code=5,minmax,"")))&amp;" a  "&amp;MAX(IF(date=$A28,IF(code=5,minmax,""))))</f>
        <v/>
      </c>
      <c r="L28" s="28">
        <f ca="1">SUMPRODUCT((date=$A28)*(code=5)*(qute))</f>
        <v>0</v>
      </c>
      <c r="M28" s="27" t="str">
        <f t="array" aca="1" ref="M28" ca="1">IF(MIN(IF(date=$A28,IF(code=6,minmax,"")))=0,"",MIN(IF(date=$A28,IF(code=6,minmax,"")))&amp;" a  "&amp;MAX(IF(date=$A28,IF(code=6,minmax,""))))</f>
        <v/>
      </c>
      <c r="N28" s="28">
        <f ca="1">SUMPRODUCT((date=$A28)*(code=6)*(qute))</f>
        <v>0</v>
      </c>
    </row>
  </sheetData>
  <mergeCells count="6">
    <mergeCell ref="M12:N12"/>
    <mergeCell ref="C12:D12"/>
    <mergeCell ref="E12:F12"/>
    <mergeCell ref="G12:H12"/>
    <mergeCell ref="I12:J12"/>
    <mergeCell ref="K12:L12"/>
  </mergeCells>
  <dataValidations count="1">
    <dataValidation type="list" allowBlank="1" showInputMessage="1" showErrorMessage="1" sqref="A10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B15" sqref="B15"/>
    </sheetView>
  </sheetViews>
  <sheetFormatPr baseColWidth="10" defaultRowHeight="14.5"/>
  <cols>
    <col min="2" max="2" width="16.54296875" bestFit="1" customWidth="1"/>
  </cols>
  <sheetData>
    <row r="1" spans="1:14">
      <c r="A1" t="s">
        <v>0</v>
      </c>
    </row>
    <row r="2" spans="1:14">
      <c r="A2" t="s">
        <v>1</v>
      </c>
    </row>
    <row r="3" spans="1:14">
      <c r="A3" t="s">
        <v>2</v>
      </c>
    </row>
    <row r="4" spans="1:14">
      <c r="A4" t="s">
        <v>3</v>
      </c>
    </row>
    <row r="5" spans="1:14">
      <c r="A5" t="s">
        <v>4</v>
      </c>
    </row>
    <row r="6" spans="1:14">
      <c r="A6" t="s">
        <v>5</v>
      </c>
    </row>
    <row r="9" spans="1:14">
      <c r="A9" t="s">
        <v>34</v>
      </c>
    </row>
    <row r="10" spans="1:14">
      <c r="A10" s="2" t="s">
        <v>42</v>
      </c>
    </row>
    <row r="12" spans="1:14">
      <c r="A12" t="s">
        <v>7</v>
      </c>
      <c r="B12" t="s">
        <v>35</v>
      </c>
      <c r="C12" s="20" t="s">
        <v>36</v>
      </c>
      <c r="D12" s="20"/>
      <c r="E12" s="20" t="s">
        <v>43</v>
      </c>
      <c r="F12" s="20"/>
      <c r="G12" s="20" t="s">
        <v>38</v>
      </c>
      <c r="H12" s="20"/>
      <c r="I12" s="20" t="s">
        <v>39</v>
      </c>
      <c r="J12" s="20"/>
      <c r="K12" s="20" t="s">
        <v>40</v>
      </c>
      <c r="L12" s="20"/>
      <c r="M12" s="20" t="s">
        <v>41</v>
      </c>
      <c r="N12" s="20"/>
    </row>
    <row r="13" spans="1:14">
      <c r="C13" t="s">
        <v>10</v>
      </c>
      <c r="D13" t="s">
        <v>37</v>
      </c>
      <c r="E13" t="s">
        <v>10</v>
      </c>
      <c r="F13" t="s">
        <v>37</v>
      </c>
      <c r="G13" t="s">
        <v>10</v>
      </c>
      <c r="H13" t="s">
        <v>37</v>
      </c>
      <c r="I13" t="s">
        <v>10</v>
      </c>
      <c r="J13" t="s">
        <v>37</v>
      </c>
      <c r="K13" t="s">
        <v>10</v>
      </c>
      <c r="L13" t="s">
        <v>37</v>
      </c>
      <c r="M13" t="s">
        <v>10</v>
      </c>
      <c r="N13" t="s">
        <v>37</v>
      </c>
    </row>
    <row r="14" spans="1:14">
      <c r="A14" s="2"/>
    </row>
    <row r="15" spans="1:14">
      <c r="A15" s="2"/>
    </row>
    <row r="16" spans="1:14">
      <c r="A16" s="2"/>
    </row>
    <row r="17" spans="1:1">
      <c r="A17" s="2"/>
    </row>
    <row r="18" spans="1:1">
      <c r="A18" s="2"/>
    </row>
    <row r="19" spans="1:1">
      <c r="A19" s="2"/>
    </row>
  </sheetData>
  <mergeCells count="6">
    <mergeCell ref="M12:N12"/>
    <mergeCell ref="C12:D12"/>
    <mergeCell ref="E12:F12"/>
    <mergeCell ref="G12:H12"/>
    <mergeCell ref="I12:J12"/>
    <mergeCell ref="K12:L1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31" sqref="K31"/>
    </sheetView>
  </sheetViews>
  <sheetFormatPr baseColWidth="10" defaultRowHeight="14.5"/>
  <sheetData>
    <row r="1" spans="1:1">
      <c r="A1" t="s">
        <v>48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H2" sqref="H2"/>
    </sheetView>
  </sheetViews>
  <sheetFormatPr baseColWidth="10" defaultRowHeight="14.5"/>
  <cols>
    <col min="2" max="2" width="28.54296875" bestFit="1" customWidth="1"/>
    <col min="5" max="5" width="12.54296875" bestFit="1" customWidth="1"/>
  </cols>
  <sheetData>
    <row r="1" spans="1:8">
      <c r="A1" t="s">
        <v>0</v>
      </c>
      <c r="H1" s="17" t="str">
        <f>+paramètres!A2</f>
        <v>exercice 2017</v>
      </c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6" spans="1:8">
      <c r="A6" t="s">
        <v>5</v>
      </c>
    </row>
    <row r="10" spans="1:8">
      <c r="A10" t="s">
        <v>24</v>
      </c>
    </row>
    <row r="13" spans="1:8">
      <c r="A13" s="3" t="s">
        <v>25</v>
      </c>
      <c r="B13" s="3" t="s">
        <v>26</v>
      </c>
      <c r="C13" s="3" t="s">
        <v>9</v>
      </c>
      <c r="D13" s="3" t="s">
        <v>27</v>
      </c>
      <c r="E13" s="3" t="s">
        <v>28</v>
      </c>
      <c r="F13" s="3" t="s">
        <v>29</v>
      </c>
      <c r="G13" s="3" t="s">
        <v>30</v>
      </c>
      <c r="H13" s="3" t="s">
        <v>31</v>
      </c>
    </row>
    <row r="14" spans="1:8">
      <c r="A14">
        <v>1</v>
      </c>
      <c r="B14" t="e">
        <f t="shared" ref="B14:B19" ca="1" si="0">VLOOKUP(A14,tarif,2)</f>
        <v>#N/A</v>
      </c>
      <c r="D14" t="e">
        <f t="shared" ref="D14:D19" ca="1" si="1">VLOOKUP(A14,tarif,3)</f>
        <v>#N/A</v>
      </c>
      <c r="E14" s="1">
        <f ca="1">C14*D14</f>
        <v>0</v>
      </c>
    </row>
    <row r="15" spans="1:8">
      <c r="A15">
        <v>2</v>
      </c>
      <c r="B15" t="e">
        <f t="shared" ca="1" si="0"/>
        <v>#N/A</v>
      </c>
      <c r="D15" t="e">
        <f t="shared" ca="1" si="1"/>
        <v>#N/A</v>
      </c>
      <c r="E15" s="1">
        <f t="shared" ref="E15:E19" ca="1" si="2">C15*D15</f>
        <v>0</v>
      </c>
    </row>
    <row r="16" spans="1:8">
      <c r="A16">
        <v>3</v>
      </c>
      <c r="B16" t="e">
        <f t="shared" ca="1" si="0"/>
        <v>#REF!</v>
      </c>
      <c r="D16" t="e">
        <f t="shared" ca="1" si="1"/>
        <v>#REF!</v>
      </c>
      <c r="E16" s="1">
        <f t="shared" ca="1" si="2"/>
        <v>0</v>
      </c>
    </row>
    <row r="17" spans="1:5">
      <c r="A17">
        <v>4</v>
      </c>
      <c r="B17" t="e">
        <f t="shared" ca="1" si="0"/>
        <v>#REF!</v>
      </c>
      <c r="D17" t="e">
        <f t="shared" ca="1" si="1"/>
        <v>#REF!</v>
      </c>
      <c r="E17" s="1">
        <f t="shared" ca="1" si="2"/>
        <v>0</v>
      </c>
    </row>
    <row r="18" spans="1:5">
      <c r="A18">
        <v>5</v>
      </c>
      <c r="B18" t="e">
        <f t="shared" ca="1" si="0"/>
        <v>#REF!</v>
      </c>
      <c r="D18" t="e">
        <f t="shared" ca="1" si="1"/>
        <v>#REF!</v>
      </c>
      <c r="E18" s="1">
        <f t="shared" ca="1" si="2"/>
        <v>0</v>
      </c>
    </row>
    <row r="19" spans="1:5">
      <c r="A19">
        <v>6</v>
      </c>
      <c r="B19" t="e">
        <f t="shared" ca="1" si="0"/>
        <v>#REF!</v>
      </c>
      <c r="D19" t="e">
        <f t="shared" ca="1" si="1"/>
        <v>#REF!</v>
      </c>
      <c r="E19" s="1">
        <f t="shared" ca="1" si="2"/>
        <v>0</v>
      </c>
    </row>
  </sheetData>
  <pageMargins left="0.23622047244094491" right="0.23622047244094491" top="0.74803149606299213" bottom="0.74803149606299213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paramètres</vt:lpstr>
      <vt:lpstr>vente tickets</vt:lpstr>
      <vt:lpstr>achat tickets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stock</vt:lpstr>
      <vt:lpstr>abak</vt:lpstr>
      <vt:lpstr>liste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cyril.bonnin</dc:creator>
  <cp:lastModifiedBy>tulipe</cp:lastModifiedBy>
  <cp:lastPrinted>2017-10-16T10:08:04Z</cp:lastPrinted>
  <dcterms:created xsi:type="dcterms:W3CDTF">2017-10-16T07:10:52Z</dcterms:created>
  <dcterms:modified xsi:type="dcterms:W3CDTF">2017-10-16T13:20:54Z</dcterms:modified>
</cp:coreProperties>
</file>