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20" windowWidth="19420" windowHeight="9500"/>
  </bookViews>
  <sheets>
    <sheet name="Feuil1" sheetId="1" r:id="rId1"/>
  </sheets>
  <definedNames>
    <definedName name="colo">Feuil1!$O$3:$O$20</definedName>
    <definedName name="interdit">OFFSET(Feuil1!$L$2,,,COUNT(Feuil1!$L:$L))</definedName>
  </definedNames>
  <calcPr calcId="124519" fullCalcOnLoad="1"/>
</workbook>
</file>

<file path=xl/calcChain.xml><?xml version="1.0" encoding="utf-8"?>
<calcChain xmlns="http://schemas.openxmlformats.org/spreadsheetml/2006/main">
  <c r="F12" i="1"/>
  <c r="C12"/>
  <c r="D11"/>
  <c r="E11"/>
  <c r="G11"/>
  <c r="D10"/>
  <c r="E10"/>
  <c r="G10"/>
  <c r="D9"/>
  <c r="E9"/>
  <c r="G9"/>
  <c r="E8"/>
  <c r="G8"/>
  <c r="D8"/>
  <c r="D7"/>
  <c r="E7"/>
  <c r="G7"/>
  <c r="D6"/>
  <c r="E6"/>
  <c r="G6"/>
  <c r="D5"/>
  <c r="E5"/>
  <c r="G5"/>
  <c r="E4"/>
  <c r="G4"/>
  <c r="D4"/>
  <c r="D3"/>
  <c r="E3"/>
  <c r="G3"/>
  <c r="D2"/>
  <c r="D12"/>
  <c r="E2"/>
  <c r="E12"/>
  <c r="G2"/>
  <c r="G12"/>
  <c r="O26" a="1"/>
  <c r="O27" a="1"/>
  <c r="O28" a="1"/>
  <c r="O29" a="1"/>
  <c r="O30" a="1"/>
  <c r="O31" a="1"/>
  <c r="O21" a="1"/>
  <c r="O22" a="1"/>
  <c r="O23" a="1"/>
  <c r="O24" a="1"/>
  <c r="O25" a="1"/>
  <c r="O18" a="1"/>
  <c r="O19" a="1"/>
  <c r="O20" a="1"/>
  <c r="O4" a="1"/>
  <c r="O6" a="1"/>
  <c r="O7" a="1"/>
  <c r="O9" a="1"/>
  <c r="O11" a="1"/>
  <c r="O13" a="1"/>
  <c r="O15" a="1"/>
  <c r="O17" a="1"/>
  <c r="O3" a="1"/>
  <c r="O5" a="1"/>
  <c r="O8" a="1"/>
  <c r="O10" a="1"/>
  <c r="O12" a="1"/>
  <c r="O14" a="1"/>
  <c r="O16" a="1"/>
  <c r="O31" l="1"/>
  <c r="O30"/>
  <c r="O29"/>
  <c r="O28"/>
  <c r="O27"/>
  <c r="O26"/>
  <c r="O25"/>
  <c r="O24"/>
  <c r="O23"/>
  <c r="O22"/>
  <c r="O21"/>
  <c r="O20"/>
  <c r="O19"/>
  <c r="O18"/>
  <c r="O16"/>
  <c r="O14"/>
  <c r="O12"/>
  <c r="O10"/>
  <c r="O8"/>
  <c r="O5"/>
  <c r="O3"/>
  <c r="O17"/>
  <c r="O15"/>
  <c r="O13"/>
  <c r="O11"/>
  <c r="O9"/>
  <c r="O7"/>
  <c r="O6"/>
  <c r="O4"/>
  <c r="B2" l="1" a="1"/>
  <c r="B2" s="1"/>
  <c r="B4" a="1"/>
  <c r="B4" s="1"/>
  <c r="B5" a="1"/>
  <c r="B5" s="1"/>
  <c r="B7" a="1"/>
  <c r="B7" s="1"/>
  <c r="B9" a="1"/>
  <c r="B9" s="1"/>
  <c r="B11" a="1"/>
  <c r="B11" s="1"/>
  <c r="B3" a="1"/>
  <c r="B3" s="1"/>
  <c r="B6" a="1"/>
  <c r="B6" s="1"/>
  <c r="B8" a="1"/>
  <c r="B8" s="1"/>
  <c r="B10" a="1"/>
  <c r="B10" s="1"/>
</calcChain>
</file>

<file path=xl/sharedStrings.xml><?xml version="1.0" encoding="utf-8"?>
<sst xmlns="http://schemas.openxmlformats.org/spreadsheetml/2006/main" count="8" uniqueCount="7">
  <si>
    <t>Prix HT</t>
  </si>
  <si>
    <t>TVA à 10%</t>
  </si>
  <si>
    <t>prix TTC</t>
  </si>
  <si>
    <t>Nbre de cars</t>
  </si>
  <si>
    <t>Total</t>
  </si>
  <si>
    <t>mercredi dispo</t>
  </si>
  <si>
    <t>jours interdits à renseigner manuellement</t>
  </si>
</sst>
</file>

<file path=xl/styles.xml><?xml version="1.0" encoding="utf-8"?>
<styleSheet xmlns="http://schemas.openxmlformats.org/spreadsheetml/2006/main">
  <numFmts count="4">
    <numFmt numFmtId="164" formatCode="#,##0.00\ &quot;€&quot;"/>
    <numFmt numFmtId="165" formatCode="[$-F800]dddd\,\ mmmm\ dd\,\ yyyy"/>
    <numFmt numFmtId="169" formatCode="ddd\-dd\-mmmyyyy"/>
    <numFmt numFmtId="170" formatCode="dd/dddd/mmmm/yyyy"/>
  </numFmts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0">
    <xf numFmtId="0" fontId="0" fillId="0" borderId="0" xfId="0"/>
    <xf numFmtId="0" fontId="0" fillId="0" borderId="0" xfId="0" applyFont="1" applyAlignment="1">
      <alignment vertical="center"/>
    </xf>
    <xf numFmtId="0" fontId="0" fillId="0" borderId="2" xfId="0" applyFont="1" applyBorder="1" applyAlignment="1">
      <alignment horizontal="center" vertical="center"/>
    </xf>
    <xf numFmtId="0" fontId="0" fillId="0" borderId="2" xfId="0" applyFont="1" applyBorder="1" applyAlignment="1">
      <alignment horizontal="center" vertical="center" wrapText="1"/>
    </xf>
    <xf numFmtId="164" fontId="0" fillId="0" borderId="3" xfId="0" applyNumberFormat="1" applyFont="1" applyBorder="1" applyAlignment="1">
      <alignment horizontal="center" vertical="center"/>
    </xf>
    <xf numFmtId="0" fontId="0" fillId="0" borderId="3" xfId="0" applyNumberFormat="1" applyFont="1" applyBorder="1" applyAlignment="1">
      <alignment horizontal="center" vertical="center" wrapText="1"/>
    </xf>
    <xf numFmtId="164" fontId="0" fillId="0" borderId="1" xfId="0" applyNumberFormat="1" applyFont="1" applyBorder="1" applyAlignment="1">
      <alignment horizontal="center" vertical="center"/>
    </xf>
    <xf numFmtId="0" fontId="0" fillId="0" borderId="1" xfId="0" applyFont="1" applyBorder="1" applyAlignment="1">
      <alignment vertical="center"/>
    </xf>
    <xf numFmtId="165" fontId="0" fillId="0" borderId="4" xfId="0" applyNumberFormat="1" applyFont="1" applyBorder="1" applyAlignment="1">
      <alignment horizontal="left" vertical="center"/>
    </xf>
    <xf numFmtId="164" fontId="0" fillId="0" borderId="5" xfId="0" applyNumberFormat="1" applyFont="1" applyBorder="1" applyAlignment="1">
      <alignment horizontal="center" vertical="center"/>
    </xf>
    <xf numFmtId="164" fontId="0" fillId="0" borderId="6" xfId="0" applyNumberFormat="1" applyFont="1" applyBorder="1" applyAlignment="1">
      <alignment horizontal="center" vertical="center"/>
    </xf>
    <xf numFmtId="0" fontId="0" fillId="0" borderId="3" xfId="0" applyNumberFormat="1" applyFont="1" applyBorder="1" applyAlignment="1">
      <alignment horizontal="center" vertical="center"/>
    </xf>
    <xf numFmtId="164" fontId="0" fillId="0" borderId="7" xfId="0" applyNumberFormat="1" applyFont="1" applyBorder="1" applyAlignment="1">
      <alignment horizontal="center" vertical="center"/>
    </xf>
    <xf numFmtId="164" fontId="0" fillId="0" borderId="0" xfId="0" applyNumberFormat="1" applyFont="1" applyBorder="1" applyAlignment="1">
      <alignment horizontal="center" vertical="center"/>
    </xf>
    <xf numFmtId="164" fontId="0" fillId="0" borderId="4" xfId="0" applyNumberFormat="1" applyFont="1" applyBorder="1" applyAlignment="1">
      <alignment horizontal="center" vertical="center"/>
    </xf>
    <xf numFmtId="0" fontId="0" fillId="0" borderId="7" xfId="0" applyNumberFormat="1" applyFont="1" applyBorder="1" applyAlignment="1">
      <alignment horizontal="center" vertical="center"/>
    </xf>
    <xf numFmtId="164" fontId="0" fillId="0" borderId="8" xfId="0" applyNumberFormat="1" applyFont="1" applyBorder="1" applyAlignment="1">
      <alignment horizontal="center" vertical="center"/>
    </xf>
    <xf numFmtId="0" fontId="0" fillId="0" borderId="8" xfId="0" applyNumberFormat="1" applyFont="1" applyBorder="1" applyAlignment="1">
      <alignment horizontal="center" vertical="center"/>
    </xf>
    <xf numFmtId="164" fontId="1" fillId="0" borderId="8" xfId="0" applyNumberFormat="1" applyFont="1" applyBorder="1" applyAlignment="1">
      <alignment horizontal="center" vertical="center"/>
    </xf>
    <xf numFmtId="164" fontId="1" fillId="0" borderId="1" xfId="0" applyNumberFormat="1" applyFont="1" applyBorder="1" applyAlignment="1">
      <alignment horizontal="center" vertical="center"/>
    </xf>
    <xf numFmtId="0" fontId="1" fillId="0" borderId="8" xfId="0" applyNumberFormat="1" applyFont="1" applyBorder="1" applyAlignment="1">
      <alignment horizontal="center" vertical="center"/>
    </xf>
    <xf numFmtId="165" fontId="0" fillId="0" borderId="4" xfId="0" applyNumberFormat="1" applyBorder="1" applyAlignment="1">
      <alignment horizontal="left" vertical="center"/>
    </xf>
    <xf numFmtId="0" fontId="1" fillId="0" borderId="9" xfId="0" applyFont="1" applyBorder="1" applyAlignment="1">
      <alignment horizontal="center" vertical="center"/>
    </xf>
    <xf numFmtId="0" fontId="1" fillId="0" borderId="10" xfId="0" applyFont="1" applyBorder="1" applyAlignment="1">
      <alignment horizontal="center" vertical="center"/>
    </xf>
    <xf numFmtId="169" fontId="0" fillId="0" borderId="0" xfId="0" applyNumberFormat="1"/>
    <xf numFmtId="0" fontId="0" fillId="2" borderId="0" xfId="0" applyFill="1"/>
    <xf numFmtId="14" fontId="0" fillId="0" borderId="0" xfId="0" applyNumberFormat="1"/>
    <xf numFmtId="170" fontId="0" fillId="0" borderId="0" xfId="0" applyNumberFormat="1"/>
    <xf numFmtId="16" fontId="0" fillId="0" borderId="1" xfId="0" applyNumberFormat="1" applyBorder="1" applyAlignment="1">
      <alignment horizontal="center"/>
    </xf>
    <xf numFmtId="0" fontId="0" fillId="0" borderId="1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O46"/>
  <sheetViews>
    <sheetView tabSelected="1" workbookViewId="0">
      <selection activeCell="I14" sqref="I14"/>
    </sheetView>
  </sheetViews>
  <sheetFormatPr baseColWidth="10" defaultRowHeight="14.5"/>
  <cols>
    <col min="1" max="1" width="8.26953125" customWidth="1"/>
    <col min="2" max="2" width="22.7265625" bestFit="1" customWidth="1"/>
    <col min="12" max="12" width="20.54296875" customWidth="1"/>
    <col min="15" max="15" width="25.08984375" customWidth="1"/>
  </cols>
  <sheetData>
    <row r="1" spans="1:15" ht="29">
      <c r="A1" s="1">
        <v>1</v>
      </c>
      <c r="B1" s="21" t="s">
        <v>5</v>
      </c>
      <c r="C1" s="2" t="s">
        <v>0</v>
      </c>
      <c r="D1" s="3" t="s">
        <v>1</v>
      </c>
      <c r="E1" s="4" t="s">
        <v>2</v>
      </c>
      <c r="F1" s="5" t="s">
        <v>3</v>
      </c>
      <c r="G1" s="6" t="s">
        <v>4</v>
      </c>
      <c r="L1" t="s">
        <v>6</v>
      </c>
    </row>
    <row r="2" spans="1:15">
      <c r="A2" s="7">
        <v>1</v>
      </c>
      <c r="B2" s="8">
        <f t="array" aca="1" ref="B2" ca="1">SMALL(IF(COUNTIF(interdit,colo)=0,colo,""),ROW(A1))</f>
        <v>43117</v>
      </c>
      <c r="C2" s="4">
        <v>71.400000000000006</v>
      </c>
      <c r="D2" s="9">
        <f>C2*10/100</f>
        <v>7.14</v>
      </c>
      <c r="E2" s="10">
        <f>SUM(C2:D2)</f>
        <v>78.540000000000006</v>
      </c>
      <c r="F2" s="11">
        <v>2</v>
      </c>
      <c r="G2" s="4">
        <f>E2*F2</f>
        <v>157.08000000000001</v>
      </c>
      <c r="L2" s="28">
        <v>43103</v>
      </c>
      <c r="O2" s="27"/>
    </row>
    <row r="3" spans="1:15">
      <c r="A3" s="7">
        <v>2</v>
      </c>
      <c r="B3" s="8">
        <f t="array" aca="1" ref="B3" ca="1">SMALL(IF(COUNTIF(interdit,colo)=0,colo,""),ROW(A2))</f>
        <v>43124</v>
      </c>
      <c r="C3" s="12">
        <v>71.400000000000006</v>
      </c>
      <c r="D3" s="13">
        <f t="shared" ref="D3:D11" si="0">C3*10/100</f>
        <v>7.14</v>
      </c>
      <c r="E3" s="14">
        <f t="shared" ref="E3:E11" si="1">SUM(C3:D3)</f>
        <v>78.540000000000006</v>
      </c>
      <c r="F3" s="15">
        <v>2</v>
      </c>
      <c r="G3" s="12">
        <f>E3*F3</f>
        <v>157.08000000000001</v>
      </c>
      <c r="L3" s="28">
        <v>43110</v>
      </c>
      <c r="O3" s="27">
        <f t="array" aca="1" ref="O3" ca="1">SMALL(IF(WEEKDAY(ROW(INDIRECT(DATE(2018,A$1,1)&amp;":"&amp;DATE(2018,A$1,1)+200)))=4,ROW(INDIRECT(DATE(2018,A$1,1)&amp;":"&amp;DATE(2018,A$1,1)+200)),""),ROW(A2))</f>
        <v>43110</v>
      </c>
    </row>
    <row r="4" spans="1:15">
      <c r="A4" s="7">
        <v>3</v>
      </c>
      <c r="B4" s="8">
        <f t="array" aca="1" ref="B4" ca="1">SMALL(IF(COUNTIF(interdit,colo)=0,colo,""),ROW(A3))</f>
        <v>43131</v>
      </c>
      <c r="C4" s="12">
        <v>71.400000000000006</v>
      </c>
      <c r="D4" s="13">
        <f t="shared" si="0"/>
        <v>7.14</v>
      </c>
      <c r="E4" s="14">
        <f t="shared" si="1"/>
        <v>78.540000000000006</v>
      </c>
      <c r="F4" s="15">
        <v>2</v>
      </c>
      <c r="G4" s="12">
        <f t="shared" ref="G4:G11" si="2">E4*F4</f>
        <v>157.08000000000001</v>
      </c>
      <c r="L4" s="28">
        <v>43138</v>
      </c>
      <c r="O4" s="27">
        <f t="array" aca="1" ref="O4" ca="1">SMALL(IF(WEEKDAY(ROW(INDIRECT(DATE(2018,A$1,1)&amp;":"&amp;DATE(2018,A$1,1)+200)))=4,ROW(INDIRECT(DATE(2018,A$1,1)&amp;":"&amp;DATE(2018,A$1,1)+200)),""),ROW(A3))</f>
        <v>43117</v>
      </c>
    </row>
    <row r="5" spans="1:15">
      <c r="A5" s="7">
        <v>4</v>
      </c>
      <c r="B5" s="8">
        <f t="array" aca="1" ref="B5" ca="1">SMALL(IF(COUNTIF(interdit,colo)=0,colo,""),ROW(A4))</f>
        <v>43145</v>
      </c>
      <c r="C5" s="12">
        <v>71.400000000000006</v>
      </c>
      <c r="D5" s="13">
        <f t="shared" si="0"/>
        <v>7.14</v>
      </c>
      <c r="E5" s="14">
        <f t="shared" si="1"/>
        <v>78.540000000000006</v>
      </c>
      <c r="F5" s="15">
        <v>2</v>
      </c>
      <c r="G5" s="12">
        <f t="shared" si="2"/>
        <v>157.08000000000001</v>
      </c>
      <c r="L5" s="28">
        <v>43166</v>
      </c>
      <c r="O5" s="27">
        <f t="array" aca="1" ref="O5" ca="1">SMALL(IF(WEEKDAY(ROW(INDIRECT(DATE(2018,A$1,1)&amp;":"&amp;DATE(2018,A$1,1)+200)))=4,ROW(INDIRECT(DATE(2018,A$1,1)&amp;":"&amp;DATE(2018,A$1,1)+200)),""),ROW(A4))</f>
        <v>43124</v>
      </c>
    </row>
    <row r="6" spans="1:15">
      <c r="A6" s="7">
        <v>5</v>
      </c>
      <c r="B6" s="8">
        <f t="array" aca="1" ref="B6" ca="1">SMALL(IF(COUNTIF(interdit,colo)=0,colo,""),ROW(A5))</f>
        <v>43152</v>
      </c>
      <c r="C6" s="12">
        <v>71.400000000000006</v>
      </c>
      <c r="D6" s="13">
        <f t="shared" si="0"/>
        <v>7.14</v>
      </c>
      <c r="E6" s="14">
        <f t="shared" si="1"/>
        <v>78.540000000000006</v>
      </c>
      <c r="F6" s="15">
        <v>2</v>
      </c>
      <c r="G6" s="12">
        <f t="shared" si="2"/>
        <v>157.08000000000001</v>
      </c>
      <c r="K6" s="25"/>
      <c r="L6" s="28">
        <v>43194</v>
      </c>
      <c r="O6" s="27">
        <f t="array" aca="1" ref="O6" ca="1">SMALL(IF(WEEKDAY(ROW(INDIRECT(DATE(2018,A$1,1)&amp;":"&amp;DATE(2018,A$1,1)+200)))=4,ROW(INDIRECT(DATE(2018,A$1,1)&amp;":"&amp;DATE(2018,A$1,1)+200)),""),ROW(A5))</f>
        <v>43131</v>
      </c>
    </row>
    <row r="7" spans="1:15">
      <c r="A7" s="7">
        <v>6</v>
      </c>
      <c r="B7" s="8">
        <f t="array" aca="1" ref="B7" ca="1">SMALL(IF(COUNTIF(interdit,colo)=0,colo,""),ROW(A6))</f>
        <v>43159</v>
      </c>
      <c r="C7" s="12">
        <v>71.400000000000006</v>
      </c>
      <c r="D7" s="13">
        <f t="shared" si="0"/>
        <v>7.14</v>
      </c>
      <c r="E7" s="14">
        <f t="shared" si="1"/>
        <v>78.540000000000006</v>
      </c>
      <c r="F7" s="15">
        <v>2</v>
      </c>
      <c r="G7" s="12">
        <f t="shared" si="2"/>
        <v>157.08000000000001</v>
      </c>
      <c r="L7" s="29"/>
      <c r="O7" s="27">
        <f t="array" aca="1" ref="O7" ca="1">SMALL(IF(WEEKDAY(ROW(INDIRECT(DATE(2018,A$1,1)&amp;":"&amp;DATE(2018,A$1,1)+200)))=4,ROW(INDIRECT(DATE(2018,A$1,1)&amp;":"&amp;DATE(2018,A$1,1)+200)),""),ROW(A6))</f>
        <v>43138</v>
      </c>
    </row>
    <row r="8" spans="1:15">
      <c r="A8" s="7">
        <v>7</v>
      </c>
      <c r="B8" s="8">
        <f t="array" aca="1" ref="B8" ca="1">SMALL(IF(COUNTIF(interdit,colo)=0,colo,""),ROW(A7))</f>
        <v>43173</v>
      </c>
      <c r="C8" s="12">
        <v>71.400000000000006</v>
      </c>
      <c r="D8" s="13">
        <f t="shared" si="0"/>
        <v>7.14</v>
      </c>
      <c r="E8" s="14">
        <f t="shared" si="1"/>
        <v>78.540000000000006</v>
      </c>
      <c r="F8" s="15">
        <v>2</v>
      </c>
      <c r="G8" s="12">
        <f t="shared" si="2"/>
        <v>157.08000000000001</v>
      </c>
      <c r="L8" s="29"/>
      <c r="O8" s="27">
        <f t="array" aca="1" ref="O8" ca="1">SMALL(IF(WEEKDAY(ROW(INDIRECT(DATE(2018,A$1,1)&amp;":"&amp;DATE(2018,A$1,1)+200)))=4,ROW(INDIRECT(DATE(2018,A$1,1)&amp;":"&amp;DATE(2018,A$1,1)+200)),""),ROW(A7))</f>
        <v>43145</v>
      </c>
    </row>
    <row r="9" spans="1:15">
      <c r="A9" s="7">
        <v>8</v>
      </c>
      <c r="B9" s="8">
        <f t="array" aca="1" ref="B9" ca="1">SMALL(IF(COUNTIF(interdit,colo)=0,colo,""),ROW(A8))</f>
        <v>43180</v>
      </c>
      <c r="C9" s="12">
        <v>71.400000000000006</v>
      </c>
      <c r="D9" s="13">
        <f t="shared" si="0"/>
        <v>7.14</v>
      </c>
      <c r="E9" s="14">
        <f t="shared" si="1"/>
        <v>78.540000000000006</v>
      </c>
      <c r="F9" s="15">
        <v>2</v>
      </c>
      <c r="G9" s="12">
        <f t="shared" si="2"/>
        <v>157.08000000000001</v>
      </c>
      <c r="L9" s="29"/>
      <c r="O9" s="27">
        <f t="array" aca="1" ref="O9" ca="1">SMALL(IF(WEEKDAY(ROW(INDIRECT(DATE(2018,A$1,1)&amp;":"&amp;DATE(2018,A$1,1)+200)))=4,ROW(INDIRECT(DATE(2018,A$1,1)&amp;":"&amp;DATE(2018,A$1,1)+200)),""),ROW(A8))</f>
        <v>43152</v>
      </c>
    </row>
    <row r="10" spans="1:15">
      <c r="A10" s="7">
        <v>9</v>
      </c>
      <c r="B10" s="8">
        <f t="array" aca="1" ref="B10" ca="1">SMALL(IF(COUNTIF(interdit,colo)=0,colo,""),ROW(A9))</f>
        <v>43187</v>
      </c>
      <c r="C10" s="12">
        <v>71.400000000000006</v>
      </c>
      <c r="D10" s="13">
        <f t="shared" si="0"/>
        <v>7.14</v>
      </c>
      <c r="E10" s="14">
        <f t="shared" si="1"/>
        <v>78.540000000000006</v>
      </c>
      <c r="F10" s="15">
        <v>2</v>
      </c>
      <c r="G10" s="12">
        <f t="shared" si="2"/>
        <v>157.08000000000001</v>
      </c>
      <c r="L10" s="29"/>
      <c r="O10" s="27">
        <f t="array" aca="1" ref="O10" ca="1">SMALL(IF(WEEKDAY(ROW(INDIRECT(DATE(2018,A$1,1)&amp;":"&amp;DATE(2018,A$1,1)+200)))=4,ROW(INDIRECT(DATE(2018,A$1,1)&amp;":"&amp;DATE(2018,A$1,1)+200)),""),ROW(A9))</f>
        <v>43159</v>
      </c>
    </row>
    <row r="11" spans="1:15">
      <c r="A11" s="7">
        <v>10</v>
      </c>
      <c r="B11" s="8">
        <f t="array" aca="1" ref="B11" ca="1">SMALL(IF(COUNTIF(interdit,colo)=0,colo,""),ROW(A10))</f>
        <v>43201</v>
      </c>
      <c r="C11" s="16">
        <v>71.400000000000006</v>
      </c>
      <c r="D11" s="13">
        <f t="shared" si="0"/>
        <v>7.14</v>
      </c>
      <c r="E11" s="14">
        <f t="shared" si="1"/>
        <v>78.540000000000006</v>
      </c>
      <c r="F11" s="17">
        <v>2</v>
      </c>
      <c r="G11" s="16">
        <f t="shared" si="2"/>
        <v>157.08000000000001</v>
      </c>
      <c r="L11" s="29"/>
      <c r="O11" s="27">
        <f t="array" aca="1" ref="O11" ca="1">SMALL(IF(WEEKDAY(ROW(INDIRECT(DATE(2018,A$1,1)&amp;":"&amp;DATE(2018,A$1,1)+200)))=4,ROW(INDIRECT(DATE(2018,A$1,1)&amp;":"&amp;DATE(2018,A$1,1)+200)),""),ROW(A10))</f>
        <v>43166</v>
      </c>
    </row>
    <row r="12" spans="1:15">
      <c r="A12" s="22" t="s">
        <v>4</v>
      </c>
      <c r="B12" s="23"/>
      <c r="C12" s="18">
        <f>SUM(C2:C11)</f>
        <v>713.99999999999989</v>
      </c>
      <c r="D12" s="19">
        <f>SUM(D2:D11)</f>
        <v>71.399999999999991</v>
      </c>
      <c r="E12" s="19">
        <f>SUM(E2:E11)</f>
        <v>785.4</v>
      </c>
      <c r="F12" s="20">
        <f>SUM(F2:F11)</f>
        <v>20</v>
      </c>
      <c r="G12" s="19">
        <f>SUM(G2:G11)</f>
        <v>1570.8</v>
      </c>
      <c r="L12" s="29"/>
      <c r="O12" s="27">
        <f t="array" aca="1" ref="O12" ca="1">SMALL(IF(WEEKDAY(ROW(INDIRECT(DATE(2018,A$1,1)&amp;":"&amp;DATE(2018,A$1,1)+200)))=4,ROW(INDIRECT(DATE(2018,A$1,1)&amp;":"&amp;DATE(2018,A$1,1)+200)),""),ROW(A11))</f>
        <v>43173</v>
      </c>
    </row>
    <row r="13" spans="1:15">
      <c r="L13" s="29"/>
      <c r="O13" s="27">
        <f t="array" aca="1" ref="O13" ca="1">SMALL(IF(WEEKDAY(ROW(INDIRECT(DATE(2018,A$1,1)&amp;":"&amp;DATE(2018,A$1,1)+200)))=4,ROW(INDIRECT(DATE(2018,A$1,1)&amp;":"&amp;DATE(2018,A$1,1)+200)),""),ROW(A12))</f>
        <v>43180</v>
      </c>
    </row>
    <row r="14" spans="1:15">
      <c r="L14" s="29"/>
      <c r="O14" s="27">
        <f t="array" aca="1" ref="O14" ca="1">SMALL(IF(WEEKDAY(ROW(INDIRECT(DATE(2018,A$1,1)&amp;":"&amp;DATE(2018,A$1,1)+200)))=4,ROW(INDIRECT(DATE(2018,A$1,1)&amp;":"&amp;DATE(2018,A$1,1)+200)),""),ROW(A13))</f>
        <v>43187</v>
      </c>
    </row>
    <row r="15" spans="1:15">
      <c r="L15" s="29"/>
      <c r="O15" s="27">
        <f t="array" aca="1" ref="O15" ca="1">SMALL(IF(WEEKDAY(ROW(INDIRECT(DATE(2018,A$1,1)&amp;":"&amp;DATE(2018,A$1,1)+200)))=4,ROW(INDIRECT(DATE(2018,A$1,1)&amp;":"&amp;DATE(2018,A$1,1)+200)),""),ROW(A14))</f>
        <v>43194</v>
      </c>
    </row>
    <row r="16" spans="1:15">
      <c r="L16" s="29"/>
      <c r="O16" s="27">
        <f t="array" aca="1" ref="O16" ca="1">SMALL(IF(WEEKDAY(ROW(INDIRECT(DATE(2018,A$1,1)&amp;":"&amp;DATE(2018,A$1,1)+200)))=4,ROW(INDIRECT(DATE(2018,A$1,1)&amp;":"&amp;DATE(2018,A$1,1)+200)),""),ROW(A15))</f>
        <v>43201</v>
      </c>
    </row>
    <row r="17" spans="12:15">
      <c r="L17" s="29"/>
      <c r="O17" s="27">
        <f t="array" aca="1" ref="O17" ca="1">SMALL(IF(WEEKDAY(ROW(INDIRECT(DATE(2018,A$1,1)&amp;":"&amp;DATE(2018,A$1,1)+200)))=4,ROW(INDIRECT(DATE(2018,A$1,1)&amp;":"&amp;DATE(2018,A$1,1)+200)),""),ROW(A16))</f>
        <v>43208</v>
      </c>
    </row>
    <row r="18" spans="12:15">
      <c r="L18" s="29"/>
      <c r="O18" s="27">
        <f t="array" aca="1" ref="O18" ca="1">SMALL(IF(WEEKDAY(ROW(INDIRECT(DATE(2018,A$1,1)&amp;":"&amp;DATE(2018,A$1,1)+200)))=4,ROW(INDIRECT(DATE(2018,A$1,1)&amp;":"&amp;DATE(2018,A$1,1)+200)),""),ROW(A17))</f>
        <v>43215</v>
      </c>
    </row>
    <row r="19" spans="12:15">
      <c r="O19" s="27">
        <f t="array" aca="1" ref="O19" ca="1">SMALL(IF(WEEKDAY(ROW(INDIRECT(DATE(2018,A$1,1)&amp;":"&amp;DATE(2018,A$1,1)+200)))=4,ROW(INDIRECT(DATE(2018,A$1,1)&amp;":"&amp;DATE(2018,A$1,1)+200)),""),ROW(A18))</f>
        <v>43222</v>
      </c>
    </row>
    <row r="20" spans="12:15">
      <c r="O20" s="27">
        <f t="array" aca="1" ref="O20" ca="1">SMALL(IF(WEEKDAY(ROW(INDIRECT(DATE(2018,A$1,1)&amp;":"&amp;DATE(2018,A$1,1)+200)))=4,ROW(INDIRECT(DATE(2018,A$1,1)&amp;":"&amp;DATE(2018,A$1,1)+200)),""),ROW(A19))</f>
        <v>43229</v>
      </c>
    </row>
    <row r="21" spans="12:15">
      <c r="O21" s="27">
        <f t="array" aca="1" ref="O21" ca="1">SMALL(IF(WEEKDAY(ROW(INDIRECT(DATE(2018,A$1,1)&amp;":"&amp;DATE(2018,A$1,1)+200)))=4,ROW(INDIRECT(DATE(2018,A$1,1)&amp;":"&amp;DATE(2018,A$1,1)+200)),""),ROW(A20))</f>
        <v>43236</v>
      </c>
    </row>
    <row r="22" spans="12:15">
      <c r="O22" s="27">
        <f t="array" aca="1" ref="O22" ca="1">SMALL(IF(WEEKDAY(ROW(INDIRECT(DATE(2018,A$1,1)&amp;":"&amp;DATE(2018,A$1,1)+200)))=4,ROW(INDIRECT(DATE(2018,A$1,1)&amp;":"&amp;DATE(2018,A$1,1)+200)),""),ROW(A21))</f>
        <v>43243</v>
      </c>
    </row>
    <row r="23" spans="12:15">
      <c r="O23" s="27">
        <f t="array" aca="1" ref="O23" ca="1">SMALL(IF(WEEKDAY(ROW(INDIRECT(DATE(2018,A$1,1)&amp;":"&amp;DATE(2018,A$1,1)+200)))=4,ROW(INDIRECT(DATE(2018,A$1,1)&amp;":"&amp;DATE(2018,A$1,1)+200)),""),ROW(A22))</f>
        <v>43250</v>
      </c>
    </row>
    <row r="24" spans="12:15">
      <c r="O24" s="27">
        <f t="array" aca="1" ref="O24" ca="1">SMALL(IF(WEEKDAY(ROW(INDIRECT(DATE(2018,A$1,1)&amp;":"&amp;DATE(2018,A$1,1)+200)))=4,ROW(INDIRECT(DATE(2018,A$1,1)&amp;":"&amp;DATE(2018,A$1,1)+200)),""),ROW(A23))</f>
        <v>43257</v>
      </c>
    </row>
    <row r="25" spans="12:15">
      <c r="O25" s="27">
        <f t="array" aca="1" ref="O25" ca="1">SMALL(IF(WEEKDAY(ROW(INDIRECT(DATE(2018,A$1,1)&amp;":"&amp;DATE(2018,A$1,1)+200)))=4,ROW(INDIRECT(DATE(2018,A$1,1)&amp;":"&amp;DATE(2018,A$1,1)+200)),""),ROW(A24))</f>
        <v>43264</v>
      </c>
    </row>
    <row r="26" spans="12:15">
      <c r="O26" s="27">
        <f t="array" aca="1" ref="O26" ca="1">SMALL(IF(WEEKDAY(ROW(INDIRECT(DATE(2018,A$1,1)&amp;":"&amp;DATE(2018,A$1,1)+200)))=4,ROW(INDIRECT(DATE(2018,A$1,1)&amp;":"&amp;DATE(2018,A$1,1)+200)),""),ROW(A25))</f>
        <v>43271</v>
      </c>
    </row>
    <row r="27" spans="12:15">
      <c r="O27" s="27">
        <f t="array" aca="1" ref="O27" ca="1">SMALL(IF(WEEKDAY(ROW(INDIRECT(DATE(2018,A$1,1)&amp;":"&amp;DATE(2018,A$1,1)+200)))=4,ROW(INDIRECT(DATE(2018,A$1,1)&amp;":"&amp;DATE(2018,A$1,1)+200)),""),ROW(A26))</f>
        <v>43278</v>
      </c>
    </row>
    <row r="28" spans="12:15">
      <c r="O28" s="27">
        <f t="array" aca="1" ref="O28" ca="1">SMALL(IF(WEEKDAY(ROW(INDIRECT(DATE(2018,A$1,1)&amp;":"&amp;DATE(2018,A$1,1)+200)))=4,ROW(INDIRECT(DATE(2018,A$1,1)&amp;":"&amp;DATE(2018,A$1,1)+200)),""),ROW(A27))</f>
        <v>43285</v>
      </c>
    </row>
    <row r="29" spans="12:15">
      <c r="O29" s="27">
        <f t="array" aca="1" ref="O29" ca="1">SMALL(IF(WEEKDAY(ROW(INDIRECT(DATE(2018,A$1,1)&amp;":"&amp;DATE(2018,A$1,1)+200)))=4,ROW(INDIRECT(DATE(2018,A$1,1)&amp;":"&amp;DATE(2018,A$1,1)+200)),""),ROW(A28))</f>
        <v>43292</v>
      </c>
    </row>
    <row r="30" spans="12:15">
      <c r="O30" s="27">
        <f t="array" aca="1" ref="O30" ca="1">SMALL(IF(WEEKDAY(ROW(INDIRECT(DATE(2018,A$1,1)&amp;":"&amp;DATE(2018,A$1,1)+200)))=4,ROW(INDIRECT(DATE(2018,A$1,1)&amp;":"&amp;DATE(2018,A$1,1)+200)),""),ROW(A29))</f>
        <v>43299</v>
      </c>
    </row>
    <row r="31" spans="12:15">
      <c r="O31" s="27" t="e">
        <f t="array" aca="1" ref="O31" ca="1">SMALL(IF(WEEKDAY(ROW(INDIRECT(DATE(2018,A$1,1)&amp;":"&amp;DATE(2018,A$1,1)+200)))=4,ROW(INDIRECT(DATE(2018,A$1,1)&amp;":"&amp;DATE(2018,A$1,1)+200)),""),ROW(A30))</f>
        <v>#NUM!</v>
      </c>
    </row>
    <row r="32" spans="12:15">
      <c r="O32" s="26"/>
    </row>
    <row r="33" spans="15:15">
      <c r="O33" s="24"/>
    </row>
    <row r="34" spans="15:15">
      <c r="O34" s="24"/>
    </row>
    <row r="35" spans="15:15">
      <c r="O35" s="24"/>
    </row>
    <row r="36" spans="15:15">
      <c r="O36" s="24"/>
    </row>
    <row r="37" spans="15:15">
      <c r="O37" s="24"/>
    </row>
    <row r="38" spans="15:15">
      <c r="O38" s="24"/>
    </row>
    <row r="39" spans="15:15">
      <c r="O39" s="24"/>
    </row>
    <row r="40" spans="15:15">
      <c r="O40" s="24"/>
    </row>
    <row r="41" spans="15:15">
      <c r="O41" s="24"/>
    </row>
    <row r="42" spans="15:15">
      <c r="O42" s="24"/>
    </row>
    <row r="43" spans="15:15">
      <c r="O43" s="24"/>
    </row>
    <row r="44" spans="15:15">
      <c r="O44" s="24"/>
    </row>
    <row r="45" spans="15:15">
      <c r="O45" s="24"/>
    </row>
    <row r="46" spans="15:15">
      <c r="O46" s="24"/>
    </row>
  </sheetData>
  <mergeCells count="1">
    <mergeCell ref="A12:B1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colo</vt:lpstr>
    </vt:vector>
  </TitlesOfParts>
  <Company>Hewlett-Packard Company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Didier GUILLOT</dc:creator>
  <cp:lastModifiedBy>tulipe</cp:lastModifiedBy>
  <dcterms:created xsi:type="dcterms:W3CDTF">2018-02-22T09:51:41Z</dcterms:created>
  <dcterms:modified xsi:type="dcterms:W3CDTF">2018-02-22T13:52:49Z</dcterms:modified>
</cp:coreProperties>
</file>