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4676A2CC-2A79-4CBB-850A-C13A48AE3479}" xr6:coauthVersionLast="47" xr6:coauthVersionMax="47" xr10:uidLastSave="{00000000-0000-0000-0000-000000000000}"/>
  <bookViews>
    <workbookView xWindow="0" yWindow="0" windowWidth="12600" windowHeight="15150" xr2:uid="{04112920-D3B1-45AD-9DF8-7A84C3B8F066}"/>
  </bookViews>
  <sheets>
    <sheet name="accueil" sheetId="1" r:id="rId1"/>
    <sheet name="entrepot" sheetId="2" r:id="rId2"/>
    <sheet name="Feuil3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3" l="1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  <c r="H5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" i="2"/>
  <c r="G3" i="1"/>
  <c r="F2" i="3" s="1"/>
  <c r="G4" i="1"/>
  <c r="G2" i="1"/>
  <c r="C15" i="2" l="1"/>
  <c r="H3" i="1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C2" i="2" l="1"/>
  <c r="C16" i="2"/>
  <c r="C17" i="2"/>
  <c r="C10" i="2"/>
  <c r="C19" i="2"/>
  <c r="C4" i="2"/>
  <c r="C13" i="2"/>
  <c r="C18" i="2"/>
  <c r="C11" i="2"/>
  <c r="C5" i="2"/>
  <c r="C6" i="2"/>
  <c r="C14" i="2"/>
  <c r="C8" i="2"/>
  <c r="C9" i="2"/>
  <c r="C3" i="2"/>
  <c r="C12" i="2"/>
  <c r="C7" i="2"/>
  <c r="D80" i="2" l="1"/>
  <c r="D82" i="2"/>
  <c r="D84" i="2"/>
  <c r="D86" i="2"/>
  <c r="D88" i="2"/>
  <c r="D90" i="2"/>
  <c r="D92" i="2"/>
  <c r="D94" i="2"/>
  <c r="D96" i="2"/>
  <c r="D98" i="2"/>
  <c r="D100" i="2"/>
  <c r="D102" i="2"/>
  <c r="D104" i="2"/>
  <c r="D106" i="2"/>
  <c r="D108" i="2"/>
  <c r="D110" i="2"/>
  <c r="D112" i="2"/>
  <c r="D114" i="2"/>
  <c r="D116" i="2"/>
  <c r="D118" i="2"/>
  <c r="D120" i="2"/>
  <c r="D122" i="2"/>
  <c r="D124" i="2"/>
  <c r="D126" i="2"/>
  <c r="D128" i="2"/>
  <c r="D130" i="2"/>
  <c r="D132" i="2"/>
  <c r="D134" i="2"/>
  <c r="D136" i="2"/>
  <c r="D138" i="2"/>
  <c r="D140" i="2"/>
  <c r="D142" i="2"/>
  <c r="D144" i="2"/>
  <c r="D146" i="2"/>
  <c r="D148" i="2"/>
  <c r="D150" i="2"/>
  <c r="D152" i="2"/>
  <c r="D154" i="2"/>
  <c r="D156" i="2"/>
  <c r="D158" i="2"/>
  <c r="D160" i="2"/>
  <c r="D162" i="2"/>
  <c r="D164" i="2"/>
  <c r="D166" i="2"/>
  <c r="D168" i="2"/>
  <c r="D170" i="2"/>
  <c r="D172" i="2"/>
  <c r="D174" i="2"/>
  <c r="D176" i="2"/>
  <c r="D178" i="2"/>
  <c r="D180" i="2"/>
  <c r="D182" i="2"/>
  <c r="D184" i="2"/>
  <c r="D186" i="2"/>
  <c r="D188" i="2"/>
  <c r="D190" i="2"/>
  <c r="D192" i="2"/>
  <c r="D194" i="2"/>
  <c r="D196" i="2"/>
  <c r="D198" i="2"/>
  <c r="D200" i="2"/>
  <c r="D202" i="2"/>
  <c r="D204" i="2"/>
  <c r="D206" i="2"/>
  <c r="D208" i="2"/>
  <c r="D210" i="2"/>
  <c r="D212" i="2"/>
  <c r="D214" i="2"/>
  <c r="D216" i="2"/>
  <c r="D218" i="2"/>
  <c r="D220" i="2"/>
  <c r="D222" i="2"/>
  <c r="D224" i="2"/>
  <c r="D226" i="2"/>
  <c r="D228" i="2"/>
  <c r="D230" i="2"/>
  <c r="D232" i="2"/>
  <c r="D234" i="2"/>
  <c r="D236" i="2"/>
  <c r="D238" i="2"/>
  <c r="D240" i="2"/>
  <c r="D242" i="2"/>
  <c r="D244" i="2"/>
  <c r="D246" i="2"/>
  <c r="D248" i="2"/>
  <c r="C75" i="1"/>
  <c r="C76" i="1"/>
  <c r="D81" i="2"/>
  <c r="D83" i="2"/>
  <c r="D85" i="2"/>
  <c r="D87" i="2"/>
  <c r="D89" i="2"/>
  <c r="D91" i="2"/>
  <c r="D93" i="2"/>
  <c r="D95" i="2"/>
  <c r="D97" i="2"/>
  <c r="D99" i="2"/>
  <c r="D101" i="2"/>
  <c r="D103" i="2"/>
  <c r="D105" i="2"/>
  <c r="D107" i="2"/>
  <c r="D109" i="2"/>
  <c r="D111" i="2"/>
  <c r="D113" i="2"/>
  <c r="D115" i="2"/>
  <c r="D117" i="2"/>
  <c r="D119" i="2"/>
  <c r="D121" i="2"/>
  <c r="D123" i="2"/>
  <c r="D125" i="2"/>
  <c r="D127" i="2"/>
  <c r="D129" i="2"/>
  <c r="D131" i="2"/>
  <c r="D133" i="2"/>
  <c r="D135" i="2"/>
  <c r="D137" i="2"/>
  <c r="D139" i="2"/>
  <c r="D141" i="2"/>
  <c r="D143" i="2"/>
  <c r="D145" i="2"/>
  <c r="D147" i="2"/>
  <c r="D149" i="2"/>
  <c r="D151" i="2"/>
  <c r="D153" i="2"/>
  <c r="D155" i="2"/>
  <c r="D157" i="2"/>
  <c r="D159" i="2"/>
  <c r="D161" i="2"/>
  <c r="D163" i="2"/>
  <c r="D165" i="2"/>
  <c r="D167" i="2"/>
  <c r="D169" i="2"/>
  <c r="D171" i="2"/>
  <c r="D173" i="2"/>
  <c r="D175" i="2"/>
  <c r="D177" i="2"/>
  <c r="D179" i="2"/>
  <c r="D181" i="2"/>
  <c r="D183" i="2"/>
  <c r="D185" i="2"/>
  <c r="D187" i="2"/>
  <c r="D189" i="2"/>
  <c r="D191" i="2"/>
  <c r="D193" i="2"/>
  <c r="D195" i="2"/>
  <c r="D197" i="2"/>
  <c r="D199" i="2"/>
  <c r="D201" i="2"/>
  <c r="D203" i="2"/>
  <c r="D205" i="2"/>
  <c r="D207" i="2"/>
  <c r="D209" i="2"/>
  <c r="D211" i="2"/>
  <c r="D213" i="2"/>
  <c r="D215" i="2"/>
  <c r="D217" i="2"/>
  <c r="D219" i="2"/>
  <c r="D221" i="2"/>
  <c r="D223" i="2"/>
  <c r="D225" i="2"/>
  <c r="D227" i="2"/>
  <c r="D229" i="2"/>
  <c r="D231" i="2"/>
  <c r="D233" i="2"/>
  <c r="D235" i="2"/>
  <c r="D237" i="2"/>
  <c r="D239" i="2"/>
  <c r="D241" i="2"/>
  <c r="D243" i="2"/>
  <c r="D245" i="2"/>
  <c r="D247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75" i="1"/>
  <c r="D76" i="1"/>
  <c r="E19" i="3"/>
  <c r="E18" i="3"/>
  <c r="E17" i="3"/>
  <c r="E16" i="3"/>
  <c r="E15" i="3"/>
  <c r="E14" i="3"/>
  <c r="E13" i="3"/>
  <c r="E12" i="3"/>
  <c r="E11" i="3"/>
  <c r="E10" i="3"/>
  <c r="E9" i="3"/>
  <c r="E8" i="3"/>
  <c r="E7" i="3"/>
  <c r="E6" i="3"/>
  <c r="E5" i="3"/>
  <c r="E4" i="3"/>
  <c r="E3" i="3"/>
  <c r="E2" i="3"/>
  <c r="G75" i="1"/>
  <c r="G76" i="1"/>
  <c r="A20" i="2" l="1" a="1"/>
  <c r="A20" i="2" s="1"/>
  <c r="D20" i="2" s="1"/>
  <c r="B20" i="2" a="1"/>
  <c r="B20" i="2" s="1"/>
  <c r="A77" i="2" a="1"/>
  <c r="A77" i="2" s="1"/>
  <c r="D77" i="2" s="1"/>
  <c r="A76" i="2" a="1"/>
  <c r="A76" i="2" s="1"/>
  <c r="D76" i="2" s="1"/>
  <c r="A79" i="2" a="1"/>
  <c r="A79" i="2" s="1"/>
  <c r="D79" i="2" s="1"/>
  <c r="A78" i="2" a="1"/>
  <c r="A78" i="2" s="1"/>
  <c r="D78" i="2" s="1"/>
  <c r="C20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<sst xmlns="http://schemas.openxmlformats.org/spreadsheetml/2006/main" count="74" uniqueCount="36">
  <si>
    <t>Référence</t>
  </si>
  <si>
    <t>Entrée</t>
  </si>
  <si>
    <t>Sortie</t>
  </si>
  <si>
    <t>Type d'action</t>
  </si>
  <si>
    <t>Quantité</t>
  </si>
  <si>
    <t>Statut</t>
  </si>
  <si>
    <t>Liste des emplacements</t>
  </si>
  <si>
    <t>Emplacement attribué automatiquement</t>
  </si>
  <si>
    <t>Statut emplacement</t>
  </si>
  <si>
    <t>Référence stockée dans l'emplacement</t>
  </si>
  <si>
    <t>Quantité initiale</t>
  </si>
  <si>
    <t>Quantité utilisée</t>
  </si>
  <si>
    <t>Quantité actuelle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</si>
  <si>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</si>
  <si>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</si>
  <si>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</si>
  <si>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</si>
  <si>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</si>
  <si>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</si>
  <si>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</si>
  <si>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</si>
  <si>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</si>
  <si>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</si>
  <si>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</si>
  <si>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</si>
  <si>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</si>
  <si>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</si>
  <si>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</si>
  <si>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</si>
  <si>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</si>
  <si>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</si>
  <si>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Colonne1</t>
  </si>
  <si>
    <t>Dernières Positions Entrées/Sorties</t>
  </si>
  <si>
    <t>ABC1</t>
  </si>
  <si>
    <t>Quantité restante suite à la sortie</t>
  </si>
  <si>
    <t>Partiellement occupé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</si>
</sst>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ourier New"/>
      <family val="3"/>
    </font>
    <font>
      <sz val="11"/>
      <color theme="0"/>
      <name val="Calibri"/>
      <family val="2"/>
      <scheme val="minor"/>
    </font>
    <font>
      <sz val="12"/>
      <color theme="0"/>
      <name val="Segoe UI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/>
    <xf numFmtId="0" fontId="0" fillId="0" borderId="9" xfId="0" applyBorder="1"/>
    <xf numFmtId="0" fontId="0" fillId="0" borderId="7" xfId="0" applyBorder="1"/>
    <xf numFmtId="0" fontId="3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0" fillId="0" borderId="5" xfId="0" applyBorder="1"/>
    <xf numFmtId="0" fontId="2" fillId="0" borderId="1" xfId="0" applyFont="1" applyBorder="1"/>
    <xf numFmtId="0" fontId="0" fillId="0" borderId="6" xfId="0" applyBorder="1"/>
    <xf numFmtId="0" fontId="0" fillId="0" borderId="8" xfId="0" applyBorder="1"/>
    <xf numFmtId="0" fontId="2" fillId="0" borderId="8" xfId="0" applyFont="1" applyBorder="1"/>
    <xf numFmtId="0" fontId="0" fillId="2" borderId="5" xfId="0" applyFill="1" applyBorder="1"/>
    <xf numFmtId="0" fontId="0" fillId="2" borderId="1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3" xfId="0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8" xfId="0" applyNumberFormat="1" applyBorder="1"/>
    <xf numFmtId="0" fontId="0" fillId="0" borderId="8" xfId="0" applyNumberFormat="1" applyBorder="1" applyAlignment="1">
      <alignment horizontal="center"/>
    </xf>
  </cellXfs>
  <cellStyles count="1">
    <cellStyle name="Normal" xfId="0" builtinId="0"/>
  </cellStyles>
  <dxfs count="35"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ourier New"/>
        <family val="3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Segoe UI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 patternType="solid">
          <fgColor indexed="64"/>
          <bgColor rgb="FFFFFF00"/>
        </patternFill>
      </fill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1534584</xdr:colOff>
      <xdr:row>0</xdr:row>
      <xdr:rowOff>116417</xdr:rowOff>
    </xdr:from>
    <xdr:to>
      <xdr:col>11</xdr:col>
      <xdr:colOff>254000</xdr:colOff>
      <xdr:row>0</xdr:row>
      <xdr:rowOff>719667</xdr:rowOff>
    </xdr:to>
    <xdr:sp macro="[0]!Tout_Effacer" textlink="">
      <xdr:nvSpPr>
        <xdr:cNvPr id="2" name="ZoneTexte 1">
          <a:extLst>
            <a:ext uri="{FF2B5EF4-FFF2-40B4-BE49-F238E27FC236}">
              <a16:creationId xmlns:a16="http://schemas.microsoft.com/office/drawing/2014/main" id="{615EB262-1043-5E2F-5124-2BBE175E2CD5}"/>
            </a:ext>
          </a:extLst>
        </xdr:cNvPr>
        <xdr:cNvSpPr txBox="1"/>
      </xdr:nvSpPr>
      <xdr:spPr>
        <a:xfrm>
          <a:off x="9895417" y="116417"/>
          <a:ext cx="1915583" cy="603250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Tout</a:t>
          </a:r>
          <a:r>
            <a:rPr lang="fr-FR" sz="1400" b="1" baseline="0"/>
            <a:t> effacer</a:t>
          </a:r>
          <a:endParaRPr lang="fr-FR" sz="14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E7D551-4C67-4670-86AF-954E1E55D0F9}" name="Accueil" displayName="Accueil" ref="A1:I5" totalsRowShown="0" headerRowDxfId="34" headerRowBorderDxfId="33" tableBorderDxfId="32" totalsRowBorderDxfId="31">
  <autoFilter ref="A1:I5" xr:uid="{A5E7D551-4C67-4670-86AF-954E1E55D0F9}"/>
  <tableColumns count="9">
    <tableColumn id="1" xr3:uid="{4838008A-9215-437E-A58F-C27E3B1B0874}" name="Référence" dataDxfId="30"/>
    <tableColumn id="2" xr3:uid="{020A7E88-0372-44D4-82FA-5E4AF50827D4}" name="Entrée" dataDxfId="29"/>
    <tableColumn id="3" xr3:uid="{3D97DA37-EB7D-4A67-9BC2-AED3AB6A3AF4}" name="Sortie" dataDxfId="28"/>
    <tableColumn id="4" xr3:uid="{B79705D5-466C-4F6C-9F47-23048166DFFB}" name="Colonne1" dataDxfId="27"/>
    <tableColumn id="5" xr3:uid="{E5290061-6904-4938-BF3F-278A2A1EBAC9}" name="Type d'action" dataDxfId="26"/>
    <tableColumn id="6" xr3:uid="{F7D68C7B-9C8F-457C-AC55-3A9876598300}" name="Quantité" dataDxfId="25"/>
    <tableColumn id="7" xr3:uid="{883B200E-6895-477B-8537-89A0A0C7E009}" name="Quantité restante suite à la sortie" dataDxfId="1">
      <calculatedColumnFormula>IF(E2="Entrée",F2,IF(E2="Sortie",IFERROR(INDEX(entrepot!A2:A19,MATCH(accueil!B2,entrepot!B2:B19,0)),""),""))</calculatedColumnFormula>
    </tableColumn>
    <tableColumn id="8" xr3:uid="{71231A98-4C9F-4C00-8D57-3EBCF313A05F}" name="Statut" dataDxfId="24">
      <calculatedColumnFormula>IF($E2="Entrée","Occupé","Libre")</calculatedColumnFormula>
    </tableColumn>
    <tableColumn id="9" xr3:uid="{268E0F34-49C2-4337-B0E3-02C214E5F85A}" name="Dernières Positions Entrées/Sorties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35A514-10D1-4FB7-961A-75F85467017D}" name="Entrepot" displayName="Entrepot" ref="A1:G20" totalsRowShown="0" headerRowDxfId="23" dataDxfId="21" headerRowBorderDxfId="22" tableBorderDxfId="20" totalsRowBorderDxfId="19">
  <autoFilter ref="A1:G20" xr:uid="{6835A514-10D1-4FB7-961A-75F85467017D}"/>
  <tableColumns count="7">
    <tableColumn id="1" xr3:uid="{483D75AD-1416-47B2-8C20-8C51876D39A3}" name="Liste des emplacements" dataDxfId="18"/>
    <tableColumn id="2" xr3:uid="{211E7E9C-9371-4191-97E3-692825F84858}" name="Emplacement attribué automatiquement" dataDxfId="17"/>
    <tableColumn id="3" xr3:uid="{516B4E7C-33F3-4060-B380-F11A69A6B2B0}" name="Statut emplacement" dataDxfId="16"/>
    <tableColumn id="4" xr3:uid="{4FBE42DA-F78A-45FD-8376-BA4D87EF744A}" name="Référence stockée dans l'emplacement" dataDxfId="0">
      <calculatedColumnFormula>IFERROR(VLOOKUP(A2,accueil!B2:H5,3,0),"")</calculatedColumnFormula>
    </tableColumn>
    <tableColumn id="5" xr3:uid="{72335FD0-A9EA-45DF-A957-CA95AD8B896F}" name="Quantité initiale" dataDxfId="15"/>
    <tableColumn id="6" xr3:uid="{B6E46969-EC89-4361-9BCA-4649DB2F9940}" name="Quantité utilisée" dataDxfId="14">
      <calculatedColumnFormula>IFERROR(IF(accueil!$E2="Entrée",accueil!$F2,IF(accueil!E2="Sortie",accueil!$F2,"")),"")</calculatedColumnFormula>
    </tableColumn>
    <tableColumn id="7" xr3:uid="{C6D0255C-47BA-439C-AADA-B0A8C5D29074}" name="Quantité actuelle" data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F3C09F-C703-4D71-967C-712F95808401}" name="Tableau3" displayName="Tableau3" ref="A1:F19" totalsRowShown="0" headerRowDxfId="12" headerRowBorderDxfId="11" tableBorderDxfId="10" totalsRowBorderDxfId="9">
  <autoFilter ref="A1:F19" xr:uid="{0AF3C09F-C703-4D71-967C-712F95808401}"/>
  <tableColumns count="6">
    <tableColumn id="1" xr3:uid="{BC96217E-9F6D-4071-8590-C515CD7C3107}" name="Liste des emplacements" dataDxfId="8"/>
    <tableColumn id="2" xr3:uid="{B421A937-9A66-4710-B907-19E6E856C2C6}" name="Emplacement attribué automatiquement" dataDxfId="7">
      <calculatedColumnFormula>IFERROR(IF(C2&lt;&gt;"",IFERROR(INDEX(accueil!$B$2:$B$5,MATCH(C2,accueil!$A$2:$A$5,0)),""),""),"")</calculatedColumnFormula>
    </tableColumn>
    <tableColumn id="3" xr3:uid="{A6016154-57AB-4717-9F45-5328FE4AD71E}" name="Référence stockée dans l'emplacement" dataDxfId="6"/>
    <tableColumn id="4" xr3:uid="{D533F2AF-6A35-4853-97B0-59882515FEB9}" name="Quantité initiale" dataDxfId="5"/>
    <tableColumn id="5" xr3:uid="{40D08C8F-F5B0-43FA-AE72-56A950FCC4A1}" name="Quantité utilisée" dataDxfId="4">
      <calculatedColumnFormula>IFERROR(IF(C2="Entrée", D2+E2, IF(C2="Sortie", D2, "")), "")</calculatedColumnFormula>
    </tableColumn>
    <tableColumn id="6" xr3:uid="{E37E2592-5CE5-4C04-A6F9-D5E4BD91017B}" name="Quantité actuelle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C3C2B-62A5-4F01-904F-D275A72E8CD6}">
  <sheetPr codeName="Feuil1"/>
  <dimension ref="A1:I76"/>
  <sheetViews>
    <sheetView tabSelected="1" zoomScale="90" zoomScaleNormal="9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5" sqref="E5"/>
    </sheetView>
  </sheetViews>
  <sheetFormatPr baseColWidth="10" defaultColWidth="11.42578125" defaultRowHeight="15" x14ac:dyDescent="0.25"/>
  <cols>
    <col min="1" max="1" width="15.140625" customWidth="1"/>
    <col min="2" max="3" width="15.5703125" style="2" customWidth="1"/>
    <col min="4" max="4" width="17.140625" hidden="1" customWidth="1"/>
    <col min="5" max="5" width="18.5703125" customWidth="1"/>
    <col min="6" max="6" width="17.42578125" customWidth="1"/>
    <col min="7" max="7" width="23" customWidth="1"/>
    <col min="8" max="8" width="20.140625" bestFit="1" customWidth="1"/>
    <col min="9" max="9" width="25" customWidth="1"/>
    <col min="12" max="12" width="32.140625" customWidth="1"/>
  </cols>
  <sheetData>
    <row r="1" spans="1:9" ht="65.25" customHeight="1" x14ac:dyDescent="0.25">
      <c r="A1" s="31" t="s">
        <v>0</v>
      </c>
      <c r="B1" s="32" t="s">
        <v>1</v>
      </c>
      <c r="C1" s="32" t="s">
        <v>2</v>
      </c>
      <c r="D1" s="32" t="s">
        <v>31</v>
      </c>
      <c r="E1" s="32" t="s">
        <v>3</v>
      </c>
      <c r="F1" s="32" t="s">
        <v>4</v>
      </c>
      <c r="G1" s="32" t="s">
        <v>34</v>
      </c>
      <c r="H1" s="33" t="s">
        <v>5</v>
      </c>
      <c r="I1" s="32" t="s">
        <v>32</v>
      </c>
    </row>
    <row r="2" spans="1:9" x14ac:dyDescent="0.25">
      <c r="A2" s="26" t="s">
        <v>33</v>
      </c>
      <c r="B2" s="8" t="s">
        <v>13</v>
      </c>
      <c r="C2" s="8"/>
      <c r="D2" s="15"/>
      <c r="E2" s="27" t="s">
        <v>1</v>
      </c>
      <c r="F2" s="34">
        <v>10</v>
      </c>
      <c r="G2" s="8">
        <f>IF(E2="Entrée",F2,IF(E2="Sortie",IFERROR(INDEX(entrepot!A2:A19,MATCH(accueil!B2,entrepot!B2:B19,0)),""),""))</f>
        <v>10</v>
      </c>
      <c r="H2" s="23" t="s">
        <v>35</v>
      </c>
      <c r="I2" s="30" t="s">
        <v>13</v>
      </c>
    </row>
    <row r="3" spans="1:9" x14ac:dyDescent="0.25">
      <c r="A3" s="26" t="s">
        <v>33</v>
      </c>
      <c r="B3" s="8" t="s">
        <v>13</v>
      </c>
      <c r="C3" s="8"/>
      <c r="D3" s="15"/>
      <c r="E3" s="27" t="s">
        <v>1</v>
      </c>
      <c r="F3" s="34">
        <v>20</v>
      </c>
      <c r="G3" s="8">
        <f>IF(E3="Entrée",F3,IF(E3="Sortie",IFERROR(INDEX(entrepot!A3:A20,MATCH(accueil!B3,entrepot!B3:B20,0)),""),""))</f>
        <v>20</v>
      </c>
      <c r="H3" s="23" t="str">
        <f t="shared" ref="H2:H4" si="0">IF($E3="Entrée","Occupé","Libre")</f>
        <v>Occupé</v>
      </c>
      <c r="I3" s="8"/>
    </row>
    <row r="4" spans="1:9" x14ac:dyDescent="0.25">
      <c r="A4" s="26" t="s">
        <v>33</v>
      </c>
      <c r="B4" s="8" t="s">
        <v>14</v>
      </c>
      <c r="C4" s="8"/>
      <c r="D4" s="15"/>
      <c r="E4" s="27" t="s">
        <v>1</v>
      </c>
      <c r="F4" s="34">
        <v>10</v>
      </c>
      <c r="G4" s="8">
        <f>IF(E4="Entrée",F4,IF(E4="Sortie",IFERROR(INDEX(entrepot!A4:A21,MATCH(accueil!B4,entrepot!B4:B21,0)),""),""))</f>
        <v>10</v>
      </c>
      <c r="H4" s="23" t="s">
        <v>35</v>
      </c>
      <c r="I4" s="8"/>
    </row>
    <row r="5" spans="1:9" x14ac:dyDescent="0.25">
      <c r="A5" s="28" t="s">
        <v>33</v>
      </c>
      <c r="B5" s="13"/>
      <c r="C5" s="13" t="s">
        <v>13</v>
      </c>
      <c r="D5" s="24"/>
      <c r="E5" s="29" t="s">
        <v>2</v>
      </c>
      <c r="F5" s="13">
        <v>30</v>
      </c>
      <c r="G5" s="36">
        <v>0</v>
      </c>
      <c r="H5" s="35" t="str">
        <f>IF($E5="Entrée","Occupé","Libre")</f>
        <v>Libre</v>
      </c>
      <c r="I5" s="36" t="s">
        <v>14</v>
      </c>
    </row>
    <row r="75" spans="3:7" x14ac:dyDescent="0.25">
      <c r="C75" s="2" t="str">
        <f>IFERROR(IF(E75="sortie",INDEX(B:B,MATCH(A75,A:A,0)),""),"")</f>
        <v/>
      </c>
      <c r="D75">
        <f t="shared" ref="D75:D76" si="1">IFERROR(A75,"")</f>
        <v>0</v>
      </c>
      <c r="G75" t="str">
        <f>IF(E75="Entree",F75,IF(E75="Sortie",IFERROR(INDEX(entrepot!A122:A139,MATCH(accueil!B75,entrepot!B122:B139,0)),""),""))</f>
        <v/>
      </c>
    </row>
    <row r="76" spans="3:7" x14ac:dyDescent="0.25">
      <c r="C76" s="2" t="str">
        <f>IFERROR(IF(E76="sortie",INDEX(B:B,MATCH(A76,A:A,0)),""),"")</f>
        <v/>
      </c>
      <c r="D76">
        <f t="shared" si="1"/>
        <v>0</v>
      </c>
      <c r="G76" t="str">
        <f>IF(E76="Entree",F76,IF(E76="Sortie",IFERROR(INDEX(entrepot!A123:A140,MATCH(accueil!B76,entrepot!B123:B140,0)),""),""))</f>
        <v/>
      </c>
    </row>
  </sheetData>
  <phoneticPr fontId="1" type="noConversion"/>
  <dataValidations count="1">
    <dataValidation type="list" allowBlank="1" showInputMessage="1" showErrorMessage="1" sqref="E2:E4 E5" xr:uid="{1DA409DC-9BE0-4828-A7AD-1C58D203AEED}">
      <formula1>"Entrée,Sortie"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5EDD8-7255-42DC-B3E1-C7E6C9225DDA}">
  <sheetPr codeName="Feuil2"/>
  <dimension ref="A1:G423"/>
  <sheetViews>
    <sheetView zoomScale="92" zoomScaleNormal="120" workbookViewId="0">
      <selection activeCell="A20" sqref="A20"/>
    </sheetView>
  </sheetViews>
  <sheetFormatPr baseColWidth="10" defaultColWidth="11.42578125" defaultRowHeight="15" x14ac:dyDescent="0.25"/>
  <cols>
    <col min="1" max="1" width="23.5703125" style="2" customWidth="1"/>
    <col min="2" max="2" width="22.5703125" style="2" hidden="1" customWidth="1"/>
    <col min="3" max="3" width="25.140625" style="2" customWidth="1"/>
    <col min="4" max="4" width="36.85546875" style="2" customWidth="1"/>
    <col min="5" max="5" width="20.42578125" style="2" customWidth="1"/>
    <col min="6" max="6" width="21" style="2" customWidth="1"/>
    <col min="7" max="7" width="21.5703125" style="2" customWidth="1"/>
  </cols>
  <sheetData>
    <row r="1" spans="1:7" s="1" customFormat="1" ht="51.75" x14ac:dyDescent="0.25">
      <c r="A1" s="4" t="s">
        <v>6</v>
      </c>
      <c r="B1" s="5" t="s">
        <v>7</v>
      </c>
      <c r="C1" s="5" t="s">
        <v>8</v>
      </c>
      <c r="D1" s="5" t="s">
        <v>9</v>
      </c>
      <c r="E1" s="5" t="s">
        <v>10</v>
      </c>
      <c r="F1" s="5" t="s">
        <v>11</v>
      </c>
      <c r="G1" s="6" t="s">
        <v>12</v>
      </c>
    </row>
    <row r="2" spans="1:7" x14ac:dyDescent="0.25">
      <c r="A2" s="7" t="s">
        <v>13</v>
      </c>
      <c r="B2" s="8"/>
      <c r="C2" s="8" t="str">
        <f>IFERROR(INDEX(Accueil[[Statut]:[Dernières Positions Entrées/Sorties]],MATCH(Entrepot[[#This Row],[Liste des emplacements]],Accueil[Dernières Positions Entrées/Sorties],0),1),"Libre")</f>
        <v>Partiellement occupé</v>
      </c>
      <c r="D2" s="8">
        <f>IFERROR(VLOOKUP(A2,accueil!B2:H4,3,0),"")</f>
        <v>0</v>
      </c>
      <c r="E2" s="9"/>
      <c r="F2" s="8">
        <f>IFERROR(IF(accueil!$E2="Entrée",accueil!$F2,IF(accueil!E2="Sortie",accueil!$F2,"")),"")</f>
        <v>10</v>
      </c>
      <c r="G2" s="10"/>
    </row>
    <row r="3" spans="1:7" x14ac:dyDescent="0.25">
      <c r="A3" s="7" t="s">
        <v>14</v>
      </c>
      <c r="B3" s="8"/>
      <c r="C3" s="8" t="str">
        <f>IFERROR(INDEX(Accueil[[Statut]:[Dernières Positions Entrées/Sorties]],MATCH(Entrepot[[#This Row],[Liste des emplacements]],Accueil[Dernières Positions Entrées/Sorties],0),1),"Libre")</f>
        <v>Libre</v>
      </c>
      <c r="D3" s="8">
        <f>IFERROR(VLOOKUP(A3,accueil!B3:H4,3,0),"")</f>
        <v>0</v>
      </c>
      <c r="E3" s="8"/>
      <c r="F3" s="8">
        <f>IFERROR(IF(accueil!$E3="Entrée",accueil!$F3,IF(accueil!E3="Sortie",accueil!$F3,"")),"")</f>
        <v>20</v>
      </c>
      <c r="G3" s="10"/>
    </row>
    <row r="4" spans="1:7" x14ac:dyDescent="0.25">
      <c r="A4" s="7" t="s">
        <v>15</v>
      </c>
      <c r="B4" s="8"/>
      <c r="C4" s="8" t="str">
        <f>IFERROR(INDEX(Accueil[[Statut]:[Dernières Positions Entrées/Sorties]],MATCH(Entrepot[[#This Row],[Liste des emplacements]],Accueil[Dernières Positions Entrées/Sorties],0),1),"Libre")</f>
        <v>Libre</v>
      </c>
      <c r="D4" s="8" t="str">
        <f>IFERROR(VLOOKUP(A4,accueil!B4:H4,3,0),"")</f>
        <v/>
      </c>
      <c r="E4" s="8"/>
      <c r="F4" s="8">
        <f>IFERROR(IF(accueil!$E4="Entrée",accueil!$F4,IF(accueil!E4="Sortie",accueil!$F4,"")),"")</f>
        <v>10</v>
      </c>
      <c r="G4" s="10"/>
    </row>
    <row r="5" spans="1:7" x14ac:dyDescent="0.25">
      <c r="A5" s="7" t="s">
        <v>16</v>
      </c>
      <c r="B5" s="8"/>
      <c r="C5" s="8" t="str">
        <f>IFERROR(INDEX(Accueil[[Statut]:[Dernières Positions Entrées/Sorties]],MATCH(Entrepot[[#This Row],[Liste des emplacements]],Accueil[Dernières Positions Entrées/Sorties],0),1),"Libre")</f>
        <v>Libre</v>
      </c>
      <c r="D5" s="8" t="str">
        <f>IFERROR(VLOOKUP(A5,accueil!#REF!,3,0),"")</f>
        <v/>
      </c>
      <c r="E5" s="8"/>
      <c r="F5" s="8" t="str">
        <f>IFERROR(IF(accueil!#REF!="Entrée",accueil!#REF!,IF(accueil!#REF!="Sortie",accueil!#REF!,"")),"")</f>
        <v/>
      </c>
      <c r="G5" s="10"/>
    </row>
    <row r="6" spans="1:7" x14ac:dyDescent="0.25">
      <c r="A6" s="7" t="s">
        <v>17</v>
      </c>
      <c r="B6" s="8"/>
      <c r="C6" s="8" t="str">
        <f>IFERROR(INDEX(Accueil[[Statut]:[Dernières Positions Entrées/Sorties]],MATCH(Entrepot[[#This Row],[Liste des emplacements]],Accueil[Dernières Positions Entrées/Sorties],0),1),"Libre")</f>
        <v>Libre</v>
      </c>
      <c r="D6" s="8" t="str">
        <f>IFERROR(VLOOKUP(A6,accueil!#REF!,3,0),"")</f>
        <v/>
      </c>
      <c r="E6" s="8"/>
      <c r="F6" s="8" t="str">
        <f>IFERROR(IF(accueil!#REF!="Entrée",accueil!#REF!,IF(accueil!#REF!="Sortie",accueil!#REF!,"")),"")</f>
        <v/>
      </c>
      <c r="G6" s="10"/>
    </row>
    <row r="7" spans="1:7" x14ac:dyDescent="0.25">
      <c r="A7" s="7" t="s">
        <v>18</v>
      </c>
      <c r="B7" s="8"/>
      <c r="C7" s="8" t="str">
        <f>IFERROR(INDEX(Accueil[[Statut]:[Dernières Positions Entrées/Sorties]],MATCH(Entrepot[[#This Row],[Liste des emplacements]],Accueil[Dernières Positions Entrées/Sorties],0),1),"Libre")</f>
        <v>Libre</v>
      </c>
      <c r="D7" s="8" t="str">
        <f>IFERROR(VLOOKUP(A7,accueil!#REF!,3,0),"")</f>
        <v/>
      </c>
      <c r="E7" s="8"/>
      <c r="F7" s="8" t="str">
        <f>IFERROR(IF(accueil!#REF!="Entrée",accueil!#REF!,IF(accueil!#REF!="Sortie",accueil!#REF!,"")),"")</f>
        <v/>
      </c>
      <c r="G7" s="10"/>
    </row>
    <row r="8" spans="1:7" x14ac:dyDescent="0.25">
      <c r="A8" s="7" t="s">
        <v>19</v>
      </c>
      <c r="B8" s="8"/>
      <c r="C8" s="8" t="str">
        <f>IFERROR(INDEX(Accueil[[Statut]:[Dernières Positions Entrées/Sorties]],MATCH(Entrepot[[#This Row],[Liste des emplacements]],Accueil[Dernières Positions Entrées/Sorties],0),1),"Libre")</f>
        <v>Libre</v>
      </c>
      <c r="D8" s="8" t="str">
        <f>IFERROR(VLOOKUP(A8,accueil!B5:H5,3,0),"")</f>
        <v/>
      </c>
      <c r="E8" s="8"/>
      <c r="F8" s="8" t="str">
        <f>IFERROR(IF(accueil!#REF!="Entrée",accueil!#REF!,IF(accueil!#REF!="Sortie",accueil!#REF!,"")),"")</f>
        <v/>
      </c>
      <c r="G8" s="10"/>
    </row>
    <row r="9" spans="1:7" x14ac:dyDescent="0.25">
      <c r="A9" s="7" t="s">
        <v>20</v>
      </c>
      <c r="B9" s="8"/>
      <c r="C9" s="8" t="str">
        <f>IFERROR(INDEX(Accueil[[Statut]:[Dernières Positions Entrées/Sorties]],MATCH(Entrepot[[#This Row],[Liste des emplacements]],Accueil[Dernières Positions Entrées/Sorties],0),1),"Libre")</f>
        <v>Libre</v>
      </c>
      <c r="D9" s="8" t="str">
        <f>IFERROR(VLOOKUP(A9,accueil!B5:H6,3,0),"")</f>
        <v/>
      </c>
      <c r="E9" s="8"/>
      <c r="F9" s="8" t="str">
        <f>IFERROR(IF(accueil!#REF!="Entrée",accueil!#REF!,IF(accueil!#REF!="Sortie",accueil!#REF!,"")),"")</f>
        <v/>
      </c>
      <c r="G9" s="10"/>
    </row>
    <row r="10" spans="1:7" x14ac:dyDescent="0.25">
      <c r="A10" s="7" t="s">
        <v>21</v>
      </c>
      <c r="B10" s="8"/>
      <c r="C10" s="8" t="str">
        <f>IFERROR(INDEX(Accueil[[Statut]:[Dernières Positions Entrées/Sorties]],MATCH(Entrepot[[#This Row],[Liste des emplacements]],Accueil[Dernières Positions Entrées/Sorties],0),1),"Libre")</f>
        <v>Libre</v>
      </c>
      <c r="D10" s="8" t="str">
        <f>IFERROR(VLOOKUP(A10,accueil!B5:H7,3,0),"")</f>
        <v/>
      </c>
      <c r="E10" s="8"/>
      <c r="F10" s="8" t="str">
        <f>IFERROR(IF(accueil!#REF!="Entrée",accueil!#REF!,IF(accueil!#REF!="Sortie",accueil!#REF!,"")),"")</f>
        <v/>
      </c>
      <c r="G10" s="10"/>
    </row>
    <row r="11" spans="1:7" x14ac:dyDescent="0.25">
      <c r="A11" s="7" t="s">
        <v>22</v>
      </c>
      <c r="B11" s="8"/>
      <c r="C11" s="8" t="str">
        <f>IFERROR(INDEX(Accueil[[Statut]:[Dernières Positions Entrées/Sorties]],MATCH(Entrepot[[#This Row],[Liste des emplacements]],Accueil[Dernières Positions Entrées/Sorties],0),1),"Libre")</f>
        <v>Libre</v>
      </c>
      <c r="D11" s="8" t="str">
        <f>IFERROR(VLOOKUP(A11,accueil!B5:H8,3,0),"")</f>
        <v/>
      </c>
      <c r="E11" s="8"/>
      <c r="F11" s="8" t="str">
        <f>IFERROR(IF(accueil!#REF!="Entrée",accueil!#REF!,IF(accueil!#REF!="Sortie",accueil!#REF!,"")),"")</f>
        <v/>
      </c>
      <c r="G11" s="10"/>
    </row>
    <row r="12" spans="1:7" x14ac:dyDescent="0.25">
      <c r="A12" s="7" t="s">
        <v>23</v>
      </c>
      <c r="B12" s="8"/>
      <c r="C12" s="8" t="str">
        <f>IFERROR(INDEX(Accueil[[Statut]:[Dernières Positions Entrées/Sorties]],MATCH(Entrepot[[#This Row],[Liste des emplacements]],Accueil[Dernières Positions Entrées/Sorties],0),1),"Libre")</f>
        <v>Libre</v>
      </c>
      <c r="D12" s="8" t="str">
        <f>IFERROR(VLOOKUP(A12,accueil!B5:H9,3,0),"")</f>
        <v/>
      </c>
      <c r="E12" s="8"/>
      <c r="F12" s="8" t="str">
        <f>IFERROR(IF(accueil!#REF!="Entrée",accueil!#REF!,IF(accueil!#REF!="Sortie",accueil!#REF!,"")),"")</f>
        <v/>
      </c>
      <c r="G12" s="10"/>
    </row>
    <row r="13" spans="1:7" x14ac:dyDescent="0.25">
      <c r="A13" s="7" t="s">
        <v>24</v>
      </c>
      <c r="B13" s="8"/>
      <c r="C13" s="8" t="str">
        <f>IFERROR(INDEX(Accueil[[Statut]:[Dernières Positions Entrées/Sorties]],MATCH(Entrepot[[#This Row],[Liste des emplacements]],Accueil[Dernières Positions Entrées/Sorties],0),1),"Libre")</f>
        <v>Libre</v>
      </c>
      <c r="D13" s="8" t="str">
        <f>IFERROR(VLOOKUP(A13,accueil!B5:H10,3,0),"")</f>
        <v/>
      </c>
      <c r="E13" s="8"/>
      <c r="F13" s="8" t="str">
        <f>IFERROR(IF(accueil!#REF!="Entrée",accueil!#REF!,IF(accueil!#REF!="Sortie",accueil!#REF!,"")),"")</f>
        <v/>
      </c>
      <c r="G13" s="10"/>
    </row>
    <row r="14" spans="1:7" x14ac:dyDescent="0.25">
      <c r="A14" s="7" t="s">
        <v>25</v>
      </c>
      <c r="B14" s="8"/>
      <c r="C14" s="8" t="str">
        <f>IFERROR(INDEX(Accueil[[Statut]:[Dernières Positions Entrées/Sorties]],MATCH(Entrepot[[#This Row],[Liste des emplacements]],Accueil[Dernières Positions Entrées/Sorties],0),1),"Libre")</f>
        <v>Libre</v>
      </c>
      <c r="D14" s="8" t="str">
        <f>IFERROR(VLOOKUP(A14,accueil!B5:H11,3,0),"")</f>
        <v/>
      </c>
      <c r="E14" s="8"/>
      <c r="F14" s="8" t="str">
        <f>IFERROR(IF(accueil!#REF!="Entrée",accueil!#REF!,IF(accueil!#REF!="Sortie",accueil!#REF!,"")),"")</f>
        <v/>
      </c>
      <c r="G14" s="10"/>
    </row>
    <row r="15" spans="1:7" x14ac:dyDescent="0.25">
      <c r="A15" s="7" t="s">
        <v>26</v>
      </c>
      <c r="B15" s="8"/>
      <c r="C15" s="8" t="str">
        <f>IFERROR(INDEX(Accueil[[Statut]:[Dernières Positions Entrées/Sorties]],MATCH(Entrepot[[#This Row],[Liste des emplacements]],Accueil[Dernières Positions Entrées/Sorties],0),1),"Libre")</f>
        <v>Libre</v>
      </c>
      <c r="D15" s="8" t="str">
        <f>IFERROR(VLOOKUP(A15,accueil!B5:H12,3,0),"")</f>
        <v/>
      </c>
      <c r="E15" s="8"/>
      <c r="F15" s="8" t="str">
        <f>IFERROR(IF(accueil!#REF!="Entrée",accueil!#REF!,IF(accueil!#REF!="Sortie",accueil!#REF!,"")),"")</f>
        <v/>
      </c>
      <c r="G15" s="10"/>
    </row>
    <row r="16" spans="1:7" x14ac:dyDescent="0.25">
      <c r="A16" s="7" t="s">
        <v>27</v>
      </c>
      <c r="B16" s="8"/>
      <c r="C16" s="8" t="str">
        <f>IFERROR(INDEX(Accueil[[Statut]:[Dernières Positions Entrées/Sorties]],MATCH(Entrepot[[#This Row],[Liste des emplacements]],Accueil[Dernières Positions Entrées/Sorties],0),1),"Libre")</f>
        <v>Libre</v>
      </c>
      <c r="D16" s="8" t="str">
        <f>IFERROR(VLOOKUP(A16,accueil!B5:H13,3,0),"")</f>
        <v/>
      </c>
      <c r="E16" s="8"/>
      <c r="F16" s="8" t="str">
        <f>IFERROR(IF(accueil!#REF!="Entrée",accueil!#REF!,IF(accueil!#REF!="Sortie",accueil!#REF!,"")),"")</f>
        <v/>
      </c>
      <c r="G16" s="10"/>
    </row>
    <row r="17" spans="1:7" x14ac:dyDescent="0.25">
      <c r="A17" s="7" t="s">
        <v>28</v>
      </c>
      <c r="B17" s="8"/>
      <c r="C17" s="8" t="str">
        <f>IFERROR(INDEX(Accueil[[Statut]:[Dernières Positions Entrées/Sorties]],MATCH(Entrepot[[#This Row],[Liste des emplacements]],Accueil[Dernières Positions Entrées/Sorties],0),1),"Libre")</f>
        <v>Libre</v>
      </c>
      <c r="D17" s="8" t="str">
        <f>IFERROR(VLOOKUP(A17,accueil!B5:H14,3,0),"")</f>
        <v/>
      </c>
      <c r="E17" s="8"/>
      <c r="F17" s="8" t="str">
        <f>IFERROR(IF(accueil!#REF!="Entrée",accueil!#REF!,IF(accueil!#REF!="Sortie",accueil!#REF!,"")),"")</f>
        <v/>
      </c>
      <c r="G17" s="10"/>
    </row>
    <row r="18" spans="1:7" x14ac:dyDescent="0.25">
      <c r="A18" s="7" t="s">
        <v>29</v>
      </c>
      <c r="B18" s="8"/>
      <c r="C18" s="8" t="str">
        <f>IFERROR(INDEX(Accueil[[Statut]:[Dernières Positions Entrées/Sorties]],MATCH(Entrepot[[#This Row],[Liste des emplacements]],Accueil[Dernières Positions Entrées/Sorties],0),1),"Libre")</f>
        <v>Libre</v>
      </c>
      <c r="D18" s="8" t="str">
        <f>IFERROR(VLOOKUP(A18,accueil!B5:H15,3,0),"")</f>
        <v/>
      </c>
      <c r="E18" s="8"/>
      <c r="F18" s="8" t="str">
        <f>IFERROR(IF(accueil!#REF!="Entrée",accueil!#REF!,IF(accueil!#REF!="Sortie",accueil!#REF!,"")),"")</f>
        <v/>
      </c>
      <c r="G18" s="10"/>
    </row>
    <row r="19" spans="1:7" x14ac:dyDescent="0.25">
      <c r="A19" s="7" t="s">
        <v>30</v>
      </c>
      <c r="B19" s="8"/>
      <c r="C19" s="8" t="str">
        <f>IFERROR(INDEX(Accueil[[Statut]:[Dernières Positions Entrées/Sorties]],MATCH(Entrepot[[#This Row],[Liste des emplacements]],Accueil[Dernières Positions Entrées/Sorties],0),1),"Libre")</f>
        <v>Libre</v>
      </c>
      <c r="D19" s="8" t="str">
        <f>IFERROR(VLOOKUP(A19,accueil!B5:H16,3,0),"")</f>
        <v/>
      </c>
      <c r="E19" s="8"/>
      <c r="F19" s="8" t="str">
        <f>IFERROR(IF(accueil!#REF!="Entrée",accueil!#REF!,IF(accueil!#REF!="Sortie",accueil!#REF!,"")),"")</f>
        <v/>
      </c>
      <c r="G19" s="10"/>
    </row>
    <row r="20" spans="1:7" x14ac:dyDescent="0.25">
      <c r="A20" s="11" t="str" cm="1">
        <f t="array" ref="A20">IFERROR(INDEX(accueil!$C:$C,SMALL(IF(accueil!$C:$C&lt;&gt;"",ROW(accueil!$C:$C)-ROW(INDEX(accueil!$C:$C,1))+1),ROWS(accueil!$C$2:C3))),"")</f>
        <v>A1</v>
      </c>
      <c r="B20" s="12" t="str" cm="1">
        <f t="array" ref="B20">IFERROR(INDEX(accueil!$C:$C,SMALL(IF(accueil!$C:$C&lt;&gt;"",ROW(accueil!$C:$C)-ROW(INDEX(accueil!$C:$C,1))+1),ROWS(accueil!$C$2:D3))),"")</f>
        <v>A1</v>
      </c>
      <c r="C20" s="13" t="str">
        <f>IFERROR(INDEX(Accueil[[Statut]:[Dernières Positions Entrées/Sorties]],MATCH(Entrepot[[#This Row],[Liste des emplacements]],Accueil[Dernières Positions Entrées/Sorties],0),1),"Libre")</f>
        <v>Partiellement occupé</v>
      </c>
      <c r="D20" s="8" t="str">
        <f>IFERROR(VLOOKUP(A20,accueil!B5:H17,3,0),"")</f>
        <v/>
      </c>
      <c r="E20" s="13"/>
      <c r="F20" s="8" t="str">
        <f>IFERROR(IF(accueil!#REF!="Entrée",accueil!#REF!,IF(accueil!#REF!="Sortie",accueil!#REF!,"")),"")</f>
        <v/>
      </c>
      <c r="G20" s="14"/>
    </row>
    <row r="21" spans="1:7" ht="17.45" customHeight="1" x14ac:dyDescent="0.25">
      <c r="A21" s="3"/>
    </row>
    <row r="22" spans="1:7" x14ac:dyDescent="0.25">
      <c r="A22" s="3"/>
    </row>
    <row r="23" spans="1:7" x14ac:dyDescent="0.25">
      <c r="A23" s="3"/>
    </row>
    <row r="24" spans="1:7" x14ac:dyDescent="0.25">
      <c r="A24" s="3"/>
    </row>
    <row r="25" spans="1:7" x14ac:dyDescent="0.25">
      <c r="A25" s="3"/>
    </row>
    <row r="26" spans="1:7" x14ac:dyDescent="0.25">
      <c r="A26" s="3"/>
    </row>
    <row r="27" spans="1:7" x14ac:dyDescent="0.25">
      <c r="A27" s="3"/>
    </row>
    <row r="28" spans="1:7" x14ac:dyDescent="0.25">
      <c r="A28" s="3"/>
    </row>
    <row r="29" spans="1:7" x14ac:dyDescent="0.25">
      <c r="A29" s="3"/>
    </row>
    <row r="30" spans="1:7" x14ac:dyDescent="0.25">
      <c r="A30" s="3"/>
    </row>
    <row r="31" spans="1:7" x14ac:dyDescent="0.25">
      <c r="A31" s="3"/>
    </row>
    <row r="32" spans="1:7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4" x14ac:dyDescent="0.25">
      <c r="A65" s="3"/>
    </row>
    <row r="66" spans="1:4" x14ac:dyDescent="0.25">
      <c r="A66" s="3"/>
    </row>
    <row r="67" spans="1:4" x14ac:dyDescent="0.25">
      <c r="A67" s="3"/>
    </row>
    <row r="68" spans="1:4" x14ac:dyDescent="0.25">
      <c r="A68" s="3"/>
    </row>
    <row r="69" spans="1:4" x14ac:dyDescent="0.25">
      <c r="A69" s="3"/>
    </row>
    <row r="70" spans="1:4" x14ac:dyDescent="0.25">
      <c r="A70" s="3"/>
    </row>
    <row r="71" spans="1:4" x14ac:dyDescent="0.25">
      <c r="A71" s="3"/>
    </row>
    <row r="72" spans="1:4" x14ac:dyDescent="0.25">
      <c r="A72" s="3"/>
    </row>
    <row r="73" spans="1:4" x14ac:dyDescent="0.25">
      <c r="A73" s="3"/>
    </row>
    <row r="74" spans="1:4" x14ac:dyDescent="0.25">
      <c r="A74" s="3"/>
    </row>
    <row r="75" spans="1:4" x14ac:dyDescent="0.25">
      <c r="A75" s="3"/>
    </row>
    <row r="76" spans="1:4" x14ac:dyDescent="0.25">
      <c r="A76" s="3" t="str" cm="1">
        <f t="array" ref="A76">IFERROR(INDEX(accueil!$C:$C,SMALL(IF(accueil!$C:$C&lt;&gt;"",ROW(accueil!$C:$C)-ROW(INDEX(accueil!$C:$C,1))+1),ROWS(accueil!$C$2:C12))),"")</f>
        <v/>
      </c>
      <c r="D76" s="2" t="str">
        <f>IFERROR(VLOOKUP(A76,accueil!B29:H48,3,0),"")</f>
        <v/>
      </c>
    </row>
    <row r="77" spans="1:4" x14ac:dyDescent="0.25">
      <c r="A77" s="3" t="str" cm="1">
        <f t="array" ref="A77">IFERROR(INDEX(accueil!$C:$C,SMALL(IF(accueil!$C:$C&lt;&gt;"",ROW(accueil!$C:$C)-ROW(INDEX(accueil!$C:$C,1))+1),ROWS(accueil!$C$2:C13))),"")</f>
        <v/>
      </c>
      <c r="D77" s="2" t="str">
        <f>IFERROR(VLOOKUP(A77,accueil!B30:H49,3,0),"")</f>
        <v/>
      </c>
    </row>
    <row r="78" spans="1:4" x14ac:dyDescent="0.25">
      <c r="A78" s="3" t="str" cm="1">
        <f t="array" ref="A78">IFERROR(INDEX(accueil!$C:$C,SMALL(IF(accueil!$C:$C&lt;&gt;"",ROW(accueil!$C:$C)-ROW(INDEX(accueil!$C:$C,1))+1),ROWS(accueil!$C$2:C14))),"")</f>
        <v/>
      </c>
      <c r="D78" s="2" t="str">
        <f>IFERROR(VLOOKUP(A78,accueil!B31:H50,3,0),"")</f>
        <v/>
      </c>
    </row>
    <row r="79" spans="1:4" x14ac:dyDescent="0.25">
      <c r="A79" s="3" t="str" cm="1">
        <f t="array" ref="A79">IFERROR(INDEX(accueil!$C:$C,SMALL(IF(accueil!$C:$C&lt;&gt;"",ROW(accueil!$C:$C)-ROW(INDEX(accueil!$C:$C,1))+1),ROWS(accueil!$C$2:C15))),"")</f>
        <v/>
      </c>
      <c r="D79" s="2" t="str">
        <f>IFERROR(VLOOKUP(A79,accueil!B32:H51,3,0),"")</f>
        <v/>
      </c>
    </row>
    <row r="80" spans="1:4" x14ac:dyDescent="0.25">
      <c r="D80" s="2" t="str">
        <f>IFERROR(VLOOKUP(A80,accueil!B33:H52,3,0),"")</f>
        <v/>
      </c>
    </row>
    <row r="81" spans="4:4" x14ac:dyDescent="0.25">
      <c r="D81" s="2" t="str">
        <f>IFERROR(VLOOKUP(A81,accueil!B34:H53,3,0),"")</f>
        <v/>
      </c>
    </row>
    <row r="82" spans="4:4" x14ac:dyDescent="0.25">
      <c r="D82" s="2" t="str">
        <f>IFERROR(VLOOKUP(A82,accueil!B35:H54,3,0),"")</f>
        <v/>
      </c>
    </row>
    <row r="83" spans="4:4" x14ac:dyDescent="0.25">
      <c r="D83" s="2" t="str">
        <f>IFERROR(VLOOKUP(A83,accueil!B36:H55,3,0),"")</f>
        <v/>
      </c>
    </row>
    <row r="84" spans="4:4" x14ac:dyDescent="0.25">
      <c r="D84" s="2" t="str">
        <f>IFERROR(VLOOKUP(A84,accueil!B37:H56,3,0),"")</f>
        <v/>
      </c>
    </row>
    <row r="85" spans="4:4" x14ac:dyDescent="0.25">
      <c r="D85" s="2" t="str">
        <f>IFERROR(VLOOKUP(A85,accueil!B38:H57,3,0),"")</f>
        <v/>
      </c>
    </row>
    <row r="86" spans="4:4" x14ac:dyDescent="0.25">
      <c r="D86" s="2" t="str">
        <f>IFERROR(VLOOKUP(A86,accueil!B39:H58,3,0),"")</f>
        <v/>
      </c>
    </row>
    <row r="87" spans="4:4" x14ac:dyDescent="0.25">
      <c r="D87" s="2" t="str">
        <f>IFERROR(VLOOKUP(A87,accueil!B40:H59,3,0),"")</f>
        <v/>
      </c>
    </row>
    <row r="88" spans="4:4" x14ac:dyDescent="0.25">
      <c r="D88" s="2" t="str">
        <f>IFERROR(VLOOKUP(A88,accueil!B41:H60,3,0),"")</f>
        <v/>
      </c>
    </row>
    <row r="89" spans="4:4" x14ac:dyDescent="0.25">
      <c r="D89" s="2" t="str">
        <f>IFERROR(VLOOKUP(A89,accueil!B42:H61,3,0),"")</f>
        <v/>
      </c>
    </row>
    <row r="90" spans="4:4" x14ac:dyDescent="0.25">
      <c r="D90" s="2" t="str">
        <f>IFERROR(VLOOKUP(A90,accueil!B43:H62,3,0),"")</f>
        <v/>
      </c>
    </row>
    <row r="91" spans="4:4" x14ac:dyDescent="0.25">
      <c r="D91" s="2" t="str">
        <f>IFERROR(VLOOKUP(A91,accueil!B44:H63,3,0),"")</f>
        <v/>
      </c>
    </row>
    <row r="92" spans="4:4" x14ac:dyDescent="0.25">
      <c r="D92" s="2" t="str">
        <f>IFERROR(VLOOKUP(A92,accueil!B45:H64,3,0),"")</f>
        <v/>
      </c>
    </row>
    <row r="93" spans="4:4" x14ac:dyDescent="0.25">
      <c r="D93" s="2" t="str">
        <f>IFERROR(VLOOKUP(A93,accueil!B46:H65,3,0),"")</f>
        <v/>
      </c>
    </row>
    <row r="94" spans="4:4" x14ac:dyDescent="0.25">
      <c r="D94" s="2" t="str">
        <f>IFERROR(VLOOKUP(A94,accueil!B47:H66,3,0),"")</f>
        <v/>
      </c>
    </row>
    <row r="95" spans="4:4" x14ac:dyDescent="0.25">
      <c r="D95" s="2" t="str">
        <f>IFERROR(VLOOKUP(A95,accueil!B48:H67,3,0),"")</f>
        <v/>
      </c>
    </row>
    <row r="96" spans="4:4" x14ac:dyDescent="0.25">
      <c r="D96" s="2" t="str">
        <f>IFERROR(VLOOKUP(A96,accueil!B49:H68,3,0),"")</f>
        <v/>
      </c>
    </row>
    <row r="97" spans="4:4" x14ac:dyDescent="0.25">
      <c r="D97" s="2" t="str">
        <f>IFERROR(VLOOKUP(A97,accueil!B50:H69,3,0),"")</f>
        <v/>
      </c>
    </row>
    <row r="98" spans="4:4" x14ac:dyDescent="0.25">
      <c r="D98" s="2" t="str">
        <f>IFERROR(VLOOKUP(A98,accueil!B51:H70,3,0),"")</f>
        <v/>
      </c>
    </row>
    <row r="99" spans="4:4" x14ac:dyDescent="0.25">
      <c r="D99" s="2" t="str">
        <f>IFERROR(VLOOKUP(A99,accueil!B52:H71,3,0),"")</f>
        <v/>
      </c>
    </row>
    <row r="100" spans="4:4" x14ac:dyDescent="0.25">
      <c r="D100" s="2" t="str">
        <f>IFERROR(VLOOKUP(A100,accueil!B53:H72,3,0),"")</f>
        <v/>
      </c>
    </row>
    <row r="101" spans="4:4" x14ac:dyDescent="0.25">
      <c r="D101" s="2" t="str">
        <f>IFERROR(VLOOKUP(A101,accueil!B54:H73,3,0),"")</f>
        <v/>
      </c>
    </row>
    <row r="102" spans="4:4" x14ac:dyDescent="0.25">
      <c r="D102" s="2" t="str">
        <f>IFERROR(VLOOKUP(A102,accueil!B55:H74,3,0),"")</f>
        <v/>
      </c>
    </row>
    <row r="103" spans="4:4" x14ac:dyDescent="0.25">
      <c r="D103" s="2" t="str">
        <f>IFERROR(VLOOKUP(A103,accueil!B56:H75,3,0),"")</f>
        <v/>
      </c>
    </row>
    <row r="104" spans="4:4" x14ac:dyDescent="0.25">
      <c r="D104" s="2" t="str">
        <f>IFERROR(VLOOKUP(A104,accueil!B57:H76,3,0),"")</f>
        <v/>
      </c>
    </row>
    <row r="105" spans="4:4" x14ac:dyDescent="0.25">
      <c r="D105" s="2" t="str">
        <f>IFERROR(VLOOKUP(A105,accueil!B58:H77,3,0),"")</f>
        <v/>
      </c>
    </row>
    <row r="106" spans="4:4" x14ac:dyDescent="0.25">
      <c r="D106" s="2" t="str">
        <f>IFERROR(VLOOKUP(A106,accueil!B59:H78,3,0),"")</f>
        <v/>
      </c>
    </row>
    <row r="107" spans="4:4" x14ac:dyDescent="0.25">
      <c r="D107" s="2" t="str">
        <f>IFERROR(VLOOKUP(A107,accueil!B60:H79,3,0),"")</f>
        <v/>
      </c>
    </row>
    <row r="108" spans="4:4" x14ac:dyDescent="0.25">
      <c r="D108" s="2" t="str">
        <f>IFERROR(VLOOKUP(A108,accueil!B61:H80,3,0),"")</f>
        <v/>
      </c>
    </row>
    <row r="109" spans="4:4" x14ac:dyDescent="0.25">
      <c r="D109" s="2" t="str">
        <f>IFERROR(VLOOKUP(A109,accueil!B62:H81,3,0),"")</f>
        <v/>
      </c>
    </row>
    <row r="110" spans="4:4" x14ac:dyDescent="0.25">
      <c r="D110" s="2" t="str">
        <f>IFERROR(VLOOKUP(A110,accueil!B63:H82,3,0),"")</f>
        <v/>
      </c>
    </row>
    <row r="111" spans="4:4" x14ac:dyDescent="0.25">
      <c r="D111" s="2" t="str">
        <f>IFERROR(VLOOKUP(A111,accueil!B64:H83,3,0),"")</f>
        <v/>
      </c>
    </row>
    <row r="112" spans="4:4" x14ac:dyDescent="0.25">
      <c r="D112" s="2" t="str">
        <f>IFERROR(VLOOKUP(A112,accueil!B65:H84,3,0),"")</f>
        <v/>
      </c>
    </row>
    <row r="113" spans="4:4" x14ac:dyDescent="0.25">
      <c r="D113" s="2" t="str">
        <f>IFERROR(VLOOKUP(A113,accueil!B66:H85,3,0),"")</f>
        <v/>
      </c>
    </row>
    <row r="114" spans="4:4" x14ac:dyDescent="0.25">
      <c r="D114" s="2" t="str">
        <f>IFERROR(VLOOKUP(A114,accueil!B67:H86,3,0),"")</f>
        <v/>
      </c>
    </row>
    <row r="115" spans="4:4" x14ac:dyDescent="0.25">
      <c r="D115" s="2" t="str">
        <f>IFERROR(VLOOKUP(A115,accueil!B68:H87,3,0),"")</f>
        <v/>
      </c>
    </row>
    <row r="116" spans="4:4" x14ac:dyDescent="0.25">
      <c r="D116" s="2" t="str">
        <f>IFERROR(VLOOKUP(A116,accueil!B69:H88,3,0),"")</f>
        <v/>
      </c>
    </row>
    <row r="117" spans="4:4" x14ac:dyDescent="0.25">
      <c r="D117" s="2" t="str">
        <f>IFERROR(VLOOKUP(A117,accueil!B70:H89,3,0),"")</f>
        <v/>
      </c>
    </row>
    <row r="118" spans="4:4" x14ac:dyDescent="0.25">
      <c r="D118" s="2" t="str">
        <f>IFERROR(VLOOKUP(A118,accueil!B71:H90,3,0),"")</f>
        <v/>
      </c>
    </row>
    <row r="119" spans="4:4" x14ac:dyDescent="0.25">
      <c r="D119" s="2" t="str">
        <f>IFERROR(VLOOKUP(A119,accueil!B72:H91,3,0),"")</f>
        <v/>
      </c>
    </row>
    <row r="120" spans="4:4" x14ac:dyDescent="0.25">
      <c r="D120" s="2" t="str">
        <f>IFERROR(VLOOKUP(A120,accueil!B73:H92,3,0),"")</f>
        <v/>
      </c>
    </row>
    <row r="121" spans="4:4" x14ac:dyDescent="0.25">
      <c r="D121" s="2" t="str">
        <f>IFERROR(VLOOKUP(A121,accueil!B74:H93,3,0),"")</f>
        <v/>
      </c>
    </row>
    <row r="122" spans="4:4" x14ac:dyDescent="0.25">
      <c r="D122" s="2" t="str">
        <f>IFERROR(VLOOKUP(A122,accueil!B75:H94,3,0),"")</f>
        <v/>
      </c>
    </row>
    <row r="123" spans="4:4" x14ac:dyDescent="0.25">
      <c r="D123" s="2" t="str">
        <f>IFERROR(VLOOKUP(A123,accueil!B76:H95,3,0),"")</f>
        <v/>
      </c>
    </row>
    <row r="124" spans="4:4" x14ac:dyDescent="0.25">
      <c r="D124" s="2" t="str">
        <f>IFERROR(VLOOKUP(A124,accueil!B77:H96,3,0),"")</f>
        <v/>
      </c>
    </row>
    <row r="125" spans="4:4" x14ac:dyDescent="0.25">
      <c r="D125" s="2" t="str">
        <f>IFERROR(VLOOKUP(A125,accueil!B78:H97,3,0),"")</f>
        <v/>
      </c>
    </row>
    <row r="126" spans="4:4" x14ac:dyDescent="0.25">
      <c r="D126" s="2" t="str">
        <f>IFERROR(VLOOKUP(A126,accueil!B79:H98,3,0),"")</f>
        <v/>
      </c>
    </row>
    <row r="127" spans="4:4" x14ac:dyDescent="0.25">
      <c r="D127" s="2" t="str">
        <f>IFERROR(VLOOKUP(A127,accueil!B80:H99,3,0),"")</f>
        <v/>
      </c>
    </row>
    <row r="128" spans="4:4" x14ac:dyDescent="0.25">
      <c r="D128" s="2" t="str">
        <f>IFERROR(VLOOKUP(A128,accueil!B81:H100,3,0),"")</f>
        <v/>
      </c>
    </row>
    <row r="129" spans="4:4" x14ac:dyDescent="0.25">
      <c r="D129" s="2" t="str">
        <f>IFERROR(VLOOKUP(A129,accueil!B82:H101,3,0),"")</f>
        <v/>
      </c>
    </row>
    <row r="130" spans="4:4" x14ac:dyDescent="0.25">
      <c r="D130" s="2" t="str">
        <f>IFERROR(VLOOKUP(A130,accueil!B83:H102,3,0),"")</f>
        <v/>
      </c>
    </row>
    <row r="131" spans="4:4" x14ac:dyDescent="0.25">
      <c r="D131" s="2" t="str">
        <f>IFERROR(VLOOKUP(A131,accueil!B84:H103,3,0),"")</f>
        <v/>
      </c>
    </row>
    <row r="132" spans="4:4" x14ac:dyDescent="0.25">
      <c r="D132" s="2" t="str">
        <f>IFERROR(VLOOKUP(A132,accueil!B85:H104,3,0),"")</f>
        <v/>
      </c>
    </row>
    <row r="133" spans="4:4" x14ac:dyDescent="0.25">
      <c r="D133" s="2" t="str">
        <f>IFERROR(VLOOKUP(A133,accueil!B86:H105,3,0),"")</f>
        <v/>
      </c>
    </row>
    <row r="134" spans="4:4" x14ac:dyDescent="0.25">
      <c r="D134" s="2" t="str">
        <f>IFERROR(VLOOKUP(A134,accueil!B87:H106,3,0),"")</f>
        <v/>
      </c>
    </row>
    <row r="135" spans="4:4" x14ac:dyDescent="0.25">
      <c r="D135" s="2" t="str">
        <f>IFERROR(VLOOKUP(A135,accueil!B88:H107,3,0),"")</f>
        <v/>
      </c>
    </row>
    <row r="136" spans="4:4" x14ac:dyDescent="0.25">
      <c r="D136" s="2" t="str">
        <f>IFERROR(VLOOKUP(A136,accueil!B89:H108,3,0),"")</f>
        <v/>
      </c>
    </row>
    <row r="137" spans="4:4" x14ac:dyDescent="0.25">
      <c r="D137" s="2" t="str">
        <f>IFERROR(VLOOKUP(A137,accueil!B90:H109,3,0),"")</f>
        <v/>
      </c>
    </row>
    <row r="138" spans="4:4" x14ac:dyDescent="0.25">
      <c r="D138" s="2" t="str">
        <f>IFERROR(VLOOKUP(A138,accueil!B91:H110,3,0),"")</f>
        <v/>
      </c>
    </row>
    <row r="139" spans="4:4" x14ac:dyDescent="0.25">
      <c r="D139" s="2" t="str">
        <f>IFERROR(VLOOKUP(A139,accueil!B92:H111,3,0),"")</f>
        <v/>
      </c>
    </row>
    <row r="140" spans="4:4" x14ac:dyDescent="0.25">
      <c r="D140" s="2" t="str">
        <f>IFERROR(VLOOKUP(A140,accueil!B93:H112,3,0),"")</f>
        <v/>
      </c>
    </row>
    <row r="141" spans="4:4" x14ac:dyDescent="0.25">
      <c r="D141" s="2" t="str">
        <f>IFERROR(VLOOKUP(A141,accueil!B94:H113,3,0),"")</f>
        <v/>
      </c>
    </row>
    <row r="142" spans="4:4" x14ac:dyDescent="0.25">
      <c r="D142" s="2" t="str">
        <f>IFERROR(VLOOKUP(A142,accueil!B95:H114,3,0),"")</f>
        <v/>
      </c>
    </row>
    <row r="143" spans="4:4" x14ac:dyDescent="0.25">
      <c r="D143" s="2" t="str">
        <f>IFERROR(VLOOKUP(A143,accueil!B96:H115,3,0),"")</f>
        <v/>
      </c>
    </row>
    <row r="144" spans="4:4" x14ac:dyDescent="0.25">
      <c r="D144" s="2" t="str">
        <f>IFERROR(VLOOKUP(A144,accueil!B97:H116,3,0),"")</f>
        <v/>
      </c>
    </row>
    <row r="145" spans="4:4" x14ac:dyDescent="0.25">
      <c r="D145" s="2" t="str">
        <f>IFERROR(VLOOKUP(A145,accueil!B98:H117,3,0),"")</f>
        <v/>
      </c>
    </row>
    <row r="146" spans="4:4" x14ac:dyDescent="0.25">
      <c r="D146" s="2" t="str">
        <f>IFERROR(VLOOKUP(A146,accueil!B99:H118,3,0),"")</f>
        <v/>
      </c>
    </row>
    <row r="147" spans="4:4" x14ac:dyDescent="0.25">
      <c r="D147" s="2" t="str">
        <f>IFERROR(VLOOKUP(A147,accueil!B100:H119,3,0),"")</f>
        <v/>
      </c>
    </row>
    <row r="148" spans="4:4" x14ac:dyDescent="0.25">
      <c r="D148" s="2" t="str">
        <f>IFERROR(VLOOKUP(A148,accueil!B101:H120,3,0),"")</f>
        <v/>
      </c>
    </row>
    <row r="149" spans="4:4" x14ac:dyDescent="0.25">
      <c r="D149" s="2" t="str">
        <f>IFERROR(VLOOKUP(A149,accueil!B102:H121,3,0),"")</f>
        <v/>
      </c>
    </row>
    <row r="150" spans="4:4" x14ac:dyDescent="0.25">
      <c r="D150" s="2" t="str">
        <f>IFERROR(VLOOKUP(A150,accueil!B103:H122,3,0),"")</f>
        <v/>
      </c>
    </row>
    <row r="151" spans="4:4" x14ac:dyDescent="0.25">
      <c r="D151" s="2" t="str">
        <f>IFERROR(VLOOKUP(A151,accueil!B104:H123,3,0),"")</f>
        <v/>
      </c>
    </row>
    <row r="152" spans="4:4" x14ac:dyDescent="0.25">
      <c r="D152" s="2" t="str">
        <f>IFERROR(VLOOKUP(A152,accueil!B105:H124,3,0),"")</f>
        <v/>
      </c>
    </row>
    <row r="153" spans="4:4" x14ac:dyDescent="0.25">
      <c r="D153" s="2" t="str">
        <f>IFERROR(VLOOKUP(A153,accueil!B106:H125,3,0),"")</f>
        <v/>
      </c>
    </row>
    <row r="154" spans="4:4" x14ac:dyDescent="0.25">
      <c r="D154" s="2" t="str">
        <f>IFERROR(VLOOKUP(A154,accueil!B107:H126,3,0),"")</f>
        <v/>
      </c>
    </row>
    <row r="155" spans="4:4" x14ac:dyDescent="0.25">
      <c r="D155" s="2" t="str">
        <f>IFERROR(VLOOKUP(A155,accueil!B108:H127,3,0),"")</f>
        <v/>
      </c>
    </row>
    <row r="156" spans="4:4" x14ac:dyDescent="0.25">
      <c r="D156" s="2" t="str">
        <f>IFERROR(VLOOKUP(A156,accueil!B109:H128,3,0),"")</f>
        <v/>
      </c>
    </row>
    <row r="157" spans="4:4" x14ac:dyDescent="0.25">
      <c r="D157" s="2" t="str">
        <f>IFERROR(VLOOKUP(A157,accueil!B110:H129,3,0),"")</f>
        <v/>
      </c>
    </row>
    <row r="158" spans="4:4" x14ac:dyDescent="0.25">
      <c r="D158" s="2" t="str">
        <f>IFERROR(VLOOKUP(A158,accueil!B111:H130,3,0),"")</f>
        <v/>
      </c>
    </row>
    <row r="159" spans="4:4" x14ac:dyDescent="0.25">
      <c r="D159" s="2" t="str">
        <f>IFERROR(VLOOKUP(A159,accueil!B112:H131,3,0),"")</f>
        <v/>
      </c>
    </row>
    <row r="160" spans="4:4" x14ac:dyDescent="0.25">
      <c r="D160" s="2" t="str">
        <f>IFERROR(VLOOKUP(A160,accueil!B113:H132,3,0),"")</f>
        <v/>
      </c>
    </row>
    <row r="161" spans="4:4" x14ac:dyDescent="0.25">
      <c r="D161" s="2" t="str">
        <f>IFERROR(VLOOKUP(A161,accueil!B114:H133,3,0),"")</f>
        <v/>
      </c>
    </row>
    <row r="162" spans="4:4" x14ac:dyDescent="0.25">
      <c r="D162" s="2" t="str">
        <f>IFERROR(VLOOKUP(A162,accueil!B115:H134,3,0),"")</f>
        <v/>
      </c>
    </row>
    <row r="163" spans="4:4" x14ac:dyDescent="0.25">
      <c r="D163" s="2" t="str">
        <f>IFERROR(VLOOKUP(A163,accueil!B116:H135,3,0),"")</f>
        <v/>
      </c>
    </row>
    <row r="164" spans="4:4" x14ac:dyDescent="0.25">
      <c r="D164" s="2" t="str">
        <f>IFERROR(VLOOKUP(A164,accueil!B117:H136,3,0),"")</f>
        <v/>
      </c>
    </row>
    <row r="165" spans="4:4" x14ac:dyDescent="0.25">
      <c r="D165" s="2" t="str">
        <f>IFERROR(VLOOKUP(A165,accueil!B118:H137,3,0),"")</f>
        <v/>
      </c>
    </row>
    <row r="166" spans="4:4" x14ac:dyDescent="0.25">
      <c r="D166" s="2" t="str">
        <f>IFERROR(VLOOKUP(A166,accueil!B119:H138,3,0),"")</f>
        <v/>
      </c>
    </row>
    <row r="167" spans="4:4" x14ac:dyDescent="0.25">
      <c r="D167" s="2" t="str">
        <f>IFERROR(VLOOKUP(A167,accueil!B120:H139,3,0),"")</f>
        <v/>
      </c>
    </row>
    <row r="168" spans="4:4" x14ac:dyDescent="0.25">
      <c r="D168" s="2" t="str">
        <f>IFERROR(VLOOKUP(A168,accueil!B121:H140,3,0),"")</f>
        <v/>
      </c>
    </row>
    <row r="169" spans="4:4" x14ac:dyDescent="0.25">
      <c r="D169" s="2" t="str">
        <f>IFERROR(VLOOKUP(A169,accueil!B122:H141,3,0),"")</f>
        <v/>
      </c>
    </row>
    <row r="170" spans="4:4" x14ac:dyDescent="0.25">
      <c r="D170" s="2" t="str">
        <f>IFERROR(VLOOKUP(A170,accueil!B123:H142,3,0),"")</f>
        <v/>
      </c>
    </row>
    <row r="171" spans="4:4" x14ac:dyDescent="0.25">
      <c r="D171" s="2" t="str">
        <f>IFERROR(VLOOKUP(A171,accueil!B124:H143,3,0),"")</f>
        <v/>
      </c>
    </row>
    <row r="172" spans="4:4" x14ac:dyDescent="0.25">
      <c r="D172" s="2" t="str">
        <f>IFERROR(VLOOKUP(A172,accueil!B125:H144,3,0),"")</f>
        <v/>
      </c>
    </row>
    <row r="173" spans="4:4" x14ac:dyDescent="0.25">
      <c r="D173" s="2" t="str">
        <f>IFERROR(VLOOKUP(A173,accueil!B126:H145,3,0),"")</f>
        <v/>
      </c>
    </row>
    <row r="174" spans="4:4" x14ac:dyDescent="0.25">
      <c r="D174" s="2" t="str">
        <f>IFERROR(VLOOKUP(A174,accueil!B127:H146,3,0),"")</f>
        <v/>
      </c>
    </row>
    <row r="175" spans="4:4" x14ac:dyDescent="0.25">
      <c r="D175" s="2" t="str">
        <f>IFERROR(VLOOKUP(A175,accueil!B128:H147,3,0),"")</f>
        <v/>
      </c>
    </row>
    <row r="176" spans="4:4" x14ac:dyDescent="0.25">
      <c r="D176" s="2" t="str">
        <f>IFERROR(VLOOKUP(A176,accueil!B129:H148,3,0),"")</f>
        <v/>
      </c>
    </row>
    <row r="177" spans="4:4" x14ac:dyDescent="0.25">
      <c r="D177" s="2" t="str">
        <f>IFERROR(VLOOKUP(A177,accueil!B130:H149,3,0),"")</f>
        <v/>
      </c>
    </row>
    <row r="178" spans="4:4" x14ac:dyDescent="0.25">
      <c r="D178" s="2" t="str">
        <f>IFERROR(VLOOKUP(A178,accueil!B131:H150,3,0),"")</f>
        <v/>
      </c>
    </row>
    <row r="179" spans="4:4" x14ac:dyDescent="0.25">
      <c r="D179" s="2" t="str">
        <f>IFERROR(VLOOKUP(A179,accueil!B132:H151,3,0),"")</f>
        <v/>
      </c>
    </row>
    <row r="180" spans="4:4" x14ac:dyDescent="0.25">
      <c r="D180" s="2" t="str">
        <f>IFERROR(VLOOKUP(A180,accueil!B133:H152,3,0),"")</f>
        <v/>
      </c>
    </row>
    <row r="181" spans="4:4" x14ac:dyDescent="0.25">
      <c r="D181" s="2" t="str">
        <f>IFERROR(VLOOKUP(A181,accueil!B134:H153,3,0),"")</f>
        <v/>
      </c>
    </row>
    <row r="182" spans="4:4" x14ac:dyDescent="0.25">
      <c r="D182" s="2" t="str">
        <f>IFERROR(VLOOKUP(A182,accueil!B135:H154,3,0),"")</f>
        <v/>
      </c>
    </row>
    <row r="183" spans="4:4" x14ac:dyDescent="0.25">
      <c r="D183" s="2" t="str">
        <f>IFERROR(VLOOKUP(A183,accueil!B136:H155,3,0),"")</f>
        <v/>
      </c>
    </row>
    <row r="184" spans="4:4" x14ac:dyDescent="0.25">
      <c r="D184" s="2" t="str">
        <f>IFERROR(VLOOKUP(A184,accueil!B137:H156,3,0),"")</f>
        <v/>
      </c>
    </row>
    <row r="185" spans="4:4" x14ac:dyDescent="0.25">
      <c r="D185" s="2" t="str">
        <f>IFERROR(VLOOKUP(A185,accueil!B138:H157,3,0),"")</f>
        <v/>
      </c>
    </row>
    <row r="186" spans="4:4" x14ac:dyDescent="0.25">
      <c r="D186" s="2" t="str">
        <f>IFERROR(VLOOKUP(A186,accueil!B139:H158,3,0),"")</f>
        <v/>
      </c>
    </row>
    <row r="187" spans="4:4" x14ac:dyDescent="0.25">
      <c r="D187" s="2" t="str">
        <f>IFERROR(VLOOKUP(A187,accueil!B140:H159,3,0),"")</f>
        <v/>
      </c>
    </row>
    <row r="188" spans="4:4" x14ac:dyDescent="0.25">
      <c r="D188" s="2" t="str">
        <f>IFERROR(VLOOKUP(A188,accueil!B141:H160,3,0),"")</f>
        <v/>
      </c>
    </row>
    <row r="189" spans="4:4" x14ac:dyDescent="0.25">
      <c r="D189" s="2" t="str">
        <f>IFERROR(VLOOKUP(A189,accueil!B142:H161,3,0),"")</f>
        <v/>
      </c>
    </row>
    <row r="190" spans="4:4" x14ac:dyDescent="0.25">
      <c r="D190" s="2" t="str">
        <f>IFERROR(VLOOKUP(A190,accueil!B143:H162,3,0),"")</f>
        <v/>
      </c>
    </row>
    <row r="191" spans="4:4" x14ac:dyDescent="0.25">
      <c r="D191" s="2" t="str">
        <f>IFERROR(VLOOKUP(A191,accueil!B144:H163,3,0),"")</f>
        <v/>
      </c>
    </row>
    <row r="192" spans="4:4" x14ac:dyDescent="0.25">
      <c r="D192" s="2" t="str">
        <f>IFERROR(VLOOKUP(A192,accueil!B145:H164,3,0),"")</f>
        <v/>
      </c>
    </row>
    <row r="193" spans="4:4" x14ac:dyDescent="0.25">
      <c r="D193" s="2" t="str">
        <f>IFERROR(VLOOKUP(A193,accueil!B146:H165,3,0),"")</f>
        <v/>
      </c>
    </row>
    <row r="194" spans="4:4" x14ac:dyDescent="0.25">
      <c r="D194" s="2" t="str">
        <f>IFERROR(VLOOKUP(A194,accueil!B147:H166,3,0),"")</f>
        <v/>
      </c>
    </row>
    <row r="195" spans="4:4" x14ac:dyDescent="0.25">
      <c r="D195" s="2" t="str">
        <f>IFERROR(VLOOKUP(A195,accueil!B148:H167,3,0),"")</f>
        <v/>
      </c>
    </row>
    <row r="196" spans="4:4" x14ac:dyDescent="0.25">
      <c r="D196" s="2" t="str">
        <f>IFERROR(VLOOKUP(A196,accueil!B149:H168,3,0),"")</f>
        <v/>
      </c>
    </row>
    <row r="197" spans="4:4" x14ac:dyDescent="0.25">
      <c r="D197" s="2" t="str">
        <f>IFERROR(VLOOKUP(A197,accueil!B150:H169,3,0),"")</f>
        <v/>
      </c>
    </row>
    <row r="198" spans="4:4" x14ac:dyDescent="0.25">
      <c r="D198" s="2" t="str">
        <f>IFERROR(VLOOKUP(A198,accueil!B151:H170,3,0),"")</f>
        <v/>
      </c>
    </row>
    <row r="199" spans="4:4" x14ac:dyDescent="0.25">
      <c r="D199" s="2" t="str">
        <f>IFERROR(VLOOKUP(A199,accueil!B152:H171,3,0),"")</f>
        <v/>
      </c>
    </row>
    <row r="200" spans="4:4" x14ac:dyDescent="0.25">
      <c r="D200" s="2" t="str">
        <f>IFERROR(VLOOKUP(A200,accueil!B153:H172,3,0),"")</f>
        <v/>
      </c>
    </row>
    <row r="201" spans="4:4" x14ac:dyDescent="0.25">
      <c r="D201" s="2" t="str">
        <f>IFERROR(VLOOKUP(A201,accueil!B154:H173,3,0),"")</f>
        <v/>
      </c>
    </row>
    <row r="202" spans="4:4" x14ac:dyDescent="0.25">
      <c r="D202" s="2" t="str">
        <f>IFERROR(VLOOKUP(A202,accueil!B155:H174,3,0),"")</f>
        <v/>
      </c>
    </row>
    <row r="203" spans="4:4" x14ac:dyDescent="0.25">
      <c r="D203" s="2" t="str">
        <f>IFERROR(VLOOKUP(A203,accueil!B156:H175,3,0),"")</f>
        <v/>
      </c>
    </row>
    <row r="204" spans="4:4" x14ac:dyDescent="0.25">
      <c r="D204" s="2" t="str">
        <f>IFERROR(VLOOKUP(A204,accueil!B157:H176,3,0),"")</f>
        <v/>
      </c>
    </row>
    <row r="205" spans="4:4" x14ac:dyDescent="0.25">
      <c r="D205" s="2" t="str">
        <f>IFERROR(VLOOKUP(A205,accueil!B158:H177,3,0),"")</f>
        <v/>
      </c>
    </row>
    <row r="206" spans="4:4" x14ac:dyDescent="0.25">
      <c r="D206" s="2" t="str">
        <f>IFERROR(VLOOKUP(A206,accueil!B159:H178,3,0),"")</f>
        <v/>
      </c>
    </row>
    <row r="207" spans="4:4" x14ac:dyDescent="0.25">
      <c r="D207" s="2" t="str">
        <f>IFERROR(VLOOKUP(A207,accueil!B160:H179,3,0),"")</f>
        <v/>
      </c>
    </row>
    <row r="208" spans="4:4" x14ac:dyDescent="0.25">
      <c r="D208" s="2" t="str">
        <f>IFERROR(VLOOKUP(A208,accueil!B161:H180,3,0),"")</f>
        <v/>
      </c>
    </row>
    <row r="209" spans="4:4" x14ac:dyDescent="0.25">
      <c r="D209" s="2" t="str">
        <f>IFERROR(VLOOKUP(A209,accueil!B162:H181,3,0),"")</f>
        <v/>
      </c>
    </row>
    <row r="210" spans="4:4" x14ac:dyDescent="0.25">
      <c r="D210" s="2" t="str">
        <f>IFERROR(VLOOKUP(A210,accueil!B163:H182,3,0),"")</f>
        <v/>
      </c>
    </row>
    <row r="211" spans="4:4" x14ac:dyDescent="0.25">
      <c r="D211" s="2" t="str">
        <f>IFERROR(VLOOKUP(A211,accueil!B164:H183,3,0),"")</f>
        <v/>
      </c>
    </row>
    <row r="212" spans="4:4" x14ac:dyDescent="0.25">
      <c r="D212" s="2" t="str">
        <f>IFERROR(VLOOKUP(A212,accueil!B165:H184,3,0),"")</f>
        <v/>
      </c>
    </row>
    <row r="213" spans="4:4" x14ac:dyDescent="0.25">
      <c r="D213" s="2" t="str">
        <f>IFERROR(VLOOKUP(A213,accueil!B166:H185,3,0),"")</f>
        <v/>
      </c>
    </row>
    <row r="214" spans="4:4" x14ac:dyDescent="0.25">
      <c r="D214" s="2" t="str">
        <f>IFERROR(VLOOKUP(A214,accueil!B167:H186,3,0),"")</f>
        <v/>
      </c>
    </row>
    <row r="215" spans="4:4" x14ac:dyDescent="0.25">
      <c r="D215" s="2" t="str">
        <f>IFERROR(VLOOKUP(A215,accueil!B168:H187,3,0),"")</f>
        <v/>
      </c>
    </row>
    <row r="216" spans="4:4" x14ac:dyDescent="0.25">
      <c r="D216" s="2" t="str">
        <f>IFERROR(VLOOKUP(A216,accueil!B169:H188,3,0),"")</f>
        <v/>
      </c>
    </row>
    <row r="217" spans="4:4" x14ac:dyDescent="0.25">
      <c r="D217" s="2" t="str">
        <f>IFERROR(VLOOKUP(A217,accueil!B170:H189,3,0),"")</f>
        <v/>
      </c>
    </row>
    <row r="218" spans="4:4" x14ac:dyDescent="0.25">
      <c r="D218" s="2" t="str">
        <f>IFERROR(VLOOKUP(A218,accueil!B171:H190,3,0),"")</f>
        <v/>
      </c>
    </row>
    <row r="219" spans="4:4" x14ac:dyDescent="0.25">
      <c r="D219" s="2" t="str">
        <f>IFERROR(VLOOKUP(A219,accueil!B172:H191,3,0),"")</f>
        <v/>
      </c>
    </row>
    <row r="220" spans="4:4" x14ac:dyDescent="0.25">
      <c r="D220" s="2" t="str">
        <f>IFERROR(VLOOKUP(A220,accueil!B173:H192,3,0),"")</f>
        <v/>
      </c>
    </row>
    <row r="221" spans="4:4" x14ac:dyDescent="0.25">
      <c r="D221" s="2" t="str">
        <f>IFERROR(VLOOKUP(A221,accueil!B174:H193,3,0),"")</f>
        <v/>
      </c>
    </row>
    <row r="222" spans="4:4" x14ac:dyDescent="0.25">
      <c r="D222" s="2" t="str">
        <f>IFERROR(VLOOKUP(A222,accueil!B175:H194,3,0),"")</f>
        <v/>
      </c>
    </row>
    <row r="223" spans="4:4" x14ac:dyDescent="0.25">
      <c r="D223" s="2" t="str">
        <f>IFERROR(VLOOKUP(A223,accueil!B176:H195,3,0),"")</f>
        <v/>
      </c>
    </row>
    <row r="224" spans="4:4" x14ac:dyDescent="0.25">
      <c r="D224" s="2" t="str">
        <f>IFERROR(VLOOKUP(A224,accueil!B177:H196,3,0),"")</f>
        <v/>
      </c>
    </row>
    <row r="225" spans="4:4" x14ac:dyDescent="0.25">
      <c r="D225" s="2" t="str">
        <f>IFERROR(VLOOKUP(A225,accueil!B178:H197,3,0),"")</f>
        <v/>
      </c>
    </row>
    <row r="226" spans="4:4" x14ac:dyDescent="0.25">
      <c r="D226" s="2" t="str">
        <f>IFERROR(VLOOKUP(A226,accueil!B179:H198,3,0),"")</f>
        <v/>
      </c>
    </row>
    <row r="227" spans="4:4" x14ac:dyDescent="0.25">
      <c r="D227" s="2" t="str">
        <f>IFERROR(VLOOKUP(A227,accueil!B180:H199,3,0),"")</f>
        <v/>
      </c>
    </row>
    <row r="228" spans="4:4" x14ac:dyDescent="0.25">
      <c r="D228" s="2" t="str">
        <f>IFERROR(VLOOKUP(A228,accueil!B181:H200,3,0),"")</f>
        <v/>
      </c>
    </row>
    <row r="229" spans="4:4" x14ac:dyDescent="0.25">
      <c r="D229" s="2" t="str">
        <f>IFERROR(VLOOKUP(A229,accueil!B182:H201,3,0),"")</f>
        <v/>
      </c>
    </row>
    <row r="230" spans="4:4" x14ac:dyDescent="0.25">
      <c r="D230" s="2" t="str">
        <f>IFERROR(VLOOKUP(A230,accueil!B183:H202,3,0),"")</f>
        <v/>
      </c>
    </row>
    <row r="231" spans="4:4" x14ac:dyDescent="0.25">
      <c r="D231" s="2" t="str">
        <f>IFERROR(VLOOKUP(A231,accueil!B184:H203,3,0),"")</f>
        <v/>
      </c>
    </row>
    <row r="232" spans="4:4" x14ac:dyDescent="0.25">
      <c r="D232" s="2" t="str">
        <f>IFERROR(VLOOKUP(A232,accueil!B185:H204,3,0),"")</f>
        <v/>
      </c>
    </row>
    <row r="233" spans="4:4" x14ac:dyDescent="0.25">
      <c r="D233" s="2" t="str">
        <f>IFERROR(VLOOKUP(A233,accueil!B186:H205,3,0),"")</f>
        <v/>
      </c>
    </row>
    <row r="234" spans="4:4" x14ac:dyDescent="0.25">
      <c r="D234" s="2" t="str">
        <f>IFERROR(VLOOKUP(A234,accueil!B187:H206,3,0),"")</f>
        <v/>
      </c>
    </row>
    <row r="235" spans="4:4" x14ac:dyDescent="0.25">
      <c r="D235" s="2" t="str">
        <f>IFERROR(VLOOKUP(A235,accueil!B188:H207,3,0),"")</f>
        <v/>
      </c>
    </row>
    <row r="236" spans="4:4" x14ac:dyDescent="0.25">
      <c r="D236" s="2" t="str">
        <f>IFERROR(VLOOKUP(A236,accueil!B189:H208,3,0),"")</f>
        <v/>
      </c>
    </row>
    <row r="237" spans="4:4" x14ac:dyDescent="0.25">
      <c r="D237" s="2" t="str">
        <f>IFERROR(VLOOKUP(A237,accueil!B190:H209,3,0),"")</f>
        <v/>
      </c>
    </row>
    <row r="238" spans="4:4" x14ac:dyDescent="0.25">
      <c r="D238" s="2" t="str">
        <f>IFERROR(VLOOKUP(A238,accueil!B191:H210,3,0),"")</f>
        <v/>
      </c>
    </row>
    <row r="239" spans="4:4" x14ac:dyDescent="0.25">
      <c r="D239" s="2" t="str">
        <f>IFERROR(VLOOKUP(A239,accueil!B192:H211,3,0),"")</f>
        <v/>
      </c>
    </row>
    <row r="240" spans="4:4" x14ac:dyDescent="0.25">
      <c r="D240" s="2" t="str">
        <f>IFERROR(VLOOKUP(A240,accueil!B193:H212,3,0),"")</f>
        <v/>
      </c>
    </row>
    <row r="241" spans="4:4" x14ac:dyDescent="0.25">
      <c r="D241" s="2" t="str">
        <f>IFERROR(VLOOKUP(A241,accueil!B194:H213,3,0),"")</f>
        <v/>
      </c>
    </row>
    <row r="242" spans="4:4" x14ac:dyDescent="0.25">
      <c r="D242" s="2" t="str">
        <f>IFERROR(VLOOKUP(A242,accueil!B195:H214,3,0),"")</f>
        <v/>
      </c>
    </row>
    <row r="243" spans="4:4" x14ac:dyDescent="0.25">
      <c r="D243" s="2" t="str">
        <f>IFERROR(VLOOKUP(A243,accueil!B196:H215,3,0),"")</f>
        <v/>
      </c>
    </row>
    <row r="244" spans="4:4" x14ac:dyDescent="0.25">
      <c r="D244" s="2" t="str">
        <f>IFERROR(VLOOKUP(A244,accueil!B197:H216,3,0),"")</f>
        <v/>
      </c>
    </row>
    <row r="245" spans="4:4" x14ac:dyDescent="0.25">
      <c r="D245" s="2" t="str">
        <f>IFERROR(VLOOKUP(A245,accueil!B198:H217,3,0),"")</f>
        <v/>
      </c>
    </row>
    <row r="246" spans="4:4" x14ac:dyDescent="0.25">
      <c r="D246" s="2" t="str">
        <f>IFERROR(VLOOKUP(A246,accueil!B199:H218,3,0),"")</f>
        <v/>
      </c>
    </row>
    <row r="247" spans="4:4" x14ac:dyDescent="0.25">
      <c r="D247" s="2" t="str">
        <f>IFERROR(VLOOKUP(A247,accueil!B200:H219,3,0),"")</f>
        <v/>
      </c>
    </row>
    <row r="248" spans="4:4" x14ac:dyDescent="0.25">
      <c r="D248" s="2" t="str">
        <f>IFERROR(VLOOKUP(A248,accueil!B201:H220,3,0),"")</f>
        <v/>
      </c>
    </row>
    <row r="249" spans="4:4" x14ac:dyDescent="0.25">
      <c r="D249" s="2" t="str">
        <f>IFERROR(VLOOKUP(A249,accueil!B202:H221,3,0),"")</f>
        <v/>
      </c>
    </row>
    <row r="250" spans="4:4" x14ac:dyDescent="0.25">
      <c r="D250" s="2" t="str">
        <f>IFERROR(VLOOKUP(A250,accueil!B203:H222,3,0),"")</f>
        <v/>
      </c>
    </row>
    <row r="251" spans="4:4" x14ac:dyDescent="0.25">
      <c r="D251" s="2" t="str">
        <f>IFERROR(VLOOKUP(A251,accueil!B204:H223,3,0),"")</f>
        <v/>
      </c>
    </row>
    <row r="252" spans="4:4" x14ac:dyDescent="0.25">
      <c r="D252" s="2" t="str">
        <f>IFERROR(VLOOKUP(A252,accueil!B205:H224,3,0),"")</f>
        <v/>
      </c>
    </row>
    <row r="253" spans="4:4" x14ac:dyDescent="0.25">
      <c r="D253" s="2" t="str">
        <f>IFERROR(VLOOKUP(A253,accueil!B206:H225,3,0),"")</f>
        <v/>
      </c>
    </row>
    <row r="254" spans="4:4" x14ac:dyDescent="0.25">
      <c r="D254" s="2" t="str">
        <f>IFERROR(VLOOKUP(A254,accueil!B207:H226,3,0),"")</f>
        <v/>
      </c>
    </row>
    <row r="255" spans="4:4" x14ac:dyDescent="0.25">
      <c r="D255" s="2" t="str">
        <f>IFERROR(VLOOKUP(A255,accueil!B208:H227,3,0),"")</f>
        <v/>
      </c>
    </row>
    <row r="256" spans="4:4" x14ac:dyDescent="0.25">
      <c r="D256" s="2" t="str">
        <f>IFERROR(VLOOKUP(A256,accueil!B209:H228,3,0),"")</f>
        <v/>
      </c>
    </row>
    <row r="257" spans="4:4" x14ac:dyDescent="0.25">
      <c r="D257" s="2" t="str">
        <f>IFERROR(VLOOKUP(A257,accueil!B210:H229,3,0),"")</f>
        <v/>
      </c>
    </row>
    <row r="258" spans="4:4" x14ac:dyDescent="0.25">
      <c r="D258" s="2" t="str">
        <f>IFERROR(VLOOKUP(A258,accueil!B211:H230,3,0),"")</f>
        <v/>
      </c>
    </row>
    <row r="259" spans="4:4" x14ac:dyDescent="0.25">
      <c r="D259" s="2" t="str">
        <f>IFERROR(VLOOKUP(A259,accueil!B212:H231,3,0),"")</f>
        <v/>
      </c>
    </row>
    <row r="260" spans="4:4" x14ac:dyDescent="0.25">
      <c r="D260" s="2" t="str">
        <f>IFERROR(VLOOKUP(A260,accueil!B213:H232,3,0),"")</f>
        <v/>
      </c>
    </row>
    <row r="261" spans="4:4" x14ac:dyDescent="0.25">
      <c r="D261" s="2" t="str">
        <f>IFERROR(VLOOKUP(A261,accueil!B214:H233,3,0),"")</f>
        <v/>
      </c>
    </row>
    <row r="262" spans="4:4" x14ac:dyDescent="0.25">
      <c r="D262" s="2" t="str">
        <f>IFERROR(VLOOKUP(A262,accueil!B215:H234,3,0),"")</f>
        <v/>
      </c>
    </row>
    <row r="263" spans="4:4" x14ac:dyDescent="0.25">
      <c r="D263" s="2" t="str">
        <f>IFERROR(VLOOKUP(A263,accueil!B216:H235,3,0),"")</f>
        <v/>
      </c>
    </row>
    <row r="264" spans="4:4" x14ac:dyDescent="0.25">
      <c r="D264" s="2" t="str">
        <f>IFERROR(VLOOKUP(A264,accueil!B217:H236,3,0),"")</f>
        <v/>
      </c>
    </row>
    <row r="265" spans="4:4" x14ac:dyDescent="0.25">
      <c r="D265" s="2" t="str">
        <f>IFERROR(VLOOKUP(A265,accueil!B218:H237,3,0),"")</f>
        <v/>
      </c>
    </row>
    <row r="266" spans="4:4" x14ac:dyDescent="0.25">
      <c r="D266" s="2" t="str">
        <f>IFERROR(VLOOKUP(A266,accueil!B219:H238,3,0),"")</f>
        <v/>
      </c>
    </row>
    <row r="267" spans="4:4" x14ac:dyDescent="0.25">
      <c r="D267" s="2" t="str">
        <f>IFERROR(VLOOKUP(A267,accueil!B220:H239,3,0),"")</f>
        <v/>
      </c>
    </row>
    <row r="268" spans="4:4" x14ac:dyDescent="0.25">
      <c r="D268" s="2" t="str">
        <f>IFERROR(VLOOKUP(A268,accueil!B221:H240,3,0),"")</f>
        <v/>
      </c>
    </row>
    <row r="269" spans="4:4" x14ac:dyDescent="0.25">
      <c r="D269" s="2" t="str">
        <f>IFERROR(VLOOKUP(A269,accueil!B222:H241,3,0),"")</f>
        <v/>
      </c>
    </row>
    <row r="270" spans="4:4" x14ac:dyDescent="0.25">
      <c r="D270" s="2" t="str">
        <f>IFERROR(VLOOKUP(A270,accueil!B223:H242,3,0),"")</f>
        <v/>
      </c>
    </row>
    <row r="271" spans="4:4" x14ac:dyDescent="0.25">
      <c r="D271" s="2" t="str">
        <f>IFERROR(VLOOKUP(A271,accueil!B224:H243,3,0),"")</f>
        <v/>
      </c>
    </row>
    <row r="272" spans="4:4" x14ac:dyDescent="0.25">
      <c r="D272" s="2" t="str">
        <f>IFERROR(VLOOKUP(A272,accueil!B225:H244,3,0),"")</f>
        <v/>
      </c>
    </row>
    <row r="273" spans="4:4" x14ac:dyDescent="0.25">
      <c r="D273" s="2" t="str">
        <f>IFERROR(VLOOKUP(A273,accueil!B226:H245,3,0),"")</f>
        <v/>
      </c>
    </row>
    <row r="274" spans="4:4" x14ac:dyDescent="0.25">
      <c r="D274" s="2" t="str">
        <f>IFERROR(VLOOKUP(A274,accueil!B227:H246,3,0),"")</f>
        <v/>
      </c>
    </row>
    <row r="275" spans="4:4" x14ac:dyDescent="0.25">
      <c r="D275" s="2" t="str">
        <f>IFERROR(VLOOKUP(A275,accueil!B228:H247,3,0),"")</f>
        <v/>
      </c>
    </row>
    <row r="276" spans="4:4" x14ac:dyDescent="0.25">
      <c r="D276" s="2" t="str">
        <f>IFERROR(VLOOKUP(A276,accueil!B229:H248,3,0),"")</f>
        <v/>
      </c>
    </row>
    <row r="277" spans="4:4" x14ac:dyDescent="0.25">
      <c r="D277" s="2" t="str">
        <f>IFERROR(VLOOKUP(A277,accueil!B230:H249,3,0),"")</f>
        <v/>
      </c>
    </row>
    <row r="278" spans="4:4" x14ac:dyDescent="0.25">
      <c r="D278" s="2" t="str">
        <f>IFERROR(VLOOKUP(A278,accueil!B231:H250,3,0),"")</f>
        <v/>
      </c>
    </row>
    <row r="279" spans="4:4" x14ac:dyDescent="0.25">
      <c r="D279" s="2" t="str">
        <f>IFERROR(VLOOKUP(A279,accueil!B232:H251,3,0),"")</f>
        <v/>
      </c>
    </row>
    <row r="280" spans="4:4" x14ac:dyDescent="0.25">
      <c r="D280" s="2" t="str">
        <f>IFERROR(VLOOKUP(A280,accueil!B233:H252,3,0),"")</f>
        <v/>
      </c>
    </row>
    <row r="281" spans="4:4" x14ac:dyDescent="0.25">
      <c r="D281" s="2" t="str">
        <f>IFERROR(VLOOKUP(A281,accueil!B234:H253,3,0),"")</f>
        <v/>
      </c>
    </row>
    <row r="282" spans="4:4" x14ac:dyDescent="0.25">
      <c r="D282" s="2" t="str">
        <f>IFERROR(VLOOKUP(A282,accueil!B235:H254,3,0),"")</f>
        <v/>
      </c>
    </row>
    <row r="283" spans="4:4" x14ac:dyDescent="0.25">
      <c r="D283" s="2" t="str">
        <f>IFERROR(VLOOKUP(A283,accueil!B236:H255,3,0),"")</f>
        <v/>
      </c>
    </row>
    <row r="284" spans="4:4" x14ac:dyDescent="0.25">
      <c r="D284" s="2" t="str">
        <f>IFERROR(VLOOKUP(A284,accueil!B237:H256,3,0),"")</f>
        <v/>
      </c>
    </row>
    <row r="285" spans="4:4" x14ac:dyDescent="0.25">
      <c r="D285" s="2" t="str">
        <f>IFERROR(VLOOKUP(A285,accueil!B238:H257,3,0),"")</f>
        <v/>
      </c>
    </row>
    <row r="286" spans="4:4" x14ac:dyDescent="0.25">
      <c r="D286" s="2" t="str">
        <f>IFERROR(VLOOKUP(A286,accueil!B239:H258,3,0),"")</f>
        <v/>
      </c>
    </row>
    <row r="287" spans="4:4" x14ac:dyDescent="0.25">
      <c r="D287" s="2" t="str">
        <f>IFERROR(VLOOKUP(A287,accueil!B240:H259,3,0),"")</f>
        <v/>
      </c>
    </row>
    <row r="288" spans="4:4" x14ac:dyDescent="0.25">
      <c r="D288" s="2" t="str">
        <f>IFERROR(VLOOKUP(A288,accueil!B241:H260,3,0),"")</f>
        <v/>
      </c>
    </row>
    <row r="289" spans="4:4" x14ac:dyDescent="0.25">
      <c r="D289" s="2" t="str">
        <f>IFERROR(VLOOKUP(A289,accueil!B242:H261,3,0),"")</f>
        <v/>
      </c>
    </row>
    <row r="290" spans="4:4" x14ac:dyDescent="0.25">
      <c r="D290" s="2" t="str">
        <f>IFERROR(VLOOKUP(A290,accueil!B243:H262,3,0),"")</f>
        <v/>
      </c>
    </row>
    <row r="291" spans="4:4" x14ac:dyDescent="0.25">
      <c r="D291" s="2" t="str">
        <f>IFERROR(VLOOKUP(A291,accueil!B244:H263,3,0),"")</f>
        <v/>
      </c>
    </row>
    <row r="292" spans="4:4" x14ac:dyDescent="0.25">
      <c r="D292" s="2" t="str">
        <f>IFERROR(VLOOKUP(A292,accueil!B245:H264,3,0),"")</f>
        <v/>
      </c>
    </row>
    <row r="293" spans="4:4" x14ac:dyDescent="0.25">
      <c r="D293" s="2" t="str">
        <f>IFERROR(VLOOKUP(A293,accueil!B246:H265,3,0),"")</f>
        <v/>
      </c>
    </row>
    <row r="294" spans="4:4" x14ac:dyDescent="0.25">
      <c r="D294" s="2" t="str">
        <f>IFERROR(VLOOKUP(A294,accueil!B247:H266,3,0),"")</f>
        <v/>
      </c>
    </row>
    <row r="295" spans="4:4" x14ac:dyDescent="0.25">
      <c r="D295" s="2" t="str">
        <f>IFERROR(VLOOKUP(A295,accueil!B248:H267,3,0),"")</f>
        <v/>
      </c>
    </row>
    <row r="296" spans="4:4" x14ac:dyDescent="0.25">
      <c r="D296" s="2" t="str">
        <f>IFERROR(VLOOKUP(A296,accueil!B249:H268,3,0),"")</f>
        <v/>
      </c>
    </row>
    <row r="297" spans="4:4" x14ac:dyDescent="0.25">
      <c r="D297" s="2" t="str">
        <f>IFERROR(VLOOKUP(A297,accueil!B250:H269,3,0),"")</f>
        <v/>
      </c>
    </row>
    <row r="298" spans="4:4" x14ac:dyDescent="0.25">
      <c r="D298" s="2" t="str">
        <f>IFERROR(VLOOKUP(A298,accueil!B251:H270,3,0),"")</f>
        <v/>
      </c>
    </row>
    <row r="299" spans="4:4" x14ac:dyDescent="0.25">
      <c r="D299" s="2" t="str">
        <f>IFERROR(VLOOKUP(A299,accueil!B252:H271,3,0),"")</f>
        <v/>
      </c>
    </row>
    <row r="300" spans="4:4" x14ac:dyDescent="0.25">
      <c r="D300" s="2" t="str">
        <f>IFERROR(VLOOKUP(A300,accueil!B253:H272,3,0),"")</f>
        <v/>
      </c>
    </row>
    <row r="301" spans="4:4" x14ac:dyDescent="0.25">
      <c r="D301" s="2" t="str">
        <f>IFERROR(VLOOKUP(A301,accueil!B254:H273,3,0),"")</f>
        <v/>
      </c>
    </row>
    <row r="302" spans="4:4" x14ac:dyDescent="0.25">
      <c r="D302" s="2" t="str">
        <f>IFERROR(VLOOKUP(A302,accueil!B255:H274,3,0),"")</f>
        <v/>
      </c>
    </row>
    <row r="303" spans="4:4" x14ac:dyDescent="0.25">
      <c r="D303" s="2" t="str">
        <f>IFERROR(VLOOKUP(A303,accueil!B256:H275,3,0),"")</f>
        <v/>
      </c>
    </row>
    <row r="304" spans="4:4" x14ac:dyDescent="0.25">
      <c r="D304" s="2" t="str">
        <f>IFERROR(VLOOKUP(A304,accueil!B257:H276,3,0),"")</f>
        <v/>
      </c>
    </row>
    <row r="305" spans="4:4" x14ac:dyDescent="0.25">
      <c r="D305" s="2" t="str">
        <f>IFERROR(VLOOKUP(A305,accueil!B258:H277,3,0),"")</f>
        <v/>
      </c>
    </row>
    <row r="306" spans="4:4" x14ac:dyDescent="0.25">
      <c r="D306" s="2" t="str">
        <f>IFERROR(VLOOKUP(A306,accueil!B259:H278,3,0),"")</f>
        <v/>
      </c>
    </row>
    <row r="307" spans="4:4" x14ac:dyDescent="0.25">
      <c r="D307" s="2" t="str">
        <f>IFERROR(VLOOKUP(A307,accueil!B260:H279,3,0),"")</f>
        <v/>
      </c>
    </row>
    <row r="308" spans="4:4" x14ac:dyDescent="0.25">
      <c r="D308" s="2" t="str">
        <f>IFERROR(VLOOKUP(A308,accueil!B261:H280,3,0),"")</f>
        <v/>
      </c>
    </row>
    <row r="309" spans="4:4" x14ac:dyDescent="0.25">
      <c r="D309" s="2" t="str">
        <f>IFERROR(VLOOKUP(A309,accueil!B262:H281,3,0),"")</f>
        <v/>
      </c>
    </row>
    <row r="310" spans="4:4" x14ac:dyDescent="0.25">
      <c r="D310" s="2" t="str">
        <f>IFERROR(VLOOKUP(A310,accueil!B263:H282,3,0),"")</f>
        <v/>
      </c>
    </row>
    <row r="311" spans="4:4" x14ac:dyDescent="0.25">
      <c r="D311" s="2" t="str">
        <f>IFERROR(VLOOKUP(A311,accueil!B264:H283,3,0),"")</f>
        <v/>
      </c>
    </row>
    <row r="312" spans="4:4" x14ac:dyDescent="0.25">
      <c r="D312" s="2" t="str">
        <f>IFERROR(VLOOKUP(A312,accueil!B265:H284,3,0),"")</f>
        <v/>
      </c>
    </row>
    <row r="313" spans="4:4" x14ac:dyDescent="0.25">
      <c r="D313" s="2" t="str">
        <f>IFERROR(VLOOKUP(A313,accueil!B266:H285,3,0),"")</f>
        <v/>
      </c>
    </row>
    <row r="314" spans="4:4" x14ac:dyDescent="0.25">
      <c r="D314" s="2" t="str">
        <f>IFERROR(VLOOKUP(A314,accueil!B267:H286,3,0),"")</f>
        <v/>
      </c>
    </row>
    <row r="315" spans="4:4" x14ac:dyDescent="0.25">
      <c r="D315" s="2" t="str">
        <f>IFERROR(VLOOKUP(A315,accueil!B268:H287,3,0),"")</f>
        <v/>
      </c>
    </row>
    <row r="316" spans="4:4" x14ac:dyDescent="0.25">
      <c r="D316" s="2" t="str">
        <f>IFERROR(VLOOKUP(A316,accueil!B269:H288,3,0),"")</f>
        <v/>
      </c>
    </row>
    <row r="317" spans="4:4" x14ac:dyDescent="0.25">
      <c r="D317" s="2" t="str">
        <f>IFERROR(VLOOKUP(A317,accueil!B270:H289,3,0),"")</f>
        <v/>
      </c>
    </row>
    <row r="318" spans="4:4" x14ac:dyDescent="0.25">
      <c r="D318" s="2" t="str">
        <f>IFERROR(VLOOKUP(A318,accueil!B271:H290,3,0),"")</f>
        <v/>
      </c>
    </row>
    <row r="319" spans="4:4" x14ac:dyDescent="0.25">
      <c r="D319" s="2" t="str">
        <f>IFERROR(VLOOKUP(A319,accueil!B272:H291,3,0),"")</f>
        <v/>
      </c>
    </row>
    <row r="320" spans="4:4" x14ac:dyDescent="0.25">
      <c r="D320" s="2" t="str">
        <f>IFERROR(VLOOKUP(A320,accueil!B273:H292,3,0),"")</f>
        <v/>
      </c>
    </row>
    <row r="321" spans="4:4" x14ac:dyDescent="0.25">
      <c r="D321" s="2" t="str">
        <f>IFERROR(VLOOKUP(A321,accueil!B274:H293,3,0),"")</f>
        <v/>
      </c>
    </row>
    <row r="322" spans="4:4" x14ac:dyDescent="0.25">
      <c r="D322" s="2" t="str">
        <f>IFERROR(VLOOKUP(A322,accueil!B275:H294,3,0),"")</f>
        <v/>
      </c>
    </row>
    <row r="323" spans="4:4" x14ac:dyDescent="0.25">
      <c r="D323" s="2" t="str">
        <f>IFERROR(VLOOKUP(A323,accueil!B276:H295,3,0),"")</f>
        <v/>
      </c>
    </row>
    <row r="324" spans="4:4" x14ac:dyDescent="0.25">
      <c r="D324" s="2" t="str">
        <f>IFERROR(VLOOKUP(A324,accueil!B277:H296,3,0),"")</f>
        <v/>
      </c>
    </row>
    <row r="325" spans="4:4" x14ac:dyDescent="0.25">
      <c r="D325" s="2" t="str">
        <f>IFERROR(VLOOKUP(A325,accueil!B278:H297,3,0),"")</f>
        <v/>
      </c>
    </row>
    <row r="326" spans="4:4" x14ac:dyDescent="0.25">
      <c r="D326" s="2" t="str">
        <f>IFERROR(VLOOKUP(A326,accueil!B279:H298,3,0),"")</f>
        <v/>
      </c>
    </row>
    <row r="327" spans="4:4" x14ac:dyDescent="0.25">
      <c r="D327" s="2" t="str">
        <f>IFERROR(VLOOKUP(A327,accueil!B280:H299,3,0),"")</f>
        <v/>
      </c>
    </row>
    <row r="328" spans="4:4" x14ac:dyDescent="0.25">
      <c r="D328" s="2" t="str">
        <f>IFERROR(VLOOKUP(A328,accueil!B281:H300,3,0),"")</f>
        <v/>
      </c>
    </row>
    <row r="329" spans="4:4" x14ac:dyDescent="0.25">
      <c r="D329" s="2" t="str">
        <f>IFERROR(VLOOKUP(A329,accueil!B282:H301,3,0),"")</f>
        <v/>
      </c>
    </row>
    <row r="330" spans="4:4" x14ac:dyDescent="0.25">
      <c r="D330" s="2" t="str">
        <f>IFERROR(VLOOKUP(A330,accueil!B283:H302,3,0),"")</f>
        <v/>
      </c>
    </row>
    <row r="331" spans="4:4" x14ac:dyDescent="0.25">
      <c r="D331" s="2" t="str">
        <f>IFERROR(VLOOKUP(A331,accueil!B284:H303,3,0),"")</f>
        <v/>
      </c>
    </row>
    <row r="332" spans="4:4" x14ac:dyDescent="0.25">
      <c r="D332" s="2" t="str">
        <f>IFERROR(VLOOKUP(A332,accueil!B285:H304,3,0),"")</f>
        <v/>
      </c>
    </row>
    <row r="333" spans="4:4" x14ac:dyDescent="0.25">
      <c r="D333" s="2" t="str">
        <f>IFERROR(VLOOKUP(A333,accueil!B286:H305,3,0),"")</f>
        <v/>
      </c>
    </row>
    <row r="334" spans="4:4" x14ac:dyDescent="0.25">
      <c r="D334" s="2" t="str">
        <f>IFERROR(VLOOKUP(A334,accueil!B287:H306,3,0),"")</f>
        <v/>
      </c>
    </row>
    <row r="335" spans="4:4" x14ac:dyDescent="0.25">
      <c r="D335" s="2" t="str">
        <f>IFERROR(VLOOKUP(A335,accueil!B288:H307,3,0),"")</f>
        <v/>
      </c>
    </row>
    <row r="336" spans="4:4" x14ac:dyDescent="0.25">
      <c r="D336" s="2" t="str">
        <f>IFERROR(VLOOKUP(A336,accueil!B289:H308,3,0),"")</f>
        <v/>
      </c>
    </row>
    <row r="337" spans="4:4" x14ac:dyDescent="0.25">
      <c r="D337" s="2" t="str">
        <f>IFERROR(VLOOKUP(A337,accueil!B290:H309,3,0),"")</f>
        <v/>
      </c>
    </row>
    <row r="338" spans="4:4" x14ac:dyDescent="0.25">
      <c r="D338" s="2" t="str">
        <f>IFERROR(VLOOKUP(A338,accueil!B291:H310,3,0),"")</f>
        <v/>
      </c>
    </row>
    <row r="339" spans="4:4" x14ac:dyDescent="0.25">
      <c r="D339" s="2" t="str">
        <f>IFERROR(VLOOKUP(A339,accueil!B292:H311,3,0),"")</f>
        <v/>
      </c>
    </row>
    <row r="340" spans="4:4" x14ac:dyDescent="0.25">
      <c r="D340" s="2" t="str">
        <f>IFERROR(VLOOKUP(A340,accueil!B293:H312,3,0),"")</f>
        <v/>
      </c>
    </row>
    <row r="341" spans="4:4" x14ac:dyDescent="0.25">
      <c r="D341" s="2" t="str">
        <f>IFERROR(VLOOKUP(A341,accueil!B294:H313,3,0),"")</f>
        <v/>
      </c>
    </row>
    <row r="342" spans="4:4" x14ac:dyDescent="0.25">
      <c r="D342" s="2" t="str">
        <f>IFERROR(VLOOKUP(A342,accueil!B295:H314,3,0),"")</f>
        <v/>
      </c>
    </row>
    <row r="343" spans="4:4" x14ac:dyDescent="0.25">
      <c r="D343" s="2" t="str">
        <f>IFERROR(VLOOKUP(A343,accueil!B296:H315,3,0),"")</f>
        <v/>
      </c>
    </row>
    <row r="344" spans="4:4" x14ac:dyDescent="0.25">
      <c r="D344" s="2" t="str">
        <f>IFERROR(VLOOKUP(A344,accueil!B297:H316,3,0),"")</f>
        <v/>
      </c>
    </row>
    <row r="345" spans="4:4" x14ac:dyDescent="0.25">
      <c r="D345" s="2" t="str">
        <f>IFERROR(VLOOKUP(A345,accueil!B298:H317,3,0),"")</f>
        <v/>
      </c>
    </row>
    <row r="346" spans="4:4" x14ac:dyDescent="0.25">
      <c r="D346" s="2" t="str">
        <f>IFERROR(VLOOKUP(A346,accueil!B299:H318,3,0),"")</f>
        <v/>
      </c>
    </row>
    <row r="347" spans="4:4" x14ac:dyDescent="0.25">
      <c r="D347" s="2" t="str">
        <f>IFERROR(VLOOKUP(A347,accueil!B300:H319,3,0),"")</f>
        <v/>
      </c>
    </row>
    <row r="348" spans="4:4" x14ac:dyDescent="0.25">
      <c r="D348" s="2" t="str">
        <f>IFERROR(VLOOKUP(A348,accueil!B301:H320,3,0),"")</f>
        <v/>
      </c>
    </row>
    <row r="349" spans="4:4" x14ac:dyDescent="0.25">
      <c r="D349" s="2" t="str">
        <f>IFERROR(VLOOKUP(A349,accueil!B302:H321,3,0),"")</f>
        <v/>
      </c>
    </row>
    <row r="350" spans="4:4" x14ac:dyDescent="0.25">
      <c r="D350" s="2" t="str">
        <f>IFERROR(VLOOKUP(A350,accueil!B303:H322,3,0),"")</f>
        <v/>
      </c>
    </row>
    <row r="351" spans="4:4" x14ac:dyDescent="0.25">
      <c r="D351" s="2" t="str">
        <f>IFERROR(VLOOKUP(A351,accueil!B304:H323,3,0),"")</f>
        <v/>
      </c>
    </row>
    <row r="352" spans="4:4" x14ac:dyDescent="0.25">
      <c r="D352" s="2" t="str">
        <f>IFERROR(VLOOKUP(A352,accueil!B305:H324,3,0),"")</f>
        <v/>
      </c>
    </row>
    <row r="353" spans="4:4" x14ac:dyDescent="0.25">
      <c r="D353" s="2" t="str">
        <f>IFERROR(VLOOKUP(A353,accueil!B306:H325,3,0),"")</f>
        <v/>
      </c>
    </row>
    <row r="354" spans="4:4" x14ac:dyDescent="0.25">
      <c r="D354" s="2" t="str">
        <f>IFERROR(VLOOKUP(A354,accueil!B307:H326,3,0),"")</f>
        <v/>
      </c>
    </row>
    <row r="355" spans="4:4" x14ac:dyDescent="0.25">
      <c r="D355" s="2" t="str">
        <f>IFERROR(VLOOKUP(A355,accueil!B308:H327,3,0),"")</f>
        <v/>
      </c>
    </row>
    <row r="356" spans="4:4" x14ac:dyDescent="0.25">
      <c r="D356" s="2" t="str">
        <f>IFERROR(VLOOKUP(A356,accueil!B309:H328,3,0),"")</f>
        <v/>
      </c>
    </row>
    <row r="357" spans="4:4" x14ac:dyDescent="0.25">
      <c r="D357" s="2" t="str">
        <f>IFERROR(VLOOKUP(A357,accueil!B310:H329,3,0),"")</f>
        <v/>
      </c>
    </row>
    <row r="358" spans="4:4" x14ac:dyDescent="0.25">
      <c r="D358" s="2" t="str">
        <f>IFERROR(VLOOKUP(A358,accueil!B311:H330,3,0),"")</f>
        <v/>
      </c>
    </row>
    <row r="359" spans="4:4" x14ac:dyDescent="0.25">
      <c r="D359" s="2" t="str">
        <f>IFERROR(VLOOKUP(A359,accueil!B312:H331,3,0),"")</f>
        <v/>
      </c>
    </row>
    <row r="360" spans="4:4" x14ac:dyDescent="0.25">
      <c r="D360" s="2" t="str">
        <f>IFERROR(VLOOKUP(A360,accueil!B313:H332,3,0),"")</f>
        <v/>
      </c>
    </row>
    <row r="361" spans="4:4" x14ac:dyDescent="0.25">
      <c r="D361" s="2" t="str">
        <f>IFERROR(VLOOKUP(A361,accueil!B314:H333,3,0),"")</f>
        <v/>
      </c>
    </row>
    <row r="362" spans="4:4" x14ac:dyDescent="0.25">
      <c r="D362" s="2" t="str">
        <f>IFERROR(VLOOKUP(A362,accueil!B315:H334,3,0),"")</f>
        <v/>
      </c>
    </row>
    <row r="363" spans="4:4" x14ac:dyDescent="0.25">
      <c r="D363" s="2" t="str">
        <f>IFERROR(VLOOKUP(A363,accueil!B316:H335,3,0),"")</f>
        <v/>
      </c>
    </row>
    <row r="364" spans="4:4" x14ac:dyDescent="0.25">
      <c r="D364" s="2" t="str">
        <f>IFERROR(VLOOKUP(A364,accueil!B317:H336,3,0),"")</f>
        <v/>
      </c>
    </row>
    <row r="365" spans="4:4" x14ac:dyDescent="0.25">
      <c r="D365" s="2" t="str">
        <f>IFERROR(VLOOKUP(A365,accueil!B318:H337,3,0),"")</f>
        <v/>
      </c>
    </row>
    <row r="366" spans="4:4" x14ac:dyDescent="0.25">
      <c r="D366" s="2" t="str">
        <f>IFERROR(VLOOKUP(A366,accueil!B319:H338,3,0),"")</f>
        <v/>
      </c>
    </row>
    <row r="367" spans="4:4" x14ac:dyDescent="0.25">
      <c r="D367" s="2" t="str">
        <f>IFERROR(VLOOKUP(A367,accueil!B320:H339,3,0),"")</f>
        <v/>
      </c>
    </row>
    <row r="368" spans="4:4" x14ac:dyDescent="0.25">
      <c r="D368" s="2" t="str">
        <f>IFERROR(VLOOKUP(A368,accueil!B321:H340,3,0),"")</f>
        <v/>
      </c>
    </row>
    <row r="369" spans="4:4" x14ac:dyDescent="0.25">
      <c r="D369" s="2" t="str">
        <f>IFERROR(VLOOKUP(A369,accueil!B322:H341,3,0),"")</f>
        <v/>
      </c>
    </row>
    <row r="370" spans="4:4" x14ac:dyDescent="0.25">
      <c r="D370" s="2" t="str">
        <f>IFERROR(VLOOKUP(A370,accueil!B323:H342,3,0),"")</f>
        <v/>
      </c>
    </row>
    <row r="371" spans="4:4" x14ac:dyDescent="0.25">
      <c r="D371" s="2" t="str">
        <f>IFERROR(VLOOKUP(A371,accueil!B324:H343,3,0),"")</f>
        <v/>
      </c>
    </row>
    <row r="372" spans="4:4" x14ac:dyDescent="0.25">
      <c r="D372" s="2" t="str">
        <f>IFERROR(VLOOKUP(A372,accueil!B325:H344,3,0),"")</f>
        <v/>
      </c>
    </row>
    <row r="373" spans="4:4" x14ac:dyDescent="0.25">
      <c r="D373" s="2" t="str">
        <f>IFERROR(VLOOKUP(A373,accueil!B326:H345,3,0),"")</f>
        <v/>
      </c>
    </row>
    <row r="374" spans="4:4" x14ac:dyDescent="0.25">
      <c r="D374" s="2" t="str">
        <f>IFERROR(VLOOKUP(A374,accueil!B327:H346,3,0),"")</f>
        <v/>
      </c>
    </row>
    <row r="375" spans="4:4" x14ac:dyDescent="0.25">
      <c r="D375" s="2" t="str">
        <f>IFERROR(VLOOKUP(A375,accueil!B328:H347,3,0),"")</f>
        <v/>
      </c>
    </row>
    <row r="376" spans="4:4" x14ac:dyDescent="0.25">
      <c r="D376" s="2" t="str">
        <f>IFERROR(VLOOKUP(A376,accueil!B329:H348,3,0),"")</f>
        <v/>
      </c>
    </row>
    <row r="377" spans="4:4" x14ac:dyDescent="0.25">
      <c r="D377" s="2" t="str">
        <f>IFERROR(VLOOKUP(A377,accueil!B330:H349,3,0),"")</f>
        <v/>
      </c>
    </row>
    <row r="378" spans="4:4" x14ac:dyDescent="0.25">
      <c r="D378" s="2" t="str">
        <f>IFERROR(VLOOKUP(A378,accueil!B331:H350,3,0),"")</f>
        <v/>
      </c>
    </row>
    <row r="379" spans="4:4" x14ac:dyDescent="0.25">
      <c r="D379" s="2" t="str">
        <f>IFERROR(VLOOKUP(A379,accueil!B332:H351,3,0),"")</f>
        <v/>
      </c>
    </row>
    <row r="380" spans="4:4" x14ac:dyDescent="0.25">
      <c r="D380" s="2" t="str">
        <f>IFERROR(VLOOKUP(A380,accueil!B333:H352,3,0),"")</f>
        <v/>
      </c>
    </row>
    <row r="381" spans="4:4" x14ac:dyDescent="0.25">
      <c r="D381" s="2" t="str">
        <f>IFERROR(VLOOKUP(A381,accueil!B334:H353,3,0),"")</f>
        <v/>
      </c>
    </row>
    <row r="382" spans="4:4" x14ac:dyDescent="0.25">
      <c r="D382" s="2" t="str">
        <f>IFERROR(VLOOKUP(A382,accueil!B335:H354,3,0),"")</f>
        <v/>
      </c>
    </row>
    <row r="383" spans="4:4" x14ac:dyDescent="0.25">
      <c r="D383" s="2" t="str">
        <f>IFERROR(VLOOKUP(A383,accueil!B336:H355,3,0),"")</f>
        <v/>
      </c>
    </row>
    <row r="384" spans="4:4" x14ac:dyDescent="0.25">
      <c r="D384" s="2" t="str">
        <f>IFERROR(VLOOKUP(A384,accueil!B337:H356,3,0),"")</f>
        <v/>
      </c>
    </row>
    <row r="385" spans="4:4" x14ac:dyDescent="0.25">
      <c r="D385" s="2" t="str">
        <f>IFERROR(VLOOKUP(A385,accueil!B338:H357,3,0),"")</f>
        <v/>
      </c>
    </row>
    <row r="386" spans="4:4" x14ac:dyDescent="0.25">
      <c r="D386" s="2" t="str">
        <f>IFERROR(VLOOKUP(A386,accueil!B339:H358,3,0),"")</f>
        <v/>
      </c>
    </row>
    <row r="387" spans="4:4" x14ac:dyDescent="0.25">
      <c r="D387" s="2" t="str">
        <f>IFERROR(VLOOKUP(A387,accueil!B340:H359,3,0),"")</f>
        <v/>
      </c>
    </row>
    <row r="388" spans="4:4" x14ac:dyDescent="0.25">
      <c r="D388" s="2" t="str">
        <f>IFERROR(VLOOKUP(A388,accueil!B341:H360,3,0),"")</f>
        <v/>
      </c>
    </row>
    <row r="389" spans="4:4" x14ac:dyDescent="0.25">
      <c r="D389" s="2" t="str">
        <f>IFERROR(VLOOKUP(A389,accueil!B342:H361,3,0),"")</f>
        <v/>
      </c>
    </row>
    <row r="390" spans="4:4" x14ac:dyDescent="0.25">
      <c r="D390" s="2" t="str">
        <f>IFERROR(VLOOKUP(A390,accueil!B343:H362,3,0),"")</f>
        <v/>
      </c>
    </row>
    <row r="391" spans="4:4" x14ac:dyDescent="0.25">
      <c r="D391" s="2" t="str">
        <f>IFERROR(VLOOKUP(A391,accueil!B344:H363,3,0),"")</f>
        <v/>
      </c>
    </row>
    <row r="392" spans="4:4" x14ac:dyDescent="0.25">
      <c r="D392" s="2" t="str">
        <f>IFERROR(VLOOKUP(A392,accueil!B345:H364,3,0),"")</f>
        <v/>
      </c>
    </row>
    <row r="393" spans="4:4" x14ac:dyDescent="0.25">
      <c r="D393" s="2" t="str">
        <f>IFERROR(VLOOKUP(A393,accueil!B346:H365,3,0),"")</f>
        <v/>
      </c>
    </row>
    <row r="394" spans="4:4" x14ac:dyDescent="0.25">
      <c r="D394" s="2" t="str">
        <f>IFERROR(VLOOKUP(A394,accueil!B347:H366,3,0),"")</f>
        <v/>
      </c>
    </row>
    <row r="395" spans="4:4" x14ac:dyDescent="0.25">
      <c r="D395" s="2" t="str">
        <f>IFERROR(VLOOKUP(A395,accueil!B348:H367,3,0),"")</f>
        <v/>
      </c>
    </row>
    <row r="396" spans="4:4" x14ac:dyDescent="0.25">
      <c r="D396" s="2" t="str">
        <f>IFERROR(VLOOKUP(A396,accueil!B349:H368,3,0),"")</f>
        <v/>
      </c>
    </row>
    <row r="397" spans="4:4" x14ac:dyDescent="0.25">
      <c r="D397" s="2" t="str">
        <f>IFERROR(VLOOKUP(A397,accueil!B350:H369,3,0),"")</f>
        <v/>
      </c>
    </row>
    <row r="398" spans="4:4" x14ac:dyDescent="0.25">
      <c r="D398" s="2" t="str">
        <f>IFERROR(VLOOKUP(A398,accueil!B351:H370,3,0),"")</f>
        <v/>
      </c>
    </row>
    <row r="399" spans="4:4" x14ac:dyDescent="0.25">
      <c r="D399" s="2" t="str">
        <f>IFERROR(VLOOKUP(A399,accueil!B352:H371,3,0),"")</f>
        <v/>
      </c>
    </row>
    <row r="400" spans="4:4" x14ac:dyDescent="0.25">
      <c r="D400" s="2" t="str">
        <f>IFERROR(VLOOKUP(A400,accueil!B353:H372,3,0),"")</f>
        <v/>
      </c>
    </row>
    <row r="401" spans="4:4" x14ac:dyDescent="0.25">
      <c r="D401" s="2" t="str">
        <f>IFERROR(VLOOKUP(A401,accueil!B354:H373,3,0),"")</f>
        <v/>
      </c>
    </row>
    <row r="402" spans="4:4" x14ac:dyDescent="0.25">
      <c r="D402" s="2" t="str">
        <f>IFERROR(VLOOKUP(A402,accueil!B355:H374,3,0),"")</f>
        <v/>
      </c>
    </row>
    <row r="403" spans="4:4" x14ac:dyDescent="0.25">
      <c r="D403" s="2" t="str">
        <f>IFERROR(VLOOKUP(A403,accueil!B356:H375,3,0),"")</f>
        <v/>
      </c>
    </row>
    <row r="404" spans="4:4" x14ac:dyDescent="0.25">
      <c r="D404" s="2" t="str">
        <f>IFERROR(VLOOKUP(A404,accueil!B357:H376,3,0),"")</f>
        <v/>
      </c>
    </row>
    <row r="405" spans="4:4" x14ac:dyDescent="0.25">
      <c r="D405" s="2" t="str">
        <f>IFERROR(VLOOKUP(A405,accueil!B358:H377,3,0),"")</f>
        <v/>
      </c>
    </row>
    <row r="406" spans="4:4" x14ac:dyDescent="0.25">
      <c r="D406" s="2" t="str">
        <f>IFERROR(VLOOKUP(A406,accueil!B359:H378,3,0),"")</f>
        <v/>
      </c>
    </row>
    <row r="407" spans="4:4" x14ac:dyDescent="0.25">
      <c r="D407" s="2" t="str">
        <f>IFERROR(VLOOKUP(A407,accueil!B360:H379,3,0),"")</f>
        <v/>
      </c>
    </row>
    <row r="408" spans="4:4" x14ac:dyDescent="0.25">
      <c r="D408" s="2" t="str">
        <f>IFERROR(VLOOKUP(A408,accueil!B361:H380,3,0),"")</f>
        <v/>
      </c>
    </row>
    <row r="409" spans="4:4" x14ac:dyDescent="0.25">
      <c r="D409" s="2" t="str">
        <f>IFERROR(VLOOKUP(A409,accueil!B362:H381,3,0),"")</f>
        <v/>
      </c>
    </row>
    <row r="410" spans="4:4" x14ac:dyDescent="0.25">
      <c r="D410" s="2" t="str">
        <f>IFERROR(VLOOKUP(A410,accueil!B363:H382,3,0),"")</f>
        <v/>
      </c>
    </row>
    <row r="411" spans="4:4" x14ac:dyDescent="0.25">
      <c r="D411" s="2" t="str">
        <f>IFERROR(VLOOKUP(A411,accueil!B364:H383,3,0),"")</f>
        <v/>
      </c>
    </row>
    <row r="412" spans="4:4" x14ac:dyDescent="0.25">
      <c r="D412" s="2" t="str">
        <f>IFERROR(VLOOKUP(A412,accueil!B365:H384,3,0),"")</f>
        <v/>
      </c>
    </row>
    <row r="413" spans="4:4" x14ac:dyDescent="0.25">
      <c r="D413" s="2" t="str">
        <f>IFERROR(VLOOKUP(A413,accueil!B366:H385,3,0),"")</f>
        <v/>
      </c>
    </row>
    <row r="414" spans="4:4" x14ac:dyDescent="0.25">
      <c r="D414" s="2" t="str">
        <f>IFERROR(VLOOKUP(A414,accueil!B367:H386,3,0),"")</f>
        <v/>
      </c>
    </row>
    <row r="415" spans="4:4" x14ac:dyDescent="0.25">
      <c r="D415" s="2" t="str">
        <f>IFERROR(VLOOKUP(A415,accueil!B368:H387,3,0),"")</f>
        <v/>
      </c>
    </row>
    <row r="416" spans="4:4" x14ac:dyDescent="0.25">
      <c r="D416" s="2" t="str">
        <f>IFERROR(VLOOKUP(A416,accueil!B369:H388,3,0),"")</f>
        <v/>
      </c>
    </row>
    <row r="417" spans="4:4" x14ac:dyDescent="0.25">
      <c r="D417" s="2" t="str">
        <f>IFERROR(VLOOKUP(A417,accueil!B370:H389,3,0),"")</f>
        <v/>
      </c>
    </row>
    <row r="418" spans="4:4" x14ac:dyDescent="0.25">
      <c r="D418" s="2" t="str">
        <f>IFERROR(VLOOKUP(A418,accueil!B371:H390,3,0),"")</f>
        <v/>
      </c>
    </row>
    <row r="419" spans="4:4" x14ac:dyDescent="0.25">
      <c r="D419" s="2" t="str">
        <f>IFERROR(VLOOKUP(A419,accueil!B372:H391,3,0),"")</f>
        <v/>
      </c>
    </row>
    <row r="420" spans="4:4" x14ac:dyDescent="0.25">
      <c r="D420" s="2" t="str">
        <f>IFERROR(VLOOKUP(A420,accueil!B373:H392,3,0),"")</f>
        <v/>
      </c>
    </row>
    <row r="421" spans="4:4" x14ac:dyDescent="0.25">
      <c r="D421" s="2" t="str">
        <f>IFERROR(VLOOKUP(A421,accueil!B374:H393,3,0),"")</f>
        <v/>
      </c>
    </row>
    <row r="422" spans="4:4" x14ac:dyDescent="0.25">
      <c r="D422" s="2" t="str">
        <f>IFERROR(VLOOKUP(A422,accueil!B375:H394,3,0),"")</f>
        <v/>
      </c>
    </row>
    <row r="423" spans="4:4" x14ac:dyDescent="0.25">
      <c r="D423" s="2" t="str">
        <f>IFERROR(VLOOKUP(A423,accueil!B376:H395,3,0),"")</f>
        <v/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11F3C-7568-4209-8742-091E905867CE}">
  <sheetPr codeName="Feuil3"/>
  <dimension ref="A1:F19"/>
  <sheetViews>
    <sheetView workbookViewId="0">
      <selection sqref="A1:F19"/>
    </sheetView>
  </sheetViews>
  <sheetFormatPr baseColWidth="10" defaultColWidth="11.42578125" defaultRowHeight="15" x14ac:dyDescent="0.25"/>
  <cols>
    <col min="1" max="1" width="19.28515625" customWidth="1"/>
    <col min="2" max="2" width="25.85546875" customWidth="1"/>
    <col min="3" max="3" width="29.5703125" customWidth="1"/>
    <col min="4" max="6" width="14.5703125" customWidth="1"/>
  </cols>
  <sheetData>
    <row r="1" spans="1:6" ht="57" customHeight="1" x14ac:dyDescent="0.3">
      <c r="A1" s="18" t="s">
        <v>6</v>
      </c>
      <c r="B1" s="19" t="s">
        <v>7</v>
      </c>
      <c r="C1" s="19" t="s">
        <v>9</v>
      </c>
      <c r="D1" s="19" t="s">
        <v>10</v>
      </c>
      <c r="E1" s="19" t="s">
        <v>11</v>
      </c>
      <c r="F1" s="20" t="s">
        <v>12</v>
      </c>
    </row>
    <row r="2" spans="1:6" x14ac:dyDescent="0.25">
      <c r="A2" s="21" t="s">
        <v>13</v>
      </c>
      <c r="B2" s="15" t="str">
        <f>IFERROR(IF(C3&lt;&gt;"",IFERROR(INDEX(accueil!$B$2:$B$5,MATCH(C3,accueil!$A$2:$A$5,0)),""),""),"")</f>
        <v/>
      </c>
      <c r="C2" s="15"/>
      <c r="D2" s="22"/>
      <c r="E2" s="22" t="str">
        <f>IFERROR(IF(C3="Entrée", D2+E2, IF(C3="Sortie", D2, "")), "")</f>
        <v/>
      </c>
      <c r="F2" s="23">
        <f>D2-SUMIF(accueil!$B$2:$B$5,entrepot!A2,accueil!$G$2:$G$5)</f>
        <v>-30</v>
      </c>
    </row>
    <row r="3" spans="1:6" x14ac:dyDescent="0.25">
      <c r="A3" s="21" t="s">
        <v>14</v>
      </c>
      <c r="B3" s="15" t="str">
        <f>IFERROR(IF(#REF!&lt;&gt;"",IFERROR(INDEX(accueil!$B$2:$B$5,MATCH(#REF!,accueil!$A$2:$A$5,0)),""),""),"")</f>
        <v/>
      </c>
      <c r="C3" s="15"/>
      <c r="D3" s="15"/>
      <c r="E3" s="22" t="str">
        <f>IFERROR(IF(#REF!="Entrée", D3+E3, IF(#REF!="Sortie", D3, "")), "")</f>
        <v/>
      </c>
      <c r="F3" s="23"/>
    </row>
    <row r="4" spans="1:6" x14ac:dyDescent="0.25">
      <c r="A4" s="21" t="s">
        <v>15</v>
      </c>
      <c r="B4" s="15" t="str">
        <f>IFERROR(IF(C4&lt;&gt;"",IFERROR(INDEX(accueil!$B$2:$B$5,MATCH(C4,accueil!$A$2:$A$5,0)),""),""),"")</f>
        <v/>
      </c>
      <c r="C4" s="15"/>
      <c r="D4" s="15"/>
      <c r="E4" s="22" t="str">
        <f t="shared" ref="E4:E19" si="0">IFERROR(IF(C4="Entrée", D4+E4, IF(C4="Sortie", D4, "")), "")</f>
        <v/>
      </c>
      <c r="F4" s="23"/>
    </row>
    <row r="5" spans="1:6" x14ac:dyDescent="0.25">
      <c r="A5" s="21" t="s">
        <v>16</v>
      </c>
      <c r="B5" s="15" t="str">
        <f>IFERROR(IF(C5&lt;&gt;"",IFERROR(INDEX(accueil!$B$2:$B$5,MATCH(C5,accueil!$A$2:$A$5,0)),""),""),"")</f>
        <v/>
      </c>
      <c r="C5" s="15"/>
      <c r="D5" s="15"/>
      <c r="E5" s="22" t="str">
        <f t="shared" si="0"/>
        <v/>
      </c>
      <c r="F5" s="23"/>
    </row>
    <row r="6" spans="1:6" x14ac:dyDescent="0.25">
      <c r="A6" s="21" t="s">
        <v>17</v>
      </c>
      <c r="B6" s="15" t="str">
        <f>IFERROR(IF(C6&lt;&gt;"",IFERROR(INDEX(accueil!$B$2:$B$5,MATCH(C6,accueil!$A$2:$A$5,0)),""),""),"")</f>
        <v/>
      </c>
      <c r="C6" s="15"/>
      <c r="D6" s="15"/>
      <c r="E6" s="22" t="str">
        <f t="shared" si="0"/>
        <v/>
      </c>
      <c r="F6" s="23"/>
    </row>
    <row r="7" spans="1:6" x14ac:dyDescent="0.25">
      <c r="A7" s="21" t="s">
        <v>18</v>
      </c>
      <c r="B7" s="15" t="str">
        <f>IFERROR(IF(C7&lt;&gt;"",IFERROR(INDEX(accueil!$B$2:$B$5,MATCH(C7,accueil!$A$2:$A$5,0)),""),""),"")</f>
        <v/>
      </c>
      <c r="C7" s="15"/>
      <c r="D7" s="15"/>
      <c r="E7" s="22" t="str">
        <f t="shared" si="0"/>
        <v/>
      </c>
      <c r="F7" s="23"/>
    </row>
    <row r="8" spans="1:6" x14ac:dyDescent="0.25">
      <c r="A8" s="21" t="s">
        <v>19</v>
      </c>
      <c r="B8" s="15" t="str">
        <f>IFERROR(IF(C8&lt;&gt;"",IFERROR(INDEX(accueil!$B$2:$B$5,MATCH(C8,accueil!$A$2:$A$5,0)),""),""),"")</f>
        <v/>
      </c>
      <c r="C8" s="15"/>
      <c r="D8" s="15"/>
      <c r="E8" s="22" t="str">
        <f t="shared" si="0"/>
        <v/>
      </c>
      <c r="F8" s="23"/>
    </row>
    <row r="9" spans="1:6" x14ac:dyDescent="0.25">
      <c r="A9" s="21" t="s">
        <v>20</v>
      </c>
      <c r="B9" s="15" t="str">
        <f>IFERROR(IF(C9&lt;&gt;"",IFERROR(INDEX(accueil!$B$2:$B$5,MATCH(C9,accueil!$A$2:$A$5,0)),""),""),"")</f>
        <v/>
      </c>
      <c r="C9" s="15"/>
      <c r="D9" s="15"/>
      <c r="E9" s="22" t="str">
        <f t="shared" si="0"/>
        <v/>
      </c>
      <c r="F9" s="23"/>
    </row>
    <row r="10" spans="1:6" x14ac:dyDescent="0.25">
      <c r="A10" s="21" t="s">
        <v>21</v>
      </c>
      <c r="B10" s="15" t="str">
        <f>IFERROR(IF(C10&lt;&gt;"",IFERROR(INDEX(accueil!$B$2:$B$5,MATCH(C10,accueil!$A$2:$A$5,0)),""),""),"")</f>
        <v/>
      </c>
      <c r="C10" s="15"/>
      <c r="D10" s="15"/>
      <c r="E10" s="22" t="str">
        <f t="shared" si="0"/>
        <v/>
      </c>
      <c r="F10" s="23"/>
    </row>
    <row r="11" spans="1:6" x14ac:dyDescent="0.25">
      <c r="A11" s="21" t="s">
        <v>22</v>
      </c>
      <c r="B11" s="15" t="str">
        <f>IFERROR(IF(C11&lt;&gt;"",IFERROR(INDEX(accueil!$B$2:$B$5,MATCH(C11,accueil!$A$2:$A$5,0)),""),""),"")</f>
        <v/>
      </c>
      <c r="C11" s="15"/>
      <c r="D11" s="15"/>
      <c r="E11" s="22" t="str">
        <f t="shared" si="0"/>
        <v/>
      </c>
      <c r="F11" s="23"/>
    </row>
    <row r="12" spans="1:6" x14ac:dyDescent="0.25">
      <c r="A12" s="21" t="s">
        <v>23</v>
      </c>
      <c r="B12" s="15" t="str">
        <f>IFERROR(IF(C12&lt;&gt;"",IFERROR(INDEX(accueil!$B$2:$B$5,MATCH(C12,accueil!$A$2:$A$5,0)),""),""),"")</f>
        <v/>
      </c>
      <c r="C12" s="15"/>
      <c r="D12" s="15"/>
      <c r="E12" s="22" t="str">
        <f t="shared" si="0"/>
        <v/>
      </c>
      <c r="F12" s="23"/>
    </row>
    <row r="13" spans="1:6" x14ac:dyDescent="0.25">
      <c r="A13" s="21" t="s">
        <v>24</v>
      </c>
      <c r="B13" s="15" t="str">
        <f>IFERROR(IF(C13&lt;&gt;"",IFERROR(INDEX(accueil!$B$2:$B$5,MATCH(C13,accueil!$A$2:$A$5,0)),""),""),"")</f>
        <v/>
      </c>
      <c r="C13" s="15"/>
      <c r="D13" s="15"/>
      <c r="E13" s="22" t="str">
        <f t="shared" si="0"/>
        <v/>
      </c>
      <c r="F13" s="23"/>
    </row>
    <row r="14" spans="1:6" x14ac:dyDescent="0.25">
      <c r="A14" s="21" t="s">
        <v>25</v>
      </c>
      <c r="B14" s="15" t="str">
        <f>IFERROR(IF(C14&lt;&gt;"",IFERROR(INDEX(accueil!$B$2:$B$5,MATCH(C14,accueil!$A$2:$A$5,0)),""),""),"")</f>
        <v/>
      </c>
      <c r="C14" s="15"/>
      <c r="D14" s="15"/>
      <c r="E14" s="22" t="str">
        <f t="shared" si="0"/>
        <v/>
      </c>
      <c r="F14" s="23"/>
    </row>
    <row r="15" spans="1:6" x14ac:dyDescent="0.25">
      <c r="A15" s="21" t="s">
        <v>26</v>
      </c>
      <c r="B15" s="15" t="str">
        <f>IFERROR(IF(C15&lt;&gt;"",IFERROR(INDEX(accueil!$B$2:$B$5,MATCH(C15,accueil!$A$2:$A$5,0)),""),""),"")</f>
        <v/>
      </c>
      <c r="C15" s="15"/>
      <c r="D15" s="15"/>
      <c r="E15" s="22" t="str">
        <f t="shared" si="0"/>
        <v/>
      </c>
      <c r="F15" s="23"/>
    </row>
    <row r="16" spans="1:6" x14ac:dyDescent="0.25">
      <c r="A16" s="21" t="s">
        <v>27</v>
      </c>
      <c r="B16" s="15" t="str">
        <f>IFERROR(IF(C16&lt;&gt;"",IFERROR(INDEX(accueil!$B$2:$B$5,MATCH(C16,accueil!$A$2:$A$5,0)),""),""),"")</f>
        <v/>
      </c>
      <c r="C16" s="15"/>
      <c r="D16" s="15"/>
      <c r="E16" s="22" t="str">
        <f t="shared" si="0"/>
        <v/>
      </c>
      <c r="F16" s="23"/>
    </row>
    <row r="17" spans="1:6" x14ac:dyDescent="0.25">
      <c r="A17" s="21" t="s">
        <v>28</v>
      </c>
      <c r="B17" s="15" t="str">
        <f>IFERROR(IF(C17&lt;&gt;"",IFERROR(INDEX(accueil!$B$2:$B$5,MATCH(C17,accueil!$A$2:$A$5,0)),""),""),"")</f>
        <v/>
      </c>
      <c r="C17" s="15"/>
      <c r="D17" s="15"/>
      <c r="E17" s="22" t="str">
        <f t="shared" si="0"/>
        <v/>
      </c>
      <c r="F17" s="23"/>
    </row>
    <row r="18" spans="1:6" x14ac:dyDescent="0.25">
      <c r="A18" s="21" t="s">
        <v>29</v>
      </c>
      <c r="B18" s="15" t="str">
        <f>IFERROR(IF(C18&lt;&gt;"",IFERROR(INDEX(accueil!$B$2:$B$5,MATCH(C18,accueil!$A$2:$A$5,0)),""),""),"")</f>
        <v/>
      </c>
      <c r="C18" s="15"/>
      <c r="D18" s="15"/>
      <c r="E18" s="22" t="str">
        <f t="shared" si="0"/>
        <v/>
      </c>
      <c r="F18" s="23"/>
    </row>
    <row r="19" spans="1:6" x14ac:dyDescent="0.25">
      <c r="A19" s="17" t="s">
        <v>30</v>
      </c>
      <c r="B19" s="24" t="str">
        <f>IFERROR(IF(C19&lt;&gt;"",IFERROR(INDEX(accueil!$B$2:$B$5,MATCH(C19,accueil!$A$2:$A$5,0)),""),""),"")</f>
        <v/>
      </c>
      <c r="C19" s="24"/>
      <c r="D19" s="24"/>
      <c r="E19" s="25" t="str">
        <f t="shared" si="0"/>
        <v/>
      </c>
      <c r="F19" s="16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985bed32-cc95-49b2-bf7e-8cfd337642d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5BC57FD3DFEF34BBD5A2F2846EA26DB" ma:contentTypeVersion="7" ma:contentTypeDescription="Crée un document." ma:contentTypeScope="" ma:versionID="6fa0a44ef31ebbd50a784c5678212a0d">
  <xsd:schema xmlns:xsd="http://www.w3.org/2001/XMLSchema" xmlns:xs="http://www.w3.org/2001/XMLSchema" xmlns:p="http://schemas.microsoft.com/office/2006/metadata/properties" xmlns:ns3="01ef58ba-d7d1-4896-af25-60c69099c830" xmlns:ns4="985bed32-cc95-49b2-bf7e-8cfd337642d1" targetNamespace="http://schemas.microsoft.com/office/2006/metadata/properties" ma:root="true" ma:fieldsID="5f40532b6372733fb6564eab04552281" ns3:_="" ns4:_="">
    <xsd:import namespace="01ef58ba-d7d1-4896-af25-60c69099c830"/>
    <xsd:import namespace="985bed32-cc95-49b2-bf7e-8cfd337642d1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_activity" minOccurs="0"/>
                <xsd:element ref="ns4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ef58ba-d7d1-4896-af25-60c69099c83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85bed32-cc95-49b2-bf7e-8cfd337642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04FA2C-B467-4374-9B13-72EE685D8C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478DAD-9367-4925-846F-4CBE8026DBDC}">
  <ds:schemaRefs>
    <ds:schemaRef ds:uri="http://schemas.microsoft.com/office/infopath/2007/PartnerControls"/>
    <ds:schemaRef ds:uri="01ef58ba-d7d1-4896-af25-60c69099c830"/>
    <ds:schemaRef ds:uri="http://purl.org/dc/terms/"/>
    <ds:schemaRef ds:uri="http://www.w3.org/XML/1998/namespace"/>
    <ds:schemaRef ds:uri="http://purl.org/dc/dcmitype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85bed32-cc95-49b2-bf7e-8cfd337642d1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629D2960-960C-4E9F-9725-7E1E03D230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ef58ba-d7d1-4896-af25-60c69099c830"/>
    <ds:schemaRef ds:uri="985bed32-cc95-49b2-bf7e-8cfd337642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entrepot</vt:lpstr>
      <vt:lpstr>Feuil3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eeeeee</dc:creator>
  <cp:keywords/>
  <dc:description/>
  <cp:lastModifiedBy>Elif YILDIZ</cp:lastModifiedBy>
  <cp:revision/>
  <dcterms:created xsi:type="dcterms:W3CDTF">2023-11-16T15:32:06Z</dcterms:created>
  <dcterms:modified xsi:type="dcterms:W3CDTF">2023-12-05T14:38:56Z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0x01010005BC57FD3DFEF34BBD5A2F2846EA26DB</vt:lpwstr>
  </property>
</Properties>
</file>