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ldi\Documents\"/>
    </mc:Choice>
  </mc:AlternateContent>
  <xr:revisionPtr revIDLastSave="0" documentId="13_ncr:1_{76466FFD-91C5-4F80-AD15-C2E809853784}" xr6:coauthVersionLast="47" xr6:coauthVersionMax="47" xr10:uidLastSave="{00000000-0000-0000-0000-000000000000}"/>
  <bookViews>
    <workbookView xWindow="-110" yWindow="-110" windowWidth="19420" windowHeight="10420" xr2:uid="{04112920-D3B1-45AD-9DF8-7A84C3B8F066}"/>
  </bookViews>
  <sheets>
    <sheet name="accueil" sheetId="1" r:id="rId1"/>
    <sheet name="entrepot" sheetId="2" r:id="rId2"/>
    <sheet name="Feuil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K3" i="1" a="1"/>
  <c r="K3" i="1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C2" i="1"/>
  <c r="H9" i="1"/>
  <c r="D6" i="1"/>
  <c r="H19" i="1"/>
  <c r="C19" i="2" s="1"/>
  <c r="D80" i="2"/>
  <c r="D82" i="2"/>
  <c r="D84" i="2"/>
  <c r="D86" i="2"/>
  <c r="D88" i="2"/>
  <c r="D90" i="2"/>
  <c r="D92" i="2"/>
  <c r="D94" i="2"/>
  <c r="D96" i="2"/>
  <c r="D98" i="2"/>
  <c r="D100" i="2"/>
  <c r="D102" i="2"/>
  <c r="D104" i="2"/>
  <c r="D106" i="2"/>
  <c r="D108" i="2"/>
  <c r="D110" i="2"/>
  <c r="D112" i="2"/>
  <c r="D114" i="2"/>
  <c r="D116" i="2"/>
  <c r="D118" i="2"/>
  <c r="D120" i="2"/>
  <c r="D122" i="2"/>
  <c r="D124" i="2"/>
  <c r="D126" i="2"/>
  <c r="D128" i="2"/>
  <c r="D130" i="2"/>
  <c r="D132" i="2"/>
  <c r="D134" i="2"/>
  <c r="D136" i="2"/>
  <c r="D138" i="2"/>
  <c r="D140" i="2"/>
  <c r="D142" i="2"/>
  <c r="D144" i="2"/>
  <c r="D146" i="2"/>
  <c r="D148" i="2"/>
  <c r="D150" i="2"/>
  <c r="D152" i="2"/>
  <c r="D154" i="2"/>
  <c r="D156" i="2"/>
  <c r="D158" i="2"/>
  <c r="D160" i="2"/>
  <c r="D162" i="2"/>
  <c r="D164" i="2"/>
  <c r="D166" i="2"/>
  <c r="D168" i="2"/>
  <c r="D170" i="2"/>
  <c r="D172" i="2"/>
  <c r="D174" i="2"/>
  <c r="D176" i="2"/>
  <c r="D178" i="2"/>
  <c r="D180" i="2"/>
  <c r="D182" i="2"/>
  <c r="D184" i="2"/>
  <c r="D186" i="2"/>
  <c r="D188" i="2"/>
  <c r="D190" i="2"/>
  <c r="D192" i="2"/>
  <c r="D194" i="2"/>
  <c r="D196" i="2"/>
  <c r="D198" i="2"/>
  <c r="D200" i="2"/>
  <c r="D202" i="2"/>
  <c r="D204" i="2"/>
  <c r="D206" i="2"/>
  <c r="D208" i="2"/>
  <c r="D210" i="2"/>
  <c r="D212" i="2"/>
  <c r="D214" i="2"/>
  <c r="D216" i="2"/>
  <c r="D218" i="2"/>
  <c r="D220" i="2"/>
  <c r="D222" i="2"/>
  <c r="D224" i="2"/>
  <c r="D226" i="2"/>
  <c r="D228" i="2"/>
  <c r="D230" i="2"/>
  <c r="D232" i="2"/>
  <c r="D234" i="2"/>
  <c r="D236" i="2"/>
  <c r="D238" i="2"/>
  <c r="D240" i="2"/>
  <c r="D242" i="2"/>
  <c r="D244" i="2"/>
  <c r="D246" i="2"/>
  <c r="D248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0" i="1"/>
  <c r="C21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D2" i="1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C3" i="1"/>
  <c r="D21" i="1"/>
  <c r="D8" i="1"/>
  <c r="D3" i="1"/>
  <c r="D4" i="1"/>
  <c r="D5" i="1"/>
  <c r="D7" i="1"/>
  <c r="D9" i="1"/>
  <c r="D10" i="1"/>
  <c r="D11" i="1"/>
  <c r="D12" i="1"/>
  <c r="D13" i="1"/>
  <c r="D14" i="1"/>
  <c r="D15" i="1"/>
  <c r="D16" i="1"/>
  <c r="D17" i="1"/>
  <c r="D18" i="1"/>
  <c r="D19" i="1"/>
  <c r="D20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H2" i="1"/>
  <c r="C2" i="2" s="1"/>
  <c r="H3" i="1"/>
  <c r="C3" i="2" s="1"/>
  <c r="H4" i="1"/>
  <c r="C4" i="2" s="1"/>
  <c r="H5" i="1"/>
  <c r="C5" i="2" s="1"/>
  <c r="H6" i="1"/>
  <c r="C6" i="2" s="1"/>
  <c r="H7" i="1"/>
  <c r="C7" i="2" s="1"/>
  <c r="H8" i="1"/>
  <c r="C8" i="2" s="1"/>
  <c r="C9" i="2"/>
  <c r="H10" i="1"/>
  <c r="C10" i="2" s="1"/>
  <c r="H11" i="1"/>
  <c r="C11" i="2" s="1"/>
  <c r="H12" i="1"/>
  <c r="C12" i="2" s="1"/>
  <c r="H13" i="1"/>
  <c r="C13" i="2" s="1"/>
  <c r="H14" i="1"/>
  <c r="C14" i="2" s="1"/>
  <c r="H15" i="1"/>
  <c r="C15" i="2" s="1"/>
  <c r="H16" i="1"/>
  <c r="C16" i="2" s="1"/>
  <c r="H17" i="1"/>
  <c r="C17" i="2" s="1"/>
  <c r="H18" i="1"/>
  <c r="C18" i="2" s="1"/>
  <c r="H20" i="1"/>
  <c r="C20" i="2" s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G9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G2" i="1"/>
  <c r="G8" i="1"/>
  <c r="G7" i="1"/>
  <c r="F3" i="2"/>
  <c r="F4" i="2"/>
  <c r="F5" i="2"/>
  <c r="G5" i="1" s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G6" i="1"/>
  <c r="E19" i="3"/>
  <c r="B19" i="3"/>
  <c r="E18" i="3"/>
  <c r="B18" i="3"/>
  <c r="E17" i="3"/>
  <c r="B17" i="3"/>
  <c r="E16" i="3"/>
  <c r="B16" i="3"/>
  <c r="E15" i="3"/>
  <c r="B15" i="3"/>
  <c r="E14" i="3"/>
  <c r="B14" i="3"/>
  <c r="E13" i="3"/>
  <c r="B13" i="3"/>
  <c r="E12" i="3"/>
  <c r="B12" i="3"/>
  <c r="E11" i="3"/>
  <c r="B11" i="3"/>
  <c r="E10" i="3"/>
  <c r="B10" i="3"/>
  <c r="E9" i="3"/>
  <c r="B9" i="3"/>
  <c r="E8" i="3"/>
  <c r="B8" i="3"/>
  <c r="E7" i="3"/>
  <c r="B7" i="3"/>
  <c r="E6" i="3"/>
  <c r="B6" i="3"/>
  <c r="E5" i="3"/>
  <c r="B5" i="3"/>
  <c r="E4" i="3"/>
  <c r="B4" i="3"/>
  <c r="E3" i="3"/>
  <c r="B3" i="3"/>
  <c r="E2" i="3"/>
  <c r="B2" i="3"/>
  <c r="F21" i="2"/>
  <c r="F22" i="2"/>
  <c r="G4" i="1"/>
  <c r="G10" i="1"/>
  <c r="G11" i="1"/>
  <c r="G12" i="1"/>
  <c r="G13" i="1"/>
  <c r="G14" i="1"/>
  <c r="G15" i="1"/>
  <c r="G16" i="1"/>
  <c r="G17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D2" i="2" l="1"/>
  <c r="G21" i="1" l="1"/>
  <c r="G20" i="1" l="1"/>
  <c r="C19" i="1" l="1"/>
  <c r="C18" i="1"/>
  <c r="D3" i="2" l="1"/>
  <c r="D4" i="2" l="1"/>
  <c r="D5" i="2" l="1"/>
  <c r="D6" i="2" l="1"/>
  <c r="D7" i="2" l="1"/>
  <c r="D8" i="2" l="1"/>
  <c r="D9" i="2" l="1"/>
  <c r="D10" i="2" l="1"/>
  <c r="D11" i="2" l="1"/>
  <c r="D12" i="2" l="1"/>
  <c r="D13" i="2" l="1"/>
  <c r="D14" i="2" l="1"/>
  <c r="D15" i="2" l="1"/>
  <c r="D16" i="2" l="1"/>
  <c r="D17" i="2"/>
  <c r="G18" i="1"/>
  <c r="G22" i="1"/>
  <c r="D18" i="2"/>
  <c r="C22" i="1"/>
  <c r="A61" i="2" s="1" a="1"/>
  <c r="A61" i="2" s="1"/>
  <c r="D61" i="2" s="1"/>
  <c r="A48" i="2" l="1" a="1"/>
  <c r="A48" i="2" s="1"/>
  <c r="D48" i="2" s="1"/>
  <c r="A22" i="2" a="1"/>
  <c r="A22" i="2" s="1"/>
  <c r="A77" i="2" a="1"/>
  <c r="A77" i="2" s="1"/>
  <c r="D77" i="2" s="1"/>
  <c r="A26" i="2" a="1"/>
  <c r="A26" i="2" s="1"/>
  <c r="A36" i="2" a="1"/>
  <c r="A36" i="2" s="1"/>
  <c r="D36" i="2" s="1"/>
  <c r="A52" i="2" a="1"/>
  <c r="A52" i="2" s="1"/>
  <c r="D52" i="2" s="1"/>
  <c r="A46" i="2" a="1"/>
  <c r="A46" i="2" s="1"/>
  <c r="D46" i="2" s="1"/>
  <c r="A30" i="2" a="1"/>
  <c r="A30" i="2" s="1"/>
  <c r="A60" i="2" a="1"/>
  <c r="A60" i="2" s="1"/>
  <c r="D60" i="2" s="1"/>
  <c r="A56" i="2" a="1"/>
  <c r="A56" i="2" s="1"/>
  <c r="D56" i="2" s="1"/>
  <c r="A53" i="2" a="1"/>
  <c r="A53" i="2" s="1"/>
  <c r="D53" i="2" s="1"/>
  <c r="A63" i="2" a="1"/>
  <c r="A63" i="2" s="1"/>
  <c r="D63" i="2" s="1"/>
  <c r="A42" i="2" a="1"/>
  <c r="A42" i="2" s="1"/>
  <c r="D42" i="2" s="1"/>
  <c r="A28" i="2" a="1"/>
  <c r="A28" i="2" s="1"/>
  <c r="A49" i="2" a="1"/>
  <c r="A49" i="2" s="1"/>
  <c r="D49" i="2" s="1"/>
  <c r="A72" i="2" a="1"/>
  <c r="A72" i="2" s="1"/>
  <c r="D72" i="2" s="1"/>
  <c r="A31" i="2" a="1"/>
  <c r="A31" i="2" s="1"/>
  <c r="A25" i="2" a="1"/>
  <c r="A25" i="2" s="1"/>
  <c r="A23" i="2" a="1"/>
  <c r="A23" i="2" s="1"/>
  <c r="A73" i="2" a="1"/>
  <c r="A73" i="2" s="1"/>
  <c r="D73" i="2" s="1"/>
  <c r="A51" i="2" a="1"/>
  <c r="A51" i="2" s="1"/>
  <c r="D51" i="2" s="1"/>
  <c r="A47" i="2" a="1"/>
  <c r="A47" i="2" s="1"/>
  <c r="D47" i="2" s="1"/>
  <c r="A66" i="2" a="1"/>
  <c r="A66" i="2" s="1"/>
  <c r="D66" i="2" s="1"/>
  <c r="A20" i="2" a="1"/>
  <c r="A20" i="2" s="1"/>
  <c r="A37" i="2" a="1"/>
  <c r="A37" i="2" s="1"/>
  <c r="D37" i="2" s="1"/>
  <c r="A69" i="2" a="1"/>
  <c r="A69" i="2" s="1"/>
  <c r="D69" i="2" s="1"/>
  <c r="A59" i="2" a="1"/>
  <c r="A59" i="2" s="1"/>
  <c r="D59" i="2" s="1"/>
  <c r="A65" i="2" a="1"/>
  <c r="A65" i="2" s="1"/>
  <c r="D65" i="2" s="1"/>
  <c r="A41" i="2" a="1"/>
  <c r="A41" i="2" s="1"/>
  <c r="D41" i="2" s="1"/>
  <c r="A43" i="2" a="1"/>
  <c r="A43" i="2" s="1"/>
  <c r="D43" i="2" s="1"/>
  <c r="A33" i="2" a="1"/>
  <c r="A33" i="2" s="1"/>
  <c r="A35" i="2" a="1"/>
  <c r="A35" i="2" s="1"/>
  <c r="A44" i="2" a="1"/>
  <c r="A44" i="2" s="1"/>
  <c r="D44" i="2" s="1"/>
  <c r="A57" i="2" a="1"/>
  <c r="A57" i="2" s="1"/>
  <c r="D57" i="2" s="1"/>
  <c r="A29" i="2" a="1"/>
  <c r="A29" i="2" s="1"/>
  <c r="A32" i="2" a="1"/>
  <c r="A32" i="2" s="1"/>
  <c r="A67" i="2" a="1"/>
  <c r="A67" i="2" s="1"/>
  <c r="D67" i="2" s="1"/>
  <c r="A45" i="2" a="1"/>
  <c r="A45" i="2" s="1"/>
  <c r="D45" i="2" s="1"/>
  <c r="A38" i="2" a="1"/>
  <c r="A38" i="2" s="1"/>
  <c r="D38" i="2" s="1"/>
  <c r="A76" i="2" a="1"/>
  <c r="A76" i="2" s="1"/>
  <c r="D76" i="2" s="1"/>
  <c r="A50" i="2" a="1"/>
  <c r="A50" i="2" s="1"/>
  <c r="D50" i="2" s="1"/>
  <c r="A64" i="2" a="1"/>
  <c r="A64" i="2" s="1"/>
  <c r="D64" i="2" s="1"/>
  <c r="A68" i="2" a="1"/>
  <c r="A68" i="2" s="1"/>
  <c r="D68" i="2" s="1"/>
  <c r="A58" i="2" a="1"/>
  <c r="A58" i="2" s="1"/>
  <c r="D58" i="2" s="1"/>
  <c r="A79" i="2" a="1"/>
  <c r="A79" i="2" s="1"/>
  <c r="D79" i="2" s="1"/>
  <c r="A34" i="2" a="1"/>
  <c r="A34" i="2" s="1"/>
  <c r="A71" i="2" a="1"/>
  <c r="A71" i="2" s="1"/>
  <c r="D71" i="2" s="1"/>
  <c r="A27" i="2" a="1"/>
  <c r="A27" i="2" s="1"/>
  <c r="A74" i="2" a="1"/>
  <c r="A74" i="2" s="1"/>
  <c r="D74" i="2" s="1"/>
  <c r="A70" i="2" a="1"/>
  <c r="A70" i="2" s="1"/>
  <c r="D70" i="2" s="1"/>
  <c r="A21" i="2" a="1"/>
  <c r="A21" i="2" s="1"/>
  <c r="A75" i="2" a="1"/>
  <c r="A75" i="2" s="1"/>
  <c r="D75" i="2" s="1"/>
  <c r="A62" i="2" a="1"/>
  <c r="A62" i="2" s="1"/>
  <c r="D62" i="2" s="1"/>
  <c r="A39" i="2" a="1"/>
  <c r="A39" i="2" s="1"/>
  <c r="D39" i="2" s="1"/>
  <c r="A78" i="2" a="1"/>
  <c r="A78" i="2" s="1"/>
  <c r="D78" i="2" s="1"/>
  <c r="A54" i="2" a="1"/>
  <c r="A54" i="2" s="1"/>
  <c r="D54" i="2" s="1"/>
  <c r="A40" i="2" a="1"/>
  <c r="A40" i="2" s="1"/>
  <c r="D40" i="2" s="1"/>
  <c r="A55" i="2" a="1"/>
  <c r="A55" i="2" s="1"/>
  <c r="D55" i="2" s="1"/>
  <c r="A24" i="2" a="1"/>
  <c r="A24" i="2" s="1"/>
  <c r="B20" i="2" a="1"/>
  <c r="B20" i="2" s="1"/>
  <c r="G19" i="1" s="1"/>
  <c r="B24" i="1" l="1"/>
  <c r="B21" i="1"/>
  <c r="B27" i="1"/>
  <c r="B32" i="1"/>
  <c r="B29" i="1"/>
  <c r="B33" i="1"/>
  <c r="B34" i="1" s="1"/>
  <c r="B20" i="1"/>
  <c r="D20" i="2"/>
  <c r="B23" i="1"/>
  <c r="B25" i="1"/>
  <c r="B31" i="1"/>
  <c r="B28" i="1"/>
  <c r="B30" i="1"/>
  <c r="B26" i="1"/>
  <c r="B22" i="1"/>
  <c r="D32" i="2" l="1"/>
  <c r="B35" i="1"/>
  <c r="D35" i="2" s="1"/>
  <c r="D22" i="2"/>
  <c r="D28" i="2"/>
  <c r="D23" i="2"/>
  <c r="D24" i="2"/>
  <c r="D26" i="2"/>
  <c r="D30" i="2"/>
  <c r="D29" i="2"/>
  <c r="D31" i="2"/>
  <c r="D27" i="2"/>
  <c r="D19" i="2"/>
  <c r="F2" i="3"/>
  <c r="D25" i="2" l="1"/>
  <c r="D34" i="2"/>
  <c r="D33" i="2"/>
  <c r="D2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<sst xmlns="http://schemas.openxmlformats.org/spreadsheetml/2006/main" count="98" uniqueCount="52">
  <si>
    <t>Référence</t>
  </si>
  <si>
    <t>Entrée</t>
  </si>
  <si>
    <t>Sortie</t>
  </si>
  <si>
    <t>Type d'action</t>
  </si>
  <si>
    <t>Quantité</t>
  </si>
  <si>
    <t>Quantité restante</t>
  </si>
  <si>
    <t>Statut</t>
  </si>
  <si>
    <t>ZA1</t>
  </si>
  <si>
    <t>Entree</t>
  </si>
  <si>
    <t>ZA2</t>
  </si>
  <si>
    <t>ZA3</t>
  </si>
  <si>
    <t>ZA4</t>
  </si>
  <si>
    <t>ZA5</t>
  </si>
  <si>
    <t>ZA6</t>
  </si>
  <si>
    <t>ZA7</t>
  </si>
  <si>
    <t>ZA8</t>
  </si>
  <si>
    <t>ZA9</t>
  </si>
  <si>
    <t>ZA10</t>
  </si>
  <si>
    <t>ZA11</t>
  </si>
  <si>
    <t>ZA12</t>
  </si>
  <si>
    <t>ZA13</t>
  </si>
  <si>
    <t>ZA14</t>
  </si>
  <si>
    <t>ZA15</t>
  </si>
  <si>
    <t>ZA16</t>
  </si>
  <si>
    <t>AD</t>
  </si>
  <si>
    <t>JL</t>
  </si>
  <si>
    <t>JL1</t>
  </si>
  <si>
    <t>Liste des emplacements</t>
  </si>
  <si>
    <t>Emplacement attribué automatiquement</t>
  </si>
  <si>
    <t>Statut emplacement</t>
  </si>
  <si>
    <t>Référence stockée dans l'emplacement</t>
  </si>
  <si>
    <t>Quantité initiale</t>
  </si>
  <si>
    <t>Quantité utilisée</t>
  </si>
  <si>
    <t>Quantité actuelle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</si>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</sst>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F0F0F"/>
      <name val="Segoe UI"/>
      <family val="2"/>
    </font>
    <font>
      <sz val="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3C2B-62A5-4F01-904F-D275A72E8CD6}">
  <dimension ref="A1:O123"/>
  <sheetViews>
    <sheetView tabSelected="1" zoomScale="71" workbookViewId="0">
      <selection activeCell="C9" sqref="C9"/>
    </sheetView>
  </sheetViews>
  <sheetFormatPr baseColWidth="10" defaultColWidth="11.453125" defaultRowHeight="14.5" x14ac:dyDescent="0.35"/>
  <cols>
    <col min="1" max="1" width="14.81640625" bestFit="1" customWidth="1"/>
    <col min="2" max="2" width="29.54296875" bestFit="1" customWidth="1"/>
    <col min="3" max="3" width="29.54296875" customWidth="1"/>
    <col min="4" max="4" width="17.1796875" hidden="1" customWidth="1"/>
    <col min="5" max="5" width="12.453125" bestFit="1" customWidth="1"/>
    <col min="7" max="7" width="16.54296875" bestFit="1" customWidth="1"/>
    <col min="8" max="8" width="16.453125" bestFit="1" customWidth="1"/>
    <col min="12" max="12" width="32.1796875" customWidth="1"/>
  </cols>
  <sheetData>
    <row r="1" spans="1:15" x14ac:dyDescent="0.3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5</v>
      </c>
      <c r="H1" t="s">
        <v>6</v>
      </c>
    </row>
    <row r="2" spans="1:15" x14ac:dyDescent="0.35">
      <c r="A2" s="1" t="s">
        <v>7</v>
      </c>
      <c r="B2" t="str">
        <f>IFERROR(IF(AND(E2="Entree",entrepot!A2&lt;&gt;""),entrepot!A2,IF(E2="Sortie","")),"")</f>
        <v>A1</v>
      </c>
      <c r="C2" t="str">
        <f>IFERROR(IF(E2="sortie",INDEX(B:B,MATCH(A2,A:A,0)),""),"")</f>
        <v/>
      </c>
      <c r="D2" t="str">
        <f t="shared" ref="D2:D33" si="0">IFERROR(A2,"")</f>
        <v>ZA1</v>
      </c>
      <c r="E2" s="1" t="s">
        <v>8</v>
      </c>
      <c r="F2" s="1"/>
      <c r="G2">
        <f>IF(E2="Entree",F2,IF(E2="Sortie",IFERROR(INDEX(entrepot!A2:A19,MATCH(accueil!B2,entrepot!B2:B19,0)),""),""))</f>
        <v>0</v>
      </c>
      <c r="H2" t="str">
        <f>IF(E2="Entree","Occupé","Libre")</f>
        <v>Occupé</v>
      </c>
    </row>
    <row r="3" spans="1:15" x14ac:dyDescent="0.35">
      <c r="A3" s="1" t="s">
        <v>9</v>
      </c>
      <c r="B3" t="str">
        <f>IFERROR(IF(AND(E3="Entree",entrepot!A3&lt;&gt;""),entrepot!A3,IF(E3="Sortie","")),"")</f>
        <v>A2</v>
      </c>
      <c r="C3" t="str">
        <f t="shared" ref="C3:C66" si="1">IFERROR(IF(E3="sortie",INDEX(B:B,MATCH(A3,A:A,0)),""),"")</f>
        <v/>
      </c>
      <c r="D3" t="str">
        <f t="shared" si="0"/>
        <v>ZA2</v>
      </c>
      <c r="E3" s="1" t="s">
        <v>8</v>
      </c>
      <c r="F3" s="1"/>
      <c r="H3" t="str">
        <f>IF(E3="Entree","Occupé","Libre")</f>
        <v>Occupé</v>
      </c>
      <c r="K3" t="str" cm="1">
        <f t="array" ref="K3">IFERROR(INDEX(entrepot!$A$1:$A$19, MIN(IF(entrepot!$A$1:$A$19=entrepot!A2, ROW(entrepot!$A$1:$A$19)-ROW(entrepot!$A$1)+1, ""))), "")</f>
        <v>A1</v>
      </c>
      <c r="O3" t="s">
        <v>8</v>
      </c>
    </row>
    <row r="4" spans="1:15" x14ac:dyDescent="0.35">
      <c r="A4" s="1" t="s">
        <v>10</v>
      </c>
      <c r="B4" t="str">
        <f>IFERROR(IF(AND(E4="Entree",entrepot!A4&lt;&gt;""),entrepot!A4,IF(E4="Sortie","")),"")</f>
        <v>A3</v>
      </c>
      <c r="C4" t="str">
        <f t="shared" si="1"/>
        <v/>
      </c>
      <c r="D4" t="str">
        <f t="shared" si="0"/>
        <v>ZA3</v>
      </c>
      <c r="E4" s="1" t="s">
        <v>8</v>
      </c>
      <c r="F4" s="1"/>
      <c r="G4">
        <f>IF(E4="Entree",F4,IF(E4="Sortie",IFERROR(INDEX(entrepot!A4:A20,MATCH(accueil!B4,entrepot!B4:B21,0)),""),""))</f>
        <v>0</v>
      </c>
      <c r="H4" t="str">
        <f t="shared" ref="H4:H35" si="2">IF(E4="Entree","Occupé","Libre")</f>
        <v>Occupé</v>
      </c>
      <c r="O4" t="s">
        <v>2</v>
      </c>
    </row>
    <row r="5" spans="1:15" x14ac:dyDescent="0.35">
      <c r="A5" s="1" t="s">
        <v>11</v>
      </c>
      <c r="B5" t="str">
        <f>IFERROR(IF(AND(E5="Entree",entrepot!A5&lt;&gt;""),entrepot!A5,IF(E5="Sortie","")),"")</f>
        <v>A4</v>
      </c>
      <c r="C5" t="str">
        <f t="shared" si="1"/>
        <v/>
      </c>
      <c r="D5" t="str">
        <f t="shared" si="0"/>
        <v>ZA4</v>
      </c>
      <c r="E5" s="1" t="s">
        <v>8</v>
      </c>
      <c r="F5" s="1"/>
      <c r="G5">
        <f>IF(E5="Entree",F5,IF(E5="Sortie",IFERROR(INDEX(entrepot!A5:A22,MATCH(accueil!B5,entrepot!B5:B22,0)),""),""))</f>
        <v>0</v>
      </c>
      <c r="H5" t="str">
        <f t="shared" si="2"/>
        <v>Occupé</v>
      </c>
    </row>
    <row r="6" spans="1:15" x14ac:dyDescent="0.35">
      <c r="A6" s="1" t="s">
        <v>12</v>
      </c>
      <c r="B6" t="str">
        <f>IFERROR(IF(AND(E6="Entree",entrepot!A6&lt;&gt;""),entrepot!A6,IF(E6="Sortie","")),"")</f>
        <v>A5</v>
      </c>
      <c r="C6" t="str">
        <f t="shared" si="1"/>
        <v/>
      </c>
      <c r="D6" t="str">
        <f t="shared" si="0"/>
        <v>ZA5</v>
      </c>
      <c r="E6" s="1" t="s">
        <v>8</v>
      </c>
      <c r="F6" s="1"/>
      <c r="G6">
        <f>IF(E6="Entree",F6,IF(E6="Sortie",IFERROR(INDEX(entrepot!A6:A23,MATCH(accueil!B6,entrepot!B6:B23,0)),""),""))</f>
        <v>0</v>
      </c>
      <c r="H6" t="str">
        <f t="shared" si="2"/>
        <v>Occupé</v>
      </c>
      <c r="L6" s="2"/>
    </row>
    <row r="7" spans="1:15" x14ac:dyDescent="0.35">
      <c r="A7" s="1" t="s">
        <v>13</v>
      </c>
      <c r="B7" t="str">
        <f>IFERROR(IF(AND(E7="Entree",entrepot!A7&lt;&gt;""),entrepot!A7,IF(E7="Sortie","")),"")</f>
        <v>A6</v>
      </c>
      <c r="C7" t="str">
        <f t="shared" si="1"/>
        <v/>
      </c>
      <c r="D7" t="str">
        <f t="shared" si="0"/>
        <v>ZA6</v>
      </c>
      <c r="E7" s="1" t="s">
        <v>8</v>
      </c>
      <c r="F7" s="1"/>
      <c r="G7">
        <f>IF(E7="Entree",F7,IF(E7="Sortie",IFERROR(INDEX(entrepot!A7:A24,MATCH(accueil!B7,entrepot!B7:B24,0)),""),""))</f>
        <v>0</v>
      </c>
      <c r="H7" t="str">
        <f t="shared" si="2"/>
        <v>Occupé</v>
      </c>
    </row>
    <row r="8" spans="1:15" x14ac:dyDescent="0.35">
      <c r="A8" s="1" t="s">
        <v>14</v>
      </c>
      <c r="B8" t="str">
        <f>IFERROR(IF(AND(E8="Entree",entrepot!A8&lt;&gt;""),entrepot!A8,IF(E8="Sortie","")),"")</f>
        <v>A7</v>
      </c>
      <c r="C8" t="str">
        <f t="shared" si="1"/>
        <v/>
      </c>
      <c r="D8" t="str">
        <f t="shared" si="0"/>
        <v>ZA7</v>
      </c>
      <c r="E8" s="1" t="s">
        <v>8</v>
      </c>
      <c r="F8" s="1"/>
      <c r="G8">
        <f>IF(E8="Entree",F8,IF(E8="Sortie",IFERROR(INDEX(entrepot!A8:A25,MATCH(accueil!B8,entrepot!B8:B25,0)),""),""))</f>
        <v>0</v>
      </c>
      <c r="H8" t="str">
        <f t="shared" si="2"/>
        <v>Occupé</v>
      </c>
    </row>
    <row r="9" spans="1:15" x14ac:dyDescent="0.35">
      <c r="A9" s="1" t="s">
        <v>15</v>
      </c>
      <c r="B9" t="str">
        <f>IFERROR(IF(AND(E9="Entree",entrepot!A9&lt;&gt;""),entrepot!A9,IF(E9="Sortie","")),"")</f>
        <v>A8</v>
      </c>
      <c r="C9" t="str">
        <f t="shared" si="1"/>
        <v/>
      </c>
      <c r="D9" t="str">
        <f t="shared" si="0"/>
        <v>ZA8</v>
      </c>
      <c r="E9" s="1" t="s">
        <v>8</v>
      </c>
      <c r="F9" s="1"/>
      <c r="G9">
        <f>IF(E9="Entree",F9,IF(E9="Sortie",IFERROR(SUMIFS($H$2:$H$35,$A$2:$A$35,A9,E2:E35,"Entree"),"")))</f>
        <v>0</v>
      </c>
      <c r="H9" t="str">
        <f>IF(E9="Entree","Occupé","Libre")</f>
        <v>Occupé</v>
      </c>
    </row>
    <row r="10" spans="1:15" x14ac:dyDescent="0.35">
      <c r="A10" s="1" t="s">
        <v>16</v>
      </c>
      <c r="B10" t="str">
        <f>IFERROR(IF(AND(E10="Entree",entrepot!A10&lt;&gt;""),entrepot!A10,IF(E10="Sortie","")),"")</f>
        <v>A9</v>
      </c>
      <c r="C10" t="str">
        <f t="shared" si="1"/>
        <v/>
      </c>
      <c r="D10" t="str">
        <f t="shared" si="0"/>
        <v>ZA9</v>
      </c>
      <c r="E10" s="1" t="s">
        <v>8</v>
      </c>
      <c r="F10" s="1"/>
      <c r="G10">
        <f>IF(E10="Entree",F10,IF(E10="Sortie",IFERROR(INDEX(entrepot!A10:A27,MATCH(accueil!B10,entrepot!B10:B27,0)),""),""))</f>
        <v>0</v>
      </c>
      <c r="H10" t="str">
        <f t="shared" si="2"/>
        <v>Occupé</v>
      </c>
    </row>
    <row r="11" spans="1:15" x14ac:dyDescent="0.35">
      <c r="A11" s="1" t="s">
        <v>17</v>
      </c>
      <c r="B11" t="str">
        <f>IFERROR(IF(AND(E11="Entree",entrepot!A11&lt;&gt;""),entrepot!A11,IF(E11="Sortie","")),"")</f>
        <v>B1</v>
      </c>
      <c r="C11" t="str">
        <f t="shared" si="1"/>
        <v/>
      </c>
      <c r="D11" t="str">
        <f t="shared" si="0"/>
        <v>ZA10</v>
      </c>
      <c r="E11" s="1" t="s">
        <v>8</v>
      </c>
      <c r="F11" s="1"/>
      <c r="G11">
        <f>IF(E11="Entree",F11,IF(E11="Sortie",IFERROR(INDEX(entrepot!A11:A28,MATCH(accueil!B11,entrepot!B11:B28,0)),""),""))</f>
        <v>0</v>
      </c>
      <c r="H11" t="str">
        <f t="shared" si="2"/>
        <v>Occupé</v>
      </c>
    </row>
    <row r="12" spans="1:15" x14ac:dyDescent="0.35">
      <c r="A12" s="1" t="s">
        <v>18</v>
      </c>
      <c r="B12" t="str">
        <f>IFERROR(IF(AND(E12="Entree",entrepot!A12&lt;&gt;""),entrepot!A12,IF(E12="Sortie","")),"")</f>
        <v>B2</v>
      </c>
      <c r="C12" t="str">
        <f t="shared" si="1"/>
        <v/>
      </c>
      <c r="D12" t="str">
        <f t="shared" si="0"/>
        <v>ZA11</v>
      </c>
      <c r="E12" s="1" t="s">
        <v>8</v>
      </c>
      <c r="F12" s="1"/>
      <c r="G12">
        <f>IF(E12="Entree",F12,IF(E12="Sortie",IFERROR(INDEX(entrepot!A12:A29,MATCH(accueil!B12,entrepot!B12:B29,0)),""),""))</f>
        <v>0</v>
      </c>
      <c r="H12" t="str">
        <f t="shared" si="2"/>
        <v>Occupé</v>
      </c>
    </row>
    <row r="13" spans="1:15" x14ac:dyDescent="0.35">
      <c r="A13" s="1" t="s">
        <v>19</v>
      </c>
      <c r="B13" t="str">
        <f>IFERROR(IF(AND(E13="Entree",entrepot!A13&lt;&gt;""),entrepot!A13,IF(E13="Sortie","")),"")</f>
        <v>B3</v>
      </c>
      <c r="C13" t="str">
        <f t="shared" si="1"/>
        <v/>
      </c>
      <c r="D13" t="str">
        <f t="shared" si="0"/>
        <v>ZA12</v>
      </c>
      <c r="E13" s="1" t="s">
        <v>8</v>
      </c>
      <c r="F13" s="1"/>
      <c r="G13">
        <f>IF(E13="Entree",F13,IF(E13="Sortie",IFERROR(INDEX(entrepot!A13:A30,MATCH(accueil!B13,entrepot!B13:B30,0)),""),""))</f>
        <v>0</v>
      </c>
      <c r="H13" t="str">
        <f t="shared" si="2"/>
        <v>Occupé</v>
      </c>
    </row>
    <row r="14" spans="1:15" x14ac:dyDescent="0.35">
      <c r="A14" s="1" t="s">
        <v>20</v>
      </c>
      <c r="B14" t="str">
        <f>IFERROR(IF(AND(E14="Entree",entrepot!A14&lt;&gt;""),entrepot!A14,IF(E14="Sortie","")),"")</f>
        <v>B4</v>
      </c>
      <c r="C14" t="str">
        <f t="shared" si="1"/>
        <v/>
      </c>
      <c r="D14" t="str">
        <f t="shared" si="0"/>
        <v>ZA13</v>
      </c>
      <c r="E14" s="1" t="s">
        <v>8</v>
      </c>
      <c r="F14" s="1"/>
      <c r="G14">
        <f>IF(E14="Entree",F14,IF(E14="Sortie",IFERROR(INDEX(entrepot!A14:A31,MATCH(accueil!B14,entrepot!B14:B31,0)),""),""))</f>
        <v>0</v>
      </c>
      <c r="H14" t="str">
        <f t="shared" si="2"/>
        <v>Occupé</v>
      </c>
    </row>
    <row r="15" spans="1:15" x14ac:dyDescent="0.35">
      <c r="A15" s="1" t="s">
        <v>21</v>
      </c>
      <c r="B15" t="str">
        <f>IFERROR(IF(AND(E15="Entree",entrepot!A15&lt;&gt;""),entrepot!A15,IF(E15="Sortie","")),"")</f>
        <v>B5</v>
      </c>
      <c r="C15" t="str">
        <f t="shared" si="1"/>
        <v/>
      </c>
      <c r="D15" t="str">
        <f t="shared" si="0"/>
        <v>ZA14</v>
      </c>
      <c r="E15" s="1" t="s">
        <v>8</v>
      </c>
      <c r="F15" s="1"/>
      <c r="G15">
        <f>IF(E15="Entree",F15,IF(E15="Sortie",IFERROR(INDEX(entrepot!A15:A32,MATCH(accueil!B15,entrepot!B15:B32,0)),""),""))</f>
        <v>0</v>
      </c>
      <c r="H15" t="str">
        <f t="shared" si="2"/>
        <v>Occupé</v>
      </c>
    </row>
    <row r="16" spans="1:15" x14ac:dyDescent="0.35">
      <c r="A16" s="1" t="s">
        <v>22</v>
      </c>
      <c r="B16" t="str">
        <f>IFERROR(IF(AND(E16="Entree",entrepot!A16&lt;&gt;""),entrepot!A16,IF(E16="Sortie","")),"")</f>
        <v>B6</v>
      </c>
      <c r="C16" t="str">
        <f t="shared" si="1"/>
        <v/>
      </c>
      <c r="D16" t="str">
        <f t="shared" si="0"/>
        <v>ZA15</v>
      </c>
      <c r="E16" s="1" t="s">
        <v>8</v>
      </c>
      <c r="G16">
        <f>IF(E16="Entree",F16,IF(E16="Sortie",IFERROR(INDEX(entrepot!A16:A33,MATCH(accueil!B16,entrepot!B16:B33,0)),""),""))</f>
        <v>0</v>
      </c>
      <c r="H16" t="str">
        <f t="shared" si="2"/>
        <v>Occupé</v>
      </c>
    </row>
    <row r="17" spans="1:8" x14ac:dyDescent="0.35">
      <c r="A17" s="1" t="s">
        <v>23</v>
      </c>
      <c r="B17" t="str">
        <f>IFERROR(IF(AND(E17="Entree",entrepot!A17&lt;&gt;""),entrepot!A17,IF(E17="Sortie","")),"")</f>
        <v>B7</v>
      </c>
      <c r="C17" t="str">
        <f t="shared" si="1"/>
        <v/>
      </c>
      <c r="D17" t="str">
        <f t="shared" si="0"/>
        <v>ZA16</v>
      </c>
      <c r="E17" s="1" t="s">
        <v>8</v>
      </c>
      <c r="G17">
        <f>IF(E17="Entree",F17,IF(E17="Sortie",IFERROR(INDEX(entrepot!A17:A34,MATCH(accueil!B17,entrepot!B17:B34,0)),""),""))</f>
        <v>0</v>
      </c>
      <c r="H17" t="str">
        <f t="shared" si="2"/>
        <v>Occupé</v>
      </c>
    </row>
    <row r="18" spans="1:8" x14ac:dyDescent="0.35">
      <c r="A18" s="1" t="s">
        <v>24</v>
      </c>
      <c r="B18" t="str">
        <f>IFERROR(IF(AND(E18="Entree",entrepot!A18&lt;&gt;""),entrepot!A18,IF(E18="Sortie","")),"")</f>
        <v>B8</v>
      </c>
      <c r="C18" t="str">
        <f t="shared" si="1"/>
        <v/>
      </c>
      <c r="D18" t="str">
        <f t="shared" si="0"/>
        <v>AD</v>
      </c>
      <c r="E18" s="1" t="s">
        <v>8</v>
      </c>
      <c r="G18">
        <f>IF(E18="Entree",F18,IF(E18="Sortie",IFERROR(INDEX(entrepot!A18:A35,MATCH(accueil!B18,entrepot!B18:B35,0)),""),""))</f>
        <v>0</v>
      </c>
      <c r="H18" t="str">
        <f t="shared" si="2"/>
        <v>Occupé</v>
      </c>
    </row>
    <row r="19" spans="1:8" x14ac:dyDescent="0.35">
      <c r="A19" s="1" t="s">
        <v>24</v>
      </c>
      <c r="B19" t="str">
        <f>IFERROR(IF(AND(E19="Entree",entrepot!A19&lt;&gt;""),entrepot!A19,IF(E19="Sortie","")),"")</f>
        <v/>
      </c>
      <c r="C19" t="str">
        <f>IFERROR(IF(E19="sortie",INDEX(B:B,MATCH(A19,A:A,0)),""),"")</f>
        <v>B8</v>
      </c>
      <c r="D19" t="str">
        <f t="shared" si="0"/>
        <v>AD</v>
      </c>
      <c r="E19" s="1" t="s">
        <v>2</v>
      </c>
      <c r="G19" t="str">
        <f>IF(E19="Entree",F19,IF(E19="Sortie",IFERROR(INDEX(entrepot!A19:A36,MATCH(accueil!B19,entrepot!B19:B36,0)),""),""))</f>
        <v/>
      </c>
      <c r="H19" t="str">
        <f>IF(E19="Entree","Occupé","Libre")</f>
        <v>Libre</v>
      </c>
    </row>
    <row r="20" spans="1:8" x14ac:dyDescent="0.35">
      <c r="A20" s="1" t="s">
        <v>25</v>
      </c>
      <c r="B20" t="str">
        <f>IFERROR(IF(AND(E20="Entree",entrepot!A20&lt;&gt;""),entrepot!A20,IF(E20="Sortie","")),"")</f>
        <v>B8</v>
      </c>
      <c r="C20" t="str">
        <f t="shared" si="1"/>
        <v/>
      </c>
      <c r="D20" t="str">
        <f t="shared" si="0"/>
        <v>JL</v>
      </c>
      <c r="E20" s="1" t="s">
        <v>8</v>
      </c>
      <c r="G20">
        <f>IF(E20="Entree",F20,IF(E20="Sortie",IFERROR(INDEX(entrepot!A20:A37,MATCH(accueil!B20,entrepot!B20:B37,0)),""),""))</f>
        <v>0</v>
      </c>
      <c r="H20" t="str">
        <f t="shared" si="2"/>
        <v>Occupé</v>
      </c>
    </row>
    <row r="21" spans="1:8" x14ac:dyDescent="0.35">
      <c r="A21" s="1" t="s">
        <v>26</v>
      </c>
      <c r="B21" t="b">
        <f>IFERROR(IF(AND(E21="Entree",entrepot!A21&lt;&gt;""),entrepot!A21,IF(E21="Sortie","")),"")</f>
        <v>0</v>
      </c>
      <c r="C21" t="str">
        <f t="shared" si="1"/>
        <v/>
      </c>
      <c r="D21" t="str">
        <f t="shared" si="0"/>
        <v>JL1</v>
      </c>
      <c r="E21" s="1" t="s">
        <v>8</v>
      </c>
      <c r="G21">
        <f>IF(E21="Entree",F21,IF(E21="Sortie",IFERROR(INDEX(entrepot!A20:A38,MATCH(accueil!B21,entrepot!B21:B38,0)),""),""))</f>
        <v>0</v>
      </c>
      <c r="H21" t="str">
        <f t="shared" si="2"/>
        <v>Occupé</v>
      </c>
    </row>
    <row r="22" spans="1:8" x14ac:dyDescent="0.35">
      <c r="A22" s="1"/>
      <c r="B22" t="b">
        <f>IFERROR(IF(AND(E22="Entree",entrepot!A22&lt;&gt;""),entrepot!A22,IF(E22="Sortie","")),"")</f>
        <v>0</v>
      </c>
      <c r="C22" t="str">
        <f>IFERROR(IF(E22="sortie",INDEX(B:B,MATCH(A22,A:A,0)),""),"")</f>
        <v/>
      </c>
      <c r="D22">
        <f t="shared" si="0"/>
        <v>0</v>
      </c>
      <c r="G22" t="str">
        <f>IF(E22="Entree",F22,IF(E22="Sortie",IFERROR(INDEX(entrepot!A22:A39,MATCH(accueil!B22,entrepot!B22:B39,0)),""),""))</f>
        <v/>
      </c>
      <c r="H22" t="str">
        <f t="shared" si="2"/>
        <v>Libre</v>
      </c>
    </row>
    <row r="23" spans="1:8" x14ac:dyDescent="0.35">
      <c r="B23" t="b">
        <f>IFERROR(IF(AND(E23="Entree",entrepot!A23&lt;&gt;""),entrepot!A23,IF(E23="Sortie","")),"")</f>
        <v>0</v>
      </c>
      <c r="C23" t="str">
        <f t="shared" si="1"/>
        <v/>
      </c>
      <c r="D23">
        <f t="shared" si="0"/>
        <v>0</v>
      </c>
      <c r="G23" t="str">
        <f>IF(E23="Entree",F23,IF(E23="Sortie",IFERROR(INDEX(entrepot!A23:A40,MATCH(accueil!B23,entrepot!B23:B40,0)),""),""))</f>
        <v/>
      </c>
      <c r="H23" t="str">
        <f t="shared" si="2"/>
        <v>Libre</v>
      </c>
    </row>
    <row r="24" spans="1:8" x14ac:dyDescent="0.35">
      <c r="B24" t="b">
        <f>IFERROR(IF(AND(E24="Entree",entrepot!A24&lt;&gt;""),entrepot!A24,IF(E24="Sortie","")),"")</f>
        <v>0</v>
      </c>
      <c r="C24" t="str">
        <f t="shared" si="1"/>
        <v/>
      </c>
      <c r="D24">
        <f t="shared" si="0"/>
        <v>0</v>
      </c>
      <c r="G24" t="str">
        <f>IF(E24="Entree",F24,IF(E24="Sortie",IFERROR(INDEX(entrepot!A24:A41,MATCH(accueil!B24,entrepot!B24:B41,0)),""),""))</f>
        <v/>
      </c>
      <c r="H24" t="str">
        <f t="shared" si="2"/>
        <v>Libre</v>
      </c>
    </row>
    <row r="25" spans="1:8" x14ac:dyDescent="0.35">
      <c r="B25" t="b">
        <f>IFERROR(IF(AND(E25="Entree",entrepot!A25&lt;&gt;""),entrepot!A25,IF(E25="Sortie","")),"")</f>
        <v>0</v>
      </c>
      <c r="C25" t="str">
        <f t="shared" si="1"/>
        <v/>
      </c>
      <c r="D25">
        <f t="shared" si="0"/>
        <v>0</v>
      </c>
      <c r="G25" t="str">
        <f>IF(E25="Entree",F25,IF(E25="Sortie",IFERROR(INDEX(entrepot!A25:A42,MATCH(accueil!B25,entrepot!B25:B42,0)),""),""))</f>
        <v/>
      </c>
      <c r="H25" t="str">
        <f t="shared" si="2"/>
        <v>Libre</v>
      </c>
    </row>
    <row r="26" spans="1:8" x14ac:dyDescent="0.35">
      <c r="B26" t="b">
        <f>IFERROR(IF(AND(E26="Entree",entrepot!A26&lt;&gt;""),entrepot!A26,IF(E26="Sortie","")),"")</f>
        <v>0</v>
      </c>
      <c r="C26" t="str">
        <f t="shared" si="1"/>
        <v/>
      </c>
      <c r="D26">
        <f t="shared" si="0"/>
        <v>0</v>
      </c>
      <c r="G26" t="str">
        <f>IF(E26="Entree",F26,IF(E26="Sortie",IFERROR(INDEX(entrepot!A26:A43,MATCH(accueil!B26,entrepot!B26:B43,0)),""),""))</f>
        <v/>
      </c>
      <c r="H26" t="str">
        <f t="shared" si="2"/>
        <v>Libre</v>
      </c>
    </row>
    <row r="27" spans="1:8" x14ac:dyDescent="0.35">
      <c r="B27" t="b">
        <f>IFERROR(IF(AND(E27="Entree",entrepot!A27&lt;&gt;""),entrepot!A27,IF(E27="Sortie","")),"")</f>
        <v>0</v>
      </c>
      <c r="C27" t="str">
        <f t="shared" si="1"/>
        <v/>
      </c>
      <c r="D27">
        <f t="shared" si="0"/>
        <v>0</v>
      </c>
      <c r="G27" t="str">
        <f>IF(E27="Entree",F27,IF(E27="Sortie",IFERROR(INDEX(entrepot!A27:A44,MATCH(accueil!B27,entrepot!B27:B44,0)),""),""))</f>
        <v/>
      </c>
      <c r="H27" t="str">
        <f t="shared" si="2"/>
        <v>Libre</v>
      </c>
    </row>
    <row r="28" spans="1:8" x14ac:dyDescent="0.35">
      <c r="B28" t="b">
        <f>IFERROR(IF(AND(E28="Entree",entrepot!A28&lt;&gt;""),entrepot!A28,IF(E28="Sortie","")),"")</f>
        <v>0</v>
      </c>
      <c r="C28" t="str">
        <f t="shared" si="1"/>
        <v/>
      </c>
      <c r="D28">
        <f t="shared" si="0"/>
        <v>0</v>
      </c>
      <c r="G28" t="str">
        <f>IF(E28="Entree",F28,IF(E28="Sortie",IFERROR(INDEX(entrepot!A28:A45,MATCH(accueil!B28,entrepot!B28:B45,0)),""),""))</f>
        <v/>
      </c>
      <c r="H28" t="str">
        <f t="shared" si="2"/>
        <v>Libre</v>
      </c>
    </row>
    <row r="29" spans="1:8" x14ac:dyDescent="0.35">
      <c r="B29" t="b">
        <f>IFERROR(IF(AND(E29="Entree",entrepot!A29&lt;&gt;""),entrepot!A29,IF(E29="Sortie","")),"")</f>
        <v>0</v>
      </c>
      <c r="C29" t="str">
        <f t="shared" si="1"/>
        <v/>
      </c>
      <c r="D29">
        <f t="shared" si="0"/>
        <v>0</v>
      </c>
      <c r="G29" t="str">
        <f>IF(E29="Entree",F29,IF(E29="Sortie",IFERROR(INDEX(entrepot!A29:A46,MATCH(accueil!B29,entrepot!B29:B46,0)),""),""))</f>
        <v/>
      </c>
      <c r="H29" t="str">
        <f t="shared" si="2"/>
        <v>Libre</v>
      </c>
    </row>
    <row r="30" spans="1:8" x14ac:dyDescent="0.35">
      <c r="B30" t="b">
        <f>IFERROR(IF(AND(E30="Entree",entrepot!A30&lt;&gt;""),entrepot!A30,IF(E30="Sortie","")),"")</f>
        <v>0</v>
      </c>
      <c r="C30" t="str">
        <f t="shared" si="1"/>
        <v/>
      </c>
      <c r="D30">
        <f t="shared" si="0"/>
        <v>0</v>
      </c>
      <c r="G30" t="str">
        <f>IF(E30="Entree",F30,IF(E30="Sortie",IFERROR(INDEX(entrepot!A30:A47,MATCH(accueil!B30,entrepot!B30:B47,0)),""),""))</f>
        <v/>
      </c>
      <c r="H30" t="str">
        <f t="shared" si="2"/>
        <v>Libre</v>
      </c>
    </row>
    <row r="31" spans="1:8" x14ac:dyDescent="0.35">
      <c r="B31" t="b">
        <f>IFERROR(IF(AND(E31="Entree",entrepot!A31&lt;&gt;""),entrepot!A31,IF(E31="Sortie","")),"")</f>
        <v>0</v>
      </c>
      <c r="C31" t="str">
        <f t="shared" si="1"/>
        <v/>
      </c>
      <c r="D31">
        <f t="shared" si="0"/>
        <v>0</v>
      </c>
      <c r="G31" t="str">
        <f>IF(E31="Entree",F31,IF(E31="Sortie",IFERROR(INDEX(entrepot!A31:A48,MATCH(accueil!B31,entrepot!B31:B48,0)),""),""))</f>
        <v/>
      </c>
      <c r="H31" t="str">
        <f t="shared" si="2"/>
        <v>Libre</v>
      </c>
    </row>
    <row r="32" spans="1:8" x14ac:dyDescent="0.35">
      <c r="B32" t="b">
        <f>IFERROR(IF(AND(E32="Entree",entrepot!A32&lt;&gt;""),entrepot!A32,IF(E32="Sortie","")),"")</f>
        <v>0</v>
      </c>
      <c r="C32" t="str">
        <f t="shared" si="1"/>
        <v/>
      </c>
      <c r="D32">
        <f t="shared" si="0"/>
        <v>0</v>
      </c>
      <c r="G32" t="str">
        <f>IF(E32="Entree",F32,IF(E32="Sortie",IFERROR(INDEX(entrepot!A32:A49,MATCH(accueil!B32,entrepot!B32:B49,0)),""),""))</f>
        <v/>
      </c>
      <c r="H32" t="str">
        <f t="shared" si="2"/>
        <v>Libre</v>
      </c>
    </row>
    <row r="33" spans="2:8" x14ac:dyDescent="0.35">
      <c r="B33" t="b">
        <f>IFERROR(IF(AND(E33="Entree",entrepot!A33&lt;&gt;""),entrepot!A33,IF(E33="Sortie","",IF(AND(B32="",accueil!E33="Entree"),entrepot!A50-1))),"")</f>
        <v>0</v>
      </c>
      <c r="C33" t="str">
        <f t="shared" si="1"/>
        <v/>
      </c>
      <c r="D33">
        <f t="shared" si="0"/>
        <v>0</v>
      </c>
      <c r="G33" t="str">
        <f>IF(E33="Entree",F33,IF(E33="Sortie",IFERROR(INDEX(entrepot!A33:A50,MATCH(accueil!B33,entrepot!B33:B50,0)),""),""))</f>
        <v/>
      </c>
      <c r="H33" t="str">
        <f t="shared" si="2"/>
        <v>Libre</v>
      </c>
    </row>
    <row r="34" spans="2:8" x14ac:dyDescent="0.35">
      <c r="B34" t="b">
        <f>IFERROR(IF(AND(E34="Entree",entrepot!A34&lt;&gt;""),entrepot!A34,IF(E34="Sortie","",IF(AND(B33="",accueil!E34="Entree"),entrepot!A51-1))),"")</f>
        <v>0</v>
      </c>
      <c r="C34" t="str">
        <f t="shared" si="1"/>
        <v/>
      </c>
      <c r="D34">
        <f t="shared" ref="D34:D65" si="3">IFERROR(A34,"")</f>
        <v>0</v>
      </c>
      <c r="G34" t="str">
        <f>IF(E34="Entree",F34,IF(E34="Sortie",IFERROR(INDEX(entrepot!A34:A51,MATCH(accueil!B34,entrepot!B34:B51,0)),""),""))</f>
        <v/>
      </c>
      <c r="H34" t="str">
        <f t="shared" si="2"/>
        <v>Libre</v>
      </c>
    </row>
    <row r="35" spans="2:8" x14ac:dyDescent="0.35">
      <c r="B35" t="b">
        <f>IFERROR(IF(AND(E35="Entree",entrepot!A35&lt;&gt;""),entrepot!A35,IF(E35="Sortie","",IF(AND(B34="",accueil!E35="Entree"),entrepot!A52-1))),"")</f>
        <v>0</v>
      </c>
      <c r="C35" t="str">
        <f t="shared" si="1"/>
        <v/>
      </c>
      <c r="D35">
        <f t="shared" si="3"/>
        <v>0</v>
      </c>
      <c r="G35" t="str">
        <f>IF(E35="Entree",F35,IF(E35="Sortie",IFERROR(INDEX(entrepot!A35:A52,MATCH(accueil!B35,entrepot!B35:B52,0)),""),""))</f>
        <v/>
      </c>
      <c r="H35" t="str">
        <f t="shared" si="2"/>
        <v>Libre</v>
      </c>
    </row>
    <row r="36" spans="2:8" x14ac:dyDescent="0.35">
      <c r="C36" t="str">
        <f t="shared" si="1"/>
        <v/>
      </c>
      <c r="D36">
        <f t="shared" si="3"/>
        <v>0</v>
      </c>
      <c r="G36" t="str">
        <f>IF(E36="Entree",F36,IF(E36="Sortie",IFERROR(INDEX(entrepot!A36:A53,MATCH(accueil!B36,entrepot!B36:B53,0)),""),""))</f>
        <v/>
      </c>
    </row>
    <row r="37" spans="2:8" x14ac:dyDescent="0.35">
      <c r="C37" t="str">
        <f t="shared" si="1"/>
        <v/>
      </c>
      <c r="D37">
        <f t="shared" si="3"/>
        <v>0</v>
      </c>
      <c r="G37" t="str">
        <f>IF(E37="Entree",F37,IF(E37="Sortie",IFERROR(INDEX(entrepot!A37:A54,MATCH(accueil!B37,entrepot!B37:B54,0)),""),""))</f>
        <v/>
      </c>
    </row>
    <row r="38" spans="2:8" x14ac:dyDescent="0.35">
      <c r="C38" t="str">
        <f t="shared" si="1"/>
        <v/>
      </c>
      <c r="D38">
        <f t="shared" si="3"/>
        <v>0</v>
      </c>
      <c r="G38" t="str">
        <f>IF(E38="Entree",F38,IF(E38="Sortie",IFERROR(INDEX(entrepot!A38:A55,MATCH(accueil!B38,entrepot!B38:B55,0)),""),""))</f>
        <v/>
      </c>
      <c r="H38">
        <f t="shared" ref="H38:H66" si="4">-F38</f>
        <v>0</v>
      </c>
    </row>
    <row r="39" spans="2:8" x14ac:dyDescent="0.35">
      <c r="C39" t="str">
        <f t="shared" si="1"/>
        <v/>
      </c>
      <c r="D39">
        <f t="shared" si="3"/>
        <v>0</v>
      </c>
      <c r="G39" t="str">
        <f>IF(E39="Entree",F39,IF(E39="Sortie",IFERROR(INDEX(entrepot!A39:A56,MATCH(accueil!B39,entrepot!B39:B56,0)),""),""))</f>
        <v/>
      </c>
      <c r="H39">
        <f t="shared" si="4"/>
        <v>0</v>
      </c>
    </row>
    <row r="40" spans="2:8" x14ac:dyDescent="0.35">
      <c r="C40" t="str">
        <f t="shared" si="1"/>
        <v/>
      </c>
      <c r="D40">
        <f t="shared" si="3"/>
        <v>0</v>
      </c>
      <c r="G40" t="str">
        <f>IF(E40="Entree",F40,IF(E40="Sortie",IFERROR(INDEX(entrepot!A40:A57,MATCH(accueil!B40,entrepot!B40:B57,0)),""),""))</f>
        <v/>
      </c>
      <c r="H40">
        <f t="shared" si="4"/>
        <v>0</v>
      </c>
    </row>
    <row r="41" spans="2:8" x14ac:dyDescent="0.35">
      <c r="C41" t="str">
        <f t="shared" si="1"/>
        <v/>
      </c>
      <c r="D41">
        <f t="shared" si="3"/>
        <v>0</v>
      </c>
      <c r="G41" t="str">
        <f>IF(E41="Entree",F41,IF(E41="Sortie",IFERROR(INDEX(entrepot!A41:A58,MATCH(accueil!B41,entrepot!B41:B58,0)),""),""))</f>
        <v/>
      </c>
      <c r="H41">
        <f t="shared" si="4"/>
        <v>0</v>
      </c>
    </row>
    <row r="42" spans="2:8" x14ac:dyDescent="0.35">
      <c r="C42" t="str">
        <f t="shared" si="1"/>
        <v/>
      </c>
      <c r="D42">
        <f t="shared" si="3"/>
        <v>0</v>
      </c>
      <c r="G42" t="str">
        <f>IF(E42="Entree",F42,IF(E42="Sortie",IFERROR(INDEX(entrepot!A42:A59,MATCH(accueil!B42,entrepot!B42:B59,0)),""),""))</f>
        <v/>
      </c>
      <c r="H42">
        <f t="shared" si="4"/>
        <v>0</v>
      </c>
    </row>
    <row r="43" spans="2:8" x14ac:dyDescent="0.35">
      <c r="C43" t="str">
        <f t="shared" si="1"/>
        <v/>
      </c>
      <c r="D43">
        <f t="shared" si="3"/>
        <v>0</v>
      </c>
      <c r="G43" t="str">
        <f>IF(E43="Entree",F43,IF(E43="Sortie",IFERROR(INDEX(entrepot!A43:A60,MATCH(accueil!B43,entrepot!B43:B60,0)),""),""))</f>
        <v/>
      </c>
      <c r="H43">
        <f t="shared" si="4"/>
        <v>0</v>
      </c>
    </row>
    <row r="44" spans="2:8" x14ac:dyDescent="0.35">
      <c r="C44" t="str">
        <f t="shared" si="1"/>
        <v/>
      </c>
      <c r="D44">
        <f t="shared" si="3"/>
        <v>0</v>
      </c>
      <c r="G44" t="str">
        <f>IF(E44="Entree",F44,IF(E44="Sortie",IFERROR(INDEX(entrepot!A44:A61,MATCH(accueil!B44,entrepot!B44:B61,0)),""),""))</f>
        <v/>
      </c>
      <c r="H44">
        <f t="shared" si="4"/>
        <v>0</v>
      </c>
    </row>
    <row r="45" spans="2:8" x14ac:dyDescent="0.35">
      <c r="C45" t="str">
        <f t="shared" si="1"/>
        <v/>
      </c>
      <c r="D45">
        <f t="shared" si="3"/>
        <v>0</v>
      </c>
      <c r="G45" t="str">
        <f>IF(E45="Entree",F45,IF(E45="Sortie",IFERROR(INDEX(entrepot!A45:A62,MATCH(accueil!B45,entrepot!B45:B62,0)),""),""))</f>
        <v/>
      </c>
      <c r="H45">
        <f t="shared" si="4"/>
        <v>0</v>
      </c>
    </row>
    <row r="46" spans="2:8" x14ac:dyDescent="0.35">
      <c r="C46" t="str">
        <f t="shared" si="1"/>
        <v/>
      </c>
      <c r="D46">
        <f t="shared" si="3"/>
        <v>0</v>
      </c>
      <c r="G46" t="str">
        <f>IF(E46="Entree",F46,IF(E46="Sortie",IFERROR(INDEX(entrepot!A46:A63,MATCH(accueil!B46,entrepot!B46:B63,0)),""),""))</f>
        <v/>
      </c>
      <c r="H46">
        <f t="shared" si="4"/>
        <v>0</v>
      </c>
    </row>
    <row r="47" spans="2:8" x14ac:dyDescent="0.35">
      <c r="C47" t="str">
        <f t="shared" si="1"/>
        <v/>
      </c>
      <c r="D47">
        <f t="shared" si="3"/>
        <v>0</v>
      </c>
      <c r="G47" t="str">
        <f>IF(E47="Entree",F47,IF(E47="Sortie",IFERROR(INDEX(entrepot!A47:A64,MATCH(accueil!B47,entrepot!B47:B64,0)),""),""))</f>
        <v/>
      </c>
      <c r="H47">
        <f t="shared" si="4"/>
        <v>0</v>
      </c>
    </row>
    <row r="48" spans="2:8" x14ac:dyDescent="0.35">
      <c r="C48" t="str">
        <f t="shared" si="1"/>
        <v/>
      </c>
      <c r="D48">
        <f t="shared" si="3"/>
        <v>0</v>
      </c>
      <c r="G48" t="str">
        <f>IF(E48="Entree",F48,IF(E48="Sortie",IFERROR(INDEX(entrepot!A48:A65,MATCH(accueil!B48,entrepot!B48:B65,0)),""),""))</f>
        <v/>
      </c>
      <c r="H48">
        <f t="shared" si="4"/>
        <v>0</v>
      </c>
    </row>
    <row r="49" spans="3:8" x14ac:dyDescent="0.35">
      <c r="C49" t="str">
        <f t="shared" si="1"/>
        <v/>
      </c>
      <c r="D49">
        <f t="shared" si="3"/>
        <v>0</v>
      </c>
      <c r="G49" t="str">
        <f>IF(E49="Entree",F49,IF(E49="Sortie",IFERROR(INDEX(entrepot!A49:A66,MATCH(accueil!B49,entrepot!B49:B66,0)),""),""))</f>
        <v/>
      </c>
      <c r="H49">
        <f t="shared" si="4"/>
        <v>0</v>
      </c>
    </row>
    <row r="50" spans="3:8" x14ac:dyDescent="0.35">
      <c r="C50" t="str">
        <f t="shared" si="1"/>
        <v/>
      </c>
      <c r="D50">
        <f t="shared" si="3"/>
        <v>0</v>
      </c>
      <c r="G50" t="str">
        <f>IF(E50="Entree",F50,IF(E50="Sortie",IFERROR(INDEX(entrepot!A50:A67,MATCH(accueil!B50,entrepot!B50:B67,0)),""),""))</f>
        <v/>
      </c>
      <c r="H50">
        <f t="shared" si="4"/>
        <v>0</v>
      </c>
    </row>
    <row r="51" spans="3:8" x14ac:dyDescent="0.35">
      <c r="C51" t="str">
        <f t="shared" si="1"/>
        <v/>
      </c>
      <c r="D51">
        <f t="shared" si="3"/>
        <v>0</v>
      </c>
      <c r="G51" t="str">
        <f>IF(E51="Entree",F51,IF(E51="Sortie",IFERROR(INDEX(entrepot!A51:A68,MATCH(accueil!B51,entrepot!B51:B68,0)),""),""))</f>
        <v/>
      </c>
      <c r="H51">
        <f t="shared" si="4"/>
        <v>0</v>
      </c>
    </row>
    <row r="52" spans="3:8" x14ac:dyDescent="0.35">
      <c r="C52" t="str">
        <f t="shared" si="1"/>
        <v/>
      </c>
      <c r="D52">
        <f t="shared" si="3"/>
        <v>0</v>
      </c>
      <c r="G52" t="str">
        <f>IF(E52="Entree",F52,IF(E52="Sortie",IFERROR(INDEX(entrepot!A52:A69,MATCH(accueil!B52,entrepot!B52:B69,0)),""),""))</f>
        <v/>
      </c>
      <c r="H52">
        <f t="shared" si="4"/>
        <v>0</v>
      </c>
    </row>
    <row r="53" spans="3:8" x14ac:dyDescent="0.35">
      <c r="C53" t="str">
        <f t="shared" si="1"/>
        <v/>
      </c>
      <c r="D53">
        <f t="shared" si="3"/>
        <v>0</v>
      </c>
      <c r="G53" t="str">
        <f>IF(E53="Entree",F53,IF(E53="Sortie",IFERROR(INDEX(entrepot!A53:A70,MATCH(accueil!B53,entrepot!B53:B70,0)),""),""))</f>
        <v/>
      </c>
      <c r="H53">
        <f t="shared" si="4"/>
        <v>0</v>
      </c>
    </row>
    <row r="54" spans="3:8" x14ac:dyDescent="0.35">
      <c r="C54" t="str">
        <f t="shared" si="1"/>
        <v/>
      </c>
      <c r="D54">
        <f t="shared" si="3"/>
        <v>0</v>
      </c>
      <c r="G54" t="str">
        <f>IF(E54="Entree",F54,IF(E54="Sortie",IFERROR(INDEX(entrepot!A54:A71,MATCH(accueil!B54,entrepot!B54:B71,0)),""),""))</f>
        <v/>
      </c>
      <c r="H54">
        <f t="shared" si="4"/>
        <v>0</v>
      </c>
    </row>
    <row r="55" spans="3:8" x14ac:dyDescent="0.35">
      <c r="C55" t="str">
        <f t="shared" si="1"/>
        <v/>
      </c>
      <c r="D55">
        <f t="shared" si="3"/>
        <v>0</v>
      </c>
      <c r="G55" t="str">
        <f>IF(E55="Entree",F55,IF(E55="Sortie",IFERROR(INDEX(entrepot!A55:A72,MATCH(accueil!B55,entrepot!B55:B72,0)),""),""))</f>
        <v/>
      </c>
      <c r="H55">
        <f t="shared" si="4"/>
        <v>0</v>
      </c>
    </row>
    <row r="56" spans="3:8" x14ac:dyDescent="0.35">
      <c r="C56" t="str">
        <f t="shared" si="1"/>
        <v/>
      </c>
      <c r="D56">
        <f t="shared" si="3"/>
        <v>0</v>
      </c>
      <c r="G56" t="str">
        <f>IF(E56="Entree",F56,IF(E56="Sortie",IFERROR(INDEX(entrepot!A56:A73,MATCH(accueil!B56,entrepot!B56:B73,0)),""),""))</f>
        <v/>
      </c>
      <c r="H56">
        <f t="shared" si="4"/>
        <v>0</v>
      </c>
    </row>
    <row r="57" spans="3:8" x14ac:dyDescent="0.35">
      <c r="C57" t="str">
        <f t="shared" si="1"/>
        <v/>
      </c>
      <c r="D57">
        <f t="shared" si="3"/>
        <v>0</v>
      </c>
      <c r="G57" t="str">
        <f>IF(E57="Entree",F57,IF(E57="Sortie",IFERROR(INDEX(entrepot!A57:A74,MATCH(accueil!B57,entrepot!B57:B74,0)),""),""))</f>
        <v/>
      </c>
      <c r="H57">
        <f t="shared" si="4"/>
        <v>0</v>
      </c>
    </row>
    <row r="58" spans="3:8" x14ac:dyDescent="0.35">
      <c r="C58" t="str">
        <f t="shared" si="1"/>
        <v/>
      </c>
      <c r="D58">
        <f t="shared" si="3"/>
        <v>0</v>
      </c>
      <c r="G58" t="str">
        <f>IF(E58="Entree",F58,IF(E58="Sortie",IFERROR(INDEX(entrepot!A58:A75,MATCH(accueil!B58,entrepot!B58:B75,0)),""),""))</f>
        <v/>
      </c>
      <c r="H58">
        <f t="shared" si="4"/>
        <v>0</v>
      </c>
    </row>
    <row r="59" spans="3:8" x14ac:dyDescent="0.35">
      <c r="C59" t="str">
        <f t="shared" si="1"/>
        <v/>
      </c>
      <c r="D59">
        <f t="shared" si="3"/>
        <v>0</v>
      </c>
      <c r="G59" t="str">
        <f>IF(E59="Entree",F59,IF(E59="Sortie",IFERROR(INDEX(entrepot!A59:A76,MATCH(accueil!B59,entrepot!B59:B76,0)),""),""))</f>
        <v/>
      </c>
      <c r="H59">
        <f t="shared" si="4"/>
        <v>0</v>
      </c>
    </row>
    <row r="60" spans="3:8" x14ac:dyDescent="0.35">
      <c r="C60" t="str">
        <f t="shared" si="1"/>
        <v/>
      </c>
      <c r="D60">
        <f t="shared" si="3"/>
        <v>0</v>
      </c>
      <c r="G60" t="str">
        <f>IF(E60="Entree",F60,IF(E60="Sortie",IFERROR(INDEX(entrepot!A60:A77,MATCH(accueil!B60,entrepot!B60:B77,0)),""),""))</f>
        <v/>
      </c>
      <c r="H60">
        <f t="shared" si="4"/>
        <v>0</v>
      </c>
    </row>
    <row r="61" spans="3:8" x14ac:dyDescent="0.35">
      <c r="C61" t="str">
        <f t="shared" si="1"/>
        <v/>
      </c>
      <c r="D61">
        <f t="shared" si="3"/>
        <v>0</v>
      </c>
      <c r="G61" t="str">
        <f>IF(E61="Entree",F61,IF(E61="Sortie",IFERROR(INDEX(entrepot!A61:A78,MATCH(accueil!B61,entrepot!B61:B78,0)),""),""))</f>
        <v/>
      </c>
      <c r="H61">
        <f t="shared" si="4"/>
        <v>0</v>
      </c>
    </row>
    <row r="62" spans="3:8" x14ac:dyDescent="0.35">
      <c r="C62" t="str">
        <f t="shared" si="1"/>
        <v/>
      </c>
      <c r="D62">
        <f t="shared" si="3"/>
        <v>0</v>
      </c>
      <c r="G62" t="str">
        <f>IF(E62="Entree",F62,IF(E62="Sortie",IFERROR(INDEX(entrepot!A62:A79,MATCH(accueil!B62,entrepot!B62:B79,0)),""),""))</f>
        <v/>
      </c>
      <c r="H62">
        <f t="shared" si="4"/>
        <v>0</v>
      </c>
    </row>
    <row r="63" spans="3:8" x14ac:dyDescent="0.35">
      <c r="C63" t="str">
        <f t="shared" si="1"/>
        <v/>
      </c>
      <c r="D63">
        <f t="shared" si="3"/>
        <v>0</v>
      </c>
      <c r="G63" t="str">
        <f>IF(E63="Entree",F63,IF(E63="Sortie",IFERROR(INDEX(entrepot!A63:A80,MATCH(accueil!B63,entrepot!B63:B80,0)),""),""))</f>
        <v/>
      </c>
      <c r="H63">
        <f t="shared" si="4"/>
        <v>0</v>
      </c>
    </row>
    <row r="64" spans="3:8" x14ac:dyDescent="0.35">
      <c r="C64" t="str">
        <f t="shared" si="1"/>
        <v/>
      </c>
      <c r="D64">
        <f t="shared" si="3"/>
        <v>0</v>
      </c>
      <c r="G64" t="str">
        <f>IF(E64="Entree",F64,IF(E64="Sortie",IFERROR(INDEX(entrepot!A64:A81,MATCH(accueil!B64,entrepot!B64:B81,0)),""),""))</f>
        <v/>
      </c>
      <c r="H64">
        <f t="shared" si="4"/>
        <v>0</v>
      </c>
    </row>
    <row r="65" spans="3:8" x14ac:dyDescent="0.35">
      <c r="C65" t="str">
        <f t="shared" si="1"/>
        <v/>
      </c>
      <c r="D65">
        <f t="shared" si="3"/>
        <v>0</v>
      </c>
      <c r="G65" t="str">
        <f>IF(E65="Entree",F65,IF(E65="Sortie",IFERROR(INDEX(entrepot!A65:A82,MATCH(accueil!B65,entrepot!B65:B82,0)),""),""))</f>
        <v/>
      </c>
      <c r="H65">
        <f t="shared" si="4"/>
        <v>0</v>
      </c>
    </row>
    <row r="66" spans="3:8" x14ac:dyDescent="0.35">
      <c r="C66" t="str">
        <f t="shared" si="1"/>
        <v/>
      </c>
      <c r="D66">
        <f t="shared" ref="D66:D97" si="5">IFERROR(A66,"")</f>
        <v>0</v>
      </c>
      <c r="G66" t="str">
        <f>IF(E66="Entree",F66,IF(E66="Sortie",IFERROR(INDEX(entrepot!A66:A83,MATCH(accueil!B66,entrepot!B66:B83,0)),""),""))</f>
        <v/>
      </c>
      <c r="H66">
        <f t="shared" si="4"/>
        <v>0</v>
      </c>
    </row>
    <row r="67" spans="3:8" x14ac:dyDescent="0.35">
      <c r="C67" t="str">
        <f t="shared" ref="C67:C123" si="6">IFERROR(IF(E67="sortie",INDEX(B:B,MATCH(A67,A:A,0)),""),"")</f>
        <v/>
      </c>
      <c r="D67">
        <f t="shared" si="5"/>
        <v>0</v>
      </c>
      <c r="G67" t="str">
        <f>IF(E67="Entree",F67,IF(E67="Sortie",IFERROR(INDEX(entrepot!A67:A84,MATCH(accueil!B67,entrepot!B67:B84,0)),""),""))</f>
        <v/>
      </c>
      <c r="H67">
        <f t="shared" ref="H67:H123" si="7">-F67</f>
        <v>0</v>
      </c>
    </row>
    <row r="68" spans="3:8" x14ac:dyDescent="0.35">
      <c r="C68" t="str">
        <f t="shared" si="6"/>
        <v/>
      </c>
      <c r="D68">
        <f t="shared" si="5"/>
        <v>0</v>
      </c>
      <c r="G68" t="str">
        <f>IF(E68="Entree",F68,IF(E68="Sortie",IFERROR(INDEX(entrepot!A68:A85,MATCH(accueil!B68,entrepot!B68:B85,0)),""),""))</f>
        <v/>
      </c>
      <c r="H68">
        <f t="shared" si="7"/>
        <v>0</v>
      </c>
    </row>
    <row r="69" spans="3:8" x14ac:dyDescent="0.35">
      <c r="C69" t="str">
        <f t="shared" si="6"/>
        <v/>
      </c>
      <c r="D69">
        <f t="shared" si="5"/>
        <v>0</v>
      </c>
      <c r="G69" t="str">
        <f>IF(E69="Entree",F69,IF(E69="Sortie",IFERROR(INDEX(entrepot!A69:A86,MATCH(accueil!B69,entrepot!B69:B86,0)),""),""))</f>
        <v/>
      </c>
      <c r="H69">
        <f t="shared" si="7"/>
        <v>0</v>
      </c>
    </row>
    <row r="70" spans="3:8" x14ac:dyDescent="0.35">
      <c r="C70" t="str">
        <f t="shared" si="6"/>
        <v/>
      </c>
      <c r="D70">
        <f t="shared" si="5"/>
        <v>0</v>
      </c>
      <c r="G70" t="str">
        <f>IF(E70="Entree",F70,IF(E70="Sortie",IFERROR(INDEX(entrepot!A70:A87,MATCH(accueil!B70,entrepot!B70:B87,0)),""),""))</f>
        <v/>
      </c>
      <c r="H70">
        <f t="shared" si="7"/>
        <v>0</v>
      </c>
    </row>
    <row r="71" spans="3:8" x14ac:dyDescent="0.35">
      <c r="C71" t="str">
        <f t="shared" si="6"/>
        <v/>
      </c>
      <c r="D71">
        <f t="shared" si="5"/>
        <v>0</v>
      </c>
      <c r="G71" t="str">
        <f>IF(E71="Entree",F71,IF(E71="Sortie",IFERROR(INDEX(entrepot!A71:A88,MATCH(accueil!B71,entrepot!B71:B88,0)),""),""))</f>
        <v/>
      </c>
      <c r="H71">
        <f t="shared" si="7"/>
        <v>0</v>
      </c>
    </row>
    <row r="72" spans="3:8" x14ac:dyDescent="0.35">
      <c r="C72" t="str">
        <f t="shared" si="6"/>
        <v/>
      </c>
      <c r="D72">
        <f t="shared" si="5"/>
        <v>0</v>
      </c>
      <c r="G72" t="str">
        <f>IF(E72="Entree",F72,IF(E72="Sortie",IFERROR(INDEX(entrepot!A72:A89,MATCH(accueil!B72,entrepot!B72:B89,0)),""),""))</f>
        <v/>
      </c>
      <c r="H72">
        <f t="shared" si="7"/>
        <v>0</v>
      </c>
    </row>
    <row r="73" spans="3:8" x14ac:dyDescent="0.35">
      <c r="C73" t="str">
        <f t="shared" si="6"/>
        <v/>
      </c>
      <c r="D73">
        <f t="shared" si="5"/>
        <v>0</v>
      </c>
      <c r="G73" t="str">
        <f>IF(E73="Entree",F73,IF(E73="Sortie",IFERROR(INDEX(entrepot!A73:A90,MATCH(accueil!B73,entrepot!B73:B90,0)),""),""))</f>
        <v/>
      </c>
      <c r="H73">
        <f t="shared" si="7"/>
        <v>0</v>
      </c>
    </row>
    <row r="74" spans="3:8" x14ac:dyDescent="0.35">
      <c r="C74" t="str">
        <f t="shared" si="6"/>
        <v/>
      </c>
      <c r="D74">
        <f t="shared" si="5"/>
        <v>0</v>
      </c>
      <c r="G74" t="str">
        <f>IF(E74="Entree",F74,IF(E74="Sortie",IFERROR(INDEX(entrepot!A74:A91,MATCH(accueil!B74,entrepot!B74:B91,0)),""),""))</f>
        <v/>
      </c>
      <c r="H74">
        <f t="shared" si="7"/>
        <v>0</v>
      </c>
    </row>
    <row r="75" spans="3:8" x14ac:dyDescent="0.35">
      <c r="C75" t="str">
        <f t="shared" si="6"/>
        <v/>
      </c>
      <c r="D75">
        <f t="shared" si="5"/>
        <v>0</v>
      </c>
      <c r="G75" t="str">
        <f>IF(E75="Entree",F75,IF(E75="Sortie",IFERROR(INDEX(entrepot!A75:A92,MATCH(accueil!B75,entrepot!B75:B92,0)),""),""))</f>
        <v/>
      </c>
      <c r="H75">
        <f t="shared" si="7"/>
        <v>0</v>
      </c>
    </row>
    <row r="76" spans="3:8" x14ac:dyDescent="0.35">
      <c r="C76" t="str">
        <f t="shared" si="6"/>
        <v/>
      </c>
      <c r="D76">
        <f t="shared" si="5"/>
        <v>0</v>
      </c>
      <c r="G76" t="str">
        <f>IF(E76="Entree",F76,IF(E76="Sortie",IFERROR(INDEX(entrepot!A76:A93,MATCH(accueil!B76,entrepot!B76:B93,0)),""),""))</f>
        <v/>
      </c>
      <c r="H76">
        <f t="shared" si="7"/>
        <v>0</v>
      </c>
    </row>
    <row r="77" spans="3:8" x14ac:dyDescent="0.35">
      <c r="C77" t="str">
        <f t="shared" si="6"/>
        <v/>
      </c>
      <c r="D77">
        <f t="shared" si="5"/>
        <v>0</v>
      </c>
      <c r="G77" t="str">
        <f>IF(E77="Entree",F77,IF(E77="Sortie",IFERROR(INDEX(entrepot!A77:A94,MATCH(accueil!B77,entrepot!B77:B94,0)),""),""))</f>
        <v/>
      </c>
      <c r="H77">
        <f t="shared" si="7"/>
        <v>0</v>
      </c>
    </row>
    <row r="78" spans="3:8" x14ac:dyDescent="0.35">
      <c r="C78" t="str">
        <f t="shared" si="6"/>
        <v/>
      </c>
      <c r="D78">
        <f t="shared" si="5"/>
        <v>0</v>
      </c>
      <c r="G78" t="str">
        <f>IF(E78="Entree",F78,IF(E78="Sortie",IFERROR(INDEX(entrepot!A78:A95,MATCH(accueil!B78,entrepot!B78:B95,0)),""),""))</f>
        <v/>
      </c>
      <c r="H78">
        <f t="shared" si="7"/>
        <v>0</v>
      </c>
    </row>
    <row r="79" spans="3:8" x14ac:dyDescent="0.35">
      <c r="C79" t="str">
        <f t="shared" si="6"/>
        <v/>
      </c>
      <c r="D79">
        <f t="shared" si="5"/>
        <v>0</v>
      </c>
      <c r="G79" t="str">
        <f>IF(E79="Entree",F79,IF(E79="Sortie",IFERROR(INDEX(entrepot!A79:A96,MATCH(accueil!B79,entrepot!B79:B96,0)),""),""))</f>
        <v/>
      </c>
      <c r="H79">
        <f t="shared" si="7"/>
        <v>0</v>
      </c>
    </row>
    <row r="80" spans="3:8" x14ac:dyDescent="0.35">
      <c r="C80" t="str">
        <f t="shared" si="6"/>
        <v/>
      </c>
      <c r="D80">
        <f t="shared" si="5"/>
        <v>0</v>
      </c>
      <c r="G80" t="str">
        <f>IF(E80="Entree",F80,IF(E80="Sortie",IFERROR(INDEX(entrepot!A80:A97,MATCH(accueil!B80,entrepot!B80:B97,0)),""),""))</f>
        <v/>
      </c>
      <c r="H80">
        <f t="shared" si="7"/>
        <v>0</v>
      </c>
    </row>
    <row r="81" spans="3:8" x14ac:dyDescent="0.35">
      <c r="C81" t="str">
        <f t="shared" si="6"/>
        <v/>
      </c>
      <c r="D81">
        <f t="shared" si="5"/>
        <v>0</v>
      </c>
      <c r="G81" t="str">
        <f>IF(E81="Entree",F81,IF(E81="Sortie",IFERROR(INDEX(entrepot!A81:A98,MATCH(accueil!B81,entrepot!B81:B98,0)),""),""))</f>
        <v/>
      </c>
      <c r="H81">
        <f t="shared" si="7"/>
        <v>0</v>
      </c>
    </row>
    <row r="82" spans="3:8" x14ac:dyDescent="0.35">
      <c r="C82" t="str">
        <f t="shared" si="6"/>
        <v/>
      </c>
      <c r="D82">
        <f t="shared" si="5"/>
        <v>0</v>
      </c>
      <c r="G82" t="str">
        <f>IF(E82="Entree",F82,IF(E82="Sortie",IFERROR(INDEX(entrepot!A82:A99,MATCH(accueil!B82,entrepot!B82:B99,0)),""),""))</f>
        <v/>
      </c>
      <c r="H82">
        <f t="shared" si="7"/>
        <v>0</v>
      </c>
    </row>
    <row r="83" spans="3:8" x14ac:dyDescent="0.35">
      <c r="C83" t="str">
        <f t="shared" si="6"/>
        <v/>
      </c>
      <c r="D83">
        <f t="shared" si="5"/>
        <v>0</v>
      </c>
      <c r="G83" t="str">
        <f>IF(E83="Entree",F83,IF(E83="Sortie",IFERROR(INDEX(entrepot!A83:A100,MATCH(accueil!B83,entrepot!B83:B100,0)),""),""))</f>
        <v/>
      </c>
      <c r="H83">
        <f t="shared" si="7"/>
        <v>0</v>
      </c>
    </row>
    <row r="84" spans="3:8" x14ac:dyDescent="0.35">
      <c r="C84" t="str">
        <f t="shared" si="6"/>
        <v/>
      </c>
      <c r="D84">
        <f t="shared" si="5"/>
        <v>0</v>
      </c>
      <c r="G84" t="str">
        <f>IF(E84="Entree",F84,IF(E84="Sortie",IFERROR(INDEX(entrepot!A84:A101,MATCH(accueil!B84,entrepot!B84:B101,0)),""),""))</f>
        <v/>
      </c>
      <c r="H84">
        <f t="shared" si="7"/>
        <v>0</v>
      </c>
    </row>
    <row r="85" spans="3:8" x14ac:dyDescent="0.35">
      <c r="C85" t="str">
        <f t="shared" si="6"/>
        <v/>
      </c>
      <c r="D85">
        <f t="shared" si="5"/>
        <v>0</v>
      </c>
      <c r="G85" t="str">
        <f>IF(E85="Entree",F85,IF(E85="Sortie",IFERROR(INDEX(entrepot!A85:A102,MATCH(accueil!B85,entrepot!B85:B102,0)),""),""))</f>
        <v/>
      </c>
      <c r="H85">
        <f t="shared" si="7"/>
        <v>0</v>
      </c>
    </row>
    <row r="86" spans="3:8" x14ac:dyDescent="0.35">
      <c r="C86" t="str">
        <f t="shared" si="6"/>
        <v/>
      </c>
      <c r="D86">
        <f t="shared" si="5"/>
        <v>0</v>
      </c>
      <c r="G86" t="str">
        <f>IF(E86="Entree",F86,IF(E86="Sortie",IFERROR(INDEX(entrepot!A86:A103,MATCH(accueil!B86,entrepot!B86:B103,0)),""),""))</f>
        <v/>
      </c>
      <c r="H86">
        <f t="shared" si="7"/>
        <v>0</v>
      </c>
    </row>
    <row r="87" spans="3:8" x14ac:dyDescent="0.35">
      <c r="C87" t="str">
        <f t="shared" si="6"/>
        <v/>
      </c>
      <c r="D87">
        <f t="shared" si="5"/>
        <v>0</v>
      </c>
      <c r="G87" t="str">
        <f>IF(E87="Entree",F87,IF(E87="Sortie",IFERROR(INDEX(entrepot!A87:A104,MATCH(accueil!B87,entrepot!B87:B104,0)),""),""))</f>
        <v/>
      </c>
      <c r="H87">
        <f t="shared" si="7"/>
        <v>0</v>
      </c>
    </row>
    <row r="88" spans="3:8" x14ac:dyDescent="0.35">
      <c r="C88" t="str">
        <f t="shared" si="6"/>
        <v/>
      </c>
      <c r="D88">
        <f t="shared" si="5"/>
        <v>0</v>
      </c>
      <c r="G88" t="str">
        <f>IF(E88="Entree",F88,IF(E88="Sortie",IFERROR(INDEX(entrepot!A88:A105,MATCH(accueil!B88,entrepot!B88:B105,0)),""),""))</f>
        <v/>
      </c>
      <c r="H88">
        <f t="shared" si="7"/>
        <v>0</v>
      </c>
    </row>
    <row r="89" spans="3:8" x14ac:dyDescent="0.35">
      <c r="C89" t="str">
        <f t="shared" si="6"/>
        <v/>
      </c>
      <c r="D89">
        <f t="shared" si="5"/>
        <v>0</v>
      </c>
      <c r="G89" t="str">
        <f>IF(E89="Entree",F89,IF(E89="Sortie",IFERROR(INDEX(entrepot!A89:A106,MATCH(accueil!B89,entrepot!B89:B106,0)),""),""))</f>
        <v/>
      </c>
      <c r="H89">
        <f t="shared" si="7"/>
        <v>0</v>
      </c>
    </row>
    <row r="90" spans="3:8" x14ac:dyDescent="0.35">
      <c r="C90" t="str">
        <f t="shared" si="6"/>
        <v/>
      </c>
      <c r="D90">
        <f t="shared" si="5"/>
        <v>0</v>
      </c>
      <c r="G90" t="str">
        <f>IF(E90="Entree",F90,IF(E90="Sortie",IFERROR(INDEX(entrepot!A90:A107,MATCH(accueil!B90,entrepot!B90:B107,0)),""),""))</f>
        <v/>
      </c>
      <c r="H90">
        <f t="shared" si="7"/>
        <v>0</v>
      </c>
    </row>
    <row r="91" spans="3:8" x14ac:dyDescent="0.35">
      <c r="C91" t="str">
        <f t="shared" si="6"/>
        <v/>
      </c>
      <c r="D91">
        <f t="shared" si="5"/>
        <v>0</v>
      </c>
      <c r="G91" t="str">
        <f>IF(E91="Entree",F91,IF(E91="Sortie",IFERROR(INDEX(entrepot!A91:A108,MATCH(accueil!B91,entrepot!B91:B108,0)),""),""))</f>
        <v/>
      </c>
      <c r="H91">
        <f t="shared" si="7"/>
        <v>0</v>
      </c>
    </row>
    <row r="92" spans="3:8" x14ac:dyDescent="0.35">
      <c r="C92" t="str">
        <f t="shared" si="6"/>
        <v/>
      </c>
      <c r="D92">
        <f t="shared" si="5"/>
        <v>0</v>
      </c>
      <c r="G92" t="str">
        <f>IF(E92="Entree",F92,IF(E92="Sortie",IFERROR(INDEX(entrepot!A92:A109,MATCH(accueil!B92,entrepot!B92:B109,0)),""),""))</f>
        <v/>
      </c>
      <c r="H92">
        <f t="shared" si="7"/>
        <v>0</v>
      </c>
    </row>
    <row r="93" spans="3:8" x14ac:dyDescent="0.35">
      <c r="C93" t="str">
        <f t="shared" si="6"/>
        <v/>
      </c>
      <c r="D93">
        <f t="shared" si="5"/>
        <v>0</v>
      </c>
      <c r="G93" t="str">
        <f>IF(E93="Entree",F93,IF(E93="Sortie",IFERROR(INDEX(entrepot!A93:A110,MATCH(accueil!B93,entrepot!B93:B110,0)),""),""))</f>
        <v/>
      </c>
      <c r="H93">
        <f t="shared" si="7"/>
        <v>0</v>
      </c>
    </row>
    <row r="94" spans="3:8" x14ac:dyDescent="0.35">
      <c r="C94" t="str">
        <f t="shared" si="6"/>
        <v/>
      </c>
      <c r="D94">
        <f t="shared" si="5"/>
        <v>0</v>
      </c>
      <c r="G94" t="str">
        <f>IF(E94="Entree",F94,IF(E94="Sortie",IFERROR(INDEX(entrepot!A94:A111,MATCH(accueil!B94,entrepot!B94:B111,0)),""),""))</f>
        <v/>
      </c>
      <c r="H94">
        <f t="shared" si="7"/>
        <v>0</v>
      </c>
    </row>
    <row r="95" spans="3:8" x14ac:dyDescent="0.35">
      <c r="C95" t="str">
        <f t="shared" si="6"/>
        <v/>
      </c>
      <c r="D95">
        <f t="shared" si="5"/>
        <v>0</v>
      </c>
      <c r="G95" t="str">
        <f>IF(E95="Entree",F95,IF(E95="Sortie",IFERROR(INDEX(entrepot!A95:A112,MATCH(accueil!B95,entrepot!B95:B112,0)),""),""))</f>
        <v/>
      </c>
      <c r="H95">
        <f t="shared" si="7"/>
        <v>0</v>
      </c>
    </row>
    <row r="96" spans="3:8" x14ac:dyDescent="0.35">
      <c r="C96" t="str">
        <f t="shared" si="6"/>
        <v/>
      </c>
      <c r="D96">
        <f t="shared" si="5"/>
        <v>0</v>
      </c>
      <c r="G96" t="str">
        <f>IF(E96="Entree",F96,IF(E96="Sortie",IFERROR(INDEX(entrepot!A96:A113,MATCH(accueil!B96,entrepot!B96:B113,0)),""),""))</f>
        <v/>
      </c>
      <c r="H96">
        <f t="shared" si="7"/>
        <v>0</v>
      </c>
    </row>
    <row r="97" spans="3:8" x14ac:dyDescent="0.35">
      <c r="C97" t="str">
        <f t="shared" si="6"/>
        <v/>
      </c>
      <c r="D97">
        <f t="shared" si="5"/>
        <v>0</v>
      </c>
      <c r="G97" t="str">
        <f>IF(E97="Entree",F97,IF(E97="Sortie",IFERROR(INDEX(entrepot!A97:A114,MATCH(accueil!B97,entrepot!B97:B114,0)),""),""))</f>
        <v/>
      </c>
      <c r="H97">
        <f t="shared" si="7"/>
        <v>0</v>
      </c>
    </row>
    <row r="98" spans="3:8" x14ac:dyDescent="0.35">
      <c r="C98" t="str">
        <f t="shared" si="6"/>
        <v/>
      </c>
      <c r="D98">
        <f t="shared" ref="D98:D123" si="8">IFERROR(A98,"")</f>
        <v>0</v>
      </c>
      <c r="G98" t="str">
        <f>IF(E98="Entree",F98,IF(E98="Sortie",IFERROR(INDEX(entrepot!A98:A115,MATCH(accueil!B98,entrepot!B98:B115,0)),""),""))</f>
        <v/>
      </c>
      <c r="H98">
        <f t="shared" si="7"/>
        <v>0</v>
      </c>
    </row>
    <row r="99" spans="3:8" x14ac:dyDescent="0.35">
      <c r="C99" t="str">
        <f t="shared" si="6"/>
        <v/>
      </c>
      <c r="D99">
        <f t="shared" si="8"/>
        <v>0</v>
      </c>
      <c r="G99" t="str">
        <f>IF(E99="Entree",F99,IF(E99="Sortie",IFERROR(INDEX(entrepot!A99:A116,MATCH(accueil!B99,entrepot!B99:B116,0)),""),""))</f>
        <v/>
      </c>
      <c r="H99">
        <f t="shared" si="7"/>
        <v>0</v>
      </c>
    </row>
    <row r="100" spans="3:8" x14ac:dyDescent="0.35">
      <c r="C100" t="str">
        <f t="shared" si="6"/>
        <v/>
      </c>
      <c r="D100">
        <f t="shared" si="8"/>
        <v>0</v>
      </c>
      <c r="G100" t="str">
        <f>IF(E100="Entree",F100,IF(E100="Sortie",IFERROR(INDEX(entrepot!A100:A117,MATCH(accueil!B100,entrepot!B100:B117,0)),""),""))</f>
        <v/>
      </c>
      <c r="H100">
        <f t="shared" si="7"/>
        <v>0</v>
      </c>
    </row>
    <row r="101" spans="3:8" x14ac:dyDescent="0.35">
      <c r="C101" t="str">
        <f t="shared" si="6"/>
        <v/>
      </c>
      <c r="D101">
        <f t="shared" si="8"/>
        <v>0</v>
      </c>
      <c r="G101" t="str">
        <f>IF(E101="Entree",F101,IF(E101="Sortie",IFERROR(INDEX(entrepot!A101:A118,MATCH(accueil!B101,entrepot!B101:B118,0)),""),""))</f>
        <v/>
      </c>
      <c r="H101">
        <f t="shared" si="7"/>
        <v>0</v>
      </c>
    </row>
    <row r="102" spans="3:8" x14ac:dyDescent="0.35">
      <c r="C102" t="str">
        <f t="shared" si="6"/>
        <v/>
      </c>
      <c r="D102">
        <f t="shared" si="8"/>
        <v>0</v>
      </c>
      <c r="G102" t="str">
        <f>IF(E102="Entree",F102,IF(E102="Sortie",IFERROR(INDEX(entrepot!A102:A119,MATCH(accueil!B102,entrepot!B102:B119,0)),""),""))</f>
        <v/>
      </c>
      <c r="H102">
        <f t="shared" si="7"/>
        <v>0</v>
      </c>
    </row>
    <row r="103" spans="3:8" x14ac:dyDescent="0.35">
      <c r="C103" t="str">
        <f t="shared" si="6"/>
        <v/>
      </c>
      <c r="D103">
        <f t="shared" si="8"/>
        <v>0</v>
      </c>
      <c r="G103" t="str">
        <f>IF(E103="Entree",F103,IF(E103="Sortie",IFERROR(INDEX(entrepot!A103:A120,MATCH(accueil!B103,entrepot!B103:B120,0)),""),""))</f>
        <v/>
      </c>
      <c r="H103">
        <f t="shared" si="7"/>
        <v>0</v>
      </c>
    </row>
    <row r="104" spans="3:8" x14ac:dyDescent="0.35">
      <c r="C104" t="str">
        <f t="shared" si="6"/>
        <v/>
      </c>
      <c r="D104">
        <f t="shared" si="8"/>
        <v>0</v>
      </c>
      <c r="G104" t="str">
        <f>IF(E104="Entree",F104,IF(E104="Sortie",IFERROR(INDEX(entrepot!A104:A121,MATCH(accueil!B104,entrepot!B104:B121,0)),""),""))</f>
        <v/>
      </c>
      <c r="H104">
        <f t="shared" si="7"/>
        <v>0</v>
      </c>
    </row>
    <row r="105" spans="3:8" x14ac:dyDescent="0.35">
      <c r="C105" t="str">
        <f t="shared" si="6"/>
        <v/>
      </c>
      <c r="D105">
        <f t="shared" si="8"/>
        <v>0</v>
      </c>
      <c r="G105" t="str">
        <f>IF(E105="Entree",F105,IF(E105="Sortie",IFERROR(INDEX(entrepot!A105:A122,MATCH(accueil!B105,entrepot!B105:B122,0)),""),""))</f>
        <v/>
      </c>
      <c r="H105">
        <f t="shared" si="7"/>
        <v>0</v>
      </c>
    </row>
    <row r="106" spans="3:8" x14ac:dyDescent="0.35">
      <c r="C106" t="str">
        <f t="shared" si="6"/>
        <v/>
      </c>
      <c r="D106">
        <f t="shared" si="8"/>
        <v>0</v>
      </c>
      <c r="G106" t="str">
        <f>IF(E106="Entree",F106,IF(E106="Sortie",IFERROR(INDEX(entrepot!A106:A123,MATCH(accueil!B106,entrepot!B106:B123,0)),""),""))</f>
        <v/>
      </c>
      <c r="H106">
        <f t="shared" si="7"/>
        <v>0</v>
      </c>
    </row>
    <row r="107" spans="3:8" x14ac:dyDescent="0.35">
      <c r="C107" t="str">
        <f t="shared" si="6"/>
        <v/>
      </c>
      <c r="D107">
        <f t="shared" si="8"/>
        <v>0</v>
      </c>
      <c r="G107" t="str">
        <f>IF(E107="Entree",F107,IF(E107="Sortie",IFERROR(INDEX(entrepot!A107:A124,MATCH(accueil!B107,entrepot!B107:B124,0)),""),""))</f>
        <v/>
      </c>
      <c r="H107">
        <f t="shared" si="7"/>
        <v>0</v>
      </c>
    </row>
    <row r="108" spans="3:8" x14ac:dyDescent="0.35">
      <c r="C108" t="str">
        <f t="shared" si="6"/>
        <v/>
      </c>
      <c r="D108">
        <f t="shared" si="8"/>
        <v>0</v>
      </c>
      <c r="G108" t="str">
        <f>IF(E108="Entree",F108,IF(E108="Sortie",IFERROR(INDEX(entrepot!A108:A125,MATCH(accueil!B108,entrepot!B108:B125,0)),""),""))</f>
        <v/>
      </c>
      <c r="H108">
        <f t="shared" si="7"/>
        <v>0</v>
      </c>
    </row>
    <row r="109" spans="3:8" x14ac:dyDescent="0.35">
      <c r="C109" t="str">
        <f t="shared" si="6"/>
        <v/>
      </c>
      <c r="D109">
        <f t="shared" si="8"/>
        <v>0</v>
      </c>
      <c r="G109" t="str">
        <f>IF(E109="Entree",F109,IF(E109="Sortie",IFERROR(INDEX(entrepot!A109:A126,MATCH(accueil!B109,entrepot!B109:B126,0)),""),""))</f>
        <v/>
      </c>
      <c r="H109">
        <f t="shared" si="7"/>
        <v>0</v>
      </c>
    </row>
    <row r="110" spans="3:8" x14ac:dyDescent="0.35">
      <c r="C110" t="str">
        <f t="shared" si="6"/>
        <v/>
      </c>
      <c r="D110">
        <f t="shared" si="8"/>
        <v>0</v>
      </c>
      <c r="G110" t="str">
        <f>IF(E110="Entree",F110,IF(E110="Sortie",IFERROR(INDEX(entrepot!A110:A127,MATCH(accueil!B110,entrepot!B110:B127,0)),""),""))</f>
        <v/>
      </c>
      <c r="H110">
        <f t="shared" si="7"/>
        <v>0</v>
      </c>
    </row>
    <row r="111" spans="3:8" x14ac:dyDescent="0.35">
      <c r="C111" t="str">
        <f t="shared" si="6"/>
        <v/>
      </c>
      <c r="D111">
        <f t="shared" si="8"/>
        <v>0</v>
      </c>
      <c r="G111" t="str">
        <f>IF(E111="Entree",F111,IF(E111="Sortie",IFERROR(INDEX(entrepot!A111:A128,MATCH(accueil!B111,entrepot!B111:B128,0)),""),""))</f>
        <v/>
      </c>
      <c r="H111">
        <f t="shared" si="7"/>
        <v>0</v>
      </c>
    </row>
    <row r="112" spans="3:8" x14ac:dyDescent="0.35">
      <c r="C112" t="str">
        <f t="shared" si="6"/>
        <v/>
      </c>
      <c r="D112">
        <f t="shared" si="8"/>
        <v>0</v>
      </c>
      <c r="G112" t="str">
        <f>IF(E112="Entree",F112,IF(E112="Sortie",IFERROR(INDEX(entrepot!A112:A129,MATCH(accueil!B112,entrepot!B112:B129,0)),""),""))</f>
        <v/>
      </c>
      <c r="H112">
        <f t="shared" si="7"/>
        <v>0</v>
      </c>
    </row>
    <row r="113" spans="3:8" x14ac:dyDescent="0.35">
      <c r="C113" t="str">
        <f t="shared" si="6"/>
        <v/>
      </c>
      <c r="D113">
        <f t="shared" si="8"/>
        <v>0</v>
      </c>
      <c r="G113" t="str">
        <f>IF(E113="Entree",F113,IF(E113="Sortie",IFERROR(INDEX(entrepot!A113:A130,MATCH(accueil!B113,entrepot!B113:B130,0)),""),""))</f>
        <v/>
      </c>
      <c r="H113">
        <f t="shared" si="7"/>
        <v>0</v>
      </c>
    </row>
    <row r="114" spans="3:8" x14ac:dyDescent="0.35">
      <c r="C114" t="str">
        <f t="shared" si="6"/>
        <v/>
      </c>
      <c r="D114">
        <f t="shared" si="8"/>
        <v>0</v>
      </c>
      <c r="G114" t="str">
        <f>IF(E114="Entree",F114,IF(E114="Sortie",IFERROR(INDEX(entrepot!A114:A131,MATCH(accueil!B114,entrepot!B114:B131,0)),""),""))</f>
        <v/>
      </c>
      <c r="H114">
        <f t="shared" si="7"/>
        <v>0</v>
      </c>
    </row>
    <row r="115" spans="3:8" x14ac:dyDescent="0.35">
      <c r="C115" t="str">
        <f t="shared" si="6"/>
        <v/>
      </c>
      <c r="D115">
        <f t="shared" si="8"/>
        <v>0</v>
      </c>
      <c r="G115" t="str">
        <f>IF(E115="Entree",F115,IF(E115="Sortie",IFERROR(INDEX(entrepot!A115:A132,MATCH(accueil!B115,entrepot!B115:B132,0)),""),""))</f>
        <v/>
      </c>
      <c r="H115">
        <f t="shared" si="7"/>
        <v>0</v>
      </c>
    </row>
    <row r="116" spans="3:8" x14ac:dyDescent="0.35">
      <c r="C116" t="str">
        <f t="shared" si="6"/>
        <v/>
      </c>
      <c r="D116">
        <f t="shared" si="8"/>
        <v>0</v>
      </c>
      <c r="G116" t="str">
        <f>IF(E116="Entree",F116,IF(E116="Sortie",IFERROR(INDEX(entrepot!A116:A133,MATCH(accueil!B116,entrepot!B116:B133,0)),""),""))</f>
        <v/>
      </c>
      <c r="H116">
        <f t="shared" si="7"/>
        <v>0</v>
      </c>
    </row>
    <row r="117" spans="3:8" x14ac:dyDescent="0.35">
      <c r="C117" t="str">
        <f t="shared" si="6"/>
        <v/>
      </c>
      <c r="D117">
        <f t="shared" si="8"/>
        <v>0</v>
      </c>
      <c r="G117" t="str">
        <f>IF(E117="Entree",F117,IF(E117="Sortie",IFERROR(INDEX(entrepot!A117:A134,MATCH(accueil!B117,entrepot!B117:B134,0)),""),""))</f>
        <v/>
      </c>
      <c r="H117">
        <f t="shared" si="7"/>
        <v>0</v>
      </c>
    </row>
    <row r="118" spans="3:8" x14ac:dyDescent="0.35">
      <c r="C118" t="str">
        <f t="shared" si="6"/>
        <v/>
      </c>
      <c r="D118">
        <f t="shared" si="8"/>
        <v>0</v>
      </c>
      <c r="G118" t="str">
        <f>IF(E118="Entree",F118,IF(E118="Sortie",IFERROR(INDEX(entrepot!A118:A135,MATCH(accueil!B118,entrepot!B118:B135,0)),""),""))</f>
        <v/>
      </c>
      <c r="H118">
        <f t="shared" si="7"/>
        <v>0</v>
      </c>
    </row>
    <row r="119" spans="3:8" x14ac:dyDescent="0.35">
      <c r="C119" t="str">
        <f t="shared" si="6"/>
        <v/>
      </c>
      <c r="D119">
        <f t="shared" si="8"/>
        <v>0</v>
      </c>
      <c r="G119" t="str">
        <f>IF(E119="Entree",F119,IF(E119="Sortie",IFERROR(INDEX(entrepot!A119:A136,MATCH(accueil!B119,entrepot!B119:B136,0)),""),""))</f>
        <v/>
      </c>
      <c r="H119">
        <f t="shared" si="7"/>
        <v>0</v>
      </c>
    </row>
    <row r="120" spans="3:8" x14ac:dyDescent="0.35">
      <c r="C120" t="str">
        <f t="shared" si="6"/>
        <v/>
      </c>
      <c r="D120">
        <f t="shared" si="8"/>
        <v>0</v>
      </c>
      <c r="G120" t="str">
        <f>IF(E120="Entree",F120,IF(E120="Sortie",IFERROR(INDEX(entrepot!A120:A137,MATCH(accueil!B120,entrepot!B120:B137,0)),""),""))</f>
        <v/>
      </c>
      <c r="H120">
        <f t="shared" si="7"/>
        <v>0</v>
      </c>
    </row>
    <row r="121" spans="3:8" x14ac:dyDescent="0.35">
      <c r="C121" t="str">
        <f t="shared" si="6"/>
        <v/>
      </c>
      <c r="D121">
        <f t="shared" si="8"/>
        <v>0</v>
      </c>
      <c r="G121" t="str">
        <f>IF(E121="Entree",F121,IF(E121="Sortie",IFERROR(INDEX(entrepot!A121:A138,MATCH(accueil!B121,entrepot!B121:B138,0)),""),""))</f>
        <v/>
      </c>
      <c r="H121">
        <f t="shared" si="7"/>
        <v>0</v>
      </c>
    </row>
    <row r="122" spans="3:8" x14ac:dyDescent="0.35">
      <c r="C122" t="str">
        <f t="shared" si="6"/>
        <v/>
      </c>
      <c r="D122">
        <f t="shared" si="8"/>
        <v>0</v>
      </c>
      <c r="G122" t="str">
        <f>IF(E122="Entree",F122,IF(E122="Sortie",IFERROR(INDEX(entrepot!A122:A139,MATCH(accueil!B122,entrepot!B122:B139,0)),""),""))</f>
        <v/>
      </c>
      <c r="H122">
        <f t="shared" si="7"/>
        <v>0</v>
      </c>
    </row>
    <row r="123" spans="3:8" x14ac:dyDescent="0.35">
      <c r="C123" t="str">
        <f t="shared" si="6"/>
        <v/>
      </c>
      <c r="D123">
        <f t="shared" si="8"/>
        <v>0</v>
      </c>
      <c r="G123" t="str">
        <f>IF(E123="Entree",F123,IF(E123="Sortie",IFERROR(INDEX(entrepot!A123:A140,MATCH(accueil!B123,entrepot!B123:B140,0)),""),""))</f>
        <v/>
      </c>
      <c r="H123">
        <f t="shared" si="7"/>
        <v>0</v>
      </c>
    </row>
  </sheetData>
  <phoneticPr fontId="1" type="noConversion"/>
  <dataValidations count="1">
    <dataValidation type="list" allowBlank="1" showInputMessage="1" showErrorMessage="1" sqref="E2:E35" xr:uid="{D9BBFCD7-560F-4979-AEB3-32AED0E17E24}">
      <formula1>$O$2:$O$4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EDD8-7255-42DC-B3E1-C7E6C9225DDA}">
  <dimension ref="A1:G423"/>
  <sheetViews>
    <sheetView zoomScale="92" zoomScaleNormal="120" workbookViewId="0">
      <selection activeCell="C1" sqref="A1:C1048576"/>
    </sheetView>
  </sheetViews>
  <sheetFormatPr baseColWidth="10" defaultColWidth="11.453125" defaultRowHeight="14.5" x14ac:dyDescent="0.35"/>
  <cols>
    <col min="1" max="1" width="22.54296875" bestFit="1" customWidth="1"/>
    <col min="2" max="2" width="22.54296875" hidden="1" customWidth="1"/>
    <col min="3" max="3" width="22.54296875" customWidth="1"/>
    <col min="4" max="4" width="18.453125" customWidth="1"/>
    <col min="5" max="5" width="14.453125" customWidth="1"/>
  </cols>
  <sheetData>
    <row r="1" spans="1:7" s="7" customFormat="1" ht="52.5" x14ac:dyDescent="0.35">
      <c r="A1" s="5" t="s">
        <v>27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</row>
    <row r="2" spans="1:7" x14ac:dyDescent="0.35">
      <c r="A2" t="s">
        <v>34</v>
      </c>
      <c r="C2" t="str">
        <f>accueil!H2</f>
        <v>Occupé</v>
      </c>
      <c r="D2" t="str">
        <f>IFERROR(VLOOKUP(A2,accueil!B2:H21,3,0),"")</f>
        <v>ZA1</v>
      </c>
      <c r="E2" s="4"/>
      <c r="F2">
        <f>IFERROR(IF(accueil!E2="Entree",accueil!F2,IF(accueil!E2="Sortie",accueil!F2,"")),"")</f>
        <v>0</v>
      </c>
    </row>
    <row r="3" spans="1:7" x14ac:dyDescent="0.35">
      <c r="A3" t="s">
        <v>35</v>
      </c>
      <c r="C3" t="str">
        <f>accueil!H3</f>
        <v>Occupé</v>
      </c>
      <c r="D3" t="str">
        <f>IFERROR(VLOOKUP(A3,accueil!B3:H22,3,0),"")</f>
        <v>ZA2</v>
      </c>
      <c r="F3">
        <f>IFERROR(IF(accueil!E3="Entree",accueil!F3,IF(accueil!E3="Sortie",accueil!F3,"")),"")</f>
        <v>0</v>
      </c>
    </row>
    <row r="4" spans="1:7" x14ac:dyDescent="0.35">
      <c r="A4" t="s">
        <v>36</v>
      </c>
      <c r="C4" t="str">
        <f>accueil!H4</f>
        <v>Occupé</v>
      </c>
      <c r="D4" t="str">
        <f>IFERROR(VLOOKUP(A4,accueil!B4:H23,3,0),"")</f>
        <v>ZA3</v>
      </c>
      <c r="F4">
        <f>IFERROR(IF(accueil!E4="Entree",accueil!F4,IF(accueil!E4="Sortie",accueil!F4,"")),"")</f>
        <v>0</v>
      </c>
    </row>
    <row r="5" spans="1:7" x14ac:dyDescent="0.35">
      <c r="A5" t="s">
        <v>37</v>
      </c>
      <c r="C5" t="str">
        <f>accueil!H5</f>
        <v>Occupé</v>
      </c>
      <c r="D5" t="str">
        <f>IFERROR(VLOOKUP(A5,accueil!B5:H24,3,0),"")</f>
        <v>ZA4</v>
      </c>
      <c r="F5">
        <f>IFERROR(IF(accueil!E5="Entree",accueil!F5,IF(accueil!E5="Sortie",accueil!F5,"")),"")</f>
        <v>0</v>
      </c>
    </row>
    <row r="6" spans="1:7" x14ac:dyDescent="0.35">
      <c r="A6" t="s">
        <v>38</v>
      </c>
      <c r="C6" t="str">
        <f>accueil!H6</f>
        <v>Occupé</v>
      </c>
      <c r="D6" t="str">
        <f>IFERROR(VLOOKUP(A6,accueil!B6:H25,3,0),"")</f>
        <v>ZA5</v>
      </c>
      <c r="F6">
        <f>IFERROR(IF(accueil!E6="Entree",accueil!F6,IF(accueil!E6="Sortie",accueil!F6,"")),"")</f>
        <v>0</v>
      </c>
    </row>
    <row r="7" spans="1:7" x14ac:dyDescent="0.35">
      <c r="A7" t="s">
        <v>39</v>
      </c>
      <c r="C7" t="str">
        <f>accueil!H7</f>
        <v>Occupé</v>
      </c>
      <c r="D7" t="str">
        <f>IFERROR(VLOOKUP(A7,accueil!B7:H26,3,0),"")</f>
        <v>ZA6</v>
      </c>
      <c r="F7">
        <f>IFERROR(IF(accueil!E7="Entree",accueil!F7,IF(accueil!E7="Sortie",accueil!F7,"")),"")</f>
        <v>0</v>
      </c>
    </row>
    <row r="8" spans="1:7" x14ac:dyDescent="0.35">
      <c r="A8" t="s">
        <v>40</v>
      </c>
      <c r="C8" t="str">
        <f>accueil!H8</f>
        <v>Occupé</v>
      </c>
      <c r="D8" t="str">
        <f>IFERROR(VLOOKUP(A8,accueil!B8:H27,3,0),"")</f>
        <v>ZA7</v>
      </c>
      <c r="F8">
        <f>IFERROR(IF(accueil!E8="Entree",accueil!F8,IF(accueil!E8="Sortie",accueil!F8,"")),"")</f>
        <v>0</v>
      </c>
    </row>
    <row r="9" spans="1:7" x14ac:dyDescent="0.35">
      <c r="A9" t="s">
        <v>41</v>
      </c>
      <c r="C9" t="str">
        <f>accueil!H9</f>
        <v>Occupé</v>
      </c>
      <c r="D9" t="str">
        <f>IFERROR(VLOOKUP(A9,accueil!B9:H28,3,0),"")</f>
        <v>ZA8</v>
      </c>
      <c r="F9">
        <f>IFERROR(IF(accueil!E9="Entree",accueil!F9,IF(accueil!E9="Sortie",accueil!F9,"")),"")</f>
        <v>0</v>
      </c>
    </row>
    <row r="10" spans="1:7" x14ac:dyDescent="0.35">
      <c r="A10" t="s">
        <v>42</v>
      </c>
      <c r="C10" t="str">
        <f>accueil!H10</f>
        <v>Occupé</v>
      </c>
      <c r="D10" t="str">
        <f>IFERROR(VLOOKUP(A10,accueil!B10:H29,3,0),"")</f>
        <v>ZA9</v>
      </c>
      <c r="F10">
        <f>IFERROR(IF(accueil!E10="Entree",accueil!F10,IF(accueil!E10="Sortie",accueil!F10,"")),"")</f>
        <v>0</v>
      </c>
    </row>
    <row r="11" spans="1:7" x14ac:dyDescent="0.35">
      <c r="A11" t="s">
        <v>43</v>
      </c>
      <c r="C11" t="str">
        <f>accueil!H11</f>
        <v>Occupé</v>
      </c>
      <c r="D11" t="str">
        <f>IFERROR(VLOOKUP(A11,accueil!B11:H30,3,0),"")</f>
        <v>ZA10</v>
      </c>
      <c r="F11">
        <f>IFERROR(IF(accueil!E11="Entree",accueil!F11,IF(accueil!E11="Sortie",accueil!F11,"")),"")</f>
        <v>0</v>
      </c>
    </row>
    <row r="12" spans="1:7" x14ac:dyDescent="0.35">
      <c r="A12" t="s">
        <v>44</v>
      </c>
      <c r="C12" t="str">
        <f>accueil!H12</f>
        <v>Occupé</v>
      </c>
      <c r="D12" t="str">
        <f>IFERROR(VLOOKUP(A12,accueil!B12:H31,3,0),"")</f>
        <v>ZA11</v>
      </c>
      <c r="F12">
        <f>IFERROR(IF(accueil!E12="Entree",accueil!F12,IF(accueil!E12="Sortie",accueil!F12,"")),"")</f>
        <v>0</v>
      </c>
    </row>
    <row r="13" spans="1:7" x14ac:dyDescent="0.35">
      <c r="A13" t="s">
        <v>45</v>
      </c>
      <c r="C13" t="str">
        <f>accueil!H13</f>
        <v>Occupé</v>
      </c>
      <c r="D13" t="str">
        <f>IFERROR(VLOOKUP(A13,accueil!B13:H32,3,0),"")</f>
        <v>ZA12</v>
      </c>
      <c r="F13">
        <f>IFERROR(IF(accueil!E13="Entree",accueil!F13,IF(accueil!E13="Sortie",accueil!F13,"")),"")</f>
        <v>0</v>
      </c>
    </row>
    <row r="14" spans="1:7" x14ac:dyDescent="0.35">
      <c r="A14" t="s">
        <v>46</v>
      </c>
      <c r="C14" t="str">
        <f>accueil!H14</f>
        <v>Occupé</v>
      </c>
      <c r="D14" t="str">
        <f>IFERROR(VLOOKUP(A14,accueil!B14:H33,3,0),"")</f>
        <v>ZA13</v>
      </c>
      <c r="F14">
        <f>IFERROR(IF(accueil!E14="Entree",accueil!F14,IF(accueil!E14="Sortie",accueil!F14,"")),"")</f>
        <v>0</v>
      </c>
    </row>
    <row r="15" spans="1:7" x14ac:dyDescent="0.35">
      <c r="A15" t="s">
        <v>47</v>
      </c>
      <c r="C15" t="str">
        <f>accueil!H15</f>
        <v>Occupé</v>
      </c>
      <c r="D15" t="str">
        <f>IFERROR(VLOOKUP(A15,accueil!B15:H34,3,0),"")</f>
        <v>ZA14</v>
      </c>
      <c r="F15">
        <f>IFERROR(IF(accueil!E15="Entree",accueil!F15,IF(accueil!E15="Sortie",accueil!F15,"")),"")</f>
        <v>0</v>
      </c>
    </row>
    <row r="16" spans="1:7" x14ac:dyDescent="0.35">
      <c r="A16" t="s">
        <v>48</v>
      </c>
      <c r="C16" t="str">
        <f>accueil!H16</f>
        <v>Occupé</v>
      </c>
      <c r="D16" t="str">
        <f>IFERROR(VLOOKUP(A16,accueil!B16:H35,3,0),"")</f>
        <v>ZA15</v>
      </c>
      <c r="F16">
        <f>IFERROR(IF(accueil!E16="Entree",accueil!F16,IF(accueil!E16="Sortie",accueil!F16,"")),"")</f>
        <v>0</v>
      </c>
    </row>
    <row r="17" spans="1:6" x14ac:dyDescent="0.35">
      <c r="A17" t="s">
        <v>49</v>
      </c>
      <c r="C17" t="str">
        <f>accueil!H17</f>
        <v>Occupé</v>
      </c>
      <c r="D17" t="str">
        <f>IFERROR(VLOOKUP(A17,accueil!B17:H36,3,0),"")</f>
        <v>ZA16</v>
      </c>
      <c r="F17">
        <f>IFERROR(IF(accueil!E17="Entree",accueil!F17,IF(accueil!E17="Sortie",accueil!F17,"")),"")</f>
        <v>0</v>
      </c>
    </row>
    <row r="18" spans="1:6" x14ac:dyDescent="0.35">
      <c r="A18" t="s">
        <v>50</v>
      </c>
      <c r="C18" t="str">
        <f>accueil!H18</f>
        <v>Occupé</v>
      </c>
      <c r="D18" t="str">
        <f>IFERROR(VLOOKUP(A18,accueil!B18:H37,3,0),"")</f>
        <v>AD</v>
      </c>
      <c r="F18">
        <f>IFERROR(IF(accueil!E18="Entree",accueil!F18,IF(accueil!E18="Sortie",accueil!F18,"")),"")</f>
        <v>0</v>
      </c>
    </row>
    <row r="19" spans="1:6" x14ac:dyDescent="0.35">
      <c r="A19" t="s">
        <v>51</v>
      </c>
      <c r="C19" t="str">
        <f>accueil!H19</f>
        <v>Libre</v>
      </c>
      <c r="D19" t="str">
        <f>IFERROR(VLOOKUP(A19,accueil!B19:H38,3,0),"")</f>
        <v/>
      </c>
      <c r="F19">
        <f>IFERROR(IF(accueil!E19="Entree",accueil!F19,IF(accueil!E19="Sortie",accueil!F19,"")),"")</f>
        <v>0</v>
      </c>
    </row>
    <row r="20" spans="1:6" x14ac:dyDescent="0.35">
      <c r="A20" s="2" t="str" cm="1">
        <f t="array" ref="A20">IFERROR(INDEX(accueil!$C:$C,SMALL(IF(accueil!$C:$C&lt;&gt;"",ROW(accueil!$C:$C)-ROW(INDEX(accueil!$C:$C,1))+1),ROWS(accueil!$C$2:C3))),"")</f>
        <v>B8</v>
      </c>
      <c r="B20" s="2" t="str" cm="1">
        <f t="array" ref="B20">IFERROR(INDEX(accueil!$C:$C,SMALL(IF(accueil!$C:$C&lt;&gt;"",ROW(accueil!$C:$C)-ROW(INDEX(accueil!$C:$C,1))+1),ROWS(accueil!$C$2:D3))),"")</f>
        <v>B8</v>
      </c>
      <c r="C20" t="str">
        <f>accueil!H20</f>
        <v>Occupé</v>
      </c>
      <c r="D20" t="str">
        <f>IFERROR(VLOOKUP(A20,accueil!B20:H39,3,0),"")</f>
        <v>JL</v>
      </c>
      <c r="F20">
        <f>IFERROR(IF(accueil!E20="Entree",accueil!F20,IF(accueil!E20="Sortie",accueil!F20,"")),"")</f>
        <v>0</v>
      </c>
    </row>
    <row r="21" spans="1:6" ht="17.5" customHeight="1" x14ac:dyDescent="0.35">
      <c r="A21" s="2" t="str" cm="1">
        <f t="array" ref="A21">IFERROR(INDEX(accueil!$C:$C,SMALL(IF(accueil!$C:$C&lt;&gt;"",ROW(accueil!$C:$C)-ROW(INDEX(accueil!$C:$C,1))+1),ROWS(accueil!$C$2:C4))),"")</f>
        <v/>
      </c>
      <c r="D21" t="str">
        <f>IFERROR(VLOOKUP(A21,accueil!B21:H40,3,0),"")</f>
        <v/>
      </c>
      <c r="F21">
        <f>IFERROR(IF(accueil!E21="Entree",accueil!F21,IF(accueil!E21="Sortie",accueil!F21,"")),"")</f>
        <v>0</v>
      </c>
    </row>
    <row r="22" spans="1:6" x14ac:dyDescent="0.35">
      <c r="A22" s="2" t="str" cm="1">
        <f t="array" ref="A22">IFERROR(INDEX(accueil!$C:$C,SMALL(IF(accueil!$C:$C&lt;&gt;"",ROW(accueil!$C:$C)-ROW(INDEX(accueil!$C:$C,1))+1),ROWS(accueil!$C$2:C5))),"")</f>
        <v/>
      </c>
      <c r="D22" t="str">
        <f>IFERROR(VLOOKUP(A22,accueil!B22:H41,3,0),"")</f>
        <v/>
      </c>
      <c r="F22" t="str">
        <f>IFERROR(IF(accueil!E22="Entree",accueil!F22,IF(accueil!E22="Sortie",accueil!F22,"")),"")</f>
        <v/>
      </c>
    </row>
    <row r="23" spans="1:6" x14ac:dyDescent="0.35">
      <c r="A23" s="2" t="str" cm="1">
        <f t="array" ref="A23">IFERROR(INDEX(accueil!$C:$C,SMALL(IF(accueil!$C:$C&lt;&gt;"",ROW(accueil!$C:$C)-ROW(INDEX(accueil!$C:$C,1))+1),ROWS(accueil!$C$2:C6))),"")</f>
        <v/>
      </c>
      <c r="D23" t="str">
        <f>IFERROR(VLOOKUP(A23,accueil!B23:H42,3,0),"")</f>
        <v/>
      </c>
    </row>
    <row r="24" spans="1:6" x14ac:dyDescent="0.35">
      <c r="A24" s="2" t="str" cm="1">
        <f t="array" ref="A24">IFERROR(INDEX(accueil!$C:$C,SMALL(IF(accueil!$C:$C&lt;&gt;"",ROW(accueil!$C:$C)-ROW(INDEX(accueil!$C:$C,1))+1),ROWS(accueil!$C$2:C7))),"")</f>
        <v/>
      </c>
      <c r="D24" t="str">
        <f>IFERROR(VLOOKUP(A24,accueil!B24:H43,3,0),"")</f>
        <v/>
      </c>
    </row>
    <row r="25" spans="1:6" x14ac:dyDescent="0.35">
      <c r="A25" s="2" t="str" cm="1">
        <f t="array" ref="A25">IFERROR(INDEX(accueil!$C:$C,SMALL(IF(accueil!$C:$C&lt;&gt;"",ROW(accueil!$C:$C)-ROW(INDEX(accueil!$C:$C,1))+1),ROWS(accueil!$C$2:C8))),"")</f>
        <v/>
      </c>
      <c r="D25" t="str">
        <f>IFERROR(VLOOKUP(A25,accueil!B25:H44,3,0),"")</f>
        <v/>
      </c>
    </row>
    <row r="26" spans="1:6" x14ac:dyDescent="0.35">
      <c r="A26" s="2" t="str" cm="1">
        <f t="array" ref="A26">IFERROR(INDEX(accueil!$C:$C,SMALL(IF(accueil!$C:$C&lt;&gt;"",ROW(accueil!$C:$C)-ROW(INDEX(accueil!$C:$C,1))+1),ROWS(accueil!$C$2:C9))),"")</f>
        <v/>
      </c>
      <c r="D26" t="str">
        <f>IFERROR(VLOOKUP(A26,accueil!B26:H45,3,0),"")</f>
        <v/>
      </c>
    </row>
    <row r="27" spans="1:6" x14ac:dyDescent="0.35">
      <c r="A27" s="2" t="str" cm="1">
        <f t="array" ref="A27">IFERROR(INDEX(accueil!$C:$C,SMALL(IF(accueil!$C:$C&lt;&gt;"",ROW(accueil!$C:$C)-ROW(INDEX(accueil!$C:$C,1))+1),ROWS(accueil!$C$2:C10))),"")</f>
        <v/>
      </c>
      <c r="D27" t="str">
        <f>IFERROR(VLOOKUP(A27,accueil!B27:H46,3,0),"")</f>
        <v/>
      </c>
    </row>
    <row r="28" spans="1:6" x14ac:dyDescent="0.35">
      <c r="A28" s="2" t="str" cm="1">
        <f t="array" ref="A28">IFERROR(INDEX(accueil!$C:$C,SMALL(IF(accueil!$C:$C&lt;&gt;"",ROW(accueil!$C:$C)-ROW(INDEX(accueil!$C:$C,1))+1),ROWS(accueil!$C$2:C11))),"")</f>
        <v/>
      </c>
      <c r="D28" t="str">
        <f>IFERROR(VLOOKUP(A28,accueil!B28:H47,3,0),"")</f>
        <v/>
      </c>
    </row>
    <row r="29" spans="1:6" x14ac:dyDescent="0.35">
      <c r="A29" s="2" t="str" cm="1">
        <f t="array" ref="A29">IFERROR(INDEX(accueil!$C:$C,SMALL(IF(accueil!$C:$C&lt;&gt;"",ROW(accueil!$C:$C)-ROW(INDEX(accueil!$C:$C,1))+1),ROWS(accueil!$C$2:C12))),"")</f>
        <v/>
      </c>
      <c r="D29" t="str">
        <f>IFERROR(VLOOKUP(A29,accueil!B29:H48,3,0),"")</f>
        <v/>
      </c>
    </row>
    <row r="30" spans="1:6" x14ac:dyDescent="0.35">
      <c r="A30" s="2" t="str" cm="1">
        <f t="array" ref="A30">IFERROR(INDEX(accueil!$C:$C,SMALL(IF(accueil!$C:$C&lt;&gt;"",ROW(accueil!$C:$C)-ROW(INDEX(accueil!$C:$C,1))+1),ROWS(accueil!$C$2:C13))),"")</f>
        <v/>
      </c>
      <c r="D30" t="str">
        <f>IFERROR(VLOOKUP(A30,accueil!B30:H49,3,0),"")</f>
        <v/>
      </c>
    </row>
    <row r="31" spans="1:6" x14ac:dyDescent="0.35">
      <c r="A31" s="2" t="str" cm="1">
        <f t="array" ref="A31">IFERROR(INDEX(accueil!$C:$C,SMALL(IF(accueil!$C:$C&lt;&gt;"",ROW(accueil!$C:$C)-ROW(INDEX(accueil!$C:$C,1))+1),ROWS(accueil!$C$2:C14))),"")</f>
        <v/>
      </c>
      <c r="D31" t="str">
        <f>IFERROR(VLOOKUP(A31,accueil!B31:H50,3,0),"")</f>
        <v/>
      </c>
    </row>
    <row r="32" spans="1:6" x14ac:dyDescent="0.35">
      <c r="A32" s="2" t="str" cm="1">
        <f t="array" ref="A32">IFERROR(INDEX(accueil!$C:$C,SMALL(IF(accueil!$C:$C&lt;&gt;"",ROW(accueil!$C:$C)-ROW(INDEX(accueil!$C:$C,1))+1),ROWS(accueil!$C$2:C15))),"")</f>
        <v/>
      </c>
      <c r="D32" t="str">
        <f>IFERROR(VLOOKUP(A32,accueil!B32:H51,3,0),"")</f>
        <v/>
      </c>
    </row>
    <row r="33" spans="1:4" x14ac:dyDescent="0.35">
      <c r="A33" s="2" t="str" cm="1">
        <f t="array" ref="A33">IFERROR(INDEX(accueil!$C:$C,SMALL(IF(accueil!$C:$C&lt;&gt;"",ROW(accueil!$C:$C)-ROW(INDEX(accueil!$C:$C,1))+1),ROWS(accueil!$C$2:C16))),"")</f>
        <v/>
      </c>
      <c r="D33" t="str">
        <f>IFERROR(VLOOKUP(A33,accueil!B33:H52,3,0),"")</f>
        <v/>
      </c>
    </row>
    <row r="34" spans="1:4" x14ac:dyDescent="0.35">
      <c r="A34" s="2" t="str" cm="1">
        <f t="array" ref="A34">IFERROR(INDEX(accueil!$C:$C,SMALL(IF(accueil!$C:$C&lt;&gt;"",ROW(accueil!$C:$C)-ROW(INDEX(accueil!$C:$C,1))+1),ROWS(accueil!$C$2:C17))),"")</f>
        <v/>
      </c>
      <c r="D34" t="str">
        <f>IFERROR(VLOOKUP(A34,accueil!B34:H53,3,0),"")</f>
        <v/>
      </c>
    </row>
    <row r="35" spans="1:4" x14ac:dyDescent="0.35">
      <c r="A35" s="2" t="str" cm="1">
        <f t="array" ref="A35">IFERROR(INDEX(accueil!$C:$C,SMALL(IF(accueil!$C:$C&lt;&gt;"",ROW(accueil!$C:$C)-ROW(INDEX(accueil!$C:$C,1))+1),ROWS(accueil!$C$2:C18))),"")</f>
        <v/>
      </c>
      <c r="D35" t="str">
        <f>IFERROR(VLOOKUP(A35,accueil!B35:H54,3,0),"")</f>
        <v/>
      </c>
    </row>
    <row r="36" spans="1:4" x14ac:dyDescent="0.35">
      <c r="A36" s="2" t="str" cm="1">
        <f t="array" ref="A36">IFERROR(INDEX(accueil!$C:$C,SMALL(IF(accueil!$C:$C&lt;&gt;"",ROW(accueil!$C:$C)-ROW(INDEX(accueil!$C:$C,1))+1),ROWS(accueil!$C$2:C19))),"")</f>
        <v/>
      </c>
      <c r="D36" t="str">
        <f>IFERROR(VLOOKUP(A36,accueil!B36:H55,3,0),"")</f>
        <v/>
      </c>
    </row>
    <row r="37" spans="1:4" x14ac:dyDescent="0.35">
      <c r="A37" s="2" t="str" cm="1">
        <f t="array" ref="A37">IFERROR(INDEX(accueil!$C:$C,SMALL(IF(accueil!$C:$C&lt;&gt;"",ROW(accueil!$C:$C)-ROW(INDEX(accueil!$C:$C,1))+1),ROWS(accueil!$C$2:C20))),"")</f>
        <v/>
      </c>
      <c r="D37" t="str">
        <f>IFERROR(VLOOKUP(A37,accueil!B37:H56,3,0),"")</f>
        <v/>
      </c>
    </row>
    <row r="38" spans="1:4" x14ac:dyDescent="0.35">
      <c r="A38" s="2" t="str" cm="1">
        <f t="array" ref="A38">IFERROR(INDEX(accueil!$C:$C,SMALL(IF(accueil!$C:$C&lt;&gt;"",ROW(accueil!$C:$C)-ROW(INDEX(accueil!$C:$C,1))+1),ROWS(accueil!$C$2:C21))),"")</f>
        <v/>
      </c>
      <c r="D38" t="str">
        <f>IFERROR(VLOOKUP(A38,accueil!B38:H57,3,0),"")</f>
        <v/>
      </c>
    </row>
    <row r="39" spans="1:4" x14ac:dyDescent="0.35">
      <c r="A39" s="2" t="str" cm="1">
        <f t="array" ref="A39">IFERROR(INDEX(accueil!$C:$C,SMALL(IF(accueil!$C:$C&lt;&gt;"",ROW(accueil!$C:$C)-ROW(INDEX(accueil!$C:$C,1))+1),ROWS(accueil!$C$2:C22))),"")</f>
        <v/>
      </c>
      <c r="D39" t="str">
        <f>IFERROR(VLOOKUP(A39,accueil!B39:H58,3,0),"")</f>
        <v/>
      </c>
    </row>
    <row r="40" spans="1:4" x14ac:dyDescent="0.35">
      <c r="A40" s="2" t="str" cm="1">
        <f t="array" ref="A40">IFERROR(INDEX(accueil!$C:$C,SMALL(IF(accueil!$C:$C&lt;&gt;"",ROW(accueil!$C:$C)-ROW(INDEX(accueil!$C:$C,1))+1),ROWS(accueil!$C$2:C23))),"")</f>
        <v/>
      </c>
      <c r="D40" t="str">
        <f>IFERROR(VLOOKUP(A40,accueil!B40:H59,3,0),"")</f>
        <v/>
      </c>
    </row>
    <row r="41" spans="1:4" x14ac:dyDescent="0.35">
      <c r="A41" s="2" t="str" cm="1">
        <f t="array" ref="A41">IFERROR(INDEX(accueil!$C:$C,SMALL(IF(accueil!$C:$C&lt;&gt;"",ROW(accueil!$C:$C)-ROW(INDEX(accueil!$C:$C,1))+1),ROWS(accueil!$C$2:C24))),"")</f>
        <v/>
      </c>
      <c r="D41" t="str">
        <f>IFERROR(VLOOKUP(A41,accueil!B41:H60,3,0),"")</f>
        <v/>
      </c>
    </row>
    <row r="42" spans="1:4" x14ac:dyDescent="0.35">
      <c r="A42" s="2" t="str" cm="1">
        <f t="array" ref="A42">IFERROR(INDEX(accueil!$C:$C,SMALL(IF(accueil!$C:$C&lt;&gt;"",ROW(accueil!$C:$C)-ROW(INDEX(accueil!$C:$C,1))+1),ROWS(accueil!$C$2:C25))),"")</f>
        <v/>
      </c>
      <c r="D42" t="str">
        <f>IFERROR(VLOOKUP(A42,accueil!B42:H61,3,0),"")</f>
        <v/>
      </c>
    </row>
    <row r="43" spans="1:4" x14ac:dyDescent="0.35">
      <c r="A43" s="2" t="str" cm="1">
        <f t="array" ref="A43">IFERROR(INDEX(accueil!$C:$C,SMALL(IF(accueil!$C:$C&lt;&gt;"",ROW(accueil!$C:$C)-ROW(INDEX(accueil!$C:$C,1))+1),ROWS(accueil!$C$2:C26))),"")</f>
        <v/>
      </c>
      <c r="D43" t="str">
        <f>IFERROR(VLOOKUP(A43,accueil!B43:H62,3,0),"")</f>
        <v/>
      </c>
    </row>
    <row r="44" spans="1:4" x14ac:dyDescent="0.35">
      <c r="A44" s="2" t="str" cm="1">
        <f t="array" ref="A44">IFERROR(INDEX(accueil!$C:$C,SMALL(IF(accueil!$C:$C&lt;&gt;"",ROW(accueil!$C:$C)-ROW(INDEX(accueil!$C:$C,1))+1),ROWS(accueil!$C$2:C27))),"")</f>
        <v/>
      </c>
      <c r="D44" t="str">
        <f>IFERROR(VLOOKUP(A44,accueil!B44:H63,3,0),"")</f>
        <v/>
      </c>
    </row>
    <row r="45" spans="1:4" x14ac:dyDescent="0.35">
      <c r="A45" s="2" t="str" cm="1">
        <f t="array" ref="A45">IFERROR(INDEX(accueil!$C:$C,SMALL(IF(accueil!$C:$C&lt;&gt;"",ROW(accueil!$C:$C)-ROW(INDEX(accueil!$C:$C,1))+1),ROWS(accueil!$C$2:C28))),"")</f>
        <v/>
      </c>
      <c r="D45" t="str">
        <f>IFERROR(VLOOKUP(A45,accueil!B45:H64,3,0),"")</f>
        <v/>
      </c>
    </row>
    <row r="46" spans="1:4" x14ac:dyDescent="0.35">
      <c r="A46" s="2" t="str" cm="1">
        <f t="array" ref="A46">IFERROR(INDEX(accueil!$C:$C,SMALL(IF(accueil!$C:$C&lt;&gt;"",ROW(accueil!$C:$C)-ROW(INDEX(accueil!$C:$C,1))+1),ROWS(accueil!$C$2:C29))),"")</f>
        <v/>
      </c>
      <c r="D46" t="str">
        <f>IFERROR(VLOOKUP(A46,accueil!B46:H65,3,0),"")</f>
        <v/>
      </c>
    </row>
    <row r="47" spans="1:4" x14ac:dyDescent="0.35">
      <c r="A47" s="2" t="str" cm="1">
        <f t="array" ref="A47">IFERROR(INDEX(accueil!$C:$C,SMALL(IF(accueil!$C:$C&lt;&gt;"",ROW(accueil!$C:$C)-ROW(INDEX(accueil!$C:$C,1))+1),ROWS(accueil!$C$2:C30))),"")</f>
        <v/>
      </c>
      <c r="D47" t="str">
        <f>IFERROR(VLOOKUP(A47,accueil!B47:H66,3,0),"")</f>
        <v/>
      </c>
    </row>
    <row r="48" spans="1:4" x14ac:dyDescent="0.35">
      <c r="A48" s="2" t="str" cm="1">
        <f t="array" ref="A48">IFERROR(INDEX(accueil!$C:$C,SMALL(IF(accueil!$C:$C&lt;&gt;"",ROW(accueil!$C:$C)-ROW(INDEX(accueil!$C:$C,1))+1),ROWS(accueil!$C$2:C31))),"")</f>
        <v/>
      </c>
      <c r="D48" t="str">
        <f>IFERROR(VLOOKUP(A48,accueil!B48:H67,3,0),"")</f>
        <v/>
      </c>
    </row>
    <row r="49" spans="1:4" x14ac:dyDescent="0.35">
      <c r="A49" s="2" t="str" cm="1">
        <f t="array" ref="A49">IFERROR(INDEX(accueil!$C:$C,SMALL(IF(accueil!$C:$C&lt;&gt;"",ROW(accueil!$C:$C)-ROW(INDEX(accueil!$C:$C,1))+1),ROWS(accueil!$C$2:C32))),"")</f>
        <v/>
      </c>
      <c r="D49" t="str">
        <f>IFERROR(VLOOKUP(A49,accueil!B49:H68,3,0),"")</f>
        <v/>
      </c>
    </row>
    <row r="50" spans="1:4" x14ac:dyDescent="0.35">
      <c r="A50" s="2" t="str" cm="1">
        <f t="array" ref="A50">IFERROR(INDEX(accueil!$C:$C,SMALL(IF(accueil!$C:$C&lt;&gt;"",ROW(accueil!$C:$C)-ROW(INDEX(accueil!$C:$C,1))+1),ROWS(accueil!$C$2:C33))),"")</f>
        <v/>
      </c>
      <c r="D50" t="str">
        <f>IFERROR(VLOOKUP(A50,accueil!B50:H69,3,0),"")</f>
        <v/>
      </c>
    </row>
    <row r="51" spans="1:4" x14ac:dyDescent="0.35">
      <c r="A51" s="2" t="str" cm="1">
        <f t="array" ref="A51">IFERROR(INDEX(accueil!$C:$C,SMALL(IF(accueil!$C:$C&lt;&gt;"",ROW(accueil!$C:$C)-ROW(INDEX(accueil!$C:$C,1))+1),ROWS(accueil!$C$2:C34))),"")</f>
        <v/>
      </c>
      <c r="D51" t="str">
        <f>IFERROR(VLOOKUP(A51,accueil!B51:H70,3,0),"")</f>
        <v/>
      </c>
    </row>
    <row r="52" spans="1:4" x14ac:dyDescent="0.35">
      <c r="A52" s="2" t="str" cm="1">
        <f t="array" ref="A52">IFERROR(INDEX(accueil!$C:$C,SMALL(IF(accueil!$C:$C&lt;&gt;"",ROW(accueil!$C:$C)-ROW(INDEX(accueil!$C:$C,1))+1),ROWS(accueil!$C$2:C35))),"")</f>
        <v/>
      </c>
      <c r="D52" t="str">
        <f>IFERROR(VLOOKUP(A52,accueil!B52:H71,3,0),"")</f>
        <v/>
      </c>
    </row>
    <row r="53" spans="1:4" x14ac:dyDescent="0.35">
      <c r="A53" s="2" t="str" cm="1">
        <f t="array" ref="A53">IFERROR(INDEX(accueil!$C:$C,SMALL(IF(accueil!$C:$C&lt;&gt;"",ROW(accueil!$C:$C)-ROW(INDEX(accueil!$C:$C,1))+1),ROWS(accueil!$C$2:C36))),"")</f>
        <v/>
      </c>
      <c r="D53" t="str">
        <f>IFERROR(VLOOKUP(A53,accueil!B53:H72,3,0),"")</f>
        <v/>
      </c>
    </row>
    <row r="54" spans="1:4" x14ac:dyDescent="0.35">
      <c r="A54" s="2" t="str" cm="1">
        <f t="array" ref="A54">IFERROR(INDEX(accueil!$C:$C,SMALL(IF(accueil!$C:$C&lt;&gt;"",ROW(accueil!$C:$C)-ROW(INDEX(accueil!$C:$C,1))+1),ROWS(accueil!$C$2:C37))),"")</f>
        <v/>
      </c>
      <c r="D54" t="str">
        <f>IFERROR(VLOOKUP(A54,accueil!B54:H73,3,0),"")</f>
        <v/>
      </c>
    </row>
    <row r="55" spans="1:4" x14ac:dyDescent="0.35">
      <c r="A55" s="2" t="str" cm="1">
        <f t="array" ref="A55">IFERROR(INDEX(accueil!$C:$C,SMALL(IF(accueil!$C:$C&lt;&gt;"",ROW(accueil!$C:$C)-ROW(INDEX(accueil!$C:$C,1))+1),ROWS(accueil!$C$2:C38))),"")</f>
        <v/>
      </c>
      <c r="D55" t="str">
        <f>IFERROR(VLOOKUP(A55,accueil!B55:H74,3,0),"")</f>
        <v/>
      </c>
    </row>
    <row r="56" spans="1:4" x14ac:dyDescent="0.35">
      <c r="A56" s="2" t="str" cm="1">
        <f t="array" ref="A56">IFERROR(INDEX(accueil!$C:$C,SMALL(IF(accueil!$C:$C&lt;&gt;"",ROW(accueil!$C:$C)-ROW(INDEX(accueil!$C:$C,1))+1),ROWS(accueil!$C$2:C39))),"")</f>
        <v/>
      </c>
      <c r="D56" t="str">
        <f>IFERROR(VLOOKUP(A56,accueil!B56:H75,3,0),"")</f>
        <v/>
      </c>
    </row>
    <row r="57" spans="1:4" x14ac:dyDescent="0.35">
      <c r="A57" s="2" t="str" cm="1">
        <f t="array" ref="A57">IFERROR(INDEX(accueil!$C:$C,SMALL(IF(accueil!$C:$C&lt;&gt;"",ROW(accueil!$C:$C)-ROW(INDEX(accueil!$C:$C,1))+1),ROWS(accueil!$C$2:C40))),"")</f>
        <v/>
      </c>
      <c r="D57" t="str">
        <f>IFERROR(VLOOKUP(A57,accueil!B57:H76,3,0),"")</f>
        <v/>
      </c>
    </row>
    <row r="58" spans="1:4" x14ac:dyDescent="0.35">
      <c r="A58" s="2" t="str" cm="1">
        <f t="array" ref="A58">IFERROR(INDEX(accueil!$C:$C,SMALL(IF(accueil!$C:$C&lt;&gt;"",ROW(accueil!$C:$C)-ROW(INDEX(accueil!$C:$C,1))+1),ROWS(accueil!$C$2:C41))),"")</f>
        <v/>
      </c>
      <c r="D58" t="str">
        <f>IFERROR(VLOOKUP(A58,accueil!B58:H77,3,0),"")</f>
        <v/>
      </c>
    </row>
    <row r="59" spans="1:4" x14ac:dyDescent="0.35">
      <c r="A59" s="2" t="str" cm="1">
        <f t="array" ref="A59">IFERROR(INDEX(accueil!$C:$C,SMALL(IF(accueil!$C:$C&lt;&gt;"",ROW(accueil!$C:$C)-ROW(INDEX(accueil!$C:$C,1))+1),ROWS(accueil!$C$2:C42))),"")</f>
        <v/>
      </c>
      <c r="D59" t="str">
        <f>IFERROR(VLOOKUP(A59,accueil!B59:H78,3,0),"")</f>
        <v/>
      </c>
    </row>
    <row r="60" spans="1:4" x14ac:dyDescent="0.35">
      <c r="A60" s="2" t="str" cm="1">
        <f t="array" ref="A60">IFERROR(INDEX(accueil!$C:$C,SMALL(IF(accueil!$C:$C&lt;&gt;"",ROW(accueil!$C:$C)-ROW(INDEX(accueil!$C:$C,1))+1),ROWS(accueil!$C$2:C43))),"")</f>
        <v/>
      </c>
      <c r="D60" t="str">
        <f>IFERROR(VLOOKUP(A60,accueil!B60:H79,3,0),"")</f>
        <v/>
      </c>
    </row>
    <row r="61" spans="1:4" x14ac:dyDescent="0.35">
      <c r="A61" s="2" t="str" cm="1">
        <f t="array" ref="A61">IFERROR(INDEX(accueil!$C:$C,SMALL(IF(accueil!$C:$C&lt;&gt;"",ROW(accueil!$C:$C)-ROW(INDEX(accueil!$C:$C,1))+1),ROWS(accueil!$C$2:C44))),"")</f>
        <v/>
      </c>
      <c r="D61" t="str">
        <f>IFERROR(VLOOKUP(A61,accueil!B61:H80,3,0),"")</f>
        <v/>
      </c>
    </row>
    <row r="62" spans="1:4" x14ac:dyDescent="0.35">
      <c r="A62" s="2" t="str" cm="1">
        <f t="array" ref="A62">IFERROR(INDEX(accueil!$C:$C,SMALL(IF(accueil!$C:$C&lt;&gt;"",ROW(accueil!$C:$C)-ROW(INDEX(accueil!$C:$C,1))+1),ROWS(accueil!$C$2:C45))),"")</f>
        <v/>
      </c>
      <c r="D62" t="str">
        <f>IFERROR(VLOOKUP(A62,accueil!B62:H81,3,0),"")</f>
        <v/>
      </c>
    </row>
    <row r="63" spans="1:4" x14ac:dyDescent="0.35">
      <c r="A63" s="2" t="str" cm="1">
        <f t="array" ref="A63">IFERROR(INDEX(accueil!$C:$C,SMALL(IF(accueil!$C:$C&lt;&gt;"",ROW(accueil!$C:$C)-ROW(INDEX(accueil!$C:$C,1))+1),ROWS(accueil!$C$2:C46))),"")</f>
        <v/>
      </c>
      <c r="D63" t="str">
        <f>IFERROR(VLOOKUP(A63,accueil!B63:H82,3,0),"")</f>
        <v/>
      </c>
    </row>
    <row r="64" spans="1:4" x14ac:dyDescent="0.35">
      <c r="A64" s="2" t="str" cm="1">
        <f t="array" ref="A64">IFERROR(INDEX(accueil!$C:$C,SMALL(IF(accueil!$C:$C&lt;&gt;"",ROW(accueil!$C:$C)-ROW(INDEX(accueil!$C:$C,1))+1),ROWS(accueil!$C$2:C47))),"")</f>
        <v/>
      </c>
      <c r="D64" t="str">
        <f>IFERROR(VLOOKUP(A64,accueil!B64:H83,3,0),"")</f>
        <v/>
      </c>
    </row>
    <row r="65" spans="1:4" x14ac:dyDescent="0.35">
      <c r="A65" s="2" t="str" cm="1">
        <f t="array" ref="A65">IFERROR(INDEX(accueil!$C:$C,SMALL(IF(accueil!$C:$C&lt;&gt;"",ROW(accueil!$C:$C)-ROW(INDEX(accueil!$C:$C,1))+1),ROWS(accueil!$C$2:C48))),"")</f>
        <v/>
      </c>
      <c r="D65" t="str">
        <f>IFERROR(VLOOKUP(A65,accueil!B65:H84,3,0),"")</f>
        <v/>
      </c>
    </row>
    <row r="66" spans="1:4" x14ac:dyDescent="0.35">
      <c r="A66" s="2" t="str" cm="1">
        <f t="array" ref="A66">IFERROR(INDEX(accueil!$C:$C,SMALL(IF(accueil!$C:$C&lt;&gt;"",ROW(accueil!$C:$C)-ROW(INDEX(accueil!$C:$C,1))+1),ROWS(accueil!$C$2:C49))),"")</f>
        <v/>
      </c>
      <c r="D66" t="str">
        <f>IFERROR(VLOOKUP(A66,accueil!B66:H85,3,0),"")</f>
        <v/>
      </c>
    </row>
    <row r="67" spans="1:4" x14ac:dyDescent="0.35">
      <c r="A67" s="2" t="str" cm="1">
        <f t="array" ref="A67">IFERROR(INDEX(accueil!$C:$C,SMALL(IF(accueil!$C:$C&lt;&gt;"",ROW(accueil!$C:$C)-ROW(INDEX(accueil!$C:$C,1))+1),ROWS(accueil!$C$2:C50))),"")</f>
        <v/>
      </c>
      <c r="D67" t="str">
        <f>IFERROR(VLOOKUP(A67,accueil!B67:H86,3,0),"")</f>
        <v/>
      </c>
    </row>
    <row r="68" spans="1:4" x14ac:dyDescent="0.35">
      <c r="A68" s="2" t="str" cm="1">
        <f t="array" ref="A68">IFERROR(INDEX(accueil!$C:$C,SMALL(IF(accueil!$C:$C&lt;&gt;"",ROW(accueil!$C:$C)-ROW(INDEX(accueil!$C:$C,1))+1),ROWS(accueil!$C$2:C51))),"")</f>
        <v/>
      </c>
      <c r="D68" t="str">
        <f>IFERROR(VLOOKUP(A68,accueil!B68:H87,3,0),"")</f>
        <v/>
      </c>
    </row>
    <row r="69" spans="1:4" x14ac:dyDescent="0.35">
      <c r="A69" s="2" t="str" cm="1">
        <f t="array" ref="A69">IFERROR(INDEX(accueil!$C:$C,SMALL(IF(accueil!$C:$C&lt;&gt;"",ROW(accueil!$C:$C)-ROW(INDEX(accueil!$C:$C,1))+1),ROWS(accueil!$C$2:C52))),"")</f>
        <v/>
      </c>
      <c r="D69" t="str">
        <f>IFERROR(VLOOKUP(A69,accueil!B69:H88,3,0),"")</f>
        <v/>
      </c>
    </row>
    <row r="70" spans="1:4" x14ac:dyDescent="0.35">
      <c r="A70" s="2" t="str" cm="1">
        <f t="array" ref="A70">IFERROR(INDEX(accueil!$C:$C,SMALL(IF(accueil!$C:$C&lt;&gt;"",ROW(accueil!$C:$C)-ROW(INDEX(accueil!$C:$C,1))+1),ROWS(accueil!$C$2:C53))),"")</f>
        <v/>
      </c>
      <c r="D70" t="str">
        <f>IFERROR(VLOOKUP(A70,accueil!B70:H89,3,0),"")</f>
        <v/>
      </c>
    </row>
    <row r="71" spans="1:4" x14ac:dyDescent="0.35">
      <c r="A71" s="2" t="str" cm="1">
        <f t="array" ref="A71">IFERROR(INDEX(accueil!$C:$C,SMALL(IF(accueil!$C:$C&lt;&gt;"",ROW(accueil!$C:$C)-ROW(INDEX(accueil!$C:$C,1))+1),ROWS(accueil!$C$2:C54))),"")</f>
        <v/>
      </c>
      <c r="D71" t="str">
        <f>IFERROR(VLOOKUP(A71,accueil!B71:H90,3,0),"")</f>
        <v/>
      </c>
    </row>
    <row r="72" spans="1:4" x14ac:dyDescent="0.35">
      <c r="A72" s="2" t="str" cm="1">
        <f t="array" ref="A72">IFERROR(INDEX(accueil!$C:$C,SMALL(IF(accueil!$C:$C&lt;&gt;"",ROW(accueil!$C:$C)-ROW(INDEX(accueil!$C:$C,1))+1),ROWS(accueil!$C$2:C55))),"")</f>
        <v/>
      </c>
      <c r="D72" t="str">
        <f>IFERROR(VLOOKUP(A72,accueil!B72:H91,3,0),"")</f>
        <v/>
      </c>
    </row>
    <row r="73" spans="1:4" x14ac:dyDescent="0.35">
      <c r="A73" s="2" t="str" cm="1">
        <f t="array" ref="A73">IFERROR(INDEX(accueil!$C:$C,SMALL(IF(accueil!$C:$C&lt;&gt;"",ROW(accueil!$C:$C)-ROW(INDEX(accueil!$C:$C,1))+1),ROWS(accueil!$C$2:C56))),"")</f>
        <v/>
      </c>
      <c r="D73" t="str">
        <f>IFERROR(VLOOKUP(A73,accueil!B73:H92,3,0),"")</f>
        <v/>
      </c>
    </row>
    <row r="74" spans="1:4" x14ac:dyDescent="0.35">
      <c r="A74" s="2" t="str" cm="1">
        <f t="array" ref="A74">IFERROR(INDEX(accueil!$C:$C,SMALL(IF(accueil!$C:$C&lt;&gt;"",ROW(accueil!$C:$C)-ROW(INDEX(accueil!$C:$C,1))+1),ROWS(accueil!$C$2:C57))),"")</f>
        <v/>
      </c>
      <c r="D74" t="str">
        <f>IFERROR(VLOOKUP(A74,accueil!B74:H93,3,0),"")</f>
        <v/>
      </c>
    </row>
    <row r="75" spans="1:4" x14ac:dyDescent="0.35">
      <c r="A75" s="2" t="str" cm="1">
        <f t="array" ref="A75">IFERROR(INDEX(accueil!$C:$C,SMALL(IF(accueil!$C:$C&lt;&gt;"",ROW(accueil!$C:$C)-ROW(INDEX(accueil!$C:$C,1))+1),ROWS(accueil!$C$2:C58))),"")</f>
        <v/>
      </c>
      <c r="D75" t="str">
        <f>IFERROR(VLOOKUP(A75,accueil!B75:H94,3,0),"")</f>
        <v/>
      </c>
    </row>
    <row r="76" spans="1:4" x14ac:dyDescent="0.35">
      <c r="A76" s="2" t="str" cm="1">
        <f t="array" ref="A76">IFERROR(INDEX(accueil!$C:$C,SMALL(IF(accueil!$C:$C&lt;&gt;"",ROW(accueil!$C:$C)-ROW(INDEX(accueil!$C:$C,1))+1),ROWS(accueil!$C$2:C59))),"")</f>
        <v/>
      </c>
      <c r="D76" t="str">
        <f>IFERROR(VLOOKUP(A76,accueil!B76:H95,3,0),"")</f>
        <v/>
      </c>
    </row>
    <row r="77" spans="1:4" x14ac:dyDescent="0.35">
      <c r="A77" s="2" t="str" cm="1">
        <f t="array" ref="A77">IFERROR(INDEX(accueil!$C:$C,SMALL(IF(accueil!$C:$C&lt;&gt;"",ROW(accueil!$C:$C)-ROW(INDEX(accueil!$C:$C,1))+1),ROWS(accueil!$C$2:C60))),"")</f>
        <v/>
      </c>
      <c r="D77" t="str">
        <f>IFERROR(VLOOKUP(A77,accueil!B77:H96,3,0),"")</f>
        <v/>
      </c>
    </row>
    <row r="78" spans="1:4" x14ac:dyDescent="0.35">
      <c r="A78" s="2" t="str" cm="1">
        <f t="array" ref="A78">IFERROR(INDEX(accueil!$C:$C,SMALL(IF(accueil!$C:$C&lt;&gt;"",ROW(accueil!$C:$C)-ROW(INDEX(accueil!$C:$C,1))+1),ROWS(accueil!$C$2:C61))),"")</f>
        <v/>
      </c>
      <c r="D78" t="str">
        <f>IFERROR(VLOOKUP(A78,accueil!B78:H97,3,0),"")</f>
        <v/>
      </c>
    </row>
    <row r="79" spans="1:4" x14ac:dyDescent="0.35">
      <c r="A79" s="2" t="str" cm="1">
        <f t="array" ref="A79">IFERROR(INDEX(accueil!$C:$C,SMALL(IF(accueil!$C:$C&lt;&gt;"",ROW(accueil!$C:$C)-ROW(INDEX(accueil!$C:$C,1))+1),ROWS(accueil!$C$2:C62))),"")</f>
        <v/>
      </c>
      <c r="D79" t="str">
        <f>IFERROR(VLOOKUP(A79,accueil!B79:H98,3,0),"")</f>
        <v/>
      </c>
    </row>
    <row r="80" spans="1:4" x14ac:dyDescent="0.35">
      <c r="D80" t="str">
        <f>IFERROR(VLOOKUP(A80,accueil!B80:H99,3,0),"")</f>
        <v/>
      </c>
    </row>
    <row r="81" spans="4:4" x14ac:dyDescent="0.35">
      <c r="D81" t="str">
        <f>IFERROR(VLOOKUP(A81,accueil!B81:H100,3,0),"")</f>
        <v/>
      </c>
    </row>
    <row r="82" spans="4:4" x14ac:dyDescent="0.35">
      <c r="D82" t="str">
        <f>IFERROR(VLOOKUP(A82,accueil!B82:H101,3,0),"")</f>
        <v/>
      </c>
    </row>
    <row r="83" spans="4:4" x14ac:dyDescent="0.35">
      <c r="D83" t="str">
        <f>IFERROR(VLOOKUP(A83,accueil!B83:H102,3,0),"")</f>
        <v/>
      </c>
    </row>
    <row r="84" spans="4:4" x14ac:dyDescent="0.35">
      <c r="D84" t="str">
        <f>IFERROR(VLOOKUP(A84,accueil!B84:H103,3,0),"")</f>
        <v/>
      </c>
    </row>
    <row r="85" spans="4:4" x14ac:dyDescent="0.35">
      <c r="D85" t="str">
        <f>IFERROR(VLOOKUP(A85,accueil!B85:H104,3,0),"")</f>
        <v/>
      </c>
    </row>
    <row r="86" spans="4:4" x14ac:dyDescent="0.35">
      <c r="D86" t="str">
        <f>IFERROR(VLOOKUP(A86,accueil!B86:H105,3,0),"")</f>
        <v/>
      </c>
    </row>
    <row r="87" spans="4:4" x14ac:dyDescent="0.35">
      <c r="D87" t="str">
        <f>IFERROR(VLOOKUP(A87,accueil!B87:H106,3,0),"")</f>
        <v/>
      </c>
    </row>
    <row r="88" spans="4:4" x14ac:dyDescent="0.35">
      <c r="D88" t="str">
        <f>IFERROR(VLOOKUP(A88,accueil!B88:H107,3,0),"")</f>
        <v/>
      </c>
    </row>
    <row r="89" spans="4:4" x14ac:dyDescent="0.35">
      <c r="D89" t="str">
        <f>IFERROR(VLOOKUP(A89,accueil!B89:H108,3,0),"")</f>
        <v/>
      </c>
    </row>
    <row r="90" spans="4:4" x14ac:dyDescent="0.35">
      <c r="D90" t="str">
        <f>IFERROR(VLOOKUP(A90,accueil!B90:H109,3,0),"")</f>
        <v/>
      </c>
    </row>
    <row r="91" spans="4:4" x14ac:dyDescent="0.35">
      <c r="D91" t="str">
        <f>IFERROR(VLOOKUP(A91,accueil!B91:H110,3,0),"")</f>
        <v/>
      </c>
    </row>
    <row r="92" spans="4:4" x14ac:dyDescent="0.35">
      <c r="D92" t="str">
        <f>IFERROR(VLOOKUP(A92,accueil!B92:H111,3,0),"")</f>
        <v/>
      </c>
    </row>
    <row r="93" spans="4:4" x14ac:dyDescent="0.35">
      <c r="D93" t="str">
        <f>IFERROR(VLOOKUP(A93,accueil!B93:H112,3,0),"")</f>
        <v/>
      </c>
    </row>
    <row r="94" spans="4:4" x14ac:dyDescent="0.35">
      <c r="D94" t="str">
        <f>IFERROR(VLOOKUP(A94,accueil!B94:H113,3,0),"")</f>
        <v/>
      </c>
    </row>
    <row r="95" spans="4:4" x14ac:dyDescent="0.35">
      <c r="D95" t="str">
        <f>IFERROR(VLOOKUP(A95,accueil!B95:H114,3,0),"")</f>
        <v/>
      </c>
    </row>
    <row r="96" spans="4:4" x14ac:dyDescent="0.35">
      <c r="D96" t="str">
        <f>IFERROR(VLOOKUP(A96,accueil!B96:H115,3,0),"")</f>
        <v/>
      </c>
    </row>
    <row r="97" spans="4:4" x14ac:dyDescent="0.35">
      <c r="D97" t="str">
        <f>IFERROR(VLOOKUP(A97,accueil!B97:H116,3,0),"")</f>
        <v/>
      </c>
    </row>
    <row r="98" spans="4:4" x14ac:dyDescent="0.35">
      <c r="D98" t="str">
        <f>IFERROR(VLOOKUP(A98,accueil!B98:H117,3,0),"")</f>
        <v/>
      </c>
    </row>
    <row r="99" spans="4:4" x14ac:dyDescent="0.35">
      <c r="D99" t="str">
        <f>IFERROR(VLOOKUP(A99,accueil!B99:H118,3,0),"")</f>
        <v/>
      </c>
    </row>
    <row r="100" spans="4:4" x14ac:dyDescent="0.35">
      <c r="D100" t="str">
        <f>IFERROR(VLOOKUP(A100,accueil!B100:H119,3,0),"")</f>
        <v/>
      </c>
    </row>
    <row r="101" spans="4:4" x14ac:dyDescent="0.35">
      <c r="D101" t="str">
        <f>IFERROR(VLOOKUP(A101,accueil!B101:H120,3,0),"")</f>
        <v/>
      </c>
    </row>
    <row r="102" spans="4:4" x14ac:dyDescent="0.35">
      <c r="D102" t="str">
        <f>IFERROR(VLOOKUP(A102,accueil!B102:H121,3,0),"")</f>
        <v/>
      </c>
    </row>
    <row r="103" spans="4:4" x14ac:dyDescent="0.35">
      <c r="D103" t="str">
        <f>IFERROR(VLOOKUP(A103,accueil!B103:H122,3,0),"")</f>
        <v/>
      </c>
    </row>
    <row r="104" spans="4:4" x14ac:dyDescent="0.35">
      <c r="D104" t="str">
        <f>IFERROR(VLOOKUP(A104,accueil!B104:H123,3,0),"")</f>
        <v/>
      </c>
    </row>
    <row r="105" spans="4:4" x14ac:dyDescent="0.35">
      <c r="D105" t="str">
        <f>IFERROR(VLOOKUP(A105,accueil!B105:H124,3,0),"")</f>
        <v/>
      </c>
    </row>
    <row r="106" spans="4:4" x14ac:dyDescent="0.35">
      <c r="D106" t="str">
        <f>IFERROR(VLOOKUP(A106,accueil!B106:H125,3,0),"")</f>
        <v/>
      </c>
    </row>
    <row r="107" spans="4:4" x14ac:dyDescent="0.35">
      <c r="D107" t="str">
        <f>IFERROR(VLOOKUP(A107,accueil!B107:H126,3,0),"")</f>
        <v/>
      </c>
    </row>
    <row r="108" spans="4:4" x14ac:dyDescent="0.35">
      <c r="D108" t="str">
        <f>IFERROR(VLOOKUP(A108,accueil!B108:H127,3,0),"")</f>
        <v/>
      </c>
    </row>
    <row r="109" spans="4:4" x14ac:dyDescent="0.35">
      <c r="D109" t="str">
        <f>IFERROR(VLOOKUP(A109,accueil!B109:H128,3,0),"")</f>
        <v/>
      </c>
    </row>
    <row r="110" spans="4:4" x14ac:dyDescent="0.35">
      <c r="D110" t="str">
        <f>IFERROR(VLOOKUP(A110,accueil!B110:H129,3,0),"")</f>
        <v/>
      </c>
    </row>
    <row r="111" spans="4:4" x14ac:dyDescent="0.35">
      <c r="D111" t="str">
        <f>IFERROR(VLOOKUP(A111,accueil!B111:H130,3,0),"")</f>
        <v/>
      </c>
    </row>
    <row r="112" spans="4:4" x14ac:dyDescent="0.35">
      <c r="D112" t="str">
        <f>IFERROR(VLOOKUP(A112,accueil!B112:H131,3,0),"")</f>
        <v/>
      </c>
    </row>
    <row r="113" spans="4:4" x14ac:dyDescent="0.35">
      <c r="D113" t="str">
        <f>IFERROR(VLOOKUP(A113,accueil!B113:H132,3,0),"")</f>
        <v/>
      </c>
    </row>
    <row r="114" spans="4:4" x14ac:dyDescent="0.35">
      <c r="D114" t="str">
        <f>IFERROR(VLOOKUP(A114,accueil!B114:H133,3,0),"")</f>
        <v/>
      </c>
    </row>
    <row r="115" spans="4:4" x14ac:dyDescent="0.35">
      <c r="D115" t="str">
        <f>IFERROR(VLOOKUP(A115,accueil!B115:H134,3,0),"")</f>
        <v/>
      </c>
    </row>
    <row r="116" spans="4:4" x14ac:dyDescent="0.35">
      <c r="D116" t="str">
        <f>IFERROR(VLOOKUP(A116,accueil!B116:H135,3,0),"")</f>
        <v/>
      </c>
    </row>
    <row r="117" spans="4:4" x14ac:dyDescent="0.35">
      <c r="D117" t="str">
        <f>IFERROR(VLOOKUP(A117,accueil!B117:H136,3,0),"")</f>
        <v/>
      </c>
    </row>
    <row r="118" spans="4:4" x14ac:dyDescent="0.35">
      <c r="D118" t="str">
        <f>IFERROR(VLOOKUP(A118,accueil!B118:H137,3,0),"")</f>
        <v/>
      </c>
    </row>
    <row r="119" spans="4:4" x14ac:dyDescent="0.35">
      <c r="D119" t="str">
        <f>IFERROR(VLOOKUP(A119,accueil!B119:H138,3,0),"")</f>
        <v/>
      </c>
    </row>
    <row r="120" spans="4:4" x14ac:dyDescent="0.35">
      <c r="D120" t="str">
        <f>IFERROR(VLOOKUP(A120,accueil!B120:H139,3,0),"")</f>
        <v/>
      </c>
    </row>
    <row r="121" spans="4:4" x14ac:dyDescent="0.35">
      <c r="D121" t="str">
        <f>IFERROR(VLOOKUP(A121,accueil!B121:H140,3,0),"")</f>
        <v/>
      </c>
    </row>
    <row r="122" spans="4:4" x14ac:dyDescent="0.35">
      <c r="D122" t="str">
        <f>IFERROR(VLOOKUP(A122,accueil!B122:H141,3,0),"")</f>
        <v/>
      </c>
    </row>
    <row r="123" spans="4:4" x14ac:dyDescent="0.35">
      <c r="D123" t="str">
        <f>IFERROR(VLOOKUP(A123,accueil!B123:H142,3,0),"")</f>
        <v/>
      </c>
    </row>
    <row r="124" spans="4:4" x14ac:dyDescent="0.35">
      <c r="D124" t="str">
        <f>IFERROR(VLOOKUP(A124,accueil!B124:H143,3,0),"")</f>
        <v/>
      </c>
    </row>
    <row r="125" spans="4:4" x14ac:dyDescent="0.35">
      <c r="D125" t="str">
        <f>IFERROR(VLOOKUP(A125,accueil!B125:H144,3,0),"")</f>
        <v/>
      </c>
    </row>
    <row r="126" spans="4:4" x14ac:dyDescent="0.35">
      <c r="D126" t="str">
        <f>IFERROR(VLOOKUP(A126,accueil!B126:H145,3,0),"")</f>
        <v/>
      </c>
    </row>
    <row r="127" spans="4:4" x14ac:dyDescent="0.35">
      <c r="D127" t="str">
        <f>IFERROR(VLOOKUP(A127,accueil!B127:H146,3,0),"")</f>
        <v/>
      </c>
    </row>
    <row r="128" spans="4:4" x14ac:dyDescent="0.35">
      <c r="D128" t="str">
        <f>IFERROR(VLOOKUP(A128,accueil!B128:H147,3,0),"")</f>
        <v/>
      </c>
    </row>
    <row r="129" spans="4:4" x14ac:dyDescent="0.35">
      <c r="D129" t="str">
        <f>IFERROR(VLOOKUP(A129,accueil!B129:H148,3,0),"")</f>
        <v/>
      </c>
    </row>
    <row r="130" spans="4:4" x14ac:dyDescent="0.35">
      <c r="D130" t="str">
        <f>IFERROR(VLOOKUP(A130,accueil!B130:H149,3,0),"")</f>
        <v/>
      </c>
    </row>
    <row r="131" spans="4:4" x14ac:dyDescent="0.35">
      <c r="D131" t="str">
        <f>IFERROR(VLOOKUP(A131,accueil!B131:H150,3,0),"")</f>
        <v/>
      </c>
    </row>
    <row r="132" spans="4:4" x14ac:dyDescent="0.35">
      <c r="D132" t="str">
        <f>IFERROR(VLOOKUP(A132,accueil!B132:H151,3,0),"")</f>
        <v/>
      </c>
    </row>
    <row r="133" spans="4:4" x14ac:dyDescent="0.35">
      <c r="D133" t="str">
        <f>IFERROR(VLOOKUP(A133,accueil!B133:H152,3,0),"")</f>
        <v/>
      </c>
    </row>
    <row r="134" spans="4:4" x14ac:dyDescent="0.35">
      <c r="D134" t="str">
        <f>IFERROR(VLOOKUP(A134,accueil!B134:H153,3,0),"")</f>
        <v/>
      </c>
    </row>
    <row r="135" spans="4:4" x14ac:dyDescent="0.35">
      <c r="D135" t="str">
        <f>IFERROR(VLOOKUP(A135,accueil!B135:H154,3,0),"")</f>
        <v/>
      </c>
    </row>
    <row r="136" spans="4:4" x14ac:dyDescent="0.35">
      <c r="D136" t="str">
        <f>IFERROR(VLOOKUP(A136,accueil!B136:H155,3,0),"")</f>
        <v/>
      </c>
    </row>
    <row r="137" spans="4:4" x14ac:dyDescent="0.35">
      <c r="D137" t="str">
        <f>IFERROR(VLOOKUP(A137,accueil!B137:H156,3,0),"")</f>
        <v/>
      </c>
    </row>
    <row r="138" spans="4:4" x14ac:dyDescent="0.35">
      <c r="D138" t="str">
        <f>IFERROR(VLOOKUP(A138,accueil!B138:H157,3,0),"")</f>
        <v/>
      </c>
    </row>
    <row r="139" spans="4:4" x14ac:dyDescent="0.35">
      <c r="D139" t="str">
        <f>IFERROR(VLOOKUP(A139,accueil!B139:H158,3,0),"")</f>
        <v/>
      </c>
    </row>
    <row r="140" spans="4:4" x14ac:dyDescent="0.35">
      <c r="D140" t="str">
        <f>IFERROR(VLOOKUP(A140,accueil!B140:H159,3,0),"")</f>
        <v/>
      </c>
    </row>
    <row r="141" spans="4:4" x14ac:dyDescent="0.35">
      <c r="D141" t="str">
        <f>IFERROR(VLOOKUP(A141,accueil!B141:H160,3,0),"")</f>
        <v/>
      </c>
    </row>
    <row r="142" spans="4:4" x14ac:dyDescent="0.35">
      <c r="D142" t="str">
        <f>IFERROR(VLOOKUP(A142,accueil!B142:H161,3,0),"")</f>
        <v/>
      </c>
    </row>
    <row r="143" spans="4:4" x14ac:dyDescent="0.35">
      <c r="D143" t="str">
        <f>IFERROR(VLOOKUP(A143,accueil!B143:H162,3,0),"")</f>
        <v/>
      </c>
    </row>
    <row r="144" spans="4:4" x14ac:dyDescent="0.35">
      <c r="D144" t="str">
        <f>IFERROR(VLOOKUP(A144,accueil!B144:H163,3,0),"")</f>
        <v/>
      </c>
    </row>
    <row r="145" spans="4:4" x14ac:dyDescent="0.35">
      <c r="D145" t="str">
        <f>IFERROR(VLOOKUP(A145,accueil!B145:H164,3,0),"")</f>
        <v/>
      </c>
    </row>
    <row r="146" spans="4:4" x14ac:dyDescent="0.35">
      <c r="D146" t="str">
        <f>IFERROR(VLOOKUP(A146,accueil!B146:H165,3,0),"")</f>
        <v/>
      </c>
    </row>
    <row r="147" spans="4:4" x14ac:dyDescent="0.35">
      <c r="D147" t="str">
        <f>IFERROR(VLOOKUP(A147,accueil!B147:H166,3,0),"")</f>
        <v/>
      </c>
    </row>
    <row r="148" spans="4:4" x14ac:dyDescent="0.35">
      <c r="D148" t="str">
        <f>IFERROR(VLOOKUP(A148,accueil!B148:H167,3,0),"")</f>
        <v/>
      </c>
    </row>
    <row r="149" spans="4:4" x14ac:dyDescent="0.35">
      <c r="D149" t="str">
        <f>IFERROR(VLOOKUP(A149,accueil!B149:H168,3,0),"")</f>
        <v/>
      </c>
    </row>
    <row r="150" spans="4:4" x14ac:dyDescent="0.35">
      <c r="D150" t="str">
        <f>IFERROR(VLOOKUP(A150,accueil!B150:H169,3,0),"")</f>
        <v/>
      </c>
    </row>
    <row r="151" spans="4:4" x14ac:dyDescent="0.35">
      <c r="D151" t="str">
        <f>IFERROR(VLOOKUP(A151,accueil!B151:H170,3,0),"")</f>
        <v/>
      </c>
    </row>
    <row r="152" spans="4:4" x14ac:dyDescent="0.35">
      <c r="D152" t="str">
        <f>IFERROR(VLOOKUP(A152,accueil!B152:H171,3,0),"")</f>
        <v/>
      </c>
    </row>
    <row r="153" spans="4:4" x14ac:dyDescent="0.35">
      <c r="D153" t="str">
        <f>IFERROR(VLOOKUP(A153,accueil!B153:H172,3,0),"")</f>
        <v/>
      </c>
    </row>
    <row r="154" spans="4:4" x14ac:dyDescent="0.35">
      <c r="D154" t="str">
        <f>IFERROR(VLOOKUP(A154,accueil!B154:H173,3,0),"")</f>
        <v/>
      </c>
    </row>
    <row r="155" spans="4:4" x14ac:dyDescent="0.35">
      <c r="D155" t="str">
        <f>IFERROR(VLOOKUP(A155,accueil!B155:H174,3,0),"")</f>
        <v/>
      </c>
    </row>
    <row r="156" spans="4:4" x14ac:dyDescent="0.35">
      <c r="D156" t="str">
        <f>IFERROR(VLOOKUP(A156,accueil!B156:H175,3,0),"")</f>
        <v/>
      </c>
    </row>
    <row r="157" spans="4:4" x14ac:dyDescent="0.35">
      <c r="D157" t="str">
        <f>IFERROR(VLOOKUP(A157,accueil!B157:H176,3,0),"")</f>
        <v/>
      </c>
    </row>
    <row r="158" spans="4:4" x14ac:dyDescent="0.35">
      <c r="D158" t="str">
        <f>IFERROR(VLOOKUP(A158,accueil!B158:H177,3,0),"")</f>
        <v/>
      </c>
    </row>
    <row r="159" spans="4:4" x14ac:dyDescent="0.35">
      <c r="D159" t="str">
        <f>IFERROR(VLOOKUP(A159,accueil!B159:H178,3,0),"")</f>
        <v/>
      </c>
    </row>
    <row r="160" spans="4:4" x14ac:dyDescent="0.35">
      <c r="D160" t="str">
        <f>IFERROR(VLOOKUP(A160,accueil!B160:H179,3,0),"")</f>
        <v/>
      </c>
    </row>
    <row r="161" spans="4:4" x14ac:dyDescent="0.35">
      <c r="D161" t="str">
        <f>IFERROR(VLOOKUP(A161,accueil!B161:H180,3,0),"")</f>
        <v/>
      </c>
    </row>
    <row r="162" spans="4:4" x14ac:dyDescent="0.35">
      <c r="D162" t="str">
        <f>IFERROR(VLOOKUP(A162,accueil!B162:H181,3,0),"")</f>
        <v/>
      </c>
    </row>
    <row r="163" spans="4:4" x14ac:dyDescent="0.35">
      <c r="D163" t="str">
        <f>IFERROR(VLOOKUP(A163,accueil!B163:H182,3,0),"")</f>
        <v/>
      </c>
    </row>
    <row r="164" spans="4:4" x14ac:dyDescent="0.35">
      <c r="D164" t="str">
        <f>IFERROR(VLOOKUP(A164,accueil!B164:H183,3,0),"")</f>
        <v/>
      </c>
    </row>
    <row r="165" spans="4:4" x14ac:dyDescent="0.35">
      <c r="D165" t="str">
        <f>IFERROR(VLOOKUP(A165,accueil!B165:H184,3,0),"")</f>
        <v/>
      </c>
    </row>
    <row r="166" spans="4:4" x14ac:dyDescent="0.35">
      <c r="D166" t="str">
        <f>IFERROR(VLOOKUP(A166,accueil!B166:H185,3,0),"")</f>
        <v/>
      </c>
    </row>
    <row r="167" spans="4:4" x14ac:dyDescent="0.35">
      <c r="D167" t="str">
        <f>IFERROR(VLOOKUP(A167,accueil!B167:H186,3,0),"")</f>
        <v/>
      </c>
    </row>
    <row r="168" spans="4:4" x14ac:dyDescent="0.35">
      <c r="D168" t="str">
        <f>IFERROR(VLOOKUP(A168,accueil!B168:H187,3,0),"")</f>
        <v/>
      </c>
    </row>
    <row r="169" spans="4:4" x14ac:dyDescent="0.35">
      <c r="D169" t="str">
        <f>IFERROR(VLOOKUP(A169,accueil!B169:H188,3,0),"")</f>
        <v/>
      </c>
    </row>
    <row r="170" spans="4:4" x14ac:dyDescent="0.35">
      <c r="D170" t="str">
        <f>IFERROR(VLOOKUP(A170,accueil!B170:H189,3,0),"")</f>
        <v/>
      </c>
    </row>
    <row r="171" spans="4:4" x14ac:dyDescent="0.35">
      <c r="D171" t="str">
        <f>IFERROR(VLOOKUP(A171,accueil!B171:H190,3,0),"")</f>
        <v/>
      </c>
    </row>
    <row r="172" spans="4:4" x14ac:dyDescent="0.35">
      <c r="D172" t="str">
        <f>IFERROR(VLOOKUP(A172,accueil!B172:H191,3,0),"")</f>
        <v/>
      </c>
    </row>
    <row r="173" spans="4:4" x14ac:dyDescent="0.35">
      <c r="D173" t="str">
        <f>IFERROR(VLOOKUP(A173,accueil!B173:H192,3,0),"")</f>
        <v/>
      </c>
    </row>
    <row r="174" spans="4:4" x14ac:dyDescent="0.35">
      <c r="D174" t="str">
        <f>IFERROR(VLOOKUP(A174,accueil!B174:H193,3,0),"")</f>
        <v/>
      </c>
    </row>
    <row r="175" spans="4:4" x14ac:dyDescent="0.35">
      <c r="D175" t="str">
        <f>IFERROR(VLOOKUP(A175,accueil!B175:H194,3,0),"")</f>
        <v/>
      </c>
    </row>
    <row r="176" spans="4:4" x14ac:dyDescent="0.35">
      <c r="D176" t="str">
        <f>IFERROR(VLOOKUP(A176,accueil!B176:H195,3,0),"")</f>
        <v/>
      </c>
    </row>
    <row r="177" spans="4:4" x14ac:dyDescent="0.35">
      <c r="D177" t="str">
        <f>IFERROR(VLOOKUP(A177,accueil!B177:H196,3,0),"")</f>
        <v/>
      </c>
    </row>
    <row r="178" spans="4:4" x14ac:dyDescent="0.35">
      <c r="D178" t="str">
        <f>IFERROR(VLOOKUP(A178,accueil!B178:H197,3,0),"")</f>
        <v/>
      </c>
    </row>
    <row r="179" spans="4:4" x14ac:dyDescent="0.35">
      <c r="D179" t="str">
        <f>IFERROR(VLOOKUP(A179,accueil!B179:H198,3,0),"")</f>
        <v/>
      </c>
    </row>
    <row r="180" spans="4:4" x14ac:dyDescent="0.35">
      <c r="D180" t="str">
        <f>IFERROR(VLOOKUP(A180,accueil!B180:H199,3,0),"")</f>
        <v/>
      </c>
    </row>
    <row r="181" spans="4:4" x14ac:dyDescent="0.35">
      <c r="D181" t="str">
        <f>IFERROR(VLOOKUP(A181,accueil!B181:H200,3,0),"")</f>
        <v/>
      </c>
    </row>
    <row r="182" spans="4:4" x14ac:dyDescent="0.35">
      <c r="D182" t="str">
        <f>IFERROR(VLOOKUP(A182,accueil!B182:H201,3,0),"")</f>
        <v/>
      </c>
    </row>
    <row r="183" spans="4:4" x14ac:dyDescent="0.35">
      <c r="D183" t="str">
        <f>IFERROR(VLOOKUP(A183,accueil!B183:H202,3,0),"")</f>
        <v/>
      </c>
    </row>
    <row r="184" spans="4:4" x14ac:dyDescent="0.35">
      <c r="D184" t="str">
        <f>IFERROR(VLOOKUP(A184,accueil!B184:H203,3,0),"")</f>
        <v/>
      </c>
    </row>
    <row r="185" spans="4:4" x14ac:dyDescent="0.35">
      <c r="D185" t="str">
        <f>IFERROR(VLOOKUP(A185,accueil!B185:H204,3,0),"")</f>
        <v/>
      </c>
    </row>
    <row r="186" spans="4:4" x14ac:dyDescent="0.35">
      <c r="D186" t="str">
        <f>IFERROR(VLOOKUP(A186,accueil!B186:H205,3,0),"")</f>
        <v/>
      </c>
    </row>
    <row r="187" spans="4:4" x14ac:dyDescent="0.35">
      <c r="D187" t="str">
        <f>IFERROR(VLOOKUP(A187,accueil!B187:H206,3,0),"")</f>
        <v/>
      </c>
    </row>
    <row r="188" spans="4:4" x14ac:dyDescent="0.35">
      <c r="D188" t="str">
        <f>IFERROR(VLOOKUP(A188,accueil!B188:H207,3,0),"")</f>
        <v/>
      </c>
    </row>
    <row r="189" spans="4:4" x14ac:dyDescent="0.35">
      <c r="D189" t="str">
        <f>IFERROR(VLOOKUP(A189,accueil!B189:H208,3,0),"")</f>
        <v/>
      </c>
    </row>
    <row r="190" spans="4:4" x14ac:dyDescent="0.35">
      <c r="D190" t="str">
        <f>IFERROR(VLOOKUP(A190,accueil!B190:H209,3,0),"")</f>
        <v/>
      </c>
    </row>
    <row r="191" spans="4:4" x14ac:dyDescent="0.35">
      <c r="D191" t="str">
        <f>IFERROR(VLOOKUP(A191,accueil!B191:H210,3,0),"")</f>
        <v/>
      </c>
    </row>
    <row r="192" spans="4:4" x14ac:dyDescent="0.35">
      <c r="D192" t="str">
        <f>IFERROR(VLOOKUP(A192,accueil!B192:H211,3,0),"")</f>
        <v/>
      </c>
    </row>
    <row r="193" spans="4:4" x14ac:dyDescent="0.35">
      <c r="D193" t="str">
        <f>IFERROR(VLOOKUP(A193,accueil!B193:H212,3,0),"")</f>
        <v/>
      </c>
    </row>
    <row r="194" spans="4:4" x14ac:dyDescent="0.35">
      <c r="D194" t="str">
        <f>IFERROR(VLOOKUP(A194,accueil!B194:H213,3,0),"")</f>
        <v/>
      </c>
    </row>
    <row r="195" spans="4:4" x14ac:dyDescent="0.35">
      <c r="D195" t="str">
        <f>IFERROR(VLOOKUP(A195,accueil!B195:H214,3,0),"")</f>
        <v/>
      </c>
    </row>
    <row r="196" spans="4:4" x14ac:dyDescent="0.35">
      <c r="D196" t="str">
        <f>IFERROR(VLOOKUP(A196,accueil!B196:H215,3,0),"")</f>
        <v/>
      </c>
    </row>
    <row r="197" spans="4:4" x14ac:dyDescent="0.35">
      <c r="D197" t="str">
        <f>IFERROR(VLOOKUP(A197,accueil!B197:H216,3,0),"")</f>
        <v/>
      </c>
    </row>
    <row r="198" spans="4:4" x14ac:dyDescent="0.35">
      <c r="D198" t="str">
        <f>IFERROR(VLOOKUP(A198,accueil!B198:H217,3,0),"")</f>
        <v/>
      </c>
    </row>
    <row r="199" spans="4:4" x14ac:dyDescent="0.35">
      <c r="D199" t="str">
        <f>IFERROR(VLOOKUP(A199,accueil!B199:H218,3,0),"")</f>
        <v/>
      </c>
    </row>
    <row r="200" spans="4:4" x14ac:dyDescent="0.35">
      <c r="D200" t="str">
        <f>IFERROR(VLOOKUP(A200,accueil!B200:H219,3,0),"")</f>
        <v/>
      </c>
    </row>
    <row r="201" spans="4:4" x14ac:dyDescent="0.35">
      <c r="D201" t="str">
        <f>IFERROR(VLOOKUP(A201,accueil!B201:H220,3,0),"")</f>
        <v/>
      </c>
    </row>
    <row r="202" spans="4:4" x14ac:dyDescent="0.35">
      <c r="D202" t="str">
        <f>IFERROR(VLOOKUP(A202,accueil!B202:H221,3,0),"")</f>
        <v/>
      </c>
    </row>
    <row r="203" spans="4:4" x14ac:dyDescent="0.35">
      <c r="D203" t="str">
        <f>IFERROR(VLOOKUP(A203,accueil!B203:H222,3,0),"")</f>
        <v/>
      </c>
    </row>
    <row r="204" spans="4:4" x14ac:dyDescent="0.35">
      <c r="D204" t="str">
        <f>IFERROR(VLOOKUP(A204,accueil!B204:H223,3,0),"")</f>
        <v/>
      </c>
    </row>
    <row r="205" spans="4:4" x14ac:dyDescent="0.35">
      <c r="D205" t="str">
        <f>IFERROR(VLOOKUP(A205,accueil!B205:H224,3,0),"")</f>
        <v/>
      </c>
    </row>
    <row r="206" spans="4:4" x14ac:dyDescent="0.35">
      <c r="D206" t="str">
        <f>IFERROR(VLOOKUP(A206,accueil!B206:H225,3,0),"")</f>
        <v/>
      </c>
    </row>
    <row r="207" spans="4:4" x14ac:dyDescent="0.35">
      <c r="D207" t="str">
        <f>IFERROR(VLOOKUP(A207,accueil!B207:H226,3,0),"")</f>
        <v/>
      </c>
    </row>
    <row r="208" spans="4:4" x14ac:dyDescent="0.35">
      <c r="D208" t="str">
        <f>IFERROR(VLOOKUP(A208,accueil!B208:H227,3,0),"")</f>
        <v/>
      </c>
    </row>
    <row r="209" spans="4:4" x14ac:dyDescent="0.35">
      <c r="D209" t="str">
        <f>IFERROR(VLOOKUP(A209,accueil!B209:H228,3,0),"")</f>
        <v/>
      </c>
    </row>
    <row r="210" spans="4:4" x14ac:dyDescent="0.35">
      <c r="D210" t="str">
        <f>IFERROR(VLOOKUP(A210,accueil!B210:H229,3,0),"")</f>
        <v/>
      </c>
    </row>
    <row r="211" spans="4:4" x14ac:dyDescent="0.35">
      <c r="D211" t="str">
        <f>IFERROR(VLOOKUP(A211,accueil!B211:H230,3,0),"")</f>
        <v/>
      </c>
    </row>
    <row r="212" spans="4:4" x14ac:dyDescent="0.35">
      <c r="D212" t="str">
        <f>IFERROR(VLOOKUP(A212,accueil!B212:H231,3,0),"")</f>
        <v/>
      </c>
    </row>
    <row r="213" spans="4:4" x14ac:dyDescent="0.35">
      <c r="D213" t="str">
        <f>IFERROR(VLOOKUP(A213,accueil!B213:H232,3,0),"")</f>
        <v/>
      </c>
    </row>
    <row r="214" spans="4:4" x14ac:dyDescent="0.35">
      <c r="D214" t="str">
        <f>IFERROR(VLOOKUP(A214,accueil!B214:H233,3,0),"")</f>
        <v/>
      </c>
    </row>
    <row r="215" spans="4:4" x14ac:dyDescent="0.35">
      <c r="D215" t="str">
        <f>IFERROR(VLOOKUP(A215,accueil!B215:H234,3,0),"")</f>
        <v/>
      </c>
    </row>
    <row r="216" spans="4:4" x14ac:dyDescent="0.35">
      <c r="D216" t="str">
        <f>IFERROR(VLOOKUP(A216,accueil!B216:H235,3,0),"")</f>
        <v/>
      </c>
    </row>
    <row r="217" spans="4:4" x14ac:dyDescent="0.35">
      <c r="D217" t="str">
        <f>IFERROR(VLOOKUP(A217,accueil!B217:H236,3,0),"")</f>
        <v/>
      </c>
    </row>
    <row r="218" spans="4:4" x14ac:dyDescent="0.35">
      <c r="D218" t="str">
        <f>IFERROR(VLOOKUP(A218,accueil!B218:H237,3,0),"")</f>
        <v/>
      </c>
    </row>
    <row r="219" spans="4:4" x14ac:dyDescent="0.35">
      <c r="D219" t="str">
        <f>IFERROR(VLOOKUP(A219,accueil!B219:H238,3,0),"")</f>
        <v/>
      </c>
    </row>
    <row r="220" spans="4:4" x14ac:dyDescent="0.35">
      <c r="D220" t="str">
        <f>IFERROR(VLOOKUP(A220,accueil!B220:H239,3,0),"")</f>
        <v/>
      </c>
    </row>
    <row r="221" spans="4:4" x14ac:dyDescent="0.35">
      <c r="D221" t="str">
        <f>IFERROR(VLOOKUP(A221,accueil!B221:H240,3,0),"")</f>
        <v/>
      </c>
    </row>
    <row r="222" spans="4:4" x14ac:dyDescent="0.35">
      <c r="D222" t="str">
        <f>IFERROR(VLOOKUP(A222,accueil!B222:H241,3,0),"")</f>
        <v/>
      </c>
    </row>
    <row r="223" spans="4:4" x14ac:dyDescent="0.35">
      <c r="D223" t="str">
        <f>IFERROR(VLOOKUP(A223,accueil!B223:H242,3,0),"")</f>
        <v/>
      </c>
    </row>
    <row r="224" spans="4:4" x14ac:dyDescent="0.35">
      <c r="D224" t="str">
        <f>IFERROR(VLOOKUP(A224,accueil!B224:H243,3,0),"")</f>
        <v/>
      </c>
    </row>
    <row r="225" spans="4:4" x14ac:dyDescent="0.35">
      <c r="D225" t="str">
        <f>IFERROR(VLOOKUP(A225,accueil!B225:H244,3,0),"")</f>
        <v/>
      </c>
    </row>
    <row r="226" spans="4:4" x14ac:dyDescent="0.35">
      <c r="D226" t="str">
        <f>IFERROR(VLOOKUP(A226,accueil!B226:H245,3,0),"")</f>
        <v/>
      </c>
    </row>
    <row r="227" spans="4:4" x14ac:dyDescent="0.35">
      <c r="D227" t="str">
        <f>IFERROR(VLOOKUP(A227,accueil!B227:H246,3,0),"")</f>
        <v/>
      </c>
    </row>
    <row r="228" spans="4:4" x14ac:dyDescent="0.35">
      <c r="D228" t="str">
        <f>IFERROR(VLOOKUP(A228,accueil!B228:H247,3,0),"")</f>
        <v/>
      </c>
    </row>
    <row r="229" spans="4:4" x14ac:dyDescent="0.35">
      <c r="D229" t="str">
        <f>IFERROR(VLOOKUP(A229,accueil!B229:H248,3,0),"")</f>
        <v/>
      </c>
    </row>
    <row r="230" spans="4:4" x14ac:dyDescent="0.35">
      <c r="D230" t="str">
        <f>IFERROR(VLOOKUP(A230,accueil!B230:H249,3,0),"")</f>
        <v/>
      </c>
    </row>
    <row r="231" spans="4:4" x14ac:dyDescent="0.35">
      <c r="D231" t="str">
        <f>IFERROR(VLOOKUP(A231,accueil!B231:H250,3,0),"")</f>
        <v/>
      </c>
    </row>
    <row r="232" spans="4:4" x14ac:dyDescent="0.35">
      <c r="D232" t="str">
        <f>IFERROR(VLOOKUP(A232,accueil!B232:H251,3,0),"")</f>
        <v/>
      </c>
    </row>
    <row r="233" spans="4:4" x14ac:dyDescent="0.35">
      <c r="D233" t="str">
        <f>IFERROR(VLOOKUP(A233,accueil!B233:H252,3,0),"")</f>
        <v/>
      </c>
    </row>
    <row r="234" spans="4:4" x14ac:dyDescent="0.35">
      <c r="D234" t="str">
        <f>IFERROR(VLOOKUP(A234,accueil!B234:H253,3,0),"")</f>
        <v/>
      </c>
    </row>
    <row r="235" spans="4:4" x14ac:dyDescent="0.35">
      <c r="D235" t="str">
        <f>IFERROR(VLOOKUP(A235,accueil!B235:H254,3,0),"")</f>
        <v/>
      </c>
    </row>
    <row r="236" spans="4:4" x14ac:dyDescent="0.35">
      <c r="D236" t="str">
        <f>IFERROR(VLOOKUP(A236,accueil!B236:H255,3,0),"")</f>
        <v/>
      </c>
    </row>
    <row r="237" spans="4:4" x14ac:dyDescent="0.35">
      <c r="D237" t="str">
        <f>IFERROR(VLOOKUP(A237,accueil!B237:H256,3,0),"")</f>
        <v/>
      </c>
    </row>
    <row r="238" spans="4:4" x14ac:dyDescent="0.35">
      <c r="D238" t="str">
        <f>IFERROR(VLOOKUP(A238,accueil!B238:H257,3,0),"")</f>
        <v/>
      </c>
    </row>
    <row r="239" spans="4:4" x14ac:dyDescent="0.35">
      <c r="D239" t="str">
        <f>IFERROR(VLOOKUP(A239,accueil!B239:H258,3,0),"")</f>
        <v/>
      </c>
    </row>
    <row r="240" spans="4:4" x14ac:dyDescent="0.35">
      <c r="D240" t="str">
        <f>IFERROR(VLOOKUP(A240,accueil!B240:H259,3,0),"")</f>
        <v/>
      </c>
    </row>
    <row r="241" spans="4:4" x14ac:dyDescent="0.35">
      <c r="D241" t="str">
        <f>IFERROR(VLOOKUP(A241,accueil!B241:H260,3,0),"")</f>
        <v/>
      </c>
    </row>
    <row r="242" spans="4:4" x14ac:dyDescent="0.35">
      <c r="D242" t="str">
        <f>IFERROR(VLOOKUP(A242,accueil!B242:H261,3,0),"")</f>
        <v/>
      </c>
    </row>
    <row r="243" spans="4:4" x14ac:dyDescent="0.35">
      <c r="D243" t="str">
        <f>IFERROR(VLOOKUP(A243,accueil!B243:H262,3,0),"")</f>
        <v/>
      </c>
    </row>
    <row r="244" spans="4:4" x14ac:dyDescent="0.35">
      <c r="D244" t="str">
        <f>IFERROR(VLOOKUP(A244,accueil!B244:H263,3,0),"")</f>
        <v/>
      </c>
    </row>
    <row r="245" spans="4:4" x14ac:dyDescent="0.35">
      <c r="D245" t="str">
        <f>IFERROR(VLOOKUP(A245,accueil!B245:H264,3,0),"")</f>
        <v/>
      </c>
    </row>
    <row r="246" spans="4:4" x14ac:dyDescent="0.35">
      <c r="D246" t="str">
        <f>IFERROR(VLOOKUP(A246,accueil!B246:H265,3,0),"")</f>
        <v/>
      </c>
    </row>
    <row r="247" spans="4:4" x14ac:dyDescent="0.35">
      <c r="D247" t="str">
        <f>IFERROR(VLOOKUP(A247,accueil!B247:H266,3,0),"")</f>
        <v/>
      </c>
    </row>
    <row r="248" spans="4:4" x14ac:dyDescent="0.35">
      <c r="D248" t="str">
        <f>IFERROR(VLOOKUP(A248,accueil!B248:H267,3,0),"")</f>
        <v/>
      </c>
    </row>
    <row r="249" spans="4:4" x14ac:dyDescent="0.35">
      <c r="D249" t="str">
        <f>IFERROR(VLOOKUP(A249,accueil!B249:H268,3,0),"")</f>
        <v/>
      </c>
    </row>
    <row r="250" spans="4:4" x14ac:dyDescent="0.35">
      <c r="D250" t="str">
        <f>IFERROR(VLOOKUP(A250,accueil!B250:H269,3,0),"")</f>
        <v/>
      </c>
    </row>
    <row r="251" spans="4:4" x14ac:dyDescent="0.35">
      <c r="D251" t="str">
        <f>IFERROR(VLOOKUP(A251,accueil!B251:H270,3,0),"")</f>
        <v/>
      </c>
    </row>
    <row r="252" spans="4:4" x14ac:dyDescent="0.35">
      <c r="D252" t="str">
        <f>IFERROR(VLOOKUP(A252,accueil!B252:H271,3,0),"")</f>
        <v/>
      </c>
    </row>
    <row r="253" spans="4:4" x14ac:dyDescent="0.35">
      <c r="D253" t="str">
        <f>IFERROR(VLOOKUP(A253,accueil!B253:H272,3,0),"")</f>
        <v/>
      </c>
    </row>
    <row r="254" spans="4:4" x14ac:dyDescent="0.35">
      <c r="D254" t="str">
        <f>IFERROR(VLOOKUP(A254,accueil!B254:H273,3,0),"")</f>
        <v/>
      </c>
    </row>
    <row r="255" spans="4:4" x14ac:dyDescent="0.35">
      <c r="D255" t="str">
        <f>IFERROR(VLOOKUP(A255,accueil!B255:H274,3,0),"")</f>
        <v/>
      </c>
    </row>
    <row r="256" spans="4:4" x14ac:dyDescent="0.35">
      <c r="D256" t="str">
        <f>IFERROR(VLOOKUP(A256,accueil!B256:H275,3,0),"")</f>
        <v/>
      </c>
    </row>
    <row r="257" spans="4:4" x14ac:dyDescent="0.35">
      <c r="D257" t="str">
        <f>IFERROR(VLOOKUP(A257,accueil!B257:H276,3,0),"")</f>
        <v/>
      </c>
    </row>
    <row r="258" spans="4:4" x14ac:dyDescent="0.35">
      <c r="D258" t="str">
        <f>IFERROR(VLOOKUP(A258,accueil!B258:H277,3,0),"")</f>
        <v/>
      </c>
    </row>
    <row r="259" spans="4:4" x14ac:dyDescent="0.35">
      <c r="D259" t="str">
        <f>IFERROR(VLOOKUP(A259,accueil!B259:H278,3,0),"")</f>
        <v/>
      </c>
    </row>
    <row r="260" spans="4:4" x14ac:dyDescent="0.35">
      <c r="D260" t="str">
        <f>IFERROR(VLOOKUP(A260,accueil!B260:H279,3,0),"")</f>
        <v/>
      </c>
    </row>
    <row r="261" spans="4:4" x14ac:dyDescent="0.35">
      <c r="D261" t="str">
        <f>IFERROR(VLOOKUP(A261,accueil!B261:H280,3,0),"")</f>
        <v/>
      </c>
    </row>
    <row r="262" spans="4:4" x14ac:dyDescent="0.35">
      <c r="D262" t="str">
        <f>IFERROR(VLOOKUP(A262,accueil!B262:H281,3,0),"")</f>
        <v/>
      </c>
    </row>
    <row r="263" spans="4:4" x14ac:dyDescent="0.35">
      <c r="D263" t="str">
        <f>IFERROR(VLOOKUP(A263,accueil!B263:H282,3,0),"")</f>
        <v/>
      </c>
    </row>
    <row r="264" spans="4:4" x14ac:dyDescent="0.35">
      <c r="D264" t="str">
        <f>IFERROR(VLOOKUP(A264,accueil!B264:H283,3,0),"")</f>
        <v/>
      </c>
    </row>
    <row r="265" spans="4:4" x14ac:dyDescent="0.35">
      <c r="D265" t="str">
        <f>IFERROR(VLOOKUP(A265,accueil!B265:H284,3,0),"")</f>
        <v/>
      </c>
    </row>
    <row r="266" spans="4:4" x14ac:dyDescent="0.35">
      <c r="D266" t="str">
        <f>IFERROR(VLOOKUP(A266,accueil!B266:H285,3,0),"")</f>
        <v/>
      </c>
    </row>
    <row r="267" spans="4:4" x14ac:dyDescent="0.35">
      <c r="D267" t="str">
        <f>IFERROR(VLOOKUP(A267,accueil!B267:H286,3,0),"")</f>
        <v/>
      </c>
    </row>
    <row r="268" spans="4:4" x14ac:dyDescent="0.35">
      <c r="D268" t="str">
        <f>IFERROR(VLOOKUP(A268,accueil!B268:H287,3,0),"")</f>
        <v/>
      </c>
    </row>
    <row r="269" spans="4:4" x14ac:dyDescent="0.35">
      <c r="D269" t="str">
        <f>IFERROR(VLOOKUP(A269,accueil!B269:H288,3,0),"")</f>
        <v/>
      </c>
    </row>
    <row r="270" spans="4:4" x14ac:dyDescent="0.35">
      <c r="D270" t="str">
        <f>IFERROR(VLOOKUP(A270,accueil!B270:H289,3,0),"")</f>
        <v/>
      </c>
    </row>
    <row r="271" spans="4:4" x14ac:dyDescent="0.35">
      <c r="D271" t="str">
        <f>IFERROR(VLOOKUP(A271,accueil!B271:H290,3,0),"")</f>
        <v/>
      </c>
    </row>
    <row r="272" spans="4:4" x14ac:dyDescent="0.35">
      <c r="D272" t="str">
        <f>IFERROR(VLOOKUP(A272,accueil!B272:H291,3,0),"")</f>
        <v/>
      </c>
    </row>
    <row r="273" spans="4:4" x14ac:dyDescent="0.35">
      <c r="D273" t="str">
        <f>IFERROR(VLOOKUP(A273,accueil!B273:H292,3,0),"")</f>
        <v/>
      </c>
    </row>
    <row r="274" spans="4:4" x14ac:dyDescent="0.35">
      <c r="D274" t="str">
        <f>IFERROR(VLOOKUP(A274,accueil!B274:H293,3,0),"")</f>
        <v/>
      </c>
    </row>
    <row r="275" spans="4:4" x14ac:dyDescent="0.35">
      <c r="D275" t="str">
        <f>IFERROR(VLOOKUP(A275,accueil!B275:H294,3,0),"")</f>
        <v/>
      </c>
    </row>
    <row r="276" spans="4:4" x14ac:dyDescent="0.35">
      <c r="D276" t="str">
        <f>IFERROR(VLOOKUP(A276,accueil!B276:H295,3,0),"")</f>
        <v/>
      </c>
    </row>
    <row r="277" spans="4:4" x14ac:dyDescent="0.35">
      <c r="D277" t="str">
        <f>IFERROR(VLOOKUP(A277,accueil!B277:H296,3,0),"")</f>
        <v/>
      </c>
    </row>
    <row r="278" spans="4:4" x14ac:dyDescent="0.35">
      <c r="D278" t="str">
        <f>IFERROR(VLOOKUP(A278,accueil!B278:H297,3,0),"")</f>
        <v/>
      </c>
    </row>
    <row r="279" spans="4:4" x14ac:dyDescent="0.35">
      <c r="D279" t="str">
        <f>IFERROR(VLOOKUP(A279,accueil!B279:H298,3,0),"")</f>
        <v/>
      </c>
    </row>
    <row r="280" spans="4:4" x14ac:dyDescent="0.35">
      <c r="D280" t="str">
        <f>IFERROR(VLOOKUP(A280,accueil!B280:H299,3,0),"")</f>
        <v/>
      </c>
    </row>
    <row r="281" spans="4:4" x14ac:dyDescent="0.35">
      <c r="D281" t="str">
        <f>IFERROR(VLOOKUP(A281,accueil!B281:H300,3,0),"")</f>
        <v/>
      </c>
    </row>
    <row r="282" spans="4:4" x14ac:dyDescent="0.35">
      <c r="D282" t="str">
        <f>IFERROR(VLOOKUP(A282,accueil!B282:H301,3,0),"")</f>
        <v/>
      </c>
    </row>
    <row r="283" spans="4:4" x14ac:dyDescent="0.35">
      <c r="D283" t="str">
        <f>IFERROR(VLOOKUP(A283,accueil!B283:H302,3,0),"")</f>
        <v/>
      </c>
    </row>
    <row r="284" spans="4:4" x14ac:dyDescent="0.35">
      <c r="D284" t="str">
        <f>IFERROR(VLOOKUP(A284,accueil!B284:H303,3,0),"")</f>
        <v/>
      </c>
    </row>
    <row r="285" spans="4:4" x14ac:dyDescent="0.35">
      <c r="D285" t="str">
        <f>IFERROR(VLOOKUP(A285,accueil!B285:H304,3,0),"")</f>
        <v/>
      </c>
    </row>
    <row r="286" spans="4:4" x14ac:dyDescent="0.35">
      <c r="D286" t="str">
        <f>IFERROR(VLOOKUP(A286,accueil!B286:H305,3,0),"")</f>
        <v/>
      </c>
    </row>
    <row r="287" spans="4:4" x14ac:dyDescent="0.35">
      <c r="D287" t="str">
        <f>IFERROR(VLOOKUP(A287,accueil!B287:H306,3,0),"")</f>
        <v/>
      </c>
    </row>
    <row r="288" spans="4:4" x14ac:dyDescent="0.35">
      <c r="D288" t="str">
        <f>IFERROR(VLOOKUP(A288,accueil!B288:H307,3,0),"")</f>
        <v/>
      </c>
    </row>
    <row r="289" spans="4:4" x14ac:dyDescent="0.35">
      <c r="D289" t="str">
        <f>IFERROR(VLOOKUP(A289,accueil!B289:H308,3,0),"")</f>
        <v/>
      </c>
    </row>
    <row r="290" spans="4:4" x14ac:dyDescent="0.35">
      <c r="D290" t="str">
        <f>IFERROR(VLOOKUP(A290,accueil!B290:H309,3,0),"")</f>
        <v/>
      </c>
    </row>
    <row r="291" spans="4:4" x14ac:dyDescent="0.35">
      <c r="D291" t="str">
        <f>IFERROR(VLOOKUP(A291,accueil!B291:H310,3,0),"")</f>
        <v/>
      </c>
    </row>
    <row r="292" spans="4:4" x14ac:dyDescent="0.35">
      <c r="D292" t="str">
        <f>IFERROR(VLOOKUP(A292,accueil!B292:H311,3,0),"")</f>
        <v/>
      </c>
    </row>
    <row r="293" spans="4:4" x14ac:dyDescent="0.35">
      <c r="D293" t="str">
        <f>IFERROR(VLOOKUP(A293,accueil!B293:H312,3,0),"")</f>
        <v/>
      </c>
    </row>
    <row r="294" spans="4:4" x14ac:dyDescent="0.35">
      <c r="D294" t="str">
        <f>IFERROR(VLOOKUP(A294,accueil!B294:H313,3,0),"")</f>
        <v/>
      </c>
    </row>
    <row r="295" spans="4:4" x14ac:dyDescent="0.35">
      <c r="D295" t="str">
        <f>IFERROR(VLOOKUP(A295,accueil!B295:H314,3,0),"")</f>
        <v/>
      </c>
    </row>
    <row r="296" spans="4:4" x14ac:dyDescent="0.35">
      <c r="D296" t="str">
        <f>IFERROR(VLOOKUP(A296,accueil!B296:H315,3,0),"")</f>
        <v/>
      </c>
    </row>
    <row r="297" spans="4:4" x14ac:dyDescent="0.35">
      <c r="D297" t="str">
        <f>IFERROR(VLOOKUP(A297,accueil!B297:H316,3,0),"")</f>
        <v/>
      </c>
    </row>
    <row r="298" spans="4:4" x14ac:dyDescent="0.35">
      <c r="D298" t="str">
        <f>IFERROR(VLOOKUP(A298,accueil!B298:H317,3,0),"")</f>
        <v/>
      </c>
    </row>
    <row r="299" spans="4:4" x14ac:dyDescent="0.35">
      <c r="D299" t="str">
        <f>IFERROR(VLOOKUP(A299,accueil!B299:H318,3,0),"")</f>
        <v/>
      </c>
    </row>
    <row r="300" spans="4:4" x14ac:dyDescent="0.35">
      <c r="D300" t="str">
        <f>IFERROR(VLOOKUP(A300,accueil!B300:H319,3,0),"")</f>
        <v/>
      </c>
    </row>
    <row r="301" spans="4:4" x14ac:dyDescent="0.35">
      <c r="D301" t="str">
        <f>IFERROR(VLOOKUP(A301,accueil!B301:H320,3,0),"")</f>
        <v/>
      </c>
    </row>
    <row r="302" spans="4:4" x14ac:dyDescent="0.35">
      <c r="D302" t="str">
        <f>IFERROR(VLOOKUP(A302,accueil!B302:H321,3,0),"")</f>
        <v/>
      </c>
    </row>
    <row r="303" spans="4:4" x14ac:dyDescent="0.35">
      <c r="D303" t="str">
        <f>IFERROR(VLOOKUP(A303,accueil!B303:H322,3,0),"")</f>
        <v/>
      </c>
    </row>
    <row r="304" spans="4:4" x14ac:dyDescent="0.35">
      <c r="D304" t="str">
        <f>IFERROR(VLOOKUP(A304,accueil!B304:H323,3,0),"")</f>
        <v/>
      </c>
    </row>
    <row r="305" spans="4:4" x14ac:dyDescent="0.35">
      <c r="D305" t="str">
        <f>IFERROR(VLOOKUP(A305,accueil!B305:H324,3,0),"")</f>
        <v/>
      </c>
    </row>
    <row r="306" spans="4:4" x14ac:dyDescent="0.35">
      <c r="D306" t="str">
        <f>IFERROR(VLOOKUP(A306,accueil!B306:H325,3,0),"")</f>
        <v/>
      </c>
    </row>
    <row r="307" spans="4:4" x14ac:dyDescent="0.35">
      <c r="D307" t="str">
        <f>IFERROR(VLOOKUP(A307,accueil!B307:H326,3,0),"")</f>
        <v/>
      </c>
    </row>
    <row r="308" spans="4:4" x14ac:dyDescent="0.35">
      <c r="D308" t="str">
        <f>IFERROR(VLOOKUP(A308,accueil!B308:H327,3,0),"")</f>
        <v/>
      </c>
    </row>
    <row r="309" spans="4:4" x14ac:dyDescent="0.35">
      <c r="D309" t="str">
        <f>IFERROR(VLOOKUP(A309,accueil!B309:H328,3,0),"")</f>
        <v/>
      </c>
    </row>
    <row r="310" spans="4:4" x14ac:dyDescent="0.35">
      <c r="D310" t="str">
        <f>IFERROR(VLOOKUP(A310,accueil!B310:H329,3,0),"")</f>
        <v/>
      </c>
    </row>
    <row r="311" spans="4:4" x14ac:dyDescent="0.35">
      <c r="D311" t="str">
        <f>IFERROR(VLOOKUP(A311,accueil!B311:H330,3,0),"")</f>
        <v/>
      </c>
    </row>
    <row r="312" spans="4:4" x14ac:dyDescent="0.35">
      <c r="D312" t="str">
        <f>IFERROR(VLOOKUP(A312,accueil!B312:H331,3,0),"")</f>
        <v/>
      </c>
    </row>
    <row r="313" spans="4:4" x14ac:dyDescent="0.35">
      <c r="D313" t="str">
        <f>IFERROR(VLOOKUP(A313,accueil!B313:H332,3,0),"")</f>
        <v/>
      </c>
    </row>
    <row r="314" spans="4:4" x14ac:dyDescent="0.35">
      <c r="D314" t="str">
        <f>IFERROR(VLOOKUP(A314,accueil!B314:H333,3,0),"")</f>
        <v/>
      </c>
    </row>
    <row r="315" spans="4:4" x14ac:dyDescent="0.35">
      <c r="D315" t="str">
        <f>IFERROR(VLOOKUP(A315,accueil!B315:H334,3,0),"")</f>
        <v/>
      </c>
    </row>
    <row r="316" spans="4:4" x14ac:dyDescent="0.35">
      <c r="D316" t="str">
        <f>IFERROR(VLOOKUP(A316,accueil!B316:H335,3,0),"")</f>
        <v/>
      </c>
    </row>
    <row r="317" spans="4:4" x14ac:dyDescent="0.35">
      <c r="D317" t="str">
        <f>IFERROR(VLOOKUP(A317,accueil!B317:H336,3,0),"")</f>
        <v/>
      </c>
    </row>
    <row r="318" spans="4:4" x14ac:dyDescent="0.35">
      <c r="D318" t="str">
        <f>IFERROR(VLOOKUP(A318,accueil!B318:H337,3,0),"")</f>
        <v/>
      </c>
    </row>
    <row r="319" spans="4:4" x14ac:dyDescent="0.35">
      <c r="D319" t="str">
        <f>IFERROR(VLOOKUP(A319,accueil!B319:H338,3,0),"")</f>
        <v/>
      </c>
    </row>
    <row r="320" spans="4:4" x14ac:dyDescent="0.35">
      <c r="D320" t="str">
        <f>IFERROR(VLOOKUP(A320,accueil!B320:H339,3,0),"")</f>
        <v/>
      </c>
    </row>
    <row r="321" spans="4:4" x14ac:dyDescent="0.35">
      <c r="D321" t="str">
        <f>IFERROR(VLOOKUP(A321,accueil!B321:H340,3,0),"")</f>
        <v/>
      </c>
    </row>
    <row r="322" spans="4:4" x14ac:dyDescent="0.35">
      <c r="D322" t="str">
        <f>IFERROR(VLOOKUP(A322,accueil!B322:H341,3,0),"")</f>
        <v/>
      </c>
    </row>
    <row r="323" spans="4:4" x14ac:dyDescent="0.35">
      <c r="D323" t="str">
        <f>IFERROR(VLOOKUP(A323,accueil!B323:H342,3,0),"")</f>
        <v/>
      </c>
    </row>
    <row r="324" spans="4:4" x14ac:dyDescent="0.35">
      <c r="D324" t="str">
        <f>IFERROR(VLOOKUP(A324,accueil!B324:H343,3,0),"")</f>
        <v/>
      </c>
    </row>
    <row r="325" spans="4:4" x14ac:dyDescent="0.35">
      <c r="D325" t="str">
        <f>IFERROR(VLOOKUP(A325,accueil!B325:H344,3,0),"")</f>
        <v/>
      </c>
    </row>
    <row r="326" spans="4:4" x14ac:dyDescent="0.35">
      <c r="D326" t="str">
        <f>IFERROR(VLOOKUP(A326,accueil!B326:H345,3,0),"")</f>
        <v/>
      </c>
    </row>
    <row r="327" spans="4:4" x14ac:dyDescent="0.35">
      <c r="D327" t="str">
        <f>IFERROR(VLOOKUP(A327,accueil!B327:H346,3,0),"")</f>
        <v/>
      </c>
    </row>
    <row r="328" spans="4:4" x14ac:dyDescent="0.35">
      <c r="D328" t="str">
        <f>IFERROR(VLOOKUP(A328,accueil!B328:H347,3,0),"")</f>
        <v/>
      </c>
    </row>
    <row r="329" spans="4:4" x14ac:dyDescent="0.35">
      <c r="D329" t="str">
        <f>IFERROR(VLOOKUP(A329,accueil!B329:H348,3,0),"")</f>
        <v/>
      </c>
    </row>
    <row r="330" spans="4:4" x14ac:dyDescent="0.35">
      <c r="D330" t="str">
        <f>IFERROR(VLOOKUP(A330,accueil!B330:H349,3,0),"")</f>
        <v/>
      </c>
    </row>
    <row r="331" spans="4:4" x14ac:dyDescent="0.35">
      <c r="D331" t="str">
        <f>IFERROR(VLOOKUP(A331,accueil!B331:H350,3,0),"")</f>
        <v/>
      </c>
    </row>
    <row r="332" spans="4:4" x14ac:dyDescent="0.35">
      <c r="D332" t="str">
        <f>IFERROR(VLOOKUP(A332,accueil!B332:H351,3,0),"")</f>
        <v/>
      </c>
    </row>
    <row r="333" spans="4:4" x14ac:dyDescent="0.35">
      <c r="D333" t="str">
        <f>IFERROR(VLOOKUP(A333,accueil!B333:H352,3,0),"")</f>
        <v/>
      </c>
    </row>
    <row r="334" spans="4:4" x14ac:dyDescent="0.35">
      <c r="D334" t="str">
        <f>IFERROR(VLOOKUP(A334,accueil!B334:H353,3,0),"")</f>
        <v/>
      </c>
    </row>
    <row r="335" spans="4:4" x14ac:dyDescent="0.35">
      <c r="D335" t="str">
        <f>IFERROR(VLOOKUP(A335,accueil!B335:H354,3,0),"")</f>
        <v/>
      </c>
    </row>
    <row r="336" spans="4:4" x14ac:dyDescent="0.35">
      <c r="D336" t="str">
        <f>IFERROR(VLOOKUP(A336,accueil!B336:H355,3,0),"")</f>
        <v/>
      </c>
    </row>
    <row r="337" spans="4:4" x14ac:dyDescent="0.35">
      <c r="D337" t="str">
        <f>IFERROR(VLOOKUP(A337,accueil!B337:H356,3,0),"")</f>
        <v/>
      </c>
    </row>
    <row r="338" spans="4:4" x14ac:dyDescent="0.35">
      <c r="D338" t="str">
        <f>IFERROR(VLOOKUP(A338,accueil!B338:H357,3,0),"")</f>
        <v/>
      </c>
    </row>
    <row r="339" spans="4:4" x14ac:dyDescent="0.35">
      <c r="D339" t="str">
        <f>IFERROR(VLOOKUP(A339,accueil!B339:H358,3,0),"")</f>
        <v/>
      </c>
    </row>
    <row r="340" spans="4:4" x14ac:dyDescent="0.35">
      <c r="D340" t="str">
        <f>IFERROR(VLOOKUP(A340,accueil!B340:H359,3,0),"")</f>
        <v/>
      </c>
    </row>
    <row r="341" spans="4:4" x14ac:dyDescent="0.35">
      <c r="D341" t="str">
        <f>IFERROR(VLOOKUP(A341,accueil!B341:H360,3,0),"")</f>
        <v/>
      </c>
    </row>
    <row r="342" spans="4:4" x14ac:dyDescent="0.35">
      <c r="D342" t="str">
        <f>IFERROR(VLOOKUP(A342,accueil!B342:H361,3,0),"")</f>
        <v/>
      </c>
    </row>
    <row r="343" spans="4:4" x14ac:dyDescent="0.35">
      <c r="D343" t="str">
        <f>IFERROR(VLOOKUP(A343,accueil!B343:H362,3,0),"")</f>
        <v/>
      </c>
    </row>
    <row r="344" spans="4:4" x14ac:dyDescent="0.35">
      <c r="D344" t="str">
        <f>IFERROR(VLOOKUP(A344,accueil!B344:H363,3,0),"")</f>
        <v/>
      </c>
    </row>
    <row r="345" spans="4:4" x14ac:dyDescent="0.35">
      <c r="D345" t="str">
        <f>IFERROR(VLOOKUP(A345,accueil!B345:H364,3,0),"")</f>
        <v/>
      </c>
    </row>
    <row r="346" spans="4:4" x14ac:dyDescent="0.35">
      <c r="D346" t="str">
        <f>IFERROR(VLOOKUP(A346,accueil!B346:H365,3,0),"")</f>
        <v/>
      </c>
    </row>
    <row r="347" spans="4:4" x14ac:dyDescent="0.35">
      <c r="D347" t="str">
        <f>IFERROR(VLOOKUP(A347,accueil!B347:H366,3,0),"")</f>
        <v/>
      </c>
    </row>
    <row r="348" spans="4:4" x14ac:dyDescent="0.35">
      <c r="D348" t="str">
        <f>IFERROR(VLOOKUP(A348,accueil!B348:H367,3,0),"")</f>
        <v/>
      </c>
    </row>
    <row r="349" spans="4:4" x14ac:dyDescent="0.35">
      <c r="D349" t="str">
        <f>IFERROR(VLOOKUP(A349,accueil!B349:H368,3,0),"")</f>
        <v/>
      </c>
    </row>
    <row r="350" spans="4:4" x14ac:dyDescent="0.35">
      <c r="D350" t="str">
        <f>IFERROR(VLOOKUP(A350,accueil!B350:H369,3,0),"")</f>
        <v/>
      </c>
    </row>
    <row r="351" spans="4:4" x14ac:dyDescent="0.35">
      <c r="D351" t="str">
        <f>IFERROR(VLOOKUP(A351,accueil!B351:H370,3,0),"")</f>
        <v/>
      </c>
    </row>
    <row r="352" spans="4:4" x14ac:dyDescent="0.35">
      <c r="D352" t="str">
        <f>IFERROR(VLOOKUP(A352,accueil!B352:H371,3,0),"")</f>
        <v/>
      </c>
    </row>
    <row r="353" spans="4:4" x14ac:dyDescent="0.35">
      <c r="D353" t="str">
        <f>IFERROR(VLOOKUP(A353,accueil!B353:H372,3,0),"")</f>
        <v/>
      </c>
    </row>
    <row r="354" spans="4:4" x14ac:dyDescent="0.35">
      <c r="D354" t="str">
        <f>IFERROR(VLOOKUP(A354,accueil!B354:H373,3,0),"")</f>
        <v/>
      </c>
    </row>
    <row r="355" spans="4:4" x14ac:dyDescent="0.35">
      <c r="D355" t="str">
        <f>IFERROR(VLOOKUP(A355,accueil!B355:H374,3,0),"")</f>
        <v/>
      </c>
    </row>
    <row r="356" spans="4:4" x14ac:dyDescent="0.35">
      <c r="D356" t="str">
        <f>IFERROR(VLOOKUP(A356,accueil!B356:H375,3,0),"")</f>
        <v/>
      </c>
    </row>
    <row r="357" spans="4:4" x14ac:dyDescent="0.35">
      <c r="D357" t="str">
        <f>IFERROR(VLOOKUP(A357,accueil!B357:H376,3,0),"")</f>
        <v/>
      </c>
    </row>
    <row r="358" spans="4:4" x14ac:dyDescent="0.35">
      <c r="D358" t="str">
        <f>IFERROR(VLOOKUP(A358,accueil!B358:H377,3,0),"")</f>
        <v/>
      </c>
    </row>
    <row r="359" spans="4:4" x14ac:dyDescent="0.35">
      <c r="D359" t="str">
        <f>IFERROR(VLOOKUP(A359,accueil!B359:H378,3,0),"")</f>
        <v/>
      </c>
    </row>
    <row r="360" spans="4:4" x14ac:dyDescent="0.35">
      <c r="D360" t="str">
        <f>IFERROR(VLOOKUP(A360,accueil!B360:H379,3,0),"")</f>
        <v/>
      </c>
    </row>
    <row r="361" spans="4:4" x14ac:dyDescent="0.35">
      <c r="D361" t="str">
        <f>IFERROR(VLOOKUP(A361,accueil!B361:H380,3,0),"")</f>
        <v/>
      </c>
    </row>
    <row r="362" spans="4:4" x14ac:dyDescent="0.35">
      <c r="D362" t="str">
        <f>IFERROR(VLOOKUP(A362,accueil!B362:H381,3,0),"")</f>
        <v/>
      </c>
    </row>
    <row r="363" spans="4:4" x14ac:dyDescent="0.35">
      <c r="D363" t="str">
        <f>IFERROR(VLOOKUP(A363,accueil!B363:H382,3,0),"")</f>
        <v/>
      </c>
    </row>
    <row r="364" spans="4:4" x14ac:dyDescent="0.35">
      <c r="D364" t="str">
        <f>IFERROR(VLOOKUP(A364,accueil!B364:H383,3,0),"")</f>
        <v/>
      </c>
    </row>
    <row r="365" spans="4:4" x14ac:dyDescent="0.35">
      <c r="D365" t="str">
        <f>IFERROR(VLOOKUP(A365,accueil!B365:H384,3,0),"")</f>
        <v/>
      </c>
    </row>
    <row r="366" spans="4:4" x14ac:dyDescent="0.35">
      <c r="D366" t="str">
        <f>IFERROR(VLOOKUP(A366,accueil!B366:H385,3,0),"")</f>
        <v/>
      </c>
    </row>
    <row r="367" spans="4:4" x14ac:dyDescent="0.35">
      <c r="D367" t="str">
        <f>IFERROR(VLOOKUP(A367,accueil!B367:H386,3,0),"")</f>
        <v/>
      </c>
    </row>
    <row r="368" spans="4:4" x14ac:dyDescent="0.35">
      <c r="D368" t="str">
        <f>IFERROR(VLOOKUP(A368,accueil!B368:H387,3,0),"")</f>
        <v/>
      </c>
    </row>
    <row r="369" spans="4:4" x14ac:dyDescent="0.35">
      <c r="D369" t="str">
        <f>IFERROR(VLOOKUP(A369,accueil!B369:H388,3,0),"")</f>
        <v/>
      </c>
    </row>
    <row r="370" spans="4:4" x14ac:dyDescent="0.35">
      <c r="D370" t="str">
        <f>IFERROR(VLOOKUP(A370,accueil!B370:H389,3,0),"")</f>
        <v/>
      </c>
    </row>
    <row r="371" spans="4:4" x14ac:dyDescent="0.35">
      <c r="D371" t="str">
        <f>IFERROR(VLOOKUP(A371,accueil!B371:H390,3,0),"")</f>
        <v/>
      </c>
    </row>
    <row r="372" spans="4:4" x14ac:dyDescent="0.35">
      <c r="D372" t="str">
        <f>IFERROR(VLOOKUP(A372,accueil!B372:H391,3,0),"")</f>
        <v/>
      </c>
    </row>
    <row r="373" spans="4:4" x14ac:dyDescent="0.35">
      <c r="D373" t="str">
        <f>IFERROR(VLOOKUP(A373,accueil!B373:H392,3,0),"")</f>
        <v/>
      </c>
    </row>
    <row r="374" spans="4:4" x14ac:dyDescent="0.35">
      <c r="D374" t="str">
        <f>IFERROR(VLOOKUP(A374,accueil!B374:H393,3,0),"")</f>
        <v/>
      </c>
    </row>
    <row r="375" spans="4:4" x14ac:dyDescent="0.35">
      <c r="D375" t="str">
        <f>IFERROR(VLOOKUP(A375,accueil!B375:H394,3,0),"")</f>
        <v/>
      </c>
    </row>
    <row r="376" spans="4:4" x14ac:dyDescent="0.35">
      <c r="D376" t="str">
        <f>IFERROR(VLOOKUP(A376,accueil!B376:H395,3,0),"")</f>
        <v/>
      </c>
    </row>
    <row r="377" spans="4:4" x14ac:dyDescent="0.35">
      <c r="D377" t="str">
        <f>IFERROR(VLOOKUP(A377,accueil!B377:H396,3,0),"")</f>
        <v/>
      </c>
    </row>
    <row r="378" spans="4:4" x14ac:dyDescent="0.35">
      <c r="D378" t="str">
        <f>IFERROR(VLOOKUP(A378,accueil!B378:H397,3,0),"")</f>
        <v/>
      </c>
    </row>
    <row r="379" spans="4:4" x14ac:dyDescent="0.35">
      <c r="D379" t="str">
        <f>IFERROR(VLOOKUP(A379,accueil!B379:H398,3,0),"")</f>
        <v/>
      </c>
    </row>
    <row r="380" spans="4:4" x14ac:dyDescent="0.35">
      <c r="D380" t="str">
        <f>IFERROR(VLOOKUP(A380,accueil!B380:H399,3,0),"")</f>
        <v/>
      </c>
    </row>
    <row r="381" spans="4:4" x14ac:dyDescent="0.35">
      <c r="D381" t="str">
        <f>IFERROR(VLOOKUP(A381,accueil!B381:H400,3,0),"")</f>
        <v/>
      </c>
    </row>
    <row r="382" spans="4:4" x14ac:dyDescent="0.35">
      <c r="D382" t="str">
        <f>IFERROR(VLOOKUP(A382,accueil!B382:H401,3,0),"")</f>
        <v/>
      </c>
    </row>
    <row r="383" spans="4:4" x14ac:dyDescent="0.35">
      <c r="D383" t="str">
        <f>IFERROR(VLOOKUP(A383,accueil!B383:H402,3,0),"")</f>
        <v/>
      </c>
    </row>
    <row r="384" spans="4:4" x14ac:dyDescent="0.35">
      <c r="D384" t="str">
        <f>IFERROR(VLOOKUP(A384,accueil!B384:H403,3,0),"")</f>
        <v/>
      </c>
    </row>
    <row r="385" spans="4:4" x14ac:dyDescent="0.35">
      <c r="D385" t="str">
        <f>IFERROR(VLOOKUP(A385,accueil!B385:H404,3,0),"")</f>
        <v/>
      </c>
    </row>
    <row r="386" spans="4:4" x14ac:dyDescent="0.35">
      <c r="D386" t="str">
        <f>IFERROR(VLOOKUP(A386,accueil!B386:H405,3,0),"")</f>
        <v/>
      </c>
    </row>
    <row r="387" spans="4:4" x14ac:dyDescent="0.35">
      <c r="D387" t="str">
        <f>IFERROR(VLOOKUP(A387,accueil!B387:H406,3,0),"")</f>
        <v/>
      </c>
    </row>
    <row r="388" spans="4:4" x14ac:dyDescent="0.35">
      <c r="D388" t="str">
        <f>IFERROR(VLOOKUP(A388,accueil!B388:H407,3,0),"")</f>
        <v/>
      </c>
    </row>
    <row r="389" spans="4:4" x14ac:dyDescent="0.35">
      <c r="D389" t="str">
        <f>IFERROR(VLOOKUP(A389,accueil!B389:H408,3,0),"")</f>
        <v/>
      </c>
    </row>
    <row r="390" spans="4:4" x14ac:dyDescent="0.35">
      <c r="D390" t="str">
        <f>IFERROR(VLOOKUP(A390,accueil!B390:H409,3,0),"")</f>
        <v/>
      </c>
    </row>
    <row r="391" spans="4:4" x14ac:dyDescent="0.35">
      <c r="D391" t="str">
        <f>IFERROR(VLOOKUP(A391,accueil!B391:H410,3,0),"")</f>
        <v/>
      </c>
    </row>
    <row r="392" spans="4:4" x14ac:dyDescent="0.35">
      <c r="D392" t="str">
        <f>IFERROR(VLOOKUP(A392,accueil!B392:H411,3,0),"")</f>
        <v/>
      </c>
    </row>
    <row r="393" spans="4:4" x14ac:dyDescent="0.35">
      <c r="D393" t="str">
        <f>IFERROR(VLOOKUP(A393,accueil!B393:H412,3,0),"")</f>
        <v/>
      </c>
    </row>
    <row r="394" spans="4:4" x14ac:dyDescent="0.35">
      <c r="D394" t="str">
        <f>IFERROR(VLOOKUP(A394,accueil!B394:H413,3,0),"")</f>
        <v/>
      </c>
    </row>
    <row r="395" spans="4:4" x14ac:dyDescent="0.35">
      <c r="D395" t="str">
        <f>IFERROR(VLOOKUP(A395,accueil!B395:H414,3,0),"")</f>
        <v/>
      </c>
    </row>
    <row r="396" spans="4:4" x14ac:dyDescent="0.35">
      <c r="D396" t="str">
        <f>IFERROR(VLOOKUP(A396,accueil!B396:H415,3,0),"")</f>
        <v/>
      </c>
    </row>
    <row r="397" spans="4:4" x14ac:dyDescent="0.35">
      <c r="D397" t="str">
        <f>IFERROR(VLOOKUP(A397,accueil!B397:H416,3,0),"")</f>
        <v/>
      </c>
    </row>
    <row r="398" spans="4:4" x14ac:dyDescent="0.35">
      <c r="D398" t="str">
        <f>IFERROR(VLOOKUP(A398,accueil!B398:H417,3,0),"")</f>
        <v/>
      </c>
    </row>
    <row r="399" spans="4:4" x14ac:dyDescent="0.35">
      <c r="D399" t="str">
        <f>IFERROR(VLOOKUP(A399,accueil!B399:H418,3,0),"")</f>
        <v/>
      </c>
    </row>
    <row r="400" spans="4:4" x14ac:dyDescent="0.35">
      <c r="D400" t="str">
        <f>IFERROR(VLOOKUP(A400,accueil!B400:H419,3,0),"")</f>
        <v/>
      </c>
    </row>
    <row r="401" spans="4:4" x14ac:dyDescent="0.35">
      <c r="D401" t="str">
        <f>IFERROR(VLOOKUP(A401,accueil!B401:H420,3,0),"")</f>
        <v/>
      </c>
    </row>
    <row r="402" spans="4:4" x14ac:dyDescent="0.35">
      <c r="D402" t="str">
        <f>IFERROR(VLOOKUP(A402,accueil!B402:H421,3,0),"")</f>
        <v/>
      </c>
    </row>
    <row r="403" spans="4:4" x14ac:dyDescent="0.35">
      <c r="D403" t="str">
        <f>IFERROR(VLOOKUP(A403,accueil!B403:H422,3,0),"")</f>
        <v/>
      </c>
    </row>
    <row r="404" spans="4:4" x14ac:dyDescent="0.35">
      <c r="D404" t="str">
        <f>IFERROR(VLOOKUP(A404,accueil!B404:H423,3,0),"")</f>
        <v/>
      </c>
    </row>
    <row r="405" spans="4:4" x14ac:dyDescent="0.35">
      <c r="D405" t="str">
        <f>IFERROR(VLOOKUP(A405,accueil!B405:H424,3,0),"")</f>
        <v/>
      </c>
    </row>
    <row r="406" spans="4:4" x14ac:dyDescent="0.35">
      <c r="D406" t="str">
        <f>IFERROR(VLOOKUP(A406,accueil!B406:H425,3,0),"")</f>
        <v/>
      </c>
    </row>
    <row r="407" spans="4:4" x14ac:dyDescent="0.35">
      <c r="D407" t="str">
        <f>IFERROR(VLOOKUP(A407,accueil!B407:H426,3,0),"")</f>
        <v/>
      </c>
    </row>
    <row r="408" spans="4:4" x14ac:dyDescent="0.35">
      <c r="D408" t="str">
        <f>IFERROR(VLOOKUP(A408,accueil!B408:H427,3,0),"")</f>
        <v/>
      </c>
    </row>
    <row r="409" spans="4:4" x14ac:dyDescent="0.35">
      <c r="D409" t="str">
        <f>IFERROR(VLOOKUP(A409,accueil!B409:H428,3,0),"")</f>
        <v/>
      </c>
    </row>
    <row r="410" spans="4:4" x14ac:dyDescent="0.35">
      <c r="D410" t="str">
        <f>IFERROR(VLOOKUP(A410,accueil!B410:H429,3,0),"")</f>
        <v/>
      </c>
    </row>
    <row r="411" spans="4:4" x14ac:dyDescent="0.35">
      <c r="D411" t="str">
        <f>IFERROR(VLOOKUP(A411,accueil!B411:H430,3,0),"")</f>
        <v/>
      </c>
    </row>
    <row r="412" spans="4:4" x14ac:dyDescent="0.35">
      <c r="D412" t="str">
        <f>IFERROR(VLOOKUP(A412,accueil!B412:H431,3,0),"")</f>
        <v/>
      </c>
    </row>
    <row r="413" spans="4:4" x14ac:dyDescent="0.35">
      <c r="D413" t="str">
        <f>IFERROR(VLOOKUP(A413,accueil!B413:H432,3,0),"")</f>
        <v/>
      </c>
    </row>
    <row r="414" spans="4:4" x14ac:dyDescent="0.35">
      <c r="D414" t="str">
        <f>IFERROR(VLOOKUP(A414,accueil!B414:H433,3,0),"")</f>
        <v/>
      </c>
    </row>
    <row r="415" spans="4:4" x14ac:dyDescent="0.35">
      <c r="D415" t="str">
        <f>IFERROR(VLOOKUP(A415,accueil!B415:H434,3,0),"")</f>
        <v/>
      </c>
    </row>
    <row r="416" spans="4:4" x14ac:dyDescent="0.35">
      <c r="D416" t="str">
        <f>IFERROR(VLOOKUP(A416,accueil!B416:H435,3,0),"")</f>
        <v/>
      </c>
    </row>
    <row r="417" spans="4:4" x14ac:dyDescent="0.35">
      <c r="D417" t="str">
        <f>IFERROR(VLOOKUP(A417,accueil!B417:H436,3,0),"")</f>
        <v/>
      </c>
    </row>
    <row r="418" spans="4:4" x14ac:dyDescent="0.35">
      <c r="D418" t="str">
        <f>IFERROR(VLOOKUP(A418,accueil!B418:H437,3,0),"")</f>
        <v/>
      </c>
    </row>
    <row r="419" spans="4:4" x14ac:dyDescent="0.35">
      <c r="D419" t="str">
        <f>IFERROR(VLOOKUP(A419,accueil!B419:H438,3,0),"")</f>
        <v/>
      </c>
    </row>
    <row r="420" spans="4:4" x14ac:dyDescent="0.35">
      <c r="D420" t="str">
        <f>IFERROR(VLOOKUP(A420,accueil!B420:H439,3,0),"")</f>
        <v/>
      </c>
    </row>
    <row r="421" spans="4:4" x14ac:dyDescent="0.35">
      <c r="D421" t="str">
        <f>IFERROR(VLOOKUP(A421,accueil!B421:H440,3,0),"")</f>
        <v/>
      </c>
    </row>
    <row r="422" spans="4:4" x14ac:dyDescent="0.35">
      <c r="D422" t="str">
        <f>IFERROR(VLOOKUP(A422,accueil!B422:H441,3,0),"")</f>
        <v/>
      </c>
    </row>
    <row r="423" spans="4:4" x14ac:dyDescent="0.35">
      <c r="D423" t="str">
        <f>IFERROR(VLOOKUP(A423,accueil!B423:H442,3,0),"")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11F3C-7568-4209-8742-091E905867CE}">
  <dimension ref="A1:F19"/>
  <sheetViews>
    <sheetView workbookViewId="0">
      <selection activeCell="B2" sqref="B2"/>
    </sheetView>
  </sheetViews>
  <sheetFormatPr baseColWidth="10" defaultColWidth="11.453125" defaultRowHeight="14.5" x14ac:dyDescent="0.35"/>
  <sheetData>
    <row r="1" spans="1:6" ht="87.5" x14ac:dyDescent="0.45">
      <c r="A1" s="2" t="s">
        <v>27</v>
      </c>
      <c r="B1" s="3" t="s">
        <v>28</v>
      </c>
      <c r="C1" s="3" t="s">
        <v>30</v>
      </c>
      <c r="D1" s="3" t="s">
        <v>31</v>
      </c>
      <c r="E1" s="3" t="s">
        <v>32</v>
      </c>
      <c r="F1" s="3" t="s">
        <v>33</v>
      </c>
    </row>
    <row r="2" spans="1:6" x14ac:dyDescent="0.35">
      <c r="A2" t="s">
        <v>34</v>
      </c>
      <c r="B2" t="str">
        <f>IFERROR(IF(C3&lt;&gt;"",IFERROR(INDEX(accueil!$B$2:$B$31,MATCH(C3,accueil!$A$2:$A$35,0)),""),""),"")</f>
        <v/>
      </c>
      <c r="D2" s="4"/>
      <c r="E2" s="4" t="str">
        <f>IFERROR(IF(C3="Entrée", D2+E2, IF(C3="Sortie", D2, "")), "")</f>
        <v/>
      </c>
      <c r="F2">
        <f>D2-SUMIF(accueil!$B$2:$B$35,entrepot!A2,accueil!$G$2:$G$35)</f>
        <v>0</v>
      </c>
    </row>
    <row r="3" spans="1:6" x14ac:dyDescent="0.35">
      <c r="A3" t="s">
        <v>35</v>
      </c>
      <c r="B3" t="str">
        <f>IFERROR(IF(#REF!&lt;&gt;"",IFERROR(INDEX(accueil!$B$2:$B$31,MATCH(#REF!,accueil!$A$2:$A$35,0)),""),""),"")</f>
        <v/>
      </c>
      <c r="E3" s="4" t="str">
        <f>IFERROR(IF(#REF!="Entrée", D3+E3, IF(#REF!="Sortie", D3, "")), "")</f>
        <v/>
      </c>
    </row>
    <row r="4" spans="1:6" x14ac:dyDescent="0.35">
      <c r="A4" t="s">
        <v>36</v>
      </c>
      <c r="B4" t="str">
        <f>IFERROR(IF(C4&lt;&gt;"",IFERROR(INDEX(accueil!$B$2:$B$31,MATCH(C4,accueil!$A$2:$A$35,0)),""),""),"")</f>
        <v/>
      </c>
      <c r="E4" s="4" t="str">
        <f t="shared" ref="E4:E19" si="0">IFERROR(IF(C4="Entrée", D4+E4, IF(C4="Sortie", D4, "")), "")</f>
        <v/>
      </c>
    </row>
    <row r="5" spans="1:6" x14ac:dyDescent="0.35">
      <c r="A5" t="s">
        <v>37</v>
      </c>
      <c r="B5" t="str">
        <f>IFERROR(IF(C5&lt;&gt;"",IFERROR(INDEX(accueil!$B$2:$B$31,MATCH(C5,accueil!$A$2:$A$35,0)),""),""),"")</f>
        <v/>
      </c>
      <c r="E5" s="4" t="str">
        <f t="shared" si="0"/>
        <v/>
      </c>
    </row>
    <row r="6" spans="1:6" x14ac:dyDescent="0.35">
      <c r="A6" t="s">
        <v>38</v>
      </c>
      <c r="B6" t="str">
        <f>IFERROR(IF(C6&lt;&gt;"",IFERROR(INDEX(accueil!$B$2:$B$31,MATCH(C6,accueil!$A$2:$A$35,0)),""),""),"")</f>
        <v/>
      </c>
      <c r="E6" s="4" t="str">
        <f t="shared" si="0"/>
        <v/>
      </c>
    </row>
    <row r="7" spans="1:6" x14ac:dyDescent="0.35">
      <c r="A7" t="s">
        <v>39</v>
      </c>
      <c r="B7" t="str">
        <f>IFERROR(IF(C7&lt;&gt;"",IFERROR(INDEX(accueil!$B$2:$B$31,MATCH(C7,accueil!$A$2:$A$35,0)),""),""),"")</f>
        <v/>
      </c>
      <c r="E7" s="4" t="str">
        <f t="shared" si="0"/>
        <v/>
      </c>
    </row>
    <row r="8" spans="1:6" x14ac:dyDescent="0.35">
      <c r="A8" t="s">
        <v>40</v>
      </c>
      <c r="B8" t="str">
        <f>IFERROR(IF(C8&lt;&gt;"",IFERROR(INDEX(accueil!$B$2:$B$31,MATCH(C8,accueil!$A$2:$A$35,0)),""),""),"")</f>
        <v/>
      </c>
      <c r="E8" s="4" t="str">
        <f t="shared" si="0"/>
        <v/>
      </c>
    </row>
    <row r="9" spans="1:6" x14ac:dyDescent="0.35">
      <c r="A9" t="s">
        <v>41</v>
      </c>
      <c r="B9" t="str">
        <f>IFERROR(IF(C9&lt;&gt;"",IFERROR(INDEX(accueil!$B$2:$B$31,MATCH(C9,accueil!$A$2:$A$35,0)),""),""),"")</f>
        <v/>
      </c>
      <c r="E9" s="4" t="str">
        <f t="shared" si="0"/>
        <v/>
      </c>
    </row>
    <row r="10" spans="1:6" x14ac:dyDescent="0.35">
      <c r="A10" t="s">
        <v>42</v>
      </c>
      <c r="B10" t="str">
        <f>IFERROR(IF(C10&lt;&gt;"",IFERROR(INDEX(accueil!$B$2:$B$31,MATCH(C10,accueil!$A$2:$A$35,0)),""),""),"")</f>
        <v/>
      </c>
      <c r="E10" s="4" t="str">
        <f t="shared" si="0"/>
        <v/>
      </c>
    </row>
    <row r="11" spans="1:6" x14ac:dyDescent="0.35">
      <c r="A11" t="s">
        <v>43</v>
      </c>
      <c r="B11" t="str">
        <f>IFERROR(IF(C11&lt;&gt;"",IFERROR(INDEX(accueil!$B$2:$B$31,MATCH(C11,accueil!$A$2:$A$35,0)),""),""),"")</f>
        <v/>
      </c>
      <c r="E11" s="4" t="str">
        <f t="shared" si="0"/>
        <v/>
      </c>
    </row>
    <row r="12" spans="1:6" x14ac:dyDescent="0.35">
      <c r="A12" t="s">
        <v>44</v>
      </c>
      <c r="B12" t="str">
        <f>IFERROR(IF(C12&lt;&gt;"",IFERROR(INDEX(accueil!$B$2:$B$31,MATCH(C12,accueil!$A$2:$A$35,0)),""),""),"")</f>
        <v/>
      </c>
      <c r="E12" s="4" t="str">
        <f t="shared" si="0"/>
        <v/>
      </c>
    </row>
    <row r="13" spans="1:6" x14ac:dyDescent="0.35">
      <c r="A13" t="s">
        <v>45</v>
      </c>
      <c r="B13" t="str">
        <f>IFERROR(IF(C13&lt;&gt;"",IFERROR(INDEX(accueil!$B$2:$B$31,MATCH(C13,accueil!$A$2:$A$35,0)),""),""),"")</f>
        <v/>
      </c>
      <c r="E13" s="4" t="str">
        <f t="shared" si="0"/>
        <v/>
      </c>
    </row>
    <row r="14" spans="1:6" x14ac:dyDescent="0.35">
      <c r="A14" t="s">
        <v>46</v>
      </c>
      <c r="B14" t="str">
        <f>IFERROR(IF(C14&lt;&gt;"",IFERROR(INDEX(accueil!$B$2:$B$31,MATCH(C14,accueil!$A$2:$A$35,0)),""),""),"")</f>
        <v/>
      </c>
      <c r="E14" s="4" t="str">
        <f t="shared" si="0"/>
        <v/>
      </c>
    </row>
    <row r="15" spans="1:6" x14ac:dyDescent="0.35">
      <c r="A15" t="s">
        <v>47</v>
      </c>
      <c r="B15" t="str">
        <f>IFERROR(IF(C15&lt;&gt;"",IFERROR(INDEX(accueil!$B$2:$B$31,MATCH(C15,accueil!$A$2:$A$35,0)),""),""),"")</f>
        <v/>
      </c>
      <c r="E15" s="4" t="str">
        <f t="shared" si="0"/>
        <v/>
      </c>
    </row>
    <row r="16" spans="1:6" x14ac:dyDescent="0.35">
      <c r="A16" t="s">
        <v>48</v>
      </c>
      <c r="B16" t="str">
        <f>IFERROR(IF(C16&lt;&gt;"",IFERROR(INDEX(accueil!$B$2:$B$31,MATCH(C16,accueil!$A$2:$A$35,0)),""),""),"")</f>
        <v/>
      </c>
      <c r="E16" s="4" t="str">
        <f t="shared" si="0"/>
        <v/>
      </c>
    </row>
    <row r="17" spans="1:5" x14ac:dyDescent="0.35">
      <c r="A17" t="s">
        <v>49</v>
      </c>
      <c r="B17" t="str">
        <f>IFERROR(IF(C17&lt;&gt;"",IFERROR(INDEX(accueil!$B$2:$B$31,MATCH(C17,accueil!$A$2:$A$35,0)),""),""),"")</f>
        <v/>
      </c>
      <c r="E17" s="4" t="str">
        <f t="shared" si="0"/>
        <v/>
      </c>
    </row>
    <row r="18" spans="1:5" x14ac:dyDescent="0.35">
      <c r="A18" t="s">
        <v>50</v>
      </c>
      <c r="B18" t="str">
        <f>IFERROR(IF(C18&lt;&gt;"",IFERROR(INDEX(accueil!$B$2:$B$31,MATCH(C18,accueil!$A$2:$A$35,0)),""),""),"")</f>
        <v/>
      </c>
      <c r="E18" s="4" t="str">
        <f t="shared" si="0"/>
        <v/>
      </c>
    </row>
    <row r="19" spans="1:5" x14ac:dyDescent="0.35">
      <c r="A19" t="s">
        <v>51</v>
      </c>
      <c r="B19" t="str">
        <f>IFERROR(IF(C19&lt;&gt;"",IFERROR(INDEX(accueil!$B$2:$B$31,MATCH(C19,accueil!$A$2:$A$35,0)),""),""),"")</f>
        <v/>
      </c>
      <c r="E19" s="4" t="str">
        <f t="shared" si="0"/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B029A7A045344F8CA0F85514A83428" ma:contentTypeVersion="9" ma:contentTypeDescription="Crée un document." ma:contentTypeScope="" ma:versionID="d0a523b3d68870827ca5d0fe97cf6f6c">
  <xsd:schema xmlns:xsd="http://www.w3.org/2001/XMLSchema" xmlns:xs="http://www.w3.org/2001/XMLSchema" xmlns:p="http://schemas.microsoft.com/office/2006/metadata/properties" xmlns:ns3="b07d1541-6a77-4978-8541-0287b62a0804" xmlns:ns4="1b9ba887-f54a-4620-8177-5566e0e8c981" targetNamespace="http://schemas.microsoft.com/office/2006/metadata/properties" ma:root="true" ma:fieldsID="7fab6170b6712551faf7f007769c664e" ns3:_="" ns4:_="">
    <xsd:import namespace="b07d1541-6a77-4978-8541-0287b62a0804"/>
    <xsd:import namespace="1b9ba887-f54a-4620-8177-5566e0e8c9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7d1541-6a77-4978-8541-0287b62a0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ba887-f54a-4620-8177-5566e0e8c9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07d1541-6a77-4978-8541-0287b62a0804" xsi:nil="true"/>
  </documentManagement>
</p:properties>
</file>

<file path=customXml/itemProps1.xml><?xml version="1.0" encoding="utf-8"?>
<ds:datastoreItem xmlns:ds="http://schemas.openxmlformats.org/officeDocument/2006/customXml" ds:itemID="{81D0B0B6-3BE3-45E8-AEE8-1F9E3AA24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7d1541-6a77-4978-8541-0287b62a0804"/>
    <ds:schemaRef ds:uri="1b9ba887-f54a-4620-8177-5566e0e8c9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04FA2C-B467-4374-9B13-72EE685D8C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78DAD-9367-4925-846F-4CBE8026DBDC}">
  <ds:schemaRefs>
    <ds:schemaRef ds:uri="1b9ba887-f54a-4620-8177-5566e0e8c981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b07d1541-6a77-4978-8541-0287b62a080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entrepot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eeeeee</dc:creator>
  <cp:keywords/>
  <dc:description/>
  <cp:lastModifiedBy>Elif YILDIZ</cp:lastModifiedBy>
  <cp:revision/>
  <dcterms:created xsi:type="dcterms:W3CDTF">2023-11-16T15:32:06Z</dcterms:created>
  <dcterms:modified xsi:type="dcterms:W3CDTF">2023-11-30T21:15:23Z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0x01010046B029A7A045344F8CA0F85514A83428</vt:lpwstr>
  </property>
</Properties>
</file>