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IEGEOIS\Desktop\"/>
    </mc:Choice>
  </mc:AlternateContent>
  <xr:revisionPtr revIDLastSave="0" documentId="13_ncr:1_{592B6232-9481-4847-8A58-BC6384B8BC25}" xr6:coauthVersionLast="43" xr6:coauthVersionMax="43" xr10:uidLastSave="{00000000-0000-0000-0000-000000000000}"/>
  <bookViews>
    <workbookView xWindow="0" yWindow="390" windowWidth="20490" windowHeight="10920" tabRatio="357" activeTab="1" xr2:uid="{00000000-000D-0000-FFFF-FFFF00000000}"/>
  </bookViews>
  <sheets>
    <sheet name="BD" sheetId="1" r:id="rId1"/>
    <sheet name="Formulaire" sheetId="4" r:id="rId2"/>
    <sheet name="OPERATION" sheetId="5" r:id="rId3"/>
    <sheet name="CHEQUES" sheetId="10" r:id="rId4"/>
    <sheet name="AXA BANQUE" sheetId="9" r:id="rId5"/>
    <sheet name="BANQUE DE FRANCE" sheetId="11" r:id="rId6"/>
    <sheet name="BANQUE FRANCAISE MUTUALISTE" sheetId="12" r:id="rId7"/>
    <sheet name="BANQUE HOTTINGER" sheetId="13" r:id="rId8"/>
    <sheet name="BANQUE POPULAIRE" sheetId="6" r:id="rId9"/>
    <sheet name="BNP PARIBAS" sheetId="7" r:id="rId10"/>
    <sheet name="BPCE" sheetId="8" r:id="rId11"/>
    <sheet name="CIC" sheetId="14" r:id="rId12"/>
    <sheet name="CREDIT AGRICOLE" sheetId="15" r:id="rId13"/>
    <sheet name="CREDIT LYONNAIS" sheetId="16" r:id="rId14"/>
    <sheet name="CREDIT MUTUEL" sheetId="17" r:id="rId15"/>
    <sheet name="ING" sheetId="18" r:id="rId16"/>
    <sheet name="LA POSTE" sheetId="19" r:id="rId17"/>
    <sheet name="MONABANQ" sheetId="20" r:id="rId18"/>
    <sheet name="ORANGE BANQUE" sheetId="21" r:id="rId19"/>
    <sheet name="SOCIETE GENERAL" sheetId="22" r:id="rId20"/>
  </sheets>
  <externalReferences>
    <externalReference r:id="rId21"/>
    <externalReference r:id="rId22"/>
  </externalReferences>
  <definedNames>
    <definedName name="_col02">Formulaire!$D$7</definedName>
    <definedName name="_col03">Formulaire!$D$9</definedName>
    <definedName name="_col04">Formulaire!$D$11</definedName>
    <definedName name="_col05">Formulaire!$D$13</definedName>
    <definedName name="_col06">Formulaire!$D$15</definedName>
    <definedName name="_col07">Formulaire!$D$17</definedName>
    <definedName name="_col08">Formulaire!$H$5</definedName>
    <definedName name="_col09">Formulaire!$H$7</definedName>
    <definedName name="_col10">Formulaire!$H$9</definedName>
    <definedName name="_col11">Formulaire!$H$11</definedName>
    <definedName name="_col12">Formulaire!$H$13</definedName>
    <definedName name="_col13">Formulaire!$L$5</definedName>
    <definedName name="_col14">Formulaire!$L$7</definedName>
    <definedName name="_col15">Formulaire!$H$15</definedName>
    <definedName name="_col16">Formulaire!$H$17</definedName>
    <definedName name="ID">Formulaire!$D$5</definedName>
    <definedName name="titre">[1]OPERATION!$F$1:$F$3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3" i="4" l="1"/>
  <c r="E3" i="10" l="1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D36" i="10"/>
  <c r="E36" i="10"/>
  <c r="F36" i="10"/>
  <c r="D37" i="10"/>
  <c r="E37" i="10"/>
  <c r="F37" i="10"/>
  <c r="D38" i="10"/>
  <c r="E38" i="10"/>
  <c r="F38" i="10"/>
  <c r="D39" i="10"/>
  <c r="E39" i="10"/>
  <c r="F39" i="10"/>
  <c r="D40" i="10"/>
  <c r="E40" i="10"/>
  <c r="F40" i="10"/>
  <c r="D41" i="10"/>
  <c r="E41" i="10"/>
  <c r="F41" i="10"/>
  <c r="D42" i="10"/>
  <c r="E42" i="10"/>
  <c r="F42" i="10"/>
  <c r="D43" i="10"/>
  <c r="E43" i="10"/>
  <c r="F43" i="10"/>
  <c r="D44" i="10"/>
  <c r="E44" i="10"/>
  <c r="F44" i="10"/>
  <c r="D45" i="10"/>
  <c r="E45" i="10"/>
  <c r="F45" i="10"/>
  <c r="D46" i="10"/>
  <c r="E46" i="10"/>
  <c r="F46" i="10"/>
  <c r="D47" i="10"/>
  <c r="E47" i="10"/>
  <c r="F47" i="10"/>
  <c r="D48" i="10"/>
  <c r="E48" i="10"/>
  <c r="F48" i="10"/>
  <c r="D49" i="10"/>
  <c r="E49" i="10"/>
  <c r="F49" i="10"/>
  <c r="D50" i="10"/>
  <c r="E50" i="10"/>
  <c r="F50" i="10"/>
  <c r="D51" i="10"/>
  <c r="E51" i="10"/>
  <c r="F51" i="10"/>
  <c r="D52" i="10"/>
  <c r="E52" i="10"/>
  <c r="F52" i="10"/>
  <c r="D53" i="10"/>
  <c r="E53" i="10"/>
  <c r="F53" i="10"/>
  <c r="D54" i="10"/>
  <c r="E54" i="10"/>
  <c r="F54" i="10"/>
  <c r="D55" i="10"/>
  <c r="E55" i="10"/>
  <c r="F55" i="10"/>
  <c r="D56" i="10"/>
  <c r="E56" i="10"/>
  <c r="F56" i="10"/>
  <c r="D57" i="10"/>
  <c r="E57" i="10"/>
  <c r="F57" i="10"/>
  <c r="D58" i="10"/>
  <c r="E58" i="10"/>
  <c r="F58" i="10"/>
  <c r="D59" i="10"/>
  <c r="E59" i="10"/>
  <c r="F59" i="10"/>
  <c r="D60" i="10"/>
  <c r="E60" i="10"/>
  <c r="F60" i="10"/>
  <c r="D61" i="10"/>
  <c r="E61" i="10"/>
  <c r="F61" i="10"/>
  <c r="D62" i="10"/>
  <c r="E62" i="10"/>
  <c r="F62" i="10"/>
  <c r="D63" i="10"/>
  <c r="E63" i="10"/>
  <c r="F63" i="10"/>
  <c r="D64" i="10"/>
  <c r="E64" i="10"/>
  <c r="F64" i="10"/>
  <c r="D65" i="10"/>
  <c r="E65" i="10"/>
  <c r="F65" i="10"/>
  <c r="D66" i="10"/>
  <c r="E66" i="10"/>
  <c r="F66" i="10"/>
  <c r="D67" i="10"/>
  <c r="E67" i="10"/>
  <c r="F67" i="10"/>
  <c r="D68" i="10"/>
  <c r="E68" i="10"/>
  <c r="F68" i="10"/>
  <c r="D69" i="10"/>
  <c r="E69" i="10"/>
  <c r="F69" i="10"/>
  <c r="D70" i="10"/>
  <c r="E70" i="10"/>
  <c r="F70" i="10"/>
  <c r="D71" i="10"/>
  <c r="E71" i="10"/>
  <c r="F71" i="10"/>
  <c r="D72" i="10"/>
  <c r="E72" i="10"/>
  <c r="F72" i="10"/>
  <c r="D73" i="10"/>
  <c r="E73" i="10"/>
  <c r="F73" i="10"/>
  <c r="D74" i="10"/>
  <c r="E74" i="10"/>
  <c r="F74" i="10"/>
  <c r="D75" i="10"/>
  <c r="E75" i="10"/>
  <c r="F75" i="10"/>
  <c r="D76" i="10"/>
  <c r="E76" i="10"/>
  <c r="F76" i="10"/>
  <c r="D77" i="10"/>
  <c r="E77" i="10"/>
  <c r="F77" i="10"/>
  <c r="D78" i="10"/>
  <c r="E78" i="10"/>
  <c r="F78" i="10"/>
  <c r="D79" i="10"/>
  <c r="E79" i="10"/>
  <c r="F79" i="10"/>
  <c r="D80" i="10"/>
  <c r="E80" i="10"/>
  <c r="F80" i="10"/>
  <c r="D81" i="10"/>
  <c r="E81" i="10"/>
  <c r="F81" i="10"/>
  <c r="D82" i="10"/>
  <c r="E82" i="10"/>
  <c r="F82" i="10"/>
  <c r="D83" i="10"/>
  <c r="E83" i="10"/>
  <c r="F83" i="10"/>
  <c r="D84" i="10"/>
  <c r="E84" i="10"/>
  <c r="F84" i="10"/>
  <c r="D85" i="10"/>
  <c r="E85" i="10"/>
  <c r="F85" i="10"/>
  <c r="D86" i="10"/>
  <c r="E86" i="10"/>
  <c r="F86" i="10"/>
  <c r="D87" i="10"/>
  <c r="E87" i="10"/>
  <c r="F87" i="10"/>
  <c r="D88" i="10"/>
  <c r="E88" i="10"/>
  <c r="F88" i="10"/>
  <c r="D89" i="10"/>
  <c r="E89" i="10"/>
  <c r="F89" i="10"/>
  <c r="D90" i="10"/>
  <c r="E90" i="10"/>
  <c r="F90" i="10"/>
  <c r="D91" i="10"/>
  <c r="E91" i="10"/>
  <c r="F91" i="10"/>
  <c r="D92" i="10"/>
  <c r="E92" i="10"/>
  <c r="F92" i="10"/>
  <c r="D93" i="10"/>
  <c r="E93" i="10"/>
  <c r="F93" i="10"/>
  <c r="D94" i="10"/>
  <c r="E94" i="10"/>
  <c r="F94" i="10"/>
  <c r="D95" i="10"/>
  <c r="E95" i="10"/>
  <c r="F95" i="10"/>
  <c r="D96" i="10"/>
  <c r="E96" i="10"/>
  <c r="F96" i="10"/>
  <c r="D97" i="10"/>
  <c r="E97" i="10"/>
  <c r="F97" i="10"/>
  <c r="D98" i="10"/>
  <c r="E98" i="10"/>
  <c r="F98" i="10"/>
  <c r="D99" i="10"/>
  <c r="E99" i="10"/>
  <c r="F99" i="10"/>
  <c r="D100" i="10"/>
  <c r="E100" i="10"/>
  <c r="F100" i="10"/>
  <c r="D101" i="10"/>
  <c r="E101" i="10"/>
  <c r="F101" i="10"/>
  <c r="D102" i="10"/>
  <c r="E102" i="10"/>
  <c r="F102" i="10"/>
  <c r="D103" i="10"/>
  <c r="E103" i="10"/>
  <c r="F103" i="10"/>
  <c r="D104" i="10"/>
  <c r="E104" i="10"/>
  <c r="F104" i="10"/>
  <c r="D105" i="10"/>
  <c r="E105" i="10"/>
  <c r="F105" i="10"/>
  <c r="D106" i="10"/>
  <c r="E106" i="10"/>
  <c r="F106" i="10"/>
  <c r="D107" i="10"/>
  <c r="E107" i="10"/>
  <c r="F107" i="10"/>
  <c r="D108" i="10"/>
  <c r="E108" i="10"/>
  <c r="F108" i="10"/>
  <c r="D109" i="10"/>
  <c r="E109" i="10"/>
  <c r="F109" i="10"/>
  <c r="D110" i="10"/>
  <c r="E110" i="10"/>
  <c r="F110" i="10"/>
  <c r="D111" i="10"/>
  <c r="E111" i="10"/>
  <c r="F111" i="10"/>
  <c r="D112" i="10"/>
  <c r="E112" i="10"/>
  <c r="F112" i="10"/>
  <c r="D113" i="10"/>
  <c r="E113" i="10"/>
  <c r="F113" i="10"/>
  <c r="D114" i="10"/>
  <c r="E114" i="10"/>
  <c r="F114" i="10"/>
  <c r="D115" i="10"/>
  <c r="E115" i="10"/>
  <c r="F115" i="10"/>
  <c r="D116" i="10"/>
  <c r="E116" i="10"/>
  <c r="F116" i="10"/>
  <c r="D117" i="10"/>
  <c r="E117" i="10"/>
  <c r="F117" i="10"/>
  <c r="D118" i="10"/>
  <c r="E118" i="10"/>
  <c r="F118" i="10"/>
  <c r="D119" i="10"/>
  <c r="E119" i="10"/>
  <c r="F119" i="10"/>
  <c r="D120" i="10"/>
  <c r="E120" i="10"/>
  <c r="F120" i="10"/>
  <c r="D121" i="10"/>
  <c r="E121" i="10"/>
  <c r="F121" i="10"/>
  <c r="D122" i="10"/>
  <c r="E122" i="10"/>
  <c r="F122" i="10"/>
  <c r="D123" i="10"/>
  <c r="E123" i="10"/>
  <c r="F123" i="10"/>
  <c r="D124" i="10"/>
  <c r="E124" i="10"/>
  <c r="F124" i="10"/>
  <c r="D125" i="10"/>
  <c r="E125" i="10"/>
  <c r="F125" i="10"/>
  <c r="D126" i="10"/>
  <c r="E126" i="10"/>
  <c r="F126" i="10"/>
  <c r="D127" i="10"/>
  <c r="E127" i="10"/>
  <c r="F127" i="10"/>
  <c r="D128" i="10"/>
  <c r="E128" i="10"/>
  <c r="F128" i="10"/>
  <c r="D129" i="10"/>
  <c r="E129" i="10"/>
  <c r="F129" i="10"/>
  <c r="D130" i="10"/>
  <c r="E130" i="10"/>
  <c r="F130" i="10"/>
  <c r="D131" i="10"/>
  <c r="E131" i="10"/>
  <c r="F131" i="10"/>
  <c r="D132" i="10"/>
  <c r="E132" i="10"/>
  <c r="F132" i="10"/>
  <c r="D133" i="10"/>
  <c r="E133" i="10"/>
  <c r="F133" i="10"/>
  <c r="D134" i="10"/>
  <c r="E134" i="10"/>
  <c r="F134" i="10"/>
  <c r="D135" i="10"/>
  <c r="E135" i="10"/>
  <c r="F135" i="10"/>
  <c r="D136" i="10"/>
  <c r="E136" i="10"/>
  <c r="F136" i="10"/>
  <c r="D137" i="10"/>
  <c r="E137" i="10"/>
  <c r="F137" i="10"/>
  <c r="D138" i="10"/>
  <c r="E138" i="10"/>
  <c r="F138" i="10"/>
  <c r="D139" i="10"/>
  <c r="E139" i="10"/>
  <c r="F139" i="10"/>
  <c r="D140" i="10"/>
  <c r="E140" i="10"/>
  <c r="F140" i="10"/>
  <c r="D141" i="10"/>
  <c r="E141" i="10"/>
  <c r="F141" i="10"/>
  <c r="D142" i="10"/>
  <c r="E142" i="10"/>
  <c r="F142" i="10"/>
  <c r="D143" i="10"/>
  <c r="E143" i="10"/>
  <c r="F143" i="10"/>
  <c r="D144" i="10"/>
  <c r="E144" i="10"/>
  <c r="F144" i="10"/>
  <c r="D145" i="10"/>
  <c r="E145" i="10"/>
  <c r="F145" i="10"/>
  <c r="D146" i="10"/>
  <c r="E146" i="10"/>
  <c r="F146" i="10"/>
  <c r="D147" i="10"/>
  <c r="E147" i="10"/>
  <c r="F147" i="10"/>
  <c r="D148" i="10"/>
  <c r="E148" i="10"/>
  <c r="F148" i="10"/>
  <c r="D149" i="10"/>
  <c r="E149" i="10"/>
  <c r="F149" i="10"/>
  <c r="D150" i="10"/>
  <c r="E150" i="10"/>
  <c r="F150" i="10"/>
  <c r="D151" i="10"/>
  <c r="E151" i="10"/>
  <c r="F151" i="10"/>
  <c r="D152" i="10"/>
  <c r="E152" i="10"/>
  <c r="F152" i="10"/>
  <c r="D153" i="10"/>
  <c r="E153" i="10"/>
  <c r="F153" i="10"/>
  <c r="D154" i="10"/>
  <c r="E154" i="10"/>
  <c r="F154" i="10"/>
  <c r="D155" i="10"/>
  <c r="E155" i="10"/>
  <c r="F155" i="10"/>
  <c r="D156" i="10"/>
  <c r="E156" i="10"/>
  <c r="F156" i="10"/>
  <c r="D157" i="10"/>
  <c r="E157" i="10"/>
  <c r="F157" i="10"/>
  <c r="D158" i="10"/>
  <c r="E158" i="10"/>
  <c r="F158" i="10"/>
  <c r="D159" i="10"/>
  <c r="E159" i="10"/>
  <c r="F159" i="10"/>
  <c r="D160" i="10"/>
  <c r="E160" i="10"/>
  <c r="F160" i="10"/>
  <c r="D161" i="10"/>
  <c r="E161" i="10"/>
  <c r="F161" i="10"/>
  <c r="D162" i="10"/>
  <c r="E162" i="10"/>
  <c r="F162" i="10"/>
  <c r="D163" i="10"/>
  <c r="E163" i="10"/>
  <c r="F163" i="10"/>
  <c r="D164" i="10"/>
  <c r="E164" i="10"/>
  <c r="F164" i="10"/>
  <c r="D165" i="10"/>
  <c r="E165" i="10"/>
  <c r="F165" i="10"/>
  <c r="D166" i="10"/>
  <c r="E166" i="10"/>
  <c r="F166" i="10"/>
  <c r="D167" i="10"/>
  <c r="E167" i="10"/>
  <c r="F167" i="10"/>
  <c r="D168" i="10"/>
  <c r="E168" i="10"/>
  <c r="F168" i="10"/>
  <c r="D169" i="10"/>
  <c r="E169" i="10"/>
  <c r="F169" i="10"/>
  <c r="D170" i="10"/>
  <c r="E170" i="10"/>
  <c r="F170" i="10"/>
  <c r="D171" i="10"/>
  <c r="E171" i="10"/>
  <c r="F171" i="10"/>
  <c r="D172" i="10"/>
  <c r="E172" i="10"/>
  <c r="F172" i="10"/>
  <c r="D173" i="10"/>
  <c r="E173" i="10"/>
  <c r="F173" i="10"/>
  <c r="D174" i="10"/>
  <c r="E174" i="10"/>
  <c r="F174" i="10"/>
  <c r="D175" i="10"/>
  <c r="E175" i="10"/>
  <c r="F175" i="10"/>
  <c r="D176" i="10"/>
  <c r="E176" i="10"/>
  <c r="F176" i="10"/>
  <c r="D177" i="10"/>
  <c r="E177" i="10"/>
  <c r="F177" i="10"/>
  <c r="D178" i="10"/>
  <c r="E178" i="10"/>
  <c r="F178" i="10"/>
  <c r="D179" i="10"/>
  <c r="E179" i="10"/>
  <c r="F179" i="10"/>
  <c r="D180" i="10"/>
  <c r="E180" i="10"/>
  <c r="F180" i="10"/>
  <c r="D181" i="10"/>
  <c r="E181" i="10"/>
  <c r="F181" i="10"/>
  <c r="D182" i="10"/>
  <c r="E182" i="10"/>
  <c r="F182" i="10"/>
  <c r="D183" i="10"/>
  <c r="E183" i="10"/>
  <c r="F183" i="10"/>
  <c r="D184" i="10"/>
  <c r="E184" i="10"/>
  <c r="F184" i="10"/>
  <c r="D185" i="10"/>
  <c r="E185" i="10"/>
  <c r="F185" i="10"/>
  <c r="D186" i="10"/>
  <c r="E186" i="10"/>
  <c r="F186" i="10"/>
  <c r="D187" i="10"/>
  <c r="E187" i="10"/>
  <c r="F187" i="10"/>
  <c r="D188" i="10"/>
  <c r="E188" i="10"/>
  <c r="F188" i="10"/>
  <c r="D189" i="10"/>
  <c r="E189" i="10"/>
  <c r="F189" i="10"/>
  <c r="D190" i="10"/>
  <c r="E190" i="10"/>
  <c r="F190" i="10"/>
  <c r="D191" i="10"/>
  <c r="E191" i="10"/>
  <c r="F191" i="10"/>
  <c r="D192" i="10"/>
  <c r="E192" i="10"/>
  <c r="F192" i="10"/>
  <c r="D193" i="10"/>
  <c r="E193" i="10"/>
  <c r="F193" i="10"/>
  <c r="D194" i="10"/>
  <c r="E194" i="10"/>
  <c r="F194" i="10"/>
  <c r="D195" i="10"/>
  <c r="E195" i="10"/>
  <c r="F195" i="10"/>
  <c r="D196" i="10"/>
  <c r="E196" i="10"/>
  <c r="F196" i="10"/>
  <c r="D197" i="10"/>
  <c r="E197" i="10"/>
  <c r="F197" i="10"/>
  <c r="D198" i="10"/>
  <c r="E198" i="10"/>
  <c r="F198" i="10"/>
  <c r="D199" i="10"/>
  <c r="E199" i="10"/>
  <c r="F199" i="10"/>
  <c r="D200" i="10"/>
  <c r="E200" i="10"/>
  <c r="F200" i="10"/>
  <c r="D201" i="10"/>
  <c r="E201" i="10"/>
  <c r="F201" i="10"/>
  <c r="D202" i="10"/>
  <c r="E202" i="10"/>
  <c r="F202" i="10"/>
  <c r="D203" i="10"/>
  <c r="E203" i="10"/>
  <c r="F203" i="10"/>
  <c r="D204" i="10"/>
  <c r="E204" i="10"/>
  <c r="F204" i="10"/>
  <c r="D205" i="10"/>
  <c r="E205" i="10"/>
  <c r="F205" i="10"/>
  <c r="D206" i="10"/>
  <c r="E206" i="10"/>
  <c r="F206" i="10"/>
  <c r="D207" i="10"/>
  <c r="E207" i="10"/>
  <c r="F207" i="10"/>
  <c r="D208" i="10"/>
  <c r="E208" i="10"/>
  <c r="F208" i="10"/>
  <c r="D209" i="10"/>
  <c r="E209" i="10"/>
  <c r="F209" i="10"/>
  <c r="D210" i="10"/>
  <c r="E210" i="10"/>
  <c r="F210" i="10"/>
  <c r="D211" i="10"/>
  <c r="E211" i="10"/>
  <c r="F211" i="10"/>
  <c r="D212" i="10"/>
  <c r="E212" i="10"/>
  <c r="F212" i="10"/>
  <c r="D213" i="10"/>
  <c r="E213" i="10"/>
  <c r="F213" i="10"/>
  <c r="D214" i="10"/>
  <c r="E214" i="10"/>
  <c r="F214" i="10"/>
  <c r="D215" i="10"/>
  <c r="E215" i="10"/>
  <c r="F215" i="10"/>
  <c r="D216" i="10"/>
  <c r="E216" i="10"/>
  <c r="F216" i="10"/>
  <c r="D217" i="10"/>
  <c r="E217" i="10"/>
  <c r="F217" i="10"/>
  <c r="D218" i="10"/>
  <c r="E218" i="10"/>
  <c r="F218" i="10"/>
  <c r="D219" i="10"/>
  <c r="E219" i="10"/>
  <c r="F219" i="10"/>
  <c r="D220" i="10"/>
  <c r="E220" i="10"/>
  <c r="F220" i="10"/>
  <c r="D221" i="10"/>
  <c r="E221" i="10"/>
  <c r="F221" i="10"/>
  <c r="D222" i="10"/>
  <c r="E222" i="10"/>
  <c r="F222" i="10"/>
  <c r="D223" i="10"/>
  <c r="E223" i="10"/>
  <c r="F223" i="10"/>
  <c r="D224" i="10"/>
  <c r="E224" i="10"/>
  <c r="F224" i="10"/>
  <c r="D225" i="10"/>
  <c r="E225" i="10"/>
  <c r="F225" i="10"/>
  <c r="D226" i="10"/>
  <c r="E226" i="10"/>
  <c r="F226" i="10"/>
  <c r="D227" i="10"/>
  <c r="E227" i="10"/>
  <c r="F227" i="10"/>
  <c r="D228" i="10"/>
  <c r="E228" i="10"/>
  <c r="F228" i="10"/>
  <c r="D229" i="10"/>
  <c r="E229" i="10"/>
  <c r="F229" i="10"/>
  <c r="D230" i="10"/>
  <c r="E230" i="10"/>
  <c r="F230" i="10"/>
  <c r="D231" i="10"/>
  <c r="E231" i="10"/>
  <c r="F231" i="10"/>
  <c r="D232" i="10"/>
  <c r="E232" i="10"/>
  <c r="F232" i="10"/>
  <c r="D233" i="10"/>
  <c r="E233" i="10"/>
  <c r="F233" i="10"/>
  <c r="D234" i="10"/>
  <c r="E234" i="10"/>
  <c r="F234" i="10"/>
  <c r="D235" i="10"/>
  <c r="E235" i="10"/>
  <c r="F235" i="10"/>
  <c r="D236" i="10"/>
  <c r="E236" i="10"/>
  <c r="F236" i="10"/>
  <c r="D237" i="10"/>
  <c r="E237" i="10"/>
  <c r="F237" i="10"/>
  <c r="D238" i="10"/>
  <c r="E238" i="10"/>
  <c r="F238" i="10"/>
  <c r="D239" i="10"/>
  <c r="E239" i="10"/>
  <c r="F239" i="10"/>
  <c r="D240" i="10"/>
  <c r="E240" i="10"/>
  <c r="F240" i="10"/>
  <c r="D241" i="10"/>
  <c r="E241" i="10"/>
  <c r="F241" i="10"/>
  <c r="D242" i="10"/>
  <c r="E242" i="10"/>
  <c r="F242" i="10"/>
  <c r="D243" i="10"/>
  <c r="E243" i="10"/>
  <c r="F243" i="10"/>
  <c r="D244" i="10"/>
  <c r="E244" i="10"/>
  <c r="F244" i="10"/>
  <c r="D245" i="10"/>
  <c r="E245" i="10"/>
  <c r="F245" i="10"/>
  <c r="D246" i="10"/>
  <c r="E246" i="10"/>
  <c r="F246" i="10"/>
  <c r="D247" i="10"/>
  <c r="E247" i="10"/>
  <c r="F247" i="10"/>
  <c r="D248" i="10"/>
  <c r="E248" i="10"/>
  <c r="F248" i="10"/>
  <c r="D249" i="10"/>
  <c r="E249" i="10"/>
  <c r="F249" i="10"/>
  <c r="D250" i="10"/>
  <c r="E250" i="10"/>
  <c r="F250" i="10"/>
  <c r="D251" i="10"/>
  <c r="E251" i="10"/>
  <c r="F251" i="10"/>
  <c r="D252" i="10"/>
  <c r="E252" i="10"/>
  <c r="F252" i="10"/>
  <c r="D253" i="10"/>
  <c r="E253" i="10"/>
  <c r="F253" i="10"/>
  <c r="D254" i="10"/>
  <c r="E254" i="10"/>
  <c r="F254" i="10"/>
  <c r="D255" i="10"/>
  <c r="E255" i="10"/>
  <c r="F255" i="10"/>
  <c r="D256" i="10"/>
  <c r="E256" i="10"/>
  <c r="F256" i="10"/>
  <c r="D257" i="10"/>
  <c r="E257" i="10"/>
  <c r="F257" i="10"/>
  <c r="D258" i="10"/>
  <c r="E258" i="10"/>
  <c r="F258" i="10"/>
  <c r="D259" i="10"/>
  <c r="E259" i="10"/>
  <c r="F259" i="10"/>
  <c r="D260" i="10"/>
  <c r="E260" i="10"/>
  <c r="F260" i="10"/>
  <c r="D261" i="10"/>
  <c r="E261" i="10"/>
  <c r="F261" i="10"/>
  <c r="D262" i="10"/>
  <c r="E262" i="10"/>
  <c r="F262" i="10"/>
  <c r="D263" i="10"/>
  <c r="E263" i="10"/>
  <c r="F263" i="10"/>
  <c r="D264" i="10"/>
  <c r="E264" i="10"/>
  <c r="F264" i="10"/>
  <c r="D265" i="10"/>
  <c r="E265" i="10"/>
  <c r="F265" i="10"/>
  <c r="D266" i="10"/>
  <c r="E266" i="10"/>
  <c r="F266" i="10"/>
  <c r="D267" i="10"/>
  <c r="E267" i="10"/>
  <c r="F267" i="10"/>
  <c r="D268" i="10"/>
  <c r="E268" i="10"/>
  <c r="F268" i="10"/>
  <c r="D269" i="10"/>
  <c r="E269" i="10"/>
  <c r="F269" i="10"/>
  <c r="D270" i="10"/>
  <c r="E270" i="10"/>
  <c r="F270" i="10"/>
  <c r="D271" i="10"/>
  <c r="E271" i="10"/>
  <c r="F271" i="10"/>
  <c r="D272" i="10"/>
  <c r="E272" i="10"/>
  <c r="F272" i="10"/>
  <c r="D273" i="10"/>
  <c r="E273" i="10"/>
  <c r="F273" i="10"/>
  <c r="D274" i="10"/>
  <c r="E274" i="10"/>
  <c r="F274" i="10"/>
  <c r="D275" i="10"/>
  <c r="E275" i="10"/>
  <c r="F275" i="10"/>
  <c r="D276" i="10"/>
  <c r="E276" i="10"/>
  <c r="F276" i="10"/>
  <c r="D277" i="10"/>
  <c r="E277" i="10"/>
  <c r="F277" i="10"/>
  <c r="D278" i="10"/>
  <c r="E278" i="10"/>
  <c r="F278" i="10"/>
  <c r="D279" i="10"/>
  <c r="E279" i="10"/>
  <c r="F279" i="10"/>
  <c r="D280" i="10"/>
  <c r="E280" i="10"/>
  <c r="F280" i="10"/>
  <c r="D281" i="10"/>
  <c r="E281" i="10"/>
  <c r="F281" i="10"/>
  <c r="D282" i="10"/>
  <c r="E282" i="10"/>
  <c r="F282" i="10"/>
  <c r="D283" i="10"/>
  <c r="E283" i="10"/>
  <c r="F283" i="10"/>
  <c r="D284" i="10"/>
  <c r="E284" i="10"/>
  <c r="F284" i="10"/>
  <c r="D285" i="10"/>
  <c r="E285" i="10"/>
  <c r="F285" i="10"/>
  <c r="D286" i="10"/>
  <c r="E286" i="10"/>
  <c r="F286" i="10"/>
  <c r="D287" i="10"/>
  <c r="E287" i="10"/>
  <c r="F287" i="10"/>
  <c r="D288" i="10"/>
  <c r="E288" i="10"/>
  <c r="F288" i="10"/>
  <c r="D289" i="10"/>
  <c r="E289" i="10"/>
  <c r="F289" i="10"/>
  <c r="D290" i="10"/>
  <c r="E290" i="10"/>
  <c r="F290" i="10"/>
  <c r="D291" i="10"/>
  <c r="E291" i="10"/>
  <c r="F291" i="10"/>
  <c r="D292" i="10"/>
  <c r="E292" i="10"/>
  <c r="F292" i="10"/>
  <c r="D293" i="10"/>
  <c r="E293" i="10"/>
  <c r="F293" i="10"/>
  <c r="D294" i="10"/>
  <c r="E294" i="10"/>
  <c r="F294" i="10"/>
  <c r="D295" i="10"/>
  <c r="E295" i="10"/>
  <c r="F295" i="10"/>
  <c r="D296" i="10"/>
  <c r="E296" i="10"/>
  <c r="F296" i="10"/>
  <c r="D297" i="10"/>
  <c r="E297" i="10"/>
  <c r="F297" i="10"/>
  <c r="D298" i="10"/>
  <c r="E298" i="10"/>
  <c r="F298" i="10"/>
  <c r="D299" i="10"/>
  <c r="E299" i="10"/>
  <c r="F299" i="10"/>
  <c r="D300" i="10"/>
  <c r="E300" i="10"/>
  <c r="F300" i="10"/>
  <c r="D301" i="10"/>
  <c r="E301" i="10"/>
  <c r="F301" i="10"/>
  <c r="D302" i="10"/>
  <c r="E302" i="10"/>
  <c r="F302" i="10"/>
  <c r="D303" i="10"/>
  <c r="E303" i="10"/>
  <c r="F303" i="10"/>
  <c r="D304" i="10"/>
  <c r="E304" i="10"/>
  <c r="F304" i="10"/>
  <c r="E2" i="10"/>
  <c r="C3" i="10"/>
  <c r="C4" i="10"/>
  <c r="C5" i="10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53" i="10"/>
  <c r="C54" i="10"/>
  <c r="C55" i="10"/>
  <c r="C56" i="10"/>
  <c r="C57" i="10"/>
  <c r="C58" i="10"/>
  <c r="C59" i="10"/>
  <c r="C60" i="10"/>
  <c r="C61" i="10"/>
  <c r="C62" i="10"/>
  <c r="C63" i="10"/>
  <c r="C64" i="10"/>
  <c r="C65" i="10"/>
  <c r="C66" i="10"/>
  <c r="C67" i="10"/>
  <c r="C68" i="10"/>
  <c r="C69" i="10"/>
  <c r="C70" i="10"/>
  <c r="C71" i="10"/>
  <c r="C72" i="10"/>
  <c r="C73" i="10"/>
  <c r="C74" i="10"/>
  <c r="C75" i="10"/>
  <c r="C76" i="10"/>
  <c r="C77" i="10"/>
  <c r="C78" i="10"/>
  <c r="C79" i="10"/>
  <c r="C80" i="10"/>
  <c r="C81" i="10"/>
  <c r="C82" i="10"/>
  <c r="C83" i="10"/>
  <c r="C84" i="10"/>
  <c r="C85" i="10"/>
  <c r="C86" i="10"/>
  <c r="C87" i="10"/>
  <c r="C88" i="10"/>
  <c r="C89" i="10"/>
  <c r="C90" i="10"/>
  <c r="C91" i="10"/>
  <c r="C92" i="10"/>
  <c r="C93" i="10"/>
  <c r="C94" i="10"/>
  <c r="C95" i="10"/>
  <c r="C96" i="10"/>
  <c r="C97" i="10"/>
  <c r="C98" i="10"/>
  <c r="C99" i="10"/>
  <c r="C100" i="10"/>
  <c r="C101" i="10"/>
  <c r="C102" i="10"/>
  <c r="C103" i="10"/>
  <c r="C104" i="10"/>
  <c r="C105" i="10"/>
  <c r="C106" i="10"/>
  <c r="C107" i="10"/>
  <c r="C108" i="10"/>
  <c r="C109" i="10"/>
  <c r="C110" i="10"/>
  <c r="C111" i="10"/>
  <c r="C112" i="10"/>
  <c r="C113" i="10"/>
  <c r="C114" i="10"/>
  <c r="C115" i="10"/>
  <c r="C116" i="10"/>
  <c r="C117" i="10"/>
  <c r="C118" i="10"/>
  <c r="C119" i="10"/>
  <c r="C120" i="10"/>
  <c r="C121" i="10"/>
  <c r="C122" i="10"/>
  <c r="C123" i="10"/>
  <c r="C124" i="10"/>
  <c r="C125" i="10"/>
  <c r="C126" i="10"/>
  <c r="C127" i="10"/>
  <c r="C128" i="10"/>
  <c r="C129" i="10"/>
  <c r="C130" i="10"/>
  <c r="C131" i="10"/>
  <c r="C132" i="10"/>
  <c r="C133" i="10"/>
  <c r="C134" i="10"/>
  <c r="C135" i="10"/>
  <c r="C136" i="10"/>
  <c r="C137" i="10"/>
  <c r="C138" i="10"/>
  <c r="C139" i="10"/>
  <c r="C140" i="10"/>
  <c r="C141" i="10"/>
  <c r="C142" i="10"/>
  <c r="C143" i="10"/>
  <c r="C144" i="10"/>
  <c r="C145" i="10"/>
  <c r="C146" i="10"/>
  <c r="C147" i="10"/>
  <c r="C148" i="10"/>
  <c r="C149" i="10"/>
  <c r="C150" i="10"/>
  <c r="C151" i="10"/>
  <c r="C152" i="10"/>
  <c r="C153" i="10"/>
  <c r="C154" i="10"/>
  <c r="C155" i="10"/>
  <c r="C156" i="10"/>
  <c r="C157" i="10"/>
  <c r="C158" i="10"/>
  <c r="C159" i="10"/>
  <c r="C160" i="10"/>
  <c r="C161" i="10"/>
  <c r="C162" i="10"/>
  <c r="C163" i="10"/>
  <c r="C164" i="10"/>
  <c r="C165" i="10"/>
  <c r="C166" i="10"/>
  <c r="C167" i="10"/>
  <c r="C168" i="10"/>
  <c r="C169" i="10"/>
  <c r="C170" i="10"/>
  <c r="C171" i="10"/>
  <c r="C172" i="10"/>
  <c r="C173" i="10"/>
  <c r="C174" i="10"/>
  <c r="C175" i="10"/>
  <c r="C176" i="10"/>
  <c r="C177" i="10"/>
  <c r="C178" i="10"/>
  <c r="C179" i="10"/>
  <c r="C180" i="10"/>
  <c r="C181" i="10"/>
  <c r="C182" i="10"/>
  <c r="C183" i="10"/>
  <c r="C184" i="10"/>
  <c r="C185" i="10"/>
  <c r="C186" i="10"/>
  <c r="C187" i="10"/>
  <c r="C188" i="10"/>
  <c r="C189" i="10"/>
  <c r="C190" i="10"/>
  <c r="C191" i="10"/>
  <c r="C192" i="10"/>
  <c r="C193" i="10"/>
  <c r="C194" i="10"/>
  <c r="C195" i="10"/>
  <c r="C196" i="10"/>
  <c r="C197" i="10"/>
  <c r="C198" i="10"/>
  <c r="C199" i="10"/>
  <c r="C200" i="10"/>
  <c r="C201" i="10"/>
  <c r="C202" i="10"/>
  <c r="C203" i="10"/>
  <c r="C204" i="10"/>
  <c r="C205" i="10"/>
  <c r="C206" i="10"/>
  <c r="C207" i="10"/>
  <c r="C208" i="10"/>
  <c r="C209" i="10"/>
  <c r="C210" i="10"/>
  <c r="C211" i="10"/>
  <c r="C212" i="10"/>
  <c r="C213" i="10"/>
  <c r="C214" i="10"/>
  <c r="C215" i="10"/>
  <c r="C216" i="10"/>
  <c r="C217" i="10"/>
  <c r="C218" i="10"/>
  <c r="C219" i="10"/>
  <c r="C220" i="10"/>
  <c r="C221" i="10"/>
  <c r="C222" i="10"/>
  <c r="C223" i="10"/>
  <c r="C224" i="10"/>
  <c r="C225" i="10"/>
  <c r="C226" i="10"/>
  <c r="C227" i="10"/>
  <c r="C228" i="10"/>
  <c r="C229" i="10"/>
  <c r="C230" i="10"/>
  <c r="C231" i="10"/>
  <c r="C232" i="10"/>
  <c r="C233" i="10"/>
  <c r="C234" i="10"/>
  <c r="C235" i="10"/>
  <c r="C236" i="10"/>
  <c r="C237" i="10"/>
  <c r="C238" i="10"/>
  <c r="C239" i="10"/>
  <c r="C240" i="10"/>
  <c r="C241" i="10"/>
  <c r="C242" i="10"/>
  <c r="C243" i="10"/>
  <c r="C244" i="10"/>
  <c r="C245" i="10"/>
  <c r="C246" i="10"/>
  <c r="C247" i="10"/>
  <c r="C248" i="10"/>
  <c r="C249" i="10"/>
  <c r="C250" i="10"/>
  <c r="C251" i="10"/>
  <c r="C252" i="10"/>
  <c r="C253" i="10"/>
  <c r="C254" i="10"/>
  <c r="C255" i="10"/>
  <c r="C256" i="10"/>
  <c r="C257" i="10"/>
  <c r="C258" i="10"/>
  <c r="C259" i="10"/>
  <c r="C260" i="10"/>
  <c r="C261" i="10"/>
  <c r="C262" i="10"/>
  <c r="C263" i="10"/>
  <c r="C264" i="10"/>
  <c r="C265" i="10"/>
  <c r="C266" i="10"/>
  <c r="C267" i="10"/>
  <c r="C268" i="10"/>
  <c r="C269" i="10"/>
  <c r="C270" i="10"/>
  <c r="C271" i="10"/>
  <c r="C272" i="10"/>
  <c r="C273" i="10"/>
  <c r="C274" i="10"/>
  <c r="C275" i="10"/>
  <c r="C276" i="10"/>
  <c r="C277" i="10"/>
  <c r="C278" i="10"/>
  <c r="C279" i="10"/>
  <c r="C280" i="10"/>
  <c r="C281" i="10"/>
  <c r="C282" i="10"/>
  <c r="C283" i="10"/>
  <c r="C284" i="10"/>
  <c r="C285" i="10"/>
  <c r="C286" i="10"/>
  <c r="C287" i="10"/>
  <c r="C288" i="10"/>
  <c r="C289" i="10"/>
  <c r="C290" i="10"/>
  <c r="C291" i="10"/>
  <c r="C292" i="10"/>
  <c r="C293" i="10"/>
  <c r="C294" i="10"/>
  <c r="C295" i="10"/>
  <c r="C296" i="10"/>
  <c r="C297" i="10"/>
  <c r="C298" i="10"/>
  <c r="C299" i="10"/>
  <c r="C300" i="10"/>
  <c r="C301" i="10"/>
  <c r="C302" i="10"/>
  <c r="C303" i="10"/>
  <c r="C304" i="10"/>
  <c r="C2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100" i="10"/>
  <c r="B101" i="10"/>
  <c r="B102" i="10"/>
  <c r="B103" i="10"/>
  <c r="B104" i="10"/>
  <c r="B105" i="10"/>
  <c r="B106" i="10"/>
  <c r="B107" i="10"/>
  <c r="B108" i="10"/>
  <c r="B109" i="10"/>
  <c r="B110" i="10"/>
  <c r="B111" i="10"/>
  <c r="B112" i="10"/>
  <c r="B113" i="10"/>
  <c r="B114" i="10"/>
  <c r="B115" i="10"/>
  <c r="B116" i="10"/>
  <c r="B117" i="10"/>
  <c r="B118" i="10"/>
  <c r="B119" i="10"/>
  <c r="B120" i="10"/>
  <c r="B121" i="10"/>
  <c r="B122" i="10"/>
  <c r="B123" i="10"/>
  <c r="B124" i="10"/>
  <c r="B125" i="10"/>
  <c r="B126" i="10"/>
  <c r="B127" i="10"/>
  <c r="B128" i="10"/>
  <c r="B129" i="10"/>
  <c r="B130" i="10"/>
  <c r="B131" i="10"/>
  <c r="B132" i="10"/>
  <c r="B133" i="10"/>
  <c r="B134" i="10"/>
  <c r="B135" i="10"/>
  <c r="B136" i="10"/>
  <c r="B137" i="10"/>
  <c r="B138" i="10"/>
  <c r="B139" i="10"/>
  <c r="B140" i="10"/>
  <c r="B141" i="10"/>
  <c r="B142" i="10"/>
  <c r="B143" i="10"/>
  <c r="B144" i="10"/>
  <c r="B145" i="10"/>
  <c r="B146" i="10"/>
  <c r="B147" i="10"/>
  <c r="B148" i="10"/>
  <c r="B149" i="10"/>
  <c r="B150" i="10"/>
  <c r="B151" i="10"/>
  <c r="B152" i="10"/>
  <c r="B153" i="10"/>
  <c r="B154" i="10"/>
  <c r="B155" i="10"/>
  <c r="B156" i="10"/>
  <c r="B157" i="10"/>
  <c r="B158" i="10"/>
  <c r="B159" i="10"/>
  <c r="B160" i="10"/>
  <c r="B161" i="10"/>
  <c r="B162" i="10"/>
  <c r="B163" i="10"/>
  <c r="B164" i="10"/>
  <c r="B165" i="10"/>
  <c r="B166" i="10"/>
  <c r="B167" i="10"/>
  <c r="B168" i="10"/>
  <c r="B169" i="10"/>
  <c r="B170" i="10"/>
  <c r="B171" i="10"/>
  <c r="B172" i="10"/>
  <c r="B173" i="10"/>
  <c r="B174" i="10"/>
  <c r="B175" i="10"/>
  <c r="B176" i="10"/>
  <c r="B177" i="10"/>
  <c r="B178" i="10"/>
  <c r="B179" i="10"/>
  <c r="B180" i="10"/>
  <c r="B181" i="10"/>
  <c r="B182" i="10"/>
  <c r="B183" i="10"/>
  <c r="B184" i="10"/>
  <c r="B185" i="10"/>
  <c r="B186" i="10"/>
  <c r="B187" i="10"/>
  <c r="B188" i="10"/>
  <c r="B189" i="10"/>
  <c r="B190" i="10"/>
  <c r="B191" i="10"/>
  <c r="B192" i="10"/>
  <c r="B193" i="10"/>
  <c r="B194" i="10"/>
  <c r="B195" i="10"/>
  <c r="B196" i="10"/>
  <c r="B197" i="10"/>
  <c r="B198" i="10"/>
  <c r="B199" i="10"/>
  <c r="B200" i="10"/>
  <c r="B201" i="10"/>
  <c r="B202" i="10"/>
  <c r="B203" i="10"/>
  <c r="B204" i="10"/>
  <c r="B205" i="10"/>
  <c r="B206" i="10"/>
  <c r="B207" i="10"/>
  <c r="B208" i="10"/>
  <c r="B209" i="10"/>
  <c r="B210" i="10"/>
  <c r="B211" i="10"/>
  <c r="B212" i="10"/>
  <c r="B213" i="10"/>
  <c r="B214" i="10"/>
  <c r="B215" i="10"/>
  <c r="B216" i="10"/>
  <c r="B217" i="10"/>
  <c r="B218" i="10"/>
  <c r="B219" i="10"/>
  <c r="B220" i="10"/>
  <c r="B221" i="10"/>
  <c r="B222" i="10"/>
  <c r="B223" i="10"/>
  <c r="B224" i="10"/>
  <c r="B225" i="10"/>
  <c r="B226" i="10"/>
  <c r="B227" i="10"/>
  <c r="B228" i="10"/>
  <c r="B229" i="10"/>
  <c r="B230" i="10"/>
  <c r="B231" i="10"/>
  <c r="B232" i="10"/>
  <c r="B233" i="10"/>
  <c r="B234" i="10"/>
  <c r="B235" i="10"/>
  <c r="B236" i="10"/>
  <c r="B237" i="10"/>
  <c r="B238" i="10"/>
  <c r="B239" i="10"/>
  <c r="B240" i="10"/>
  <c r="B241" i="10"/>
  <c r="B242" i="10"/>
  <c r="B243" i="10"/>
  <c r="B244" i="10"/>
  <c r="B245" i="10"/>
  <c r="B246" i="10"/>
  <c r="B247" i="10"/>
  <c r="B248" i="10"/>
  <c r="B249" i="10"/>
  <c r="B250" i="10"/>
  <c r="B251" i="10"/>
  <c r="B252" i="10"/>
  <c r="B253" i="10"/>
  <c r="B254" i="10"/>
  <c r="B255" i="10"/>
  <c r="B256" i="10"/>
  <c r="B257" i="10"/>
  <c r="B258" i="10"/>
  <c r="B259" i="10"/>
  <c r="B260" i="10"/>
  <c r="B261" i="10"/>
  <c r="B262" i="10"/>
  <c r="B263" i="10"/>
  <c r="B264" i="10"/>
  <c r="B265" i="10"/>
  <c r="B266" i="10"/>
  <c r="B267" i="10"/>
  <c r="B268" i="10"/>
  <c r="B269" i="10"/>
  <c r="B270" i="10"/>
  <c r="B271" i="10"/>
  <c r="B272" i="10"/>
  <c r="B273" i="10"/>
  <c r="B274" i="10"/>
  <c r="B275" i="10"/>
  <c r="B276" i="10"/>
  <c r="B277" i="10"/>
  <c r="B278" i="10"/>
  <c r="B279" i="10"/>
  <c r="B280" i="10"/>
  <c r="B281" i="10"/>
  <c r="B282" i="10"/>
  <c r="B283" i="10"/>
  <c r="B284" i="10"/>
  <c r="B285" i="10"/>
  <c r="B286" i="10"/>
  <c r="B287" i="10"/>
  <c r="B288" i="10"/>
  <c r="B289" i="10"/>
  <c r="B290" i="10"/>
  <c r="B291" i="10"/>
  <c r="B292" i="10"/>
  <c r="B293" i="10"/>
  <c r="B294" i="10"/>
  <c r="B295" i="10"/>
  <c r="B296" i="10"/>
  <c r="B297" i="10"/>
  <c r="B298" i="10"/>
  <c r="B299" i="10"/>
  <c r="B300" i="10"/>
  <c r="B301" i="10"/>
  <c r="B302" i="10"/>
  <c r="B303" i="10"/>
  <c r="B304" i="10"/>
  <c r="B36" i="10"/>
  <c r="B2" i="10" l="1"/>
  <c r="Q2" i="1"/>
  <c r="F2" i="10" s="1"/>
  <c r="R2" i="1"/>
  <c r="D2" i="10" l="1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0" i="10"/>
  <c r="A121" i="10"/>
  <c r="A122" i="10"/>
  <c r="A123" i="10"/>
  <c r="A124" i="10"/>
  <c r="A125" i="10"/>
  <c r="A126" i="10"/>
  <c r="A127" i="10"/>
  <c r="A128" i="10"/>
  <c r="A129" i="10"/>
  <c r="A130" i="10"/>
  <c r="A131" i="10"/>
  <c r="A132" i="10"/>
  <c r="A133" i="10"/>
  <c r="A134" i="10"/>
  <c r="A135" i="10"/>
  <c r="A136" i="10"/>
  <c r="A137" i="10"/>
  <c r="A138" i="10"/>
  <c r="A139" i="10"/>
  <c r="A140" i="10"/>
  <c r="A141" i="10"/>
  <c r="A142" i="10"/>
  <c r="A143" i="10"/>
  <c r="A144" i="10"/>
  <c r="A145" i="10"/>
  <c r="A146" i="10"/>
  <c r="A147" i="10"/>
  <c r="A148" i="10"/>
  <c r="A149" i="10"/>
  <c r="A150" i="10"/>
  <c r="A151" i="10"/>
  <c r="A152" i="10"/>
  <c r="A153" i="10"/>
  <c r="A154" i="10"/>
  <c r="A155" i="10"/>
  <c r="A156" i="10"/>
  <c r="A157" i="10"/>
  <c r="A158" i="10"/>
  <c r="A159" i="10"/>
  <c r="A160" i="10"/>
  <c r="A161" i="10"/>
  <c r="A162" i="10"/>
  <c r="A163" i="10"/>
  <c r="A164" i="10"/>
  <c r="A165" i="10"/>
  <c r="A166" i="10"/>
  <c r="A167" i="10"/>
  <c r="A168" i="10"/>
  <c r="A169" i="10"/>
  <c r="A170" i="10"/>
  <c r="A171" i="10"/>
  <c r="A172" i="10"/>
  <c r="A173" i="10"/>
  <c r="A174" i="10"/>
  <c r="A175" i="10"/>
  <c r="A176" i="10"/>
  <c r="A177" i="10"/>
  <c r="A178" i="10"/>
  <c r="A179" i="10"/>
  <c r="A180" i="10"/>
  <c r="A181" i="10"/>
  <c r="A182" i="10"/>
  <c r="A183" i="10"/>
  <c r="A184" i="10"/>
  <c r="A185" i="10"/>
  <c r="A186" i="10"/>
  <c r="A187" i="10"/>
  <c r="A188" i="10"/>
  <c r="A189" i="10"/>
  <c r="A190" i="10"/>
  <c r="A191" i="10"/>
  <c r="A192" i="10"/>
  <c r="A193" i="10"/>
  <c r="A194" i="10"/>
  <c r="A195" i="10"/>
  <c r="A196" i="10"/>
  <c r="A197" i="10"/>
  <c r="A198" i="10"/>
  <c r="A199" i="10"/>
  <c r="A200" i="10"/>
  <c r="A201" i="10"/>
  <c r="A202" i="10"/>
  <c r="A203" i="10"/>
  <c r="A204" i="10"/>
  <c r="A205" i="10"/>
  <c r="A206" i="10"/>
  <c r="A207" i="10"/>
  <c r="A208" i="10"/>
  <c r="A209" i="10"/>
  <c r="A210" i="10"/>
  <c r="A211" i="10"/>
  <c r="A212" i="10"/>
  <c r="A213" i="10"/>
  <c r="A214" i="10"/>
  <c r="A215" i="10"/>
  <c r="A216" i="10"/>
  <c r="A217" i="10"/>
  <c r="A218" i="10"/>
  <c r="A219" i="10"/>
  <c r="A220" i="10"/>
  <c r="A221" i="10"/>
  <c r="A222" i="10"/>
  <c r="A223" i="10"/>
  <c r="A224" i="10"/>
  <c r="A225" i="10"/>
  <c r="A226" i="10"/>
  <c r="A227" i="10"/>
  <c r="A228" i="10"/>
  <c r="A229" i="10"/>
  <c r="A230" i="10"/>
  <c r="A231" i="10"/>
  <c r="A232" i="10"/>
  <c r="A233" i="10"/>
  <c r="A234" i="10"/>
  <c r="A235" i="10"/>
  <c r="A236" i="10"/>
  <c r="A237" i="10"/>
  <c r="A238" i="10"/>
  <c r="A239" i="10"/>
  <c r="A240" i="10"/>
  <c r="A241" i="10"/>
  <c r="A242" i="10"/>
  <c r="A243" i="10"/>
  <c r="A244" i="10"/>
  <c r="A245" i="10"/>
  <c r="A246" i="10"/>
  <c r="A247" i="10"/>
  <c r="A248" i="10"/>
  <c r="A249" i="10"/>
  <c r="A250" i="10"/>
  <c r="A251" i="10"/>
  <c r="A252" i="10"/>
  <c r="A253" i="10"/>
  <c r="A254" i="10"/>
  <c r="A255" i="10"/>
  <c r="A256" i="10"/>
  <c r="A257" i="10"/>
  <c r="A258" i="10"/>
  <c r="A259" i="10"/>
  <c r="A260" i="10"/>
  <c r="A261" i="10"/>
  <c r="A262" i="10"/>
  <c r="A263" i="10"/>
  <c r="A264" i="10"/>
  <c r="A265" i="10"/>
  <c r="A266" i="10"/>
  <c r="A267" i="10"/>
  <c r="A268" i="10"/>
  <c r="A269" i="10"/>
  <c r="A270" i="10"/>
  <c r="A271" i="10"/>
  <c r="A272" i="10"/>
  <c r="A273" i="10"/>
  <c r="A274" i="10"/>
  <c r="A275" i="10"/>
  <c r="A276" i="10"/>
  <c r="A277" i="10"/>
  <c r="A278" i="10"/>
  <c r="A279" i="10"/>
  <c r="A280" i="10"/>
  <c r="A281" i="10"/>
  <c r="A282" i="10"/>
  <c r="A283" i="10"/>
  <c r="A284" i="10"/>
  <c r="A285" i="10"/>
  <c r="A286" i="10"/>
  <c r="A287" i="10"/>
  <c r="A288" i="10"/>
  <c r="A289" i="10"/>
  <c r="A290" i="10"/>
  <c r="A291" i="10"/>
  <c r="A292" i="10"/>
  <c r="A293" i="10"/>
  <c r="A294" i="10"/>
  <c r="A295" i="10"/>
  <c r="A296" i="10"/>
  <c r="A297" i="10"/>
  <c r="A298" i="10"/>
  <c r="A299" i="10"/>
  <c r="A300" i="10"/>
  <c r="A301" i="10"/>
  <c r="A302" i="10"/>
  <c r="A303" i="10"/>
  <c r="A304" i="10"/>
  <c r="A8" i="10"/>
  <c r="A9" i="10"/>
  <c r="A10" i="10"/>
  <c r="A11" i="10"/>
  <c r="A12" i="10"/>
  <c r="Q9" i="1" l="1"/>
  <c r="F9" i="10" s="1"/>
  <c r="Q10" i="1"/>
  <c r="Q11" i="1"/>
  <c r="F11" i="10" s="1"/>
  <c r="Q12" i="1"/>
  <c r="Q13" i="1"/>
  <c r="Q14" i="1"/>
  <c r="Q15" i="1"/>
  <c r="Q16" i="1"/>
  <c r="F16" i="10" s="1"/>
  <c r="Q17" i="1"/>
  <c r="Q18" i="1"/>
  <c r="Q19" i="1"/>
  <c r="Q20" i="1"/>
  <c r="Q21" i="1"/>
  <c r="Q22" i="1"/>
  <c r="Q23" i="1"/>
  <c r="F23" i="10" s="1"/>
  <c r="Q24" i="1"/>
  <c r="Q25" i="1"/>
  <c r="Q26" i="1"/>
  <c r="Q27" i="1"/>
  <c r="Q28" i="1"/>
  <c r="Q29" i="1"/>
  <c r="F29" i="10" s="1"/>
  <c r="Q30" i="1"/>
  <c r="Q31" i="1"/>
  <c r="F31" i="10" s="1"/>
  <c r="Q32" i="1"/>
  <c r="Q33" i="1"/>
  <c r="Q34" i="1"/>
  <c r="Q35" i="1"/>
  <c r="F35" i="10" s="1"/>
  <c r="R9" i="1"/>
  <c r="D9" i="10" s="1"/>
  <c r="R10" i="1"/>
  <c r="D10" i="10" s="1"/>
  <c r="R11" i="1"/>
  <c r="D11" i="10" s="1"/>
  <c r="R12" i="1"/>
  <c r="D12" i="10" s="1"/>
  <c r="R13" i="1"/>
  <c r="D13" i="10" s="1"/>
  <c r="R14" i="1"/>
  <c r="D14" i="10" s="1"/>
  <c r="R15" i="1"/>
  <c r="D15" i="10" s="1"/>
  <c r="R16" i="1"/>
  <c r="D16" i="10" s="1"/>
  <c r="R17" i="1"/>
  <c r="D17" i="10" s="1"/>
  <c r="R18" i="1"/>
  <c r="D18" i="10" s="1"/>
  <c r="R19" i="1"/>
  <c r="D19" i="10" s="1"/>
  <c r="R20" i="1"/>
  <c r="D20" i="10" s="1"/>
  <c r="R21" i="1"/>
  <c r="D21" i="10" s="1"/>
  <c r="R22" i="1"/>
  <c r="D22" i="10" s="1"/>
  <c r="R23" i="1"/>
  <c r="D23" i="10" s="1"/>
  <c r="R24" i="1"/>
  <c r="D24" i="10" s="1"/>
  <c r="R25" i="1"/>
  <c r="D25" i="10" s="1"/>
  <c r="R26" i="1"/>
  <c r="D26" i="10" s="1"/>
  <c r="R27" i="1"/>
  <c r="D27" i="10" s="1"/>
  <c r="R28" i="1"/>
  <c r="D28" i="10" s="1"/>
  <c r="R29" i="1"/>
  <c r="D29" i="10" s="1"/>
  <c r="R30" i="1"/>
  <c r="D30" i="10" s="1"/>
  <c r="R31" i="1"/>
  <c r="D31" i="10" s="1"/>
  <c r="R32" i="1"/>
  <c r="D32" i="10" s="1"/>
  <c r="R33" i="1"/>
  <c r="D33" i="10" s="1"/>
  <c r="R34" i="1"/>
  <c r="D34" i="10" s="1"/>
  <c r="R35" i="1"/>
  <c r="D35" i="10" s="1"/>
  <c r="O6" i="1"/>
  <c r="B6" i="10" s="1"/>
  <c r="O7" i="1"/>
  <c r="B7" i="10" s="1"/>
  <c r="O8" i="1"/>
  <c r="B8" i="10" s="1"/>
  <c r="O9" i="1"/>
  <c r="B9" i="10" s="1"/>
  <c r="O10" i="1"/>
  <c r="B10" i="10" s="1"/>
  <c r="O11" i="1"/>
  <c r="B11" i="10" s="1"/>
  <c r="O12" i="1"/>
  <c r="B12" i="10" s="1"/>
  <c r="O13" i="1"/>
  <c r="B13" i="10" s="1"/>
  <c r="O14" i="1"/>
  <c r="B14" i="10" s="1"/>
  <c r="O15" i="1"/>
  <c r="B15" i="10" s="1"/>
  <c r="O16" i="1"/>
  <c r="B16" i="10" s="1"/>
  <c r="O17" i="1"/>
  <c r="B17" i="10" s="1"/>
  <c r="O18" i="1"/>
  <c r="B18" i="10" s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R6" i="1"/>
  <c r="D6" i="10" s="1"/>
  <c r="R3" i="1"/>
  <c r="D3" i="10" l="1"/>
  <c r="U2" i="1"/>
  <c r="G12" i="10"/>
  <c r="F13" i="10"/>
  <c r="F34" i="10"/>
  <c r="F33" i="10"/>
  <c r="G15" i="10"/>
  <c r="F32" i="10"/>
  <c r="E3" i="18"/>
  <c r="F30" i="10"/>
  <c r="F28" i="10"/>
  <c r="G10" i="10"/>
  <c r="F27" i="10"/>
  <c r="F26" i="10"/>
  <c r="F25" i="10"/>
  <c r="G8" i="10"/>
  <c r="F24" i="10"/>
  <c r="F22" i="10"/>
  <c r="F21" i="10"/>
  <c r="F20" i="10"/>
  <c r="F19" i="10"/>
  <c r="G17" i="10"/>
  <c r="F18" i="10"/>
  <c r="G16" i="10"/>
  <c r="F17" i="10"/>
  <c r="G14" i="10"/>
  <c r="F15" i="10"/>
  <c r="G13" i="10"/>
  <c r="F14" i="10"/>
  <c r="G11" i="10"/>
  <c r="F12" i="10"/>
  <c r="G9" i="10"/>
  <c r="F10" i="10"/>
  <c r="C3" i="20"/>
  <c r="B32" i="10"/>
  <c r="B35" i="10"/>
  <c r="B33" i="10"/>
  <c r="B31" i="10"/>
  <c r="B29" i="10"/>
  <c r="B27" i="10"/>
  <c r="B25" i="10"/>
  <c r="B23" i="10"/>
  <c r="B21" i="10"/>
  <c r="B19" i="10"/>
  <c r="B34" i="10"/>
  <c r="C3" i="18"/>
  <c r="B30" i="10"/>
  <c r="B28" i="10"/>
  <c r="B26" i="10"/>
  <c r="B24" i="10"/>
  <c r="B22" i="10"/>
  <c r="B20" i="10"/>
  <c r="A3" i="10"/>
  <c r="A4" i="10"/>
  <c r="A5" i="10"/>
  <c r="A6" i="10"/>
  <c r="A7" i="10"/>
  <c r="A2" i="10"/>
  <c r="C1" i="22"/>
  <c r="B75" i="22"/>
  <c r="E53" i="22"/>
  <c r="E37" i="22"/>
  <c r="C1" i="21"/>
  <c r="E3" i="21" s="1"/>
  <c r="B97" i="21"/>
  <c r="B89" i="21"/>
  <c r="B81" i="21"/>
  <c r="B73" i="21"/>
  <c r="B65" i="21"/>
  <c r="E60" i="21"/>
  <c r="E56" i="21"/>
  <c r="E52" i="21"/>
  <c r="E48" i="21"/>
  <c r="E44" i="21"/>
  <c r="E40" i="21"/>
  <c r="C1" i="20"/>
  <c r="B91" i="20"/>
  <c r="B75" i="20"/>
  <c r="E61" i="20"/>
  <c r="E53" i="20"/>
  <c r="E45" i="20"/>
  <c r="E37" i="20"/>
  <c r="C1" i="19"/>
  <c r="C1" i="18"/>
  <c r="C1" i="17"/>
  <c r="B97" i="17" s="1"/>
  <c r="B89" i="17"/>
  <c r="B73" i="17"/>
  <c r="E60" i="17"/>
  <c r="E52" i="17"/>
  <c r="E44" i="17"/>
  <c r="E36" i="17"/>
  <c r="C1" i="16"/>
  <c r="C1" i="15"/>
  <c r="E3" i="15" s="1"/>
  <c r="C1" i="14"/>
  <c r="D56" i="14" s="1"/>
  <c r="D40" i="14"/>
  <c r="C1" i="8"/>
  <c r="C3" i="8" s="1"/>
  <c r="B91" i="8"/>
  <c r="B75" i="8"/>
  <c r="E61" i="8"/>
  <c r="E53" i="8"/>
  <c r="E45" i="8"/>
  <c r="E40" i="8"/>
  <c r="E37" i="8"/>
  <c r="E35" i="8"/>
  <c r="E33" i="8"/>
  <c r="E31" i="8"/>
  <c r="C1" i="7"/>
  <c r="C1" i="6"/>
  <c r="C3" i="6" s="1"/>
  <c r="C1" i="13"/>
  <c r="E35" i="13" s="1"/>
  <c r="E27" i="13"/>
  <c r="C1" i="12"/>
  <c r="B89" i="12"/>
  <c r="B73" i="12"/>
  <c r="E60" i="12"/>
  <c r="E52" i="12"/>
  <c r="E44" i="12"/>
  <c r="E36" i="12"/>
  <c r="E28" i="12"/>
  <c r="C1" i="11"/>
  <c r="B89" i="11"/>
  <c r="B73" i="11"/>
  <c r="T2" i="1" l="1"/>
  <c r="E32" i="17"/>
  <c r="E40" i="17"/>
  <c r="E48" i="17"/>
  <c r="E56" i="17"/>
  <c r="B65" i="17"/>
  <c r="B81" i="17"/>
  <c r="C3" i="15"/>
  <c r="C3" i="21"/>
  <c r="B106" i="11"/>
  <c r="D3" i="11"/>
  <c r="C4" i="11"/>
  <c r="E4" i="11"/>
  <c r="B3" i="11"/>
  <c r="D4" i="11"/>
  <c r="B4" i="11"/>
  <c r="B106" i="12"/>
  <c r="D3" i="12"/>
  <c r="C4" i="12"/>
  <c r="E4" i="12"/>
  <c r="B4" i="12"/>
  <c r="B3" i="12"/>
  <c r="D4" i="12"/>
  <c r="B106" i="13"/>
  <c r="D3" i="13"/>
  <c r="B3" i="13"/>
  <c r="B3" i="7"/>
  <c r="D3" i="7"/>
  <c r="C4" i="14"/>
  <c r="E4" i="14"/>
  <c r="D3" i="14"/>
  <c r="B4" i="14"/>
  <c r="B3" i="14"/>
  <c r="D4" i="14"/>
  <c r="D3" i="16"/>
  <c r="C4" i="16"/>
  <c r="E4" i="16"/>
  <c r="B3" i="16"/>
  <c r="D4" i="16"/>
  <c r="B4" i="16"/>
  <c r="B3" i="17"/>
  <c r="E3" i="17"/>
  <c r="C4" i="17"/>
  <c r="E4" i="17"/>
  <c r="B4" i="17"/>
  <c r="D3" i="17"/>
  <c r="D4" i="17"/>
  <c r="C4" i="19"/>
  <c r="E4" i="19"/>
  <c r="D3" i="19"/>
  <c r="B4" i="19"/>
  <c r="B3" i="19"/>
  <c r="D4" i="19"/>
  <c r="E3" i="19"/>
  <c r="B99" i="22"/>
  <c r="C4" i="22"/>
  <c r="E4" i="22"/>
  <c r="D3" i="22"/>
  <c r="D4" i="22"/>
  <c r="B4" i="22"/>
  <c r="B3" i="22"/>
  <c r="C3" i="11"/>
  <c r="C3" i="13"/>
  <c r="C3" i="7"/>
  <c r="C3" i="14"/>
  <c r="C3" i="16"/>
  <c r="C3" i="22"/>
  <c r="C3" i="12"/>
  <c r="C3" i="17"/>
  <c r="C3" i="19"/>
  <c r="E3" i="13"/>
  <c r="E3" i="7"/>
  <c r="E3" i="16"/>
  <c r="B81" i="11"/>
  <c r="B97" i="11"/>
  <c r="E24" i="12"/>
  <c r="E32" i="12"/>
  <c r="E40" i="12"/>
  <c r="E48" i="12"/>
  <c r="E56" i="12"/>
  <c r="B65" i="12"/>
  <c r="B81" i="12"/>
  <c r="B97" i="12"/>
  <c r="E23" i="13"/>
  <c r="E31" i="13"/>
  <c r="E39" i="13"/>
  <c r="B3" i="6"/>
  <c r="E3" i="6"/>
  <c r="D3" i="6"/>
  <c r="C5" i="8"/>
  <c r="E5" i="8"/>
  <c r="C6" i="8"/>
  <c r="E6" i="8"/>
  <c r="C7" i="8"/>
  <c r="E7" i="8"/>
  <c r="C8" i="8"/>
  <c r="E8" i="8"/>
  <c r="C9" i="8"/>
  <c r="E9" i="8"/>
  <c r="C10" i="8"/>
  <c r="E10" i="8"/>
  <c r="C11" i="8"/>
  <c r="E11" i="8"/>
  <c r="C12" i="8"/>
  <c r="D5" i="8"/>
  <c r="D6" i="8"/>
  <c r="D7" i="8"/>
  <c r="D8" i="8"/>
  <c r="D9" i="8"/>
  <c r="D10" i="8"/>
  <c r="D11" i="8"/>
  <c r="D12" i="8"/>
  <c r="B13" i="8"/>
  <c r="D13" i="8"/>
  <c r="B14" i="8"/>
  <c r="D14" i="8"/>
  <c r="B15" i="8"/>
  <c r="D15" i="8"/>
  <c r="B16" i="8"/>
  <c r="D16" i="8"/>
  <c r="B17" i="8"/>
  <c r="D17" i="8"/>
  <c r="B18" i="8"/>
  <c r="D18" i="8"/>
  <c r="B19" i="8"/>
  <c r="D19" i="8"/>
  <c r="B20" i="8"/>
  <c r="D20" i="8"/>
  <c r="B21" i="8"/>
  <c r="D21" i="8"/>
  <c r="B22" i="8"/>
  <c r="D22" i="8"/>
  <c r="B23" i="8"/>
  <c r="D23" i="8"/>
  <c r="B24" i="8"/>
  <c r="D24" i="8"/>
  <c r="B25" i="8"/>
  <c r="D25" i="8"/>
  <c r="B26" i="8"/>
  <c r="D26" i="8"/>
  <c r="B27" i="8"/>
  <c r="D27" i="8"/>
  <c r="B28" i="8"/>
  <c r="D28" i="8"/>
  <c r="B29" i="8"/>
  <c r="D29" i="8"/>
  <c r="B4" i="8"/>
  <c r="D4" i="8"/>
  <c r="B3" i="8"/>
  <c r="B5" i="8"/>
  <c r="B7" i="8"/>
  <c r="B9" i="8"/>
  <c r="B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4" i="8"/>
  <c r="B6" i="8"/>
  <c r="B8" i="8"/>
  <c r="B10" i="8"/>
  <c r="B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4" i="8"/>
  <c r="D3" i="8"/>
  <c r="D48" i="14"/>
  <c r="E64" i="14"/>
  <c r="C4" i="15"/>
  <c r="E4" i="15"/>
  <c r="C28" i="15"/>
  <c r="E28" i="15"/>
  <c r="C29" i="15"/>
  <c r="E29" i="15"/>
  <c r="C30" i="15"/>
  <c r="E30" i="15"/>
  <c r="C31" i="15"/>
  <c r="E31" i="15"/>
  <c r="C32" i="15"/>
  <c r="E32" i="15"/>
  <c r="C33" i="15"/>
  <c r="E33" i="15"/>
  <c r="C34" i="15"/>
  <c r="E34" i="15"/>
  <c r="C35" i="15"/>
  <c r="E35" i="15"/>
  <c r="C36" i="15"/>
  <c r="E36" i="15"/>
  <c r="C37" i="15"/>
  <c r="E37" i="15"/>
  <c r="C38" i="15"/>
  <c r="E38" i="15"/>
  <c r="C39" i="15"/>
  <c r="E39" i="15"/>
  <c r="D3" i="15"/>
  <c r="D4" i="15"/>
  <c r="D28" i="15"/>
  <c r="D29" i="15"/>
  <c r="D30" i="15"/>
  <c r="D31" i="15"/>
  <c r="D32" i="15"/>
  <c r="D33" i="15"/>
  <c r="D34" i="15"/>
  <c r="D35" i="15"/>
  <c r="D36" i="15"/>
  <c r="D37" i="15"/>
  <c r="D38" i="15"/>
  <c r="D39" i="15"/>
  <c r="B4" i="15"/>
  <c r="B28" i="15"/>
  <c r="B29" i="15"/>
  <c r="B30" i="15"/>
  <c r="B31" i="15"/>
  <c r="B32" i="15"/>
  <c r="B33" i="15"/>
  <c r="B34" i="15"/>
  <c r="B36" i="15"/>
  <c r="B38" i="15"/>
  <c r="B3" i="15"/>
  <c r="B35" i="15"/>
  <c r="B37" i="15"/>
  <c r="B39" i="15"/>
  <c r="E2" i="17"/>
  <c r="E34" i="17"/>
  <c r="E38" i="17"/>
  <c r="E42" i="17"/>
  <c r="E46" i="17"/>
  <c r="E50" i="17"/>
  <c r="E54" i="17"/>
  <c r="E58" i="17"/>
  <c r="E62" i="17"/>
  <c r="B69" i="17"/>
  <c r="B77" i="17"/>
  <c r="B85" i="17"/>
  <c r="B93" i="17"/>
  <c r="B101" i="17"/>
  <c r="B4" i="18"/>
  <c r="D4" i="18"/>
  <c r="B3" i="18"/>
  <c r="C4" i="18"/>
  <c r="D3" i="18"/>
  <c r="E4" i="18"/>
  <c r="C4" i="20"/>
  <c r="E4" i="20"/>
  <c r="D3" i="20"/>
  <c r="D4" i="20"/>
  <c r="B4" i="20"/>
  <c r="B3" i="20"/>
  <c r="C4" i="21"/>
  <c r="E4" i="21"/>
  <c r="D3" i="21"/>
  <c r="B4" i="21"/>
  <c r="B3" i="21"/>
  <c r="D4" i="21"/>
  <c r="E45" i="22"/>
  <c r="E61" i="22"/>
  <c r="B91" i="22"/>
  <c r="E3" i="11"/>
  <c r="E3" i="12"/>
  <c r="E3" i="8"/>
  <c r="E3" i="14"/>
  <c r="E3" i="20"/>
  <c r="E3" i="22"/>
  <c r="B103" i="20"/>
  <c r="B95" i="20"/>
  <c r="B87" i="20"/>
  <c r="B79" i="20"/>
  <c r="B71" i="20"/>
  <c r="E63" i="20"/>
  <c r="E59" i="20"/>
  <c r="E55" i="20"/>
  <c r="E51" i="20"/>
  <c r="E47" i="20"/>
  <c r="E43" i="20"/>
  <c r="E39" i="20"/>
  <c r="E35" i="20"/>
  <c r="B103" i="8"/>
  <c r="B95" i="8"/>
  <c r="B87" i="8"/>
  <c r="B79" i="8"/>
  <c r="B71" i="8"/>
  <c r="E63" i="8"/>
  <c r="E59" i="8"/>
  <c r="E55" i="8"/>
  <c r="E51" i="8"/>
  <c r="E47" i="8"/>
  <c r="E43" i="8"/>
  <c r="E41" i="8"/>
  <c r="E39" i="8"/>
  <c r="B69" i="11"/>
  <c r="B77" i="11"/>
  <c r="B85" i="11"/>
  <c r="B93" i="11"/>
  <c r="B101" i="11"/>
  <c r="E21" i="13"/>
  <c r="E25" i="13"/>
  <c r="E29" i="13"/>
  <c r="E33" i="13"/>
  <c r="E37" i="13"/>
  <c r="E41" i="13"/>
  <c r="E2" i="8"/>
  <c r="E30" i="8"/>
  <c r="E32" i="8"/>
  <c r="E34" i="8"/>
  <c r="E36" i="8"/>
  <c r="E38" i="8"/>
  <c r="E42" i="8"/>
  <c r="E49" i="8"/>
  <c r="E57" i="8"/>
  <c r="B67" i="8"/>
  <c r="B83" i="8"/>
  <c r="B99" i="8"/>
  <c r="B106" i="17"/>
  <c r="B103" i="17"/>
  <c r="B99" i="17"/>
  <c r="B95" i="17"/>
  <c r="B91" i="17"/>
  <c r="B87" i="17"/>
  <c r="B83" i="17"/>
  <c r="B79" i="17"/>
  <c r="B75" i="17"/>
  <c r="B71" i="17"/>
  <c r="B67" i="17"/>
  <c r="E63" i="17"/>
  <c r="E61" i="17"/>
  <c r="E59" i="17"/>
  <c r="E57" i="17"/>
  <c r="E55" i="17"/>
  <c r="E53" i="17"/>
  <c r="E51" i="17"/>
  <c r="E49" i="17"/>
  <c r="E47" i="17"/>
  <c r="E45" i="17"/>
  <c r="E43" i="17"/>
  <c r="E41" i="17"/>
  <c r="E39" i="17"/>
  <c r="E37" i="17"/>
  <c r="E35" i="17"/>
  <c r="E33" i="17"/>
  <c r="E33" i="20"/>
  <c r="E41" i="20"/>
  <c r="E49" i="20"/>
  <c r="E57" i="20"/>
  <c r="B67" i="20"/>
  <c r="B83" i="20"/>
  <c r="B99" i="20"/>
  <c r="E41" i="22"/>
  <c r="E49" i="22"/>
  <c r="E57" i="22"/>
  <c r="B67" i="22"/>
  <c r="B83" i="22"/>
  <c r="E43" i="13"/>
  <c r="E45" i="13"/>
  <c r="E47" i="13"/>
  <c r="E49" i="13"/>
  <c r="E51" i="13"/>
  <c r="E53" i="13"/>
  <c r="E55" i="13"/>
  <c r="E57" i="13"/>
  <c r="E59" i="13"/>
  <c r="E61" i="13"/>
  <c r="E63" i="13"/>
  <c r="B67" i="13"/>
  <c r="B71" i="13"/>
  <c r="B75" i="13"/>
  <c r="B79" i="13"/>
  <c r="B83" i="13"/>
  <c r="B87" i="13"/>
  <c r="B91" i="13"/>
  <c r="B95" i="13"/>
  <c r="B99" i="13"/>
  <c r="B103" i="13"/>
  <c r="E78" i="14"/>
  <c r="E76" i="14"/>
  <c r="E68" i="14"/>
  <c r="D62" i="14"/>
  <c r="D58" i="14"/>
  <c r="D54" i="14"/>
  <c r="D50" i="14"/>
  <c r="D46" i="14"/>
  <c r="D42" i="14"/>
  <c r="D38" i="14"/>
  <c r="C2" i="14"/>
  <c r="B106" i="21"/>
  <c r="B105" i="21"/>
  <c r="B103" i="21"/>
  <c r="B99" i="21"/>
  <c r="B95" i="21"/>
  <c r="B91" i="21"/>
  <c r="B87" i="21"/>
  <c r="B83" i="21"/>
  <c r="B79" i="21"/>
  <c r="B75" i="21"/>
  <c r="B71" i="21"/>
  <c r="B67" i="21"/>
  <c r="E63" i="21"/>
  <c r="E61" i="21"/>
  <c r="E59" i="21"/>
  <c r="E57" i="21"/>
  <c r="E55" i="21"/>
  <c r="E53" i="21"/>
  <c r="E51" i="21"/>
  <c r="E49" i="21"/>
  <c r="E47" i="21"/>
  <c r="E45" i="21"/>
  <c r="E43" i="21"/>
  <c r="E41" i="21"/>
  <c r="B106" i="22"/>
  <c r="B104" i="22"/>
  <c r="B102" i="22"/>
  <c r="B100" i="22"/>
  <c r="B98" i="22"/>
  <c r="B96" i="22"/>
  <c r="B94" i="22"/>
  <c r="B92" i="22"/>
  <c r="B90" i="22"/>
  <c r="B88" i="22"/>
  <c r="B86" i="22"/>
  <c r="B84" i="22"/>
  <c r="B82" i="22"/>
  <c r="B80" i="22"/>
  <c r="B78" i="22"/>
  <c r="B76" i="22"/>
  <c r="B74" i="22"/>
  <c r="B72" i="22"/>
  <c r="B70" i="22"/>
  <c r="B68" i="22"/>
  <c r="B66" i="22"/>
  <c r="C64" i="22"/>
  <c r="C63" i="22"/>
  <c r="C62" i="22"/>
  <c r="C61" i="22"/>
  <c r="C60" i="22"/>
  <c r="C59" i="22"/>
  <c r="C58" i="22"/>
  <c r="C57" i="22"/>
  <c r="C56" i="22"/>
  <c r="C55" i="22"/>
  <c r="C54" i="22"/>
  <c r="C53" i="22"/>
  <c r="C52" i="22"/>
  <c r="C51" i="22"/>
  <c r="C50" i="22"/>
  <c r="C49" i="22"/>
  <c r="C48" i="22"/>
  <c r="C47" i="22"/>
  <c r="C46" i="22"/>
  <c r="C45" i="22"/>
  <c r="C44" i="22"/>
  <c r="C43" i="22"/>
  <c r="C42" i="22"/>
  <c r="C41" i="22"/>
  <c r="C40" i="22"/>
  <c r="C39" i="22"/>
  <c r="C38" i="22"/>
  <c r="C37" i="22"/>
  <c r="C2" i="22"/>
  <c r="B105" i="22"/>
  <c r="B101" i="22"/>
  <c r="B97" i="22"/>
  <c r="B93" i="22"/>
  <c r="B89" i="22"/>
  <c r="B85" i="22"/>
  <c r="B81" i="22"/>
  <c r="B77" i="22"/>
  <c r="B73" i="22"/>
  <c r="B69" i="22"/>
  <c r="B65" i="22"/>
  <c r="E62" i="22"/>
  <c r="E60" i="22"/>
  <c r="E58" i="22"/>
  <c r="E56" i="22"/>
  <c r="E54" i="22"/>
  <c r="E52" i="22"/>
  <c r="E50" i="22"/>
  <c r="E48" i="22"/>
  <c r="E46" i="22"/>
  <c r="E44" i="22"/>
  <c r="E42" i="22"/>
  <c r="E40" i="22"/>
  <c r="E38" i="22"/>
  <c r="E2" i="22"/>
  <c r="B71" i="11"/>
  <c r="B75" i="11"/>
  <c r="B79" i="11"/>
  <c r="B83" i="11"/>
  <c r="B87" i="11"/>
  <c r="B91" i="11"/>
  <c r="B95" i="11"/>
  <c r="B99" i="11"/>
  <c r="B103" i="11"/>
  <c r="E26" i="12"/>
  <c r="E30" i="12"/>
  <c r="E34" i="12"/>
  <c r="E38" i="12"/>
  <c r="E42" i="12"/>
  <c r="E46" i="12"/>
  <c r="E50" i="12"/>
  <c r="E54" i="12"/>
  <c r="E58" i="12"/>
  <c r="E62" i="12"/>
  <c r="B69" i="12"/>
  <c r="B77" i="12"/>
  <c r="B85" i="12"/>
  <c r="B93" i="12"/>
  <c r="B101" i="12"/>
  <c r="E22" i="13"/>
  <c r="E24" i="13"/>
  <c r="E26" i="13"/>
  <c r="E28" i="13"/>
  <c r="E30" i="13"/>
  <c r="E32" i="13"/>
  <c r="E34" i="13"/>
  <c r="E36" i="13"/>
  <c r="E38" i="13"/>
  <c r="E40" i="13"/>
  <c r="E42" i="13"/>
  <c r="E44" i="13"/>
  <c r="E46" i="13"/>
  <c r="E48" i="13"/>
  <c r="E50" i="13"/>
  <c r="E52" i="13"/>
  <c r="E54" i="13"/>
  <c r="E56" i="13"/>
  <c r="E58" i="13"/>
  <c r="E60" i="13"/>
  <c r="E62" i="13"/>
  <c r="B65" i="13"/>
  <c r="B69" i="13"/>
  <c r="B73" i="13"/>
  <c r="B77" i="13"/>
  <c r="B81" i="13"/>
  <c r="B85" i="13"/>
  <c r="B89" i="13"/>
  <c r="B93" i="13"/>
  <c r="B97" i="13"/>
  <c r="B101" i="13"/>
  <c r="B105" i="13"/>
  <c r="B106" i="8"/>
  <c r="B105" i="8"/>
  <c r="B101" i="8"/>
  <c r="B97" i="8"/>
  <c r="B93" i="8"/>
  <c r="B89" i="8"/>
  <c r="B85" i="8"/>
  <c r="B81" i="8"/>
  <c r="B77" i="8"/>
  <c r="B73" i="8"/>
  <c r="B69" i="8"/>
  <c r="B65" i="8"/>
  <c r="E62" i="8"/>
  <c r="E60" i="8"/>
  <c r="E58" i="8"/>
  <c r="E56" i="8"/>
  <c r="E54" i="8"/>
  <c r="E52" i="8"/>
  <c r="E50" i="8"/>
  <c r="E48" i="8"/>
  <c r="E46" i="8"/>
  <c r="E44" i="8"/>
  <c r="D44" i="14"/>
  <c r="D52" i="14"/>
  <c r="D60" i="14"/>
  <c r="E72" i="14"/>
  <c r="B106" i="20"/>
  <c r="B105" i="20"/>
  <c r="B101" i="20"/>
  <c r="B97" i="20"/>
  <c r="B93" i="20"/>
  <c r="B89" i="20"/>
  <c r="B85" i="20"/>
  <c r="B81" i="20"/>
  <c r="B77" i="20"/>
  <c r="B73" i="20"/>
  <c r="B69" i="20"/>
  <c r="B65" i="20"/>
  <c r="E62" i="20"/>
  <c r="E60" i="20"/>
  <c r="E58" i="20"/>
  <c r="E56" i="20"/>
  <c r="E54" i="20"/>
  <c r="E52" i="20"/>
  <c r="E50" i="20"/>
  <c r="E48" i="20"/>
  <c r="E46" i="20"/>
  <c r="E44" i="20"/>
  <c r="E42" i="20"/>
  <c r="E40" i="20"/>
  <c r="E38" i="20"/>
  <c r="E36" i="20"/>
  <c r="E34" i="20"/>
  <c r="E42" i="21"/>
  <c r="E46" i="21"/>
  <c r="E50" i="21"/>
  <c r="E54" i="21"/>
  <c r="E58" i="21"/>
  <c r="E62" i="21"/>
  <c r="B69" i="21"/>
  <c r="B77" i="21"/>
  <c r="B85" i="21"/>
  <c r="B93" i="21"/>
  <c r="B101" i="21"/>
  <c r="E39" i="22"/>
  <c r="E43" i="22"/>
  <c r="E47" i="22"/>
  <c r="E51" i="22"/>
  <c r="E55" i="22"/>
  <c r="E59" i="22"/>
  <c r="E63" i="22"/>
  <c r="B71" i="22"/>
  <c r="B79" i="22"/>
  <c r="B87" i="22"/>
  <c r="B95" i="22"/>
  <c r="B103" i="22"/>
  <c r="E106" i="22"/>
  <c r="C106" i="22"/>
  <c r="E105" i="22"/>
  <c r="C105" i="22"/>
  <c r="E104" i="22"/>
  <c r="C104" i="22"/>
  <c r="E103" i="22"/>
  <c r="C103" i="22"/>
  <c r="E102" i="22"/>
  <c r="C102" i="22"/>
  <c r="E101" i="22"/>
  <c r="C101" i="22"/>
  <c r="E100" i="22"/>
  <c r="C100" i="22"/>
  <c r="E99" i="22"/>
  <c r="C99" i="22"/>
  <c r="E98" i="22"/>
  <c r="C98" i="22"/>
  <c r="E97" i="22"/>
  <c r="C97" i="22"/>
  <c r="E96" i="22"/>
  <c r="C96" i="22"/>
  <c r="E95" i="22"/>
  <c r="C95" i="22"/>
  <c r="E94" i="22"/>
  <c r="C94" i="22"/>
  <c r="E93" i="22"/>
  <c r="C93" i="22"/>
  <c r="E92" i="22"/>
  <c r="C92" i="22"/>
  <c r="E91" i="22"/>
  <c r="C91" i="22"/>
  <c r="E90" i="22"/>
  <c r="C90" i="22"/>
  <c r="E89" i="22"/>
  <c r="C89" i="22"/>
  <c r="E88" i="22"/>
  <c r="C88" i="22"/>
  <c r="E87" i="22"/>
  <c r="C87" i="22"/>
  <c r="E86" i="22"/>
  <c r="C86" i="22"/>
  <c r="E85" i="22"/>
  <c r="C85" i="22"/>
  <c r="E84" i="22"/>
  <c r="C84" i="22"/>
  <c r="E83" i="22"/>
  <c r="C83" i="22"/>
  <c r="E82" i="22"/>
  <c r="C82" i="22"/>
  <c r="E81" i="22"/>
  <c r="C81" i="22"/>
  <c r="E80" i="22"/>
  <c r="C80" i="22"/>
  <c r="E79" i="22"/>
  <c r="C79" i="22"/>
  <c r="E78" i="22"/>
  <c r="C78" i="22"/>
  <c r="E77" i="22"/>
  <c r="C77" i="22"/>
  <c r="E76" i="22"/>
  <c r="C76" i="22"/>
  <c r="E75" i="22"/>
  <c r="C75" i="22"/>
  <c r="E74" i="22"/>
  <c r="C74" i="22"/>
  <c r="E73" i="22"/>
  <c r="C73" i="22"/>
  <c r="E72" i="22"/>
  <c r="C72" i="22"/>
  <c r="E71" i="22"/>
  <c r="C71" i="22"/>
  <c r="E70" i="22"/>
  <c r="C70" i="22"/>
  <c r="E69" i="22"/>
  <c r="C69" i="22"/>
  <c r="E68" i="22"/>
  <c r="C68" i="22"/>
  <c r="E67" i="22"/>
  <c r="C67" i="22"/>
  <c r="E66" i="22"/>
  <c r="C66" i="22"/>
  <c r="E65" i="22"/>
  <c r="C65" i="22"/>
  <c r="E64" i="22"/>
  <c r="B2" i="22"/>
  <c r="D2" i="22"/>
  <c r="B37" i="22"/>
  <c r="D37" i="22"/>
  <c r="B38" i="22"/>
  <c r="D38" i="22"/>
  <c r="B39" i="22"/>
  <c r="D39" i="22"/>
  <c r="B40" i="22"/>
  <c r="D40" i="22"/>
  <c r="B41" i="22"/>
  <c r="D41" i="22"/>
  <c r="B42" i="22"/>
  <c r="D42" i="22"/>
  <c r="B43" i="22"/>
  <c r="D43" i="22"/>
  <c r="B44" i="22"/>
  <c r="D44" i="22"/>
  <c r="B45" i="22"/>
  <c r="D45" i="22"/>
  <c r="B46" i="22"/>
  <c r="D46" i="22"/>
  <c r="B47" i="22"/>
  <c r="D47" i="22"/>
  <c r="B48" i="22"/>
  <c r="D48" i="22"/>
  <c r="B49" i="22"/>
  <c r="D49" i="22"/>
  <c r="B50" i="22"/>
  <c r="D50" i="22"/>
  <c r="B51" i="22"/>
  <c r="D51" i="22"/>
  <c r="B52" i="22"/>
  <c r="D52" i="22"/>
  <c r="B53" i="22"/>
  <c r="D53" i="22"/>
  <c r="B54" i="22"/>
  <c r="D54" i="22"/>
  <c r="B55" i="22"/>
  <c r="D55" i="22"/>
  <c r="B56" i="22"/>
  <c r="D56" i="22"/>
  <c r="B57" i="22"/>
  <c r="D57" i="22"/>
  <c r="B58" i="22"/>
  <c r="D58" i="22"/>
  <c r="B59" i="22"/>
  <c r="D59" i="22"/>
  <c r="B60" i="22"/>
  <c r="D60" i="22"/>
  <c r="B61" i="22"/>
  <c r="D61" i="22"/>
  <c r="B62" i="22"/>
  <c r="D62" i="22"/>
  <c r="B63" i="22"/>
  <c r="D63" i="22"/>
  <c r="B64" i="22"/>
  <c r="D64" i="22"/>
  <c r="D65" i="22"/>
  <c r="D66" i="22"/>
  <c r="D67" i="22"/>
  <c r="D68" i="22"/>
  <c r="D69" i="22"/>
  <c r="D70" i="22"/>
  <c r="D71" i="22"/>
  <c r="D72" i="22"/>
  <c r="D73" i="22"/>
  <c r="D74" i="22"/>
  <c r="D75" i="22"/>
  <c r="D76" i="22"/>
  <c r="D77" i="22"/>
  <c r="D78" i="22"/>
  <c r="D79" i="22"/>
  <c r="D80" i="22"/>
  <c r="D81" i="22"/>
  <c r="D82" i="22"/>
  <c r="D83" i="22"/>
  <c r="D84" i="22"/>
  <c r="D85" i="22"/>
  <c r="D86" i="22"/>
  <c r="D87" i="22"/>
  <c r="D88" i="22"/>
  <c r="D89" i="22"/>
  <c r="D90" i="22"/>
  <c r="D91" i="22"/>
  <c r="D92" i="22"/>
  <c r="D93" i="22"/>
  <c r="D94" i="22"/>
  <c r="D95" i="22"/>
  <c r="D96" i="22"/>
  <c r="D97" i="22"/>
  <c r="D98" i="22"/>
  <c r="D99" i="22"/>
  <c r="D100" i="22"/>
  <c r="D101" i="22"/>
  <c r="D102" i="22"/>
  <c r="D103" i="22"/>
  <c r="D104" i="22"/>
  <c r="D105" i="22"/>
  <c r="D106" i="22"/>
  <c r="C40" i="21"/>
  <c r="C41" i="21"/>
  <c r="C42" i="21"/>
  <c r="C43" i="21"/>
  <c r="C44" i="21"/>
  <c r="C45" i="21"/>
  <c r="C46" i="21"/>
  <c r="C47" i="21"/>
  <c r="C48" i="21"/>
  <c r="C49" i="21"/>
  <c r="C50" i="21"/>
  <c r="C51" i="21"/>
  <c r="C52" i="21"/>
  <c r="C53" i="21"/>
  <c r="C54" i="21"/>
  <c r="C55" i="21"/>
  <c r="C56" i="21"/>
  <c r="C57" i="21"/>
  <c r="C58" i="21"/>
  <c r="C59" i="21"/>
  <c r="C60" i="21"/>
  <c r="C61" i="21"/>
  <c r="C62" i="21"/>
  <c r="C63" i="21"/>
  <c r="C64" i="21"/>
  <c r="B66" i="21"/>
  <c r="B68" i="21"/>
  <c r="B70" i="21"/>
  <c r="B72" i="21"/>
  <c r="B74" i="21"/>
  <c r="B76" i="21"/>
  <c r="B78" i="21"/>
  <c r="B80" i="21"/>
  <c r="B82" i="21"/>
  <c r="B84" i="21"/>
  <c r="B86" i="21"/>
  <c r="B88" i="21"/>
  <c r="B90" i="21"/>
  <c r="B92" i="21"/>
  <c r="B94" i="21"/>
  <c r="B96" i="21"/>
  <c r="B98" i="21"/>
  <c r="B100" i="21"/>
  <c r="B102" i="21"/>
  <c r="B104" i="21"/>
  <c r="E106" i="21"/>
  <c r="C106" i="21"/>
  <c r="E105" i="21"/>
  <c r="C105" i="21"/>
  <c r="E104" i="21"/>
  <c r="C104" i="21"/>
  <c r="E103" i="21"/>
  <c r="C103" i="21"/>
  <c r="E102" i="21"/>
  <c r="C102" i="21"/>
  <c r="E101" i="21"/>
  <c r="C101" i="21"/>
  <c r="E100" i="21"/>
  <c r="C100" i="21"/>
  <c r="E99" i="21"/>
  <c r="C99" i="21"/>
  <c r="E98" i="21"/>
  <c r="C98" i="21"/>
  <c r="E97" i="21"/>
  <c r="C97" i="21"/>
  <c r="E96" i="21"/>
  <c r="C96" i="21"/>
  <c r="E95" i="21"/>
  <c r="C95" i="21"/>
  <c r="E94" i="21"/>
  <c r="C94" i="21"/>
  <c r="E93" i="21"/>
  <c r="C93" i="21"/>
  <c r="E92" i="21"/>
  <c r="C92" i="21"/>
  <c r="E91" i="21"/>
  <c r="C91" i="21"/>
  <c r="E90" i="21"/>
  <c r="C90" i="21"/>
  <c r="E89" i="21"/>
  <c r="C89" i="21"/>
  <c r="E88" i="21"/>
  <c r="C88" i="21"/>
  <c r="E87" i="21"/>
  <c r="C87" i="21"/>
  <c r="E86" i="21"/>
  <c r="C86" i="21"/>
  <c r="E85" i="21"/>
  <c r="C85" i="21"/>
  <c r="E84" i="21"/>
  <c r="C84" i="21"/>
  <c r="E83" i="21"/>
  <c r="C83" i="21"/>
  <c r="E82" i="21"/>
  <c r="C82" i="21"/>
  <c r="E81" i="21"/>
  <c r="C81" i="21"/>
  <c r="E80" i="21"/>
  <c r="C80" i="21"/>
  <c r="E79" i="21"/>
  <c r="C79" i="21"/>
  <c r="E78" i="21"/>
  <c r="C78" i="21"/>
  <c r="E77" i="21"/>
  <c r="C77" i="21"/>
  <c r="E76" i="21"/>
  <c r="C76" i="21"/>
  <c r="E75" i="21"/>
  <c r="C75" i="21"/>
  <c r="E74" i="21"/>
  <c r="C74" i="21"/>
  <c r="E73" i="21"/>
  <c r="C73" i="21"/>
  <c r="E72" i="21"/>
  <c r="C72" i="21"/>
  <c r="E71" i="21"/>
  <c r="C71" i="21"/>
  <c r="E70" i="21"/>
  <c r="C70" i="21"/>
  <c r="E69" i="21"/>
  <c r="C69" i="21"/>
  <c r="E68" i="21"/>
  <c r="C68" i="21"/>
  <c r="E67" i="21"/>
  <c r="C67" i="21"/>
  <c r="E66" i="21"/>
  <c r="C66" i="21"/>
  <c r="E65" i="21"/>
  <c r="C65" i="21"/>
  <c r="E64" i="21"/>
  <c r="B2" i="21"/>
  <c r="D2" i="21"/>
  <c r="B40" i="21"/>
  <c r="D40" i="21"/>
  <c r="B41" i="21"/>
  <c r="D41" i="21"/>
  <c r="B42" i="21"/>
  <c r="D42" i="21"/>
  <c r="B43" i="21"/>
  <c r="D43" i="21"/>
  <c r="B44" i="21"/>
  <c r="D44" i="21"/>
  <c r="B45" i="21"/>
  <c r="D45" i="21"/>
  <c r="B46" i="21"/>
  <c r="D46" i="21"/>
  <c r="B47" i="21"/>
  <c r="D47" i="21"/>
  <c r="B48" i="21"/>
  <c r="D48" i="21"/>
  <c r="B49" i="21"/>
  <c r="D49" i="21"/>
  <c r="B50" i="21"/>
  <c r="D50" i="21"/>
  <c r="B51" i="21"/>
  <c r="D51" i="21"/>
  <c r="B52" i="21"/>
  <c r="D52" i="21"/>
  <c r="B53" i="21"/>
  <c r="D53" i="21"/>
  <c r="B54" i="21"/>
  <c r="D54" i="21"/>
  <c r="B55" i="21"/>
  <c r="D55" i="21"/>
  <c r="B56" i="21"/>
  <c r="D56" i="21"/>
  <c r="B57" i="21"/>
  <c r="D57" i="21"/>
  <c r="B58" i="21"/>
  <c r="D58" i="21"/>
  <c r="B59" i="21"/>
  <c r="D59" i="21"/>
  <c r="B60" i="21"/>
  <c r="D60" i="21"/>
  <c r="B61" i="21"/>
  <c r="D61" i="21"/>
  <c r="B62" i="21"/>
  <c r="D62" i="21"/>
  <c r="B63" i="21"/>
  <c r="D63" i="21"/>
  <c r="B64" i="21"/>
  <c r="D64" i="21"/>
  <c r="D65" i="21"/>
  <c r="D66" i="21"/>
  <c r="D67" i="21"/>
  <c r="D68" i="21"/>
  <c r="D69" i="21"/>
  <c r="D70" i="21"/>
  <c r="D71" i="21"/>
  <c r="D72" i="21"/>
  <c r="D73" i="21"/>
  <c r="D74" i="21"/>
  <c r="D75" i="21"/>
  <c r="D76" i="21"/>
  <c r="D77" i="21"/>
  <c r="D78" i="21"/>
  <c r="D79" i="21"/>
  <c r="D80" i="21"/>
  <c r="D81" i="21"/>
  <c r="D82" i="21"/>
  <c r="D83" i="21"/>
  <c r="D84" i="21"/>
  <c r="D85" i="21"/>
  <c r="D86" i="21"/>
  <c r="D87" i="21"/>
  <c r="D88" i="21"/>
  <c r="D89" i="21"/>
  <c r="D90" i="21"/>
  <c r="D91" i="21"/>
  <c r="D92" i="21"/>
  <c r="D93" i="21"/>
  <c r="D94" i="21"/>
  <c r="D95" i="21"/>
  <c r="D96" i="21"/>
  <c r="D97" i="21"/>
  <c r="D98" i="21"/>
  <c r="D99" i="21"/>
  <c r="D100" i="21"/>
  <c r="D101" i="21"/>
  <c r="D102" i="21"/>
  <c r="D103" i="21"/>
  <c r="D104" i="21"/>
  <c r="D105" i="21"/>
  <c r="D106" i="21"/>
  <c r="C33" i="20"/>
  <c r="C34" i="20"/>
  <c r="C35" i="20"/>
  <c r="C36" i="20"/>
  <c r="C37" i="20"/>
  <c r="C38" i="20"/>
  <c r="C39" i="20"/>
  <c r="C40" i="20"/>
  <c r="C41" i="20"/>
  <c r="C42" i="20"/>
  <c r="C43" i="20"/>
  <c r="C44" i="20"/>
  <c r="C45" i="20"/>
  <c r="C46" i="20"/>
  <c r="C47" i="20"/>
  <c r="C48" i="20"/>
  <c r="C49" i="20"/>
  <c r="C50" i="20"/>
  <c r="C51" i="20"/>
  <c r="C52" i="20"/>
  <c r="C53" i="20"/>
  <c r="C54" i="20"/>
  <c r="C55" i="20"/>
  <c r="C56" i="20"/>
  <c r="C57" i="20"/>
  <c r="C58" i="20"/>
  <c r="C59" i="20"/>
  <c r="C60" i="20"/>
  <c r="C61" i="20"/>
  <c r="C62" i="20"/>
  <c r="C63" i="20"/>
  <c r="C64" i="20"/>
  <c r="B66" i="20"/>
  <c r="B68" i="20"/>
  <c r="B70" i="20"/>
  <c r="B72" i="20"/>
  <c r="B74" i="20"/>
  <c r="B76" i="20"/>
  <c r="B78" i="20"/>
  <c r="B80" i="20"/>
  <c r="B82" i="20"/>
  <c r="B84" i="20"/>
  <c r="B86" i="20"/>
  <c r="B88" i="20"/>
  <c r="B90" i="20"/>
  <c r="B92" i="20"/>
  <c r="B94" i="20"/>
  <c r="B96" i="20"/>
  <c r="B98" i="20"/>
  <c r="B100" i="20"/>
  <c r="B102" i="20"/>
  <c r="B104" i="20"/>
  <c r="E106" i="20"/>
  <c r="C106" i="20"/>
  <c r="E105" i="20"/>
  <c r="C105" i="20"/>
  <c r="E104" i="20"/>
  <c r="C104" i="20"/>
  <c r="E103" i="20"/>
  <c r="C103" i="20"/>
  <c r="E102" i="20"/>
  <c r="C102" i="20"/>
  <c r="E101" i="20"/>
  <c r="C101" i="20"/>
  <c r="E100" i="20"/>
  <c r="C100" i="20"/>
  <c r="E99" i="20"/>
  <c r="C99" i="20"/>
  <c r="E98" i="20"/>
  <c r="C98" i="20"/>
  <c r="E97" i="20"/>
  <c r="C97" i="20"/>
  <c r="E96" i="20"/>
  <c r="C96" i="20"/>
  <c r="E95" i="20"/>
  <c r="C95" i="20"/>
  <c r="E94" i="20"/>
  <c r="C94" i="20"/>
  <c r="E93" i="20"/>
  <c r="C93" i="20"/>
  <c r="E92" i="20"/>
  <c r="C92" i="20"/>
  <c r="E91" i="20"/>
  <c r="C91" i="20"/>
  <c r="E90" i="20"/>
  <c r="C90" i="20"/>
  <c r="E89" i="20"/>
  <c r="C89" i="20"/>
  <c r="E88" i="20"/>
  <c r="C88" i="20"/>
  <c r="E87" i="20"/>
  <c r="C87" i="20"/>
  <c r="E86" i="20"/>
  <c r="C86" i="20"/>
  <c r="E85" i="20"/>
  <c r="C85" i="20"/>
  <c r="E84" i="20"/>
  <c r="C84" i="20"/>
  <c r="E83" i="20"/>
  <c r="C83" i="20"/>
  <c r="E82" i="20"/>
  <c r="C82" i="20"/>
  <c r="E81" i="20"/>
  <c r="C81" i="20"/>
  <c r="E80" i="20"/>
  <c r="C80" i="20"/>
  <c r="E79" i="20"/>
  <c r="C79" i="20"/>
  <c r="E78" i="20"/>
  <c r="C78" i="20"/>
  <c r="E77" i="20"/>
  <c r="C77" i="20"/>
  <c r="E76" i="20"/>
  <c r="C76" i="20"/>
  <c r="E75" i="20"/>
  <c r="C75" i="20"/>
  <c r="E74" i="20"/>
  <c r="C74" i="20"/>
  <c r="E73" i="20"/>
  <c r="C73" i="20"/>
  <c r="E72" i="20"/>
  <c r="C72" i="20"/>
  <c r="E71" i="20"/>
  <c r="C71" i="20"/>
  <c r="E70" i="20"/>
  <c r="C70" i="20"/>
  <c r="E69" i="20"/>
  <c r="C69" i="20"/>
  <c r="E68" i="20"/>
  <c r="C68" i="20"/>
  <c r="E67" i="20"/>
  <c r="C67" i="20"/>
  <c r="E66" i="20"/>
  <c r="C66" i="20"/>
  <c r="E65" i="20"/>
  <c r="C65" i="20"/>
  <c r="E64" i="20"/>
  <c r="B2" i="20"/>
  <c r="D2" i="20"/>
  <c r="B33" i="20"/>
  <c r="D33" i="20"/>
  <c r="B34" i="20"/>
  <c r="D34" i="20"/>
  <c r="B35" i="20"/>
  <c r="D35" i="20"/>
  <c r="B36" i="20"/>
  <c r="D36" i="20"/>
  <c r="B37" i="20"/>
  <c r="D37" i="20"/>
  <c r="B38" i="20"/>
  <c r="D38" i="20"/>
  <c r="B39" i="20"/>
  <c r="D39" i="20"/>
  <c r="B40" i="20"/>
  <c r="D40" i="20"/>
  <c r="B41" i="20"/>
  <c r="D41" i="20"/>
  <c r="B42" i="20"/>
  <c r="D42" i="20"/>
  <c r="B43" i="20"/>
  <c r="D43" i="20"/>
  <c r="B44" i="20"/>
  <c r="D44" i="20"/>
  <c r="B45" i="20"/>
  <c r="D45" i="20"/>
  <c r="B46" i="20"/>
  <c r="D46" i="20"/>
  <c r="B47" i="20"/>
  <c r="D47" i="20"/>
  <c r="B48" i="20"/>
  <c r="D48" i="20"/>
  <c r="B49" i="20"/>
  <c r="D49" i="20"/>
  <c r="B50" i="20"/>
  <c r="D50" i="20"/>
  <c r="B51" i="20"/>
  <c r="D51" i="20"/>
  <c r="B52" i="20"/>
  <c r="D52" i="20"/>
  <c r="B53" i="20"/>
  <c r="D53" i="20"/>
  <c r="B54" i="20"/>
  <c r="D54" i="20"/>
  <c r="B55" i="20"/>
  <c r="D55" i="20"/>
  <c r="B56" i="20"/>
  <c r="D56" i="20"/>
  <c r="B57" i="20"/>
  <c r="D57" i="20"/>
  <c r="B58" i="20"/>
  <c r="D58" i="20"/>
  <c r="B59" i="20"/>
  <c r="D59" i="20"/>
  <c r="B60" i="20"/>
  <c r="D60" i="20"/>
  <c r="B61" i="20"/>
  <c r="D61" i="20"/>
  <c r="B62" i="20"/>
  <c r="D62" i="20"/>
  <c r="B63" i="20"/>
  <c r="D63" i="20"/>
  <c r="B64" i="20"/>
  <c r="D64" i="20"/>
  <c r="D65" i="20"/>
  <c r="D66" i="20"/>
  <c r="D67" i="20"/>
  <c r="D68" i="20"/>
  <c r="D69" i="20"/>
  <c r="D70" i="20"/>
  <c r="D71" i="20"/>
  <c r="D72" i="20"/>
  <c r="D73" i="20"/>
  <c r="D74" i="20"/>
  <c r="D75" i="20"/>
  <c r="D76" i="20"/>
  <c r="D77" i="20"/>
  <c r="D78" i="20"/>
  <c r="D79" i="20"/>
  <c r="D80" i="20"/>
  <c r="D81" i="20"/>
  <c r="D82" i="20"/>
  <c r="D83" i="20"/>
  <c r="D84" i="20"/>
  <c r="D85" i="20"/>
  <c r="D86" i="20"/>
  <c r="D87" i="20"/>
  <c r="D88" i="20"/>
  <c r="D89" i="20"/>
  <c r="D90" i="20"/>
  <c r="D91" i="20"/>
  <c r="D92" i="20"/>
  <c r="D93" i="20"/>
  <c r="D94" i="20"/>
  <c r="D95" i="20"/>
  <c r="D96" i="20"/>
  <c r="D97" i="20"/>
  <c r="D98" i="20"/>
  <c r="D99" i="20"/>
  <c r="D100" i="20"/>
  <c r="D101" i="20"/>
  <c r="D102" i="20"/>
  <c r="D103" i="20"/>
  <c r="D104" i="20"/>
  <c r="D105" i="20"/>
  <c r="D106" i="20"/>
  <c r="E106" i="19"/>
  <c r="C106" i="19"/>
  <c r="E105" i="19"/>
  <c r="C105" i="19"/>
  <c r="E104" i="19"/>
  <c r="C104" i="19"/>
  <c r="E103" i="19"/>
  <c r="C103" i="19"/>
  <c r="E102" i="19"/>
  <c r="C102" i="19"/>
  <c r="E101" i="19"/>
  <c r="C101" i="19"/>
  <c r="E100" i="19"/>
  <c r="C100" i="19"/>
  <c r="E99" i="19"/>
  <c r="C99" i="19"/>
  <c r="E98" i="19"/>
  <c r="C98" i="19"/>
  <c r="E97" i="19"/>
  <c r="C97" i="19"/>
  <c r="E96" i="19"/>
  <c r="C96" i="19"/>
  <c r="E95" i="19"/>
  <c r="C95" i="19"/>
  <c r="E94" i="19"/>
  <c r="C94" i="19"/>
  <c r="E93" i="19"/>
  <c r="C93" i="19"/>
  <c r="E92" i="19"/>
  <c r="C92" i="19"/>
  <c r="E91" i="19"/>
  <c r="C91" i="19"/>
  <c r="E90" i="19"/>
  <c r="C90" i="19"/>
  <c r="E89" i="19"/>
  <c r="C89" i="19"/>
  <c r="E88" i="19"/>
  <c r="C88" i="19"/>
  <c r="E87" i="19"/>
  <c r="C87" i="19"/>
  <c r="E86" i="19"/>
  <c r="C86" i="19"/>
  <c r="E85" i="19"/>
  <c r="C85" i="19"/>
  <c r="E84" i="19"/>
  <c r="C84" i="19"/>
  <c r="E83" i="19"/>
  <c r="C83" i="19"/>
  <c r="E82" i="19"/>
  <c r="C82" i="19"/>
  <c r="E81" i="19"/>
  <c r="C81" i="19"/>
  <c r="E80" i="19"/>
  <c r="C80" i="19"/>
  <c r="E79" i="19"/>
  <c r="C79" i="19"/>
  <c r="E78" i="19"/>
  <c r="C78" i="19"/>
  <c r="E77" i="19"/>
  <c r="C77" i="19"/>
  <c r="E76" i="19"/>
  <c r="C76" i="19"/>
  <c r="E75" i="19"/>
  <c r="C75" i="19"/>
  <c r="D106" i="19"/>
  <c r="B106" i="19"/>
  <c r="D105" i="19"/>
  <c r="B105" i="19"/>
  <c r="D104" i="19"/>
  <c r="B104" i="19"/>
  <c r="D103" i="19"/>
  <c r="B103" i="19"/>
  <c r="D102" i="19"/>
  <c r="B102" i="19"/>
  <c r="D101" i="19"/>
  <c r="B101" i="19"/>
  <c r="D100" i="19"/>
  <c r="B100" i="19"/>
  <c r="D99" i="19"/>
  <c r="B99" i="19"/>
  <c r="D98" i="19"/>
  <c r="B98" i="19"/>
  <c r="D97" i="19"/>
  <c r="B97" i="19"/>
  <c r="D96" i="19"/>
  <c r="B96" i="19"/>
  <c r="D95" i="19"/>
  <c r="B95" i="19"/>
  <c r="D94" i="19"/>
  <c r="B94" i="19"/>
  <c r="D93" i="19"/>
  <c r="B93" i="19"/>
  <c r="D92" i="19"/>
  <c r="B92" i="19"/>
  <c r="D91" i="19"/>
  <c r="B91" i="19"/>
  <c r="D90" i="19"/>
  <c r="B90" i="19"/>
  <c r="D89" i="19"/>
  <c r="B89" i="19"/>
  <c r="D88" i="19"/>
  <c r="B88" i="19"/>
  <c r="D87" i="19"/>
  <c r="B87" i="19"/>
  <c r="D86" i="19"/>
  <c r="B86" i="19"/>
  <c r="D85" i="19"/>
  <c r="B85" i="19"/>
  <c r="D84" i="19"/>
  <c r="B84" i="19"/>
  <c r="D83" i="19"/>
  <c r="B83" i="19"/>
  <c r="D82" i="19"/>
  <c r="B82" i="19"/>
  <c r="D81" i="19"/>
  <c r="B81" i="19"/>
  <c r="D80" i="19"/>
  <c r="B80" i="19"/>
  <c r="D79" i="19"/>
  <c r="B79" i="19"/>
  <c r="D78" i="19"/>
  <c r="B78" i="19"/>
  <c r="D77" i="19"/>
  <c r="B77" i="19"/>
  <c r="D76" i="19"/>
  <c r="B76" i="19"/>
  <c r="D75" i="19"/>
  <c r="B75" i="19"/>
  <c r="D74" i="19"/>
  <c r="B74" i="19"/>
  <c r="D73" i="19"/>
  <c r="B73" i="19"/>
  <c r="D72" i="19"/>
  <c r="B72" i="19"/>
  <c r="D71" i="19"/>
  <c r="B71" i="19"/>
  <c r="D70" i="19"/>
  <c r="B70" i="19"/>
  <c r="D69" i="19"/>
  <c r="B69" i="19"/>
  <c r="D68" i="19"/>
  <c r="B68" i="19"/>
  <c r="D67" i="19"/>
  <c r="B67" i="19"/>
  <c r="D66" i="19"/>
  <c r="B66" i="19"/>
  <c r="D65" i="19"/>
  <c r="B65" i="19"/>
  <c r="D64" i="19"/>
  <c r="E74" i="19"/>
  <c r="E73" i="19"/>
  <c r="E72" i="19"/>
  <c r="E71" i="19"/>
  <c r="E70" i="19"/>
  <c r="E69" i="19"/>
  <c r="E68" i="19"/>
  <c r="E67" i="19"/>
  <c r="E66" i="19"/>
  <c r="E65" i="19"/>
  <c r="E64" i="19"/>
  <c r="B64" i="19"/>
  <c r="D63" i="19"/>
  <c r="B63" i="19"/>
  <c r="D62" i="19"/>
  <c r="B62" i="19"/>
  <c r="D61" i="19"/>
  <c r="B61" i="19"/>
  <c r="D60" i="19"/>
  <c r="B60" i="19"/>
  <c r="D59" i="19"/>
  <c r="B59" i="19"/>
  <c r="D58" i="19"/>
  <c r="B58" i="19"/>
  <c r="D57" i="19"/>
  <c r="B57" i="19"/>
  <c r="D56" i="19"/>
  <c r="B56" i="19"/>
  <c r="C74" i="19"/>
  <c r="C72" i="19"/>
  <c r="C70" i="19"/>
  <c r="C68" i="19"/>
  <c r="C66" i="19"/>
  <c r="C64" i="19"/>
  <c r="C63" i="19"/>
  <c r="C62" i="19"/>
  <c r="C61" i="19"/>
  <c r="C60" i="19"/>
  <c r="C59" i="19"/>
  <c r="C58" i="19"/>
  <c r="C57" i="19"/>
  <c r="C56" i="19"/>
  <c r="C73" i="19"/>
  <c r="C71" i="19"/>
  <c r="C69" i="19"/>
  <c r="C67" i="19"/>
  <c r="C65" i="19"/>
  <c r="E63" i="19"/>
  <c r="E62" i="19"/>
  <c r="E61" i="19"/>
  <c r="E60" i="19"/>
  <c r="E59" i="19"/>
  <c r="E58" i="19"/>
  <c r="E57" i="19"/>
  <c r="E56" i="19"/>
  <c r="D2" i="19"/>
  <c r="B2" i="19"/>
  <c r="E106" i="18"/>
  <c r="C106" i="18"/>
  <c r="E105" i="18"/>
  <c r="C105" i="18"/>
  <c r="E104" i="18"/>
  <c r="C104" i="18"/>
  <c r="E103" i="18"/>
  <c r="C103" i="18"/>
  <c r="E102" i="18"/>
  <c r="C102" i="18"/>
  <c r="E101" i="18"/>
  <c r="C101" i="18"/>
  <c r="E100" i="18"/>
  <c r="C100" i="18"/>
  <c r="E99" i="18"/>
  <c r="C99" i="18"/>
  <c r="E98" i="18"/>
  <c r="C98" i="18"/>
  <c r="E97" i="18"/>
  <c r="C97" i="18"/>
  <c r="E96" i="18"/>
  <c r="C96" i="18"/>
  <c r="E95" i="18"/>
  <c r="C95" i="18"/>
  <c r="E94" i="18"/>
  <c r="C94" i="18"/>
  <c r="E93" i="18"/>
  <c r="C93" i="18"/>
  <c r="E92" i="18"/>
  <c r="C92" i="18"/>
  <c r="E91" i="18"/>
  <c r="C91" i="18"/>
  <c r="E90" i="18"/>
  <c r="C90" i="18"/>
  <c r="E89" i="18"/>
  <c r="C89" i="18"/>
  <c r="E88" i="18"/>
  <c r="C88" i="18"/>
  <c r="E87" i="18"/>
  <c r="C87" i="18"/>
  <c r="E86" i="18"/>
  <c r="C86" i="18"/>
  <c r="E85" i="18"/>
  <c r="C85" i="18"/>
  <c r="E84" i="18"/>
  <c r="C84" i="18"/>
  <c r="E83" i="18"/>
  <c r="C83" i="18"/>
  <c r="E82" i="18"/>
  <c r="C82" i="18"/>
  <c r="E81" i="18"/>
  <c r="C81" i="18"/>
  <c r="E80" i="18"/>
  <c r="C80" i="18"/>
  <c r="E79" i="18"/>
  <c r="C79" i="18"/>
  <c r="E78" i="18"/>
  <c r="C78" i="18"/>
  <c r="E77" i="18"/>
  <c r="C77" i="18"/>
  <c r="E76" i="18"/>
  <c r="C76" i="18"/>
  <c r="E75" i="18"/>
  <c r="C75" i="18"/>
  <c r="E74" i="18"/>
  <c r="C74" i="18"/>
  <c r="D106" i="18"/>
  <c r="B106" i="18"/>
  <c r="D105" i="18"/>
  <c r="B105" i="18"/>
  <c r="D104" i="18"/>
  <c r="B104" i="18"/>
  <c r="D103" i="18"/>
  <c r="B103" i="18"/>
  <c r="D102" i="18"/>
  <c r="B102" i="18"/>
  <c r="D101" i="18"/>
  <c r="B101" i="18"/>
  <c r="D100" i="18"/>
  <c r="B100" i="18"/>
  <c r="D99" i="18"/>
  <c r="B99" i="18"/>
  <c r="D98" i="18"/>
  <c r="B98" i="18"/>
  <c r="D97" i="18"/>
  <c r="B97" i="18"/>
  <c r="D96" i="18"/>
  <c r="B96" i="18"/>
  <c r="D95" i="18"/>
  <c r="B95" i="18"/>
  <c r="D94" i="18"/>
  <c r="B94" i="18"/>
  <c r="D93" i="18"/>
  <c r="B93" i="18"/>
  <c r="D92" i="18"/>
  <c r="B92" i="18"/>
  <c r="D91" i="18"/>
  <c r="B91" i="18"/>
  <c r="D90" i="18"/>
  <c r="B90" i="18"/>
  <c r="D89" i="18"/>
  <c r="B89" i="18"/>
  <c r="D88" i="18"/>
  <c r="B88" i="18"/>
  <c r="D87" i="18"/>
  <c r="B87" i="18"/>
  <c r="D86" i="18"/>
  <c r="B86" i="18"/>
  <c r="D85" i="18"/>
  <c r="B85" i="18"/>
  <c r="D84" i="18"/>
  <c r="B84" i="18"/>
  <c r="D83" i="18"/>
  <c r="B83" i="18"/>
  <c r="D82" i="18"/>
  <c r="B82" i="18"/>
  <c r="D81" i="18"/>
  <c r="B81" i="18"/>
  <c r="D80" i="18"/>
  <c r="B80" i="18"/>
  <c r="D79" i="18"/>
  <c r="B79" i="18"/>
  <c r="D78" i="18"/>
  <c r="B78" i="18"/>
  <c r="D77" i="18"/>
  <c r="B77" i="18"/>
  <c r="D76" i="18"/>
  <c r="B76" i="18"/>
  <c r="D75" i="18"/>
  <c r="B75" i="18"/>
  <c r="D74" i="18"/>
  <c r="B74" i="18"/>
  <c r="D73" i="18"/>
  <c r="B73" i="18"/>
  <c r="D72" i="18"/>
  <c r="B72" i="18"/>
  <c r="D71" i="18"/>
  <c r="B71" i="18"/>
  <c r="D70" i="18"/>
  <c r="B70" i="18"/>
  <c r="D69" i="18"/>
  <c r="B69" i="18"/>
  <c r="D68" i="18"/>
  <c r="B68" i="18"/>
  <c r="D67" i="18"/>
  <c r="B67" i="18"/>
  <c r="D66" i="18"/>
  <c r="B66" i="18"/>
  <c r="D65" i="18"/>
  <c r="B65" i="18"/>
  <c r="D64" i="18"/>
  <c r="E73" i="18"/>
  <c r="E72" i="18"/>
  <c r="E71" i="18"/>
  <c r="E70" i="18"/>
  <c r="E69" i="18"/>
  <c r="E68" i="18"/>
  <c r="E67" i="18"/>
  <c r="E66" i="18"/>
  <c r="E65" i="18"/>
  <c r="E64" i="18"/>
  <c r="B64" i="18"/>
  <c r="D63" i="18"/>
  <c r="B63" i="18"/>
  <c r="D62" i="18"/>
  <c r="B62" i="18"/>
  <c r="D61" i="18"/>
  <c r="B61" i="18"/>
  <c r="D60" i="18"/>
  <c r="B60" i="18"/>
  <c r="D59" i="18"/>
  <c r="B59" i="18"/>
  <c r="D58" i="18"/>
  <c r="B58" i="18"/>
  <c r="D57" i="18"/>
  <c r="B57" i="18"/>
  <c r="D56" i="18"/>
  <c r="B56" i="18"/>
  <c r="D55" i="18"/>
  <c r="B55" i="18"/>
  <c r="D54" i="18"/>
  <c r="B54" i="18"/>
  <c r="D53" i="18"/>
  <c r="B53" i="18"/>
  <c r="D52" i="18"/>
  <c r="B52" i="18"/>
  <c r="D51" i="18"/>
  <c r="B51" i="18"/>
  <c r="D50" i="18"/>
  <c r="B50" i="18"/>
  <c r="D49" i="18"/>
  <c r="B49" i="18"/>
  <c r="D48" i="18"/>
  <c r="B48" i="18"/>
  <c r="D47" i="18"/>
  <c r="B47" i="18"/>
  <c r="D46" i="18"/>
  <c r="B46" i="18"/>
  <c r="D45" i="18"/>
  <c r="B45" i="18"/>
  <c r="D44" i="18"/>
  <c r="B44" i="18"/>
  <c r="D43" i="18"/>
  <c r="B43" i="18"/>
  <c r="D42" i="18"/>
  <c r="B42" i="18"/>
  <c r="D41" i="18"/>
  <c r="B41" i="18"/>
  <c r="D40" i="18"/>
  <c r="B40" i="18"/>
  <c r="D39" i="18"/>
  <c r="B39" i="18"/>
  <c r="D38" i="18"/>
  <c r="B38" i="18"/>
  <c r="D37" i="18"/>
  <c r="B37" i="18"/>
  <c r="D36" i="18"/>
  <c r="B36" i="18"/>
  <c r="D35" i="18"/>
  <c r="B35" i="18"/>
  <c r="D34" i="18"/>
  <c r="B34" i="18"/>
  <c r="D33" i="18"/>
  <c r="B33" i="18"/>
  <c r="D32" i="18"/>
  <c r="B32" i="18"/>
  <c r="D31" i="18"/>
  <c r="B31" i="18"/>
  <c r="C73" i="18"/>
  <c r="C71" i="18"/>
  <c r="C69" i="18"/>
  <c r="C67" i="18"/>
  <c r="C65" i="18"/>
  <c r="E63" i="18"/>
  <c r="E62" i="18"/>
  <c r="E61" i="18"/>
  <c r="E60" i="18"/>
  <c r="E59" i="18"/>
  <c r="E58" i="18"/>
  <c r="E57" i="18"/>
  <c r="E56" i="18"/>
  <c r="E55" i="18"/>
  <c r="E54" i="18"/>
  <c r="E53" i="18"/>
  <c r="E52" i="18"/>
  <c r="E51" i="18"/>
  <c r="E50" i="18"/>
  <c r="E49" i="18"/>
  <c r="E48" i="18"/>
  <c r="E47" i="18"/>
  <c r="E46" i="18"/>
  <c r="E45" i="18"/>
  <c r="E44" i="18"/>
  <c r="E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C72" i="18"/>
  <c r="C70" i="18"/>
  <c r="C68" i="18"/>
  <c r="C66" i="18"/>
  <c r="C64" i="18"/>
  <c r="C63" i="18"/>
  <c r="C62" i="18"/>
  <c r="C61" i="18"/>
  <c r="C60" i="18"/>
  <c r="C59" i="18"/>
  <c r="C58" i="18"/>
  <c r="C57" i="18"/>
  <c r="C56" i="18"/>
  <c r="C55" i="18"/>
  <c r="C54" i="18"/>
  <c r="C53" i="18"/>
  <c r="C52" i="18"/>
  <c r="C51" i="18"/>
  <c r="C50" i="18"/>
  <c r="C49" i="18"/>
  <c r="C48" i="18"/>
  <c r="C47" i="18"/>
  <c r="C46" i="18"/>
  <c r="C45" i="18"/>
  <c r="C44" i="18"/>
  <c r="C43" i="18"/>
  <c r="C42" i="18"/>
  <c r="C41" i="18"/>
  <c r="C40" i="18"/>
  <c r="C39" i="18"/>
  <c r="C38" i="18"/>
  <c r="C37" i="18"/>
  <c r="C36" i="18"/>
  <c r="C35" i="18"/>
  <c r="C34" i="18"/>
  <c r="C33" i="18"/>
  <c r="C32" i="18"/>
  <c r="C31" i="18"/>
  <c r="D2" i="18"/>
  <c r="B2" i="18"/>
  <c r="B105" i="17"/>
  <c r="C2" i="17"/>
  <c r="C32" i="17"/>
  <c r="C33" i="17"/>
  <c r="C34" i="17"/>
  <c r="C35" i="17"/>
  <c r="C36" i="17"/>
  <c r="C37" i="17"/>
  <c r="C38" i="17"/>
  <c r="C39" i="17"/>
  <c r="C40" i="17"/>
  <c r="C41" i="17"/>
  <c r="C42" i="17"/>
  <c r="C43" i="17"/>
  <c r="C44" i="17"/>
  <c r="C45" i="17"/>
  <c r="C46" i="17"/>
  <c r="C47" i="17"/>
  <c r="C48" i="17"/>
  <c r="C49" i="17"/>
  <c r="C50" i="17"/>
  <c r="C51" i="17"/>
  <c r="C52" i="17"/>
  <c r="C53" i="17"/>
  <c r="C54" i="17"/>
  <c r="C55" i="17"/>
  <c r="C56" i="17"/>
  <c r="C57" i="17"/>
  <c r="C58" i="17"/>
  <c r="C59" i="17"/>
  <c r="C60" i="17"/>
  <c r="C61" i="17"/>
  <c r="C62" i="17"/>
  <c r="C63" i="17"/>
  <c r="C64" i="17"/>
  <c r="B66" i="17"/>
  <c r="B68" i="17"/>
  <c r="B70" i="17"/>
  <c r="B72" i="17"/>
  <c r="B74" i="17"/>
  <c r="B76" i="17"/>
  <c r="B78" i="17"/>
  <c r="B80" i="17"/>
  <c r="B82" i="17"/>
  <c r="B84" i="17"/>
  <c r="B86" i="17"/>
  <c r="B88" i="17"/>
  <c r="B90" i="17"/>
  <c r="B92" i="17"/>
  <c r="B94" i="17"/>
  <c r="B96" i="17"/>
  <c r="B98" i="17"/>
  <c r="B100" i="17"/>
  <c r="B102" i="17"/>
  <c r="B104" i="17"/>
  <c r="E106" i="17"/>
  <c r="C106" i="17"/>
  <c r="E105" i="17"/>
  <c r="C105" i="17"/>
  <c r="E104" i="17"/>
  <c r="C104" i="17"/>
  <c r="E103" i="17"/>
  <c r="C103" i="17"/>
  <c r="E102" i="17"/>
  <c r="C102" i="17"/>
  <c r="E101" i="17"/>
  <c r="C101" i="17"/>
  <c r="E100" i="17"/>
  <c r="C100" i="17"/>
  <c r="E99" i="17"/>
  <c r="C99" i="17"/>
  <c r="E98" i="17"/>
  <c r="C98" i="17"/>
  <c r="E97" i="17"/>
  <c r="C97" i="17"/>
  <c r="E96" i="17"/>
  <c r="C96" i="17"/>
  <c r="E95" i="17"/>
  <c r="C95" i="17"/>
  <c r="E94" i="17"/>
  <c r="C94" i="17"/>
  <c r="E93" i="17"/>
  <c r="C93" i="17"/>
  <c r="E92" i="17"/>
  <c r="C92" i="17"/>
  <c r="E91" i="17"/>
  <c r="C91" i="17"/>
  <c r="E90" i="17"/>
  <c r="C90" i="17"/>
  <c r="E89" i="17"/>
  <c r="C89" i="17"/>
  <c r="E88" i="17"/>
  <c r="C88" i="17"/>
  <c r="E87" i="17"/>
  <c r="C87" i="17"/>
  <c r="E86" i="17"/>
  <c r="C86" i="17"/>
  <c r="E85" i="17"/>
  <c r="C85" i="17"/>
  <c r="E84" i="17"/>
  <c r="C84" i="17"/>
  <c r="E83" i="17"/>
  <c r="C83" i="17"/>
  <c r="E82" i="17"/>
  <c r="C82" i="17"/>
  <c r="E81" i="17"/>
  <c r="C81" i="17"/>
  <c r="E80" i="17"/>
  <c r="C80" i="17"/>
  <c r="E79" i="17"/>
  <c r="C79" i="17"/>
  <c r="E78" i="17"/>
  <c r="C78" i="17"/>
  <c r="E77" i="17"/>
  <c r="C77" i="17"/>
  <c r="E76" i="17"/>
  <c r="C76" i="17"/>
  <c r="E75" i="17"/>
  <c r="C75" i="17"/>
  <c r="E74" i="17"/>
  <c r="C74" i="17"/>
  <c r="E73" i="17"/>
  <c r="C73" i="17"/>
  <c r="E72" i="17"/>
  <c r="C72" i="17"/>
  <c r="E71" i="17"/>
  <c r="C71" i="17"/>
  <c r="E70" i="17"/>
  <c r="C70" i="17"/>
  <c r="E69" i="17"/>
  <c r="C69" i="17"/>
  <c r="E68" i="17"/>
  <c r="C68" i="17"/>
  <c r="E67" i="17"/>
  <c r="C67" i="17"/>
  <c r="E66" i="17"/>
  <c r="C66" i="17"/>
  <c r="E65" i="17"/>
  <c r="C65" i="17"/>
  <c r="E64" i="17"/>
  <c r="B2" i="17"/>
  <c r="D2" i="17"/>
  <c r="B32" i="17"/>
  <c r="D32" i="17"/>
  <c r="B33" i="17"/>
  <c r="D33" i="17"/>
  <c r="B34" i="17"/>
  <c r="D34" i="17"/>
  <c r="B35" i="17"/>
  <c r="D35" i="17"/>
  <c r="B36" i="17"/>
  <c r="D36" i="17"/>
  <c r="B37" i="17"/>
  <c r="D37" i="17"/>
  <c r="B38" i="17"/>
  <c r="D38" i="17"/>
  <c r="B39" i="17"/>
  <c r="D39" i="17"/>
  <c r="B40" i="17"/>
  <c r="D40" i="17"/>
  <c r="B41" i="17"/>
  <c r="D41" i="17"/>
  <c r="B42" i="17"/>
  <c r="D42" i="17"/>
  <c r="B43" i="17"/>
  <c r="D43" i="17"/>
  <c r="B44" i="17"/>
  <c r="D44" i="17"/>
  <c r="B45" i="17"/>
  <c r="D45" i="17"/>
  <c r="B46" i="17"/>
  <c r="D46" i="17"/>
  <c r="B47" i="17"/>
  <c r="D47" i="17"/>
  <c r="B48" i="17"/>
  <c r="D48" i="17"/>
  <c r="B49" i="17"/>
  <c r="D49" i="17"/>
  <c r="B50" i="17"/>
  <c r="D50" i="17"/>
  <c r="B51" i="17"/>
  <c r="D51" i="17"/>
  <c r="B52" i="17"/>
  <c r="D52" i="17"/>
  <c r="B53" i="17"/>
  <c r="D53" i="17"/>
  <c r="B54" i="17"/>
  <c r="D54" i="17"/>
  <c r="B55" i="17"/>
  <c r="D55" i="17"/>
  <c r="B56" i="17"/>
  <c r="D56" i="17"/>
  <c r="B57" i="17"/>
  <c r="D57" i="17"/>
  <c r="B58" i="17"/>
  <c r="D58" i="17"/>
  <c r="B59" i="17"/>
  <c r="D59" i="17"/>
  <c r="B60" i="17"/>
  <c r="D60" i="17"/>
  <c r="B61" i="17"/>
  <c r="D61" i="17"/>
  <c r="B62" i="17"/>
  <c r="D62" i="17"/>
  <c r="B63" i="17"/>
  <c r="D63" i="17"/>
  <c r="B64" i="17"/>
  <c r="D64" i="17"/>
  <c r="D65" i="17"/>
  <c r="D66" i="17"/>
  <c r="D67" i="17"/>
  <c r="D68" i="17"/>
  <c r="D69" i="17"/>
  <c r="D70" i="17"/>
  <c r="D71" i="17"/>
  <c r="D72" i="17"/>
  <c r="D73" i="17"/>
  <c r="D74" i="17"/>
  <c r="D75" i="17"/>
  <c r="D76" i="17"/>
  <c r="D77" i="17"/>
  <c r="D78" i="17"/>
  <c r="D79" i="17"/>
  <c r="D80" i="17"/>
  <c r="D81" i="17"/>
  <c r="D82" i="17"/>
  <c r="D83" i="17"/>
  <c r="D84" i="17"/>
  <c r="D85" i="17"/>
  <c r="D86" i="17"/>
  <c r="D87" i="17"/>
  <c r="D88" i="17"/>
  <c r="D89" i="17"/>
  <c r="D90" i="17"/>
  <c r="D91" i="17"/>
  <c r="D92" i="17"/>
  <c r="D93" i="17"/>
  <c r="D94" i="17"/>
  <c r="D95" i="17"/>
  <c r="D96" i="17"/>
  <c r="D97" i="17"/>
  <c r="D98" i="17"/>
  <c r="D99" i="17"/>
  <c r="D100" i="17"/>
  <c r="D101" i="17"/>
  <c r="D102" i="17"/>
  <c r="D103" i="17"/>
  <c r="D104" i="17"/>
  <c r="D105" i="17"/>
  <c r="D106" i="17"/>
  <c r="E106" i="16"/>
  <c r="C106" i="16"/>
  <c r="E105" i="16"/>
  <c r="C105" i="16"/>
  <c r="E104" i="16"/>
  <c r="C104" i="16"/>
  <c r="E103" i="16"/>
  <c r="C103" i="16"/>
  <c r="E102" i="16"/>
  <c r="C102" i="16"/>
  <c r="E101" i="16"/>
  <c r="C101" i="16"/>
  <c r="E100" i="16"/>
  <c r="C100" i="16"/>
  <c r="E99" i="16"/>
  <c r="C99" i="16"/>
  <c r="E98" i="16"/>
  <c r="C98" i="16"/>
  <c r="E97" i="16"/>
  <c r="C97" i="16"/>
  <c r="E96" i="16"/>
  <c r="C96" i="16"/>
  <c r="E95" i="16"/>
  <c r="C95" i="16"/>
  <c r="E94" i="16"/>
  <c r="C94" i="16"/>
  <c r="E93" i="16"/>
  <c r="C93" i="16"/>
  <c r="E92" i="16"/>
  <c r="C92" i="16"/>
  <c r="E91" i="16"/>
  <c r="C91" i="16"/>
  <c r="E90" i="16"/>
  <c r="C90" i="16"/>
  <c r="E89" i="16"/>
  <c r="C89" i="16"/>
  <c r="E88" i="16"/>
  <c r="C88" i="16"/>
  <c r="E87" i="16"/>
  <c r="C87" i="16"/>
  <c r="E86" i="16"/>
  <c r="C86" i="16"/>
  <c r="E85" i="16"/>
  <c r="C85" i="16"/>
  <c r="E84" i="16"/>
  <c r="C84" i="16"/>
  <c r="E83" i="16"/>
  <c r="C83" i="16"/>
  <c r="E82" i="16"/>
  <c r="C82" i="16"/>
  <c r="E81" i="16"/>
  <c r="C81" i="16"/>
  <c r="E80" i="16"/>
  <c r="C80" i="16"/>
  <c r="E79" i="16"/>
  <c r="C79" i="16"/>
  <c r="E78" i="16"/>
  <c r="C78" i="16"/>
  <c r="E77" i="16"/>
  <c r="C77" i="16"/>
  <c r="E76" i="16"/>
  <c r="C76" i="16"/>
  <c r="E75" i="16"/>
  <c r="C75" i="16"/>
  <c r="E74" i="16"/>
  <c r="C74" i="16"/>
  <c r="E73" i="16"/>
  <c r="C73" i="16"/>
  <c r="E72" i="16"/>
  <c r="C72" i="16"/>
  <c r="E71" i="16"/>
  <c r="C71" i="16"/>
  <c r="E70" i="16"/>
  <c r="C70" i="16"/>
  <c r="E69" i="16"/>
  <c r="C69" i="16"/>
  <c r="E68" i="16"/>
  <c r="C68" i="16"/>
  <c r="E67" i="16"/>
  <c r="C67" i="16"/>
  <c r="E66" i="16"/>
  <c r="C66" i="16"/>
  <c r="E65" i="16"/>
  <c r="C65" i="16"/>
  <c r="E64" i="16"/>
  <c r="D106" i="16"/>
  <c r="B106" i="16"/>
  <c r="D105" i="16"/>
  <c r="B105" i="16"/>
  <c r="D104" i="16"/>
  <c r="B104" i="16"/>
  <c r="D103" i="16"/>
  <c r="B103" i="16"/>
  <c r="D102" i="16"/>
  <c r="B102" i="16"/>
  <c r="D101" i="16"/>
  <c r="B101" i="16"/>
  <c r="D100" i="16"/>
  <c r="B100" i="16"/>
  <c r="D99" i="16"/>
  <c r="B99" i="16"/>
  <c r="D98" i="16"/>
  <c r="B98" i="16"/>
  <c r="D97" i="16"/>
  <c r="B97" i="16"/>
  <c r="D96" i="16"/>
  <c r="B96" i="16"/>
  <c r="D95" i="16"/>
  <c r="B95" i="16"/>
  <c r="D94" i="16"/>
  <c r="B94" i="16"/>
  <c r="D93" i="16"/>
  <c r="B93" i="16"/>
  <c r="D92" i="16"/>
  <c r="B92" i="16"/>
  <c r="D91" i="16"/>
  <c r="B91" i="16"/>
  <c r="D90" i="16"/>
  <c r="B90" i="16"/>
  <c r="D89" i="16"/>
  <c r="B89" i="16"/>
  <c r="D88" i="16"/>
  <c r="B88" i="16"/>
  <c r="D87" i="16"/>
  <c r="B87" i="16"/>
  <c r="D86" i="16"/>
  <c r="B86" i="16"/>
  <c r="D85" i="16"/>
  <c r="B85" i="16"/>
  <c r="D84" i="16"/>
  <c r="B84" i="16"/>
  <c r="D83" i="16"/>
  <c r="B83" i="16"/>
  <c r="D82" i="16"/>
  <c r="B82" i="16"/>
  <c r="D81" i="16"/>
  <c r="B81" i="16"/>
  <c r="B80" i="16"/>
  <c r="B79" i="16"/>
  <c r="B78" i="16"/>
  <c r="B77" i="16"/>
  <c r="B76" i="16"/>
  <c r="B75" i="16"/>
  <c r="B74" i="16"/>
  <c r="B73" i="16"/>
  <c r="B72" i="16"/>
  <c r="B71" i="16"/>
  <c r="B70" i="16"/>
  <c r="B69" i="16"/>
  <c r="B68" i="16"/>
  <c r="B67" i="16"/>
  <c r="B66" i="16"/>
  <c r="B65" i="16"/>
  <c r="C64" i="16"/>
  <c r="E63" i="16"/>
  <c r="C63" i="16"/>
  <c r="E62" i="16"/>
  <c r="C62" i="16"/>
  <c r="E61" i="16"/>
  <c r="C61" i="16"/>
  <c r="E60" i="16"/>
  <c r="C60" i="16"/>
  <c r="E59" i="16"/>
  <c r="C59" i="16"/>
  <c r="E58" i="16"/>
  <c r="C58" i="16"/>
  <c r="E57" i="16"/>
  <c r="C57" i="16"/>
  <c r="E56" i="16"/>
  <c r="C56" i="16"/>
  <c r="E55" i="16"/>
  <c r="C55" i="16"/>
  <c r="E54" i="16"/>
  <c r="C54" i="16"/>
  <c r="E53" i="16"/>
  <c r="C53" i="16"/>
  <c r="E52" i="16"/>
  <c r="C52" i="16"/>
  <c r="E51" i="16"/>
  <c r="C51" i="16"/>
  <c r="E50" i="16"/>
  <c r="C50" i="16"/>
  <c r="E49" i="16"/>
  <c r="C49" i="16"/>
  <c r="E48" i="16"/>
  <c r="C48" i="16"/>
  <c r="E47" i="16"/>
  <c r="C47" i="16"/>
  <c r="E46" i="16"/>
  <c r="C46" i="16"/>
  <c r="E45" i="16"/>
  <c r="C45" i="16"/>
  <c r="E44" i="16"/>
  <c r="C44" i="16"/>
  <c r="E43" i="16"/>
  <c r="C43" i="16"/>
  <c r="E42" i="16"/>
  <c r="C42" i="16"/>
  <c r="E41" i="16"/>
  <c r="C41" i="16"/>
  <c r="E40" i="16"/>
  <c r="C40" i="16"/>
  <c r="E39" i="16"/>
  <c r="C39" i="16"/>
  <c r="E38" i="16"/>
  <c r="C38" i="16"/>
  <c r="E37" i="16"/>
  <c r="C37" i="16"/>
  <c r="E36" i="16"/>
  <c r="C36" i="16"/>
  <c r="E35" i="16"/>
  <c r="C35" i="16"/>
  <c r="E34" i="16"/>
  <c r="C34" i="16"/>
  <c r="E33" i="16"/>
  <c r="C33" i="16"/>
  <c r="E32" i="16"/>
  <c r="C32" i="16"/>
  <c r="E31" i="16"/>
  <c r="C31" i="16"/>
  <c r="E30" i="16"/>
  <c r="C30" i="16"/>
  <c r="E29" i="16"/>
  <c r="C29" i="16"/>
  <c r="E2" i="16"/>
  <c r="C2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B64" i="16"/>
  <c r="D63" i="16"/>
  <c r="B63" i="16"/>
  <c r="D62" i="16"/>
  <c r="B62" i="16"/>
  <c r="D61" i="16"/>
  <c r="B61" i="16"/>
  <c r="D60" i="16"/>
  <c r="B60" i="16"/>
  <c r="D59" i="16"/>
  <c r="D2" i="16"/>
  <c r="D29" i="16"/>
  <c r="D30" i="16"/>
  <c r="D31" i="16"/>
  <c r="D32" i="16"/>
  <c r="D33" i="16"/>
  <c r="D34" i="16"/>
  <c r="D35" i="16"/>
  <c r="D36" i="16"/>
  <c r="D37" i="16"/>
  <c r="D38" i="16"/>
  <c r="D39" i="16"/>
  <c r="D40" i="16"/>
  <c r="D41" i="16"/>
  <c r="D42" i="16"/>
  <c r="D43" i="16"/>
  <c r="D44" i="16"/>
  <c r="D45" i="16"/>
  <c r="D46" i="16"/>
  <c r="D47" i="16"/>
  <c r="D48" i="16"/>
  <c r="D49" i="16"/>
  <c r="D50" i="16"/>
  <c r="D51" i="16"/>
  <c r="D52" i="16"/>
  <c r="D53" i="16"/>
  <c r="D54" i="16"/>
  <c r="D55" i="16"/>
  <c r="D56" i="16"/>
  <c r="D57" i="16"/>
  <c r="D58" i="16"/>
  <c r="B2" i="16"/>
  <c r="B29" i="16"/>
  <c r="B30" i="16"/>
  <c r="B31" i="16"/>
  <c r="B32" i="16"/>
  <c r="B33" i="16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48" i="16"/>
  <c r="B49" i="16"/>
  <c r="B50" i="16"/>
  <c r="B51" i="16"/>
  <c r="B52" i="16"/>
  <c r="B53" i="16"/>
  <c r="B54" i="16"/>
  <c r="B55" i="16"/>
  <c r="B56" i="16"/>
  <c r="B57" i="16"/>
  <c r="B58" i="16"/>
  <c r="B59" i="16"/>
  <c r="E106" i="15"/>
  <c r="C106" i="15"/>
  <c r="E105" i="15"/>
  <c r="C105" i="15"/>
  <c r="E104" i="15"/>
  <c r="C104" i="15"/>
  <c r="E103" i="15"/>
  <c r="C103" i="15"/>
  <c r="E102" i="15"/>
  <c r="C102" i="15"/>
  <c r="E101" i="15"/>
  <c r="C101" i="15"/>
  <c r="E100" i="15"/>
  <c r="C100" i="15"/>
  <c r="E99" i="15"/>
  <c r="C99" i="15"/>
  <c r="E98" i="15"/>
  <c r="C98" i="15"/>
  <c r="E97" i="15"/>
  <c r="C97" i="15"/>
  <c r="E96" i="15"/>
  <c r="C96" i="15"/>
  <c r="E95" i="15"/>
  <c r="C95" i="15"/>
  <c r="E94" i="15"/>
  <c r="C94" i="15"/>
  <c r="E93" i="15"/>
  <c r="C93" i="15"/>
  <c r="E92" i="15"/>
  <c r="C92" i="15"/>
  <c r="E91" i="15"/>
  <c r="C91" i="15"/>
  <c r="E90" i="15"/>
  <c r="C90" i="15"/>
  <c r="E89" i="15"/>
  <c r="C89" i="15"/>
  <c r="E88" i="15"/>
  <c r="C88" i="15"/>
  <c r="E87" i="15"/>
  <c r="C87" i="15"/>
  <c r="E86" i="15"/>
  <c r="C86" i="15"/>
  <c r="E85" i="15"/>
  <c r="C85" i="15"/>
  <c r="E84" i="15"/>
  <c r="C84" i="15"/>
  <c r="E83" i="15"/>
  <c r="C83" i="15"/>
  <c r="E82" i="15"/>
  <c r="C82" i="15"/>
  <c r="E81" i="15"/>
  <c r="C81" i="15"/>
  <c r="E80" i="15"/>
  <c r="C80" i="15"/>
  <c r="E79" i="15"/>
  <c r="C79" i="15"/>
  <c r="E78" i="15"/>
  <c r="C78" i="15"/>
  <c r="E77" i="15"/>
  <c r="C77" i="15"/>
  <c r="E76" i="15"/>
  <c r="C76" i="15"/>
  <c r="E75" i="15"/>
  <c r="C75" i="15"/>
  <c r="E74" i="15"/>
  <c r="C74" i="15"/>
  <c r="E73" i="15"/>
  <c r="C73" i="15"/>
  <c r="E72" i="15"/>
  <c r="C72" i="15"/>
  <c r="E71" i="15"/>
  <c r="C71" i="15"/>
  <c r="E70" i="15"/>
  <c r="C70" i="15"/>
  <c r="E69" i="15"/>
  <c r="C69" i="15"/>
  <c r="E68" i="15"/>
  <c r="C68" i="15"/>
  <c r="E67" i="15"/>
  <c r="C67" i="15"/>
  <c r="E66" i="15"/>
  <c r="C66" i="15"/>
  <c r="E65" i="15"/>
  <c r="C65" i="15"/>
  <c r="E64" i="15"/>
  <c r="D106" i="15"/>
  <c r="B106" i="15"/>
  <c r="D105" i="15"/>
  <c r="B105" i="15"/>
  <c r="D104" i="15"/>
  <c r="B104" i="15"/>
  <c r="D103" i="15"/>
  <c r="B103" i="15"/>
  <c r="D102" i="15"/>
  <c r="B102" i="15"/>
  <c r="D101" i="15"/>
  <c r="B101" i="15"/>
  <c r="D100" i="15"/>
  <c r="B100" i="15"/>
  <c r="D99" i="15"/>
  <c r="B99" i="15"/>
  <c r="D98" i="15"/>
  <c r="B98" i="15"/>
  <c r="D97" i="15"/>
  <c r="B97" i="15"/>
  <c r="D96" i="15"/>
  <c r="B96" i="15"/>
  <c r="D95" i="15"/>
  <c r="B95" i="15"/>
  <c r="D94" i="15"/>
  <c r="B94" i="15"/>
  <c r="D93" i="15"/>
  <c r="B93" i="15"/>
  <c r="D92" i="15"/>
  <c r="B92" i="15"/>
  <c r="D91" i="15"/>
  <c r="B91" i="15"/>
  <c r="D90" i="15"/>
  <c r="B90" i="15"/>
  <c r="D89" i="15"/>
  <c r="B89" i="15"/>
  <c r="D88" i="15"/>
  <c r="B88" i="15"/>
  <c r="D87" i="15"/>
  <c r="B87" i="15"/>
  <c r="D86" i="15"/>
  <c r="B86" i="15"/>
  <c r="D85" i="15"/>
  <c r="B85" i="15"/>
  <c r="D84" i="15"/>
  <c r="B84" i="15"/>
  <c r="D83" i="15"/>
  <c r="B83" i="15"/>
  <c r="D82" i="15"/>
  <c r="B82" i="15"/>
  <c r="D81" i="15"/>
  <c r="B81" i="15"/>
  <c r="D80" i="15"/>
  <c r="B80" i="15"/>
  <c r="D79" i="15"/>
  <c r="B79" i="15"/>
  <c r="D78" i="15"/>
  <c r="B78" i="15"/>
  <c r="D77" i="15"/>
  <c r="B77" i="15"/>
  <c r="D76" i="15"/>
  <c r="B76" i="15"/>
  <c r="D75" i="15"/>
  <c r="B75" i="15"/>
  <c r="B74" i="15"/>
  <c r="B73" i="15"/>
  <c r="B72" i="15"/>
  <c r="B71" i="15"/>
  <c r="B70" i="15"/>
  <c r="B69" i="15"/>
  <c r="B68" i="15"/>
  <c r="B67" i="15"/>
  <c r="B66" i="15"/>
  <c r="B65" i="15"/>
  <c r="C64" i="15"/>
  <c r="E63" i="15"/>
  <c r="C63" i="15"/>
  <c r="E62" i="15"/>
  <c r="C62" i="15"/>
  <c r="E61" i="15"/>
  <c r="C61" i="15"/>
  <c r="E60" i="15"/>
  <c r="C60" i="15"/>
  <c r="E59" i="15"/>
  <c r="C59" i="15"/>
  <c r="E58" i="15"/>
  <c r="C58" i="15"/>
  <c r="E57" i="15"/>
  <c r="C57" i="15"/>
  <c r="E56" i="15"/>
  <c r="C56" i="15"/>
  <c r="E55" i="15"/>
  <c r="C55" i="15"/>
  <c r="E54" i="15"/>
  <c r="C54" i="15"/>
  <c r="E53" i="15"/>
  <c r="C53" i="15"/>
  <c r="E52" i="15"/>
  <c r="C52" i="15"/>
  <c r="E51" i="15"/>
  <c r="C51" i="15"/>
  <c r="E50" i="15"/>
  <c r="C50" i="15"/>
  <c r="E49" i="15"/>
  <c r="C49" i="15"/>
  <c r="E48" i="15"/>
  <c r="C48" i="15"/>
  <c r="E47" i="15"/>
  <c r="C47" i="15"/>
  <c r="E46" i="15"/>
  <c r="C46" i="15"/>
  <c r="E45" i="15"/>
  <c r="C45" i="15"/>
  <c r="E44" i="15"/>
  <c r="C44" i="15"/>
  <c r="E43" i="15"/>
  <c r="C43" i="15"/>
  <c r="E42" i="15"/>
  <c r="C42" i="15"/>
  <c r="E41" i="15"/>
  <c r="C41" i="15"/>
  <c r="E40" i="15"/>
  <c r="C40" i="15"/>
  <c r="E2" i="15"/>
  <c r="C2" i="15"/>
  <c r="D74" i="15"/>
  <c r="D73" i="15"/>
  <c r="D72" i="15"/>
  <c r="D71" i="15"/>
  <c r="D70" i="15"/>
  <c r="D69" i="15"/>
  <c r="D68" i="15"/>
  <c r="D67" i="15"/>
  <c r="D66" i="15"/>
  <c r="D65" i="15"/>
  <c r="D64" i="15"/>
  <c r="B64" i="15"/>
  <c r="D63" i="15"/>
  <c r="B63" i="15"/>
  <c r="D62" i="15"/>
  <c r="B62" i="15"/>
  <c r="D61" i="15"/>
  <c r="B61" i="15"/>
  <c r="D60" i="15"/>
  <c r="B60" i="15"/>
  <c r="D59" i="15"/>
  <c r="B59" i="15"/>
  <c r="D58" i="15"/>
  <c r="B58" i="15"/>
  <c r="D57" i="15"/>
  <c r="B57" i="15"/>
  <c r="D56" i="15"/>
  <c r="B56" i="15"/>
  <c r="D55" i="15"/>
  <c r="B55" i="15"/>
  <c r="D54" i="15"/>
  <c r="B54" i="15"/>
  <c r="D53" i="15"/>
  <c r="D2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B2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E2" i="14"/>
  <c r="D39" i="14"/>
  <c r="D41" i="14"/>
  <c r="D43" i="14"/>
  <c r="D45" i="14"/>
  <c r="D47" i="14"/>
  <c r="D49" i="14"/>
  <c r="D51" i="14"/>
  <c r="D53" i="14"/>
  <c r="D55" i="14"/>
  <c r="D57" i="14"/>
  <c r="D59" i="14"/>
  <c r="D61" i="14"/>
  <c r="D63" i="14"/>
  <c r="E66" i="14"/>
  <c r="E70" i="14"/>
  <c r="E74" i="14"/>
  <c r="E106" i="14"/>
  <c r="C106" i="14"/>
  <c r="E105" i="14"/>
  <c r="C105" i="14"/>
  <c r="E104" i="14"/>
  <c r="C104" i="14"/>
  <c r="E103" i="14"/>
  <c r="C103" i="14"/>
  <c r="E102" i="14"/>
  <c r="C102" i="14"/>
  <c r="E101" i="14"/>
  <c r="C101" i="14"/>
  <c r="E100" i="14"/>
  <c r="C100" i="14"/>
  <c r="E99" i="14"/>
  <c r="C99" i="14"/>
  <c r="E98" i="14"/>
  <c r="C98" i="14"/>
  <c r="E97" i="14"/>
  <c r="C97" i="14"/>
  <c r="E96" i="14"/>
  <c r="C96" i="14"/>
  <c r="E95" i="14"/>
  <c r="C95" i="14"/>
  <c r="E94" i="14"/>
  <c r="C94" i="14"/>
  <c r="E93" i="14"/>
  <c r="C93" i="14"/>
  <c r="E92" i="14"/>
  <c r="C92" i="14"/>
  <c r="E91" i="14"/>
  <c r="C91" i="14"/>
  <c r="E90" i="14"/>
  <c r="C90" i="14"/>
  <c r="E89" i="14"/>
  <c r="C89" i="14"/>
  <c r="E88" i="14"/>
  <c r="C88" i="14"/>
  <c r="E87" i="14"/>
  <c r="C87" i="14"/>
  <c r="E86" i="14"/>
  <c r="C86" i="14"/>
  <c r="E85" i="14"/>
  <c r="C85" i="14"/>
  <c r="E84" i="14"/>
  <c r="C84" i="14"/>
  <c r="E83" i="14"/>
  <c r="C83" i="14"/>
  <c r="E82" i="14"/>
  <c r="C82" i="14"/>
  <c r="E81" i="14"/>
  <c r="C81" i="14"/>
  <c r="E80" i="14"/>
  <c r="D106" i="14"/>
  <c r="B106" i="14"/>
  <c r="D105" i="14"/>
  <c r="B105" i="14"/>
  <c r="D104" i="14"/>
  <c r="B104" i="14"/>
  <c r="D103" i="14"/>
  <c r="B103" i="14"/>
  <c r="D102" i="14"/>
  <c r="B102" i="14"/>
  <c r="D101" i="14"/>
  <c r="B101" i="14"/>
  <c r="D100" i="14"/>
  <c r="B100" i="14"/>
  <c r="D99" i="14"/>
  <c r="B99" i="14"/>
  <c r="D98" i="14"/>
  <c r="B98" i="14"/>
  <c r="D97" i="14"/>
  <c r="B97" i="14"/>
  <c r="D96" i="14"/>
  <c r="B96" i="14"/>
  <c r="D95" i="14"/>
  <c r="B95" i="14"/>
  <c r="D94" i="14"/>
  <c r="B94" i="14"/>
  <c r="D93" i="14"/>
  <c r="B93" i="14"/>
  <c r="D92" i="14"/>
  <c r="B92" i="14"/>
  <c r="D91" i="14"/>
  <c r="B91" i="14"/>
  <c r="D90" i="14"/>
  <c r="B90" i="14"/>
  <c r="D89" i="14"/>
  <c r="B89" i="14"/>
  <c r="D88" i="14"/>
  <c r="B88" i="14"/>
  <c r="D87" i="14"/>
  <c r="B87" i="14"/>
  <c r="D86" i="14"/>
  <c r="B86" i="14"/>
  <c r="D85" i="14"/>
  <c r="B85" i="14"/>
  <c r="D84" i="14"/>
  <c r="B84" i="14"/>
  <c r="D83" i="14"/>
  <c r="B83" i="14"/>
  <c r="D82" i="14"/>
  <c r="B82" i="14"/>
  <c r="D81" i="14"/>
  <c r="B81" i="14"/>
  <c r="D80" i="14"/>
  <c r="B80" i="14"/>
  <c r="D79" i="14"/>
  <c r="B79" i="14"/>
  <c r="D78" i="14"/>
  <c r="B78" i="14"/>
  <c r="D77" i="14"/>
  <c r="B77" i="14"/>
  <c r="D76" i="14"/>
  <c r="B76" i="14"/>
  <c r="D75" i="14"/>
  <c r="B75" i="14"/>
  <c r="D74" i="14"/>
  <c r="B74" i="14"/>
  <c r="D73" i="14"/>
  <c r="B73" i="14"/>
  <c r="D72" i="14"/>
  <c r="B72" i="14"/>
  <c r="D71" i="14"/>
  <c r="B71" i="14"/>
  <c r="D70" i="14"/>
  <c r="B70" i="14"/>
  <c r="D69" i="14"/>
  <c r="B69" i="14"/>
  <c r="D68" i="14"/>
  <c r="B68" i="14"/>
  <c r="D67" i="14"/>
  <c r="B67" i="14"/>
  <c r="D66" i="14"/>
  <c r="B66" i="14"/>
  <c r="D65" i="14"/>
  <c r="B65" i="14"/>
  <c r="D64" i="14"/>
  <c r="C80" i="14"/>
  <c r="C79" i="14"/>
  <c r="C78" i="14"/>
  <c r="C77" i="14"/>
  <c r="C76" i="14"/>
  <c r="C75" i="14"/>
  <c r="C74" i="14"/>
  <c r="C73" i="14"/>
  <c r="C72" i="14"/>
  <c r="C71" i="14"/>
  <c r="C70" i="14"/>
  <c r="C69" i="14"/>
  <c r="C68" i="14"/>
  <c r="C67" i="14"/>
  <c r="C66" i="14"/>
  <c r="C65" i="14"/>
  <c r="C64" i="14"/>
  <c r="E63" i="14"/>
  <c r="C63" i="14"/>
  <c r="E62" i="14"/>
  <c r="C62" i="14"/>
  <c r="E61" i="14"/>
  <c r="C61" i="14"/>
  <c r="E60" i="14"/>
  <c r="C60" i="14"/>
  <c r="E59" i="14"/>
  <c r="C59" i="14"/>
  <c r="E58" i="14"/>
  <c r="C58" i="14"/>
  <c r="E57" i="14"/>
  <c r="C57" i="14"/>
  <c r="E56" i="14"/>
  <c r="C56" i="14"/>
  <c r="E55" i="14"/>
  <c r="C55" i="14"/>
  <c r="E54" i="14"/>
  <c r="C54" i="14"/>
  <c r="E53" i="14"/>
  <c r="C53" i="14"/>
  <c r="E52" i="14"/>
  <c r="C52" i="14"/>
  <c r="E51" i="14"/>
  <c r="C51" i="14"/>
  <c r="E50" i="14"/>
  <c r="C50" i="14"/>
  <c r="E49" i="14"/>
  <c r="C49" i="14"/>
  <c r="E48" i="14"/>
  <c r="C48" i="14"/>
  <c r="E47" i="14"/>
  <c r="C47" i="14"/>
  <c r="E46" i="14"/>
  <c r="C46" i="14"/>
  <c r="E45" i="14"/>
  <c r="C45" i="14"/>
  <c r="E44" i="14"/>
  <c r="C44" i="14"/>
  <c r="E43" i="14"/>
  <c r="C43" i="14"/>
  <c r="E42" i="14"/>
  <c r="C42" i="14"/>
  <c r="E41" i="14"/>
  <c r="C41" i="14"/>
  <c r="E40" i="14"/>
  <c r="C40" i="14"/>
  <c r="E39" i="14"/>
  <c r="C39" i="14"/>
  <c r="E38" i="14"/>
  <c r="C38" i="14"/>
  <c r="B2" i="14"/>
  <c r="D2" i="14"/>
  <c r="B38" i="14"/>
  <c r="B39" i="14"/>
  <c r="B40" i="14"/>
  <c r="B41" i="14"/>
  <c r="B42" i="14"/>
  <c r="B43" i="14"/>
  <c r="B44" i="14"/>
  <c r="B45" i="14"/>
  <c r="B46" i="14"/>
  <c r="B47" i="14"/>
  <c r="B48" i="14"/>
  <c r="B49" i="14"/>
  <c r="B50" i="14"/>
  <c r="B51" i="14"/>
  <c r="B52" i="14"/>
  <c r="B53" i="14"/>
  <c r="B54" i="14"/>
  <c r="B55" i="14"/>
  <c r="B56" i="14"/>
  <c r="B57" i="14"/>
  <c r="B58" i="14"/>
  <c r="B59" i="14"/>
  <c r="B60" i="14"/>
  <c r="B61" i="14"/>
  <c r="B62" i="14"/>
  <c r="B63" i="14"/>
  <c r="B64" i="14"/>
  <c r="E65" i="14"/>
  <c r="E67" i="14"/>
  <c r="E69" i="14"/>
  <c r="E71" i="14"/>
  <c r="E73" i="14"/>
  <c r="E75" i="14"/>
  <c r="E77" i="14"/>
  <c r="E79" i="14"/>
  <c r="C2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B66" i="8"/>
  <c r="B68" i="8"/>
  <c r="B70" i="8"/>
  <c r="B72" i="8"/>
  <c r="B74" i="8"/>
  <c r="B76" i="8"/>
  <c r="B78" i="8"/>
  <c r="B80" i="8"/>
  <c r="B82" i="8"/>
  <c r="B84" i="8"/>
  <c r="B86" i="8"/>
  <c r="B88" i="8"/>
  <c r="B90" i="8"/>
  <c r="B92" i="8"/>
  <c r="B94" i="8"/>
  <c r="B96" i="8"/>
  <c r="B98" i="8"/>
  <c r="B100" i="8"/>
  <c r="B102" i="8"/>
  <c r="B104" i="8"/>
  <c r="E106" i="8"/>
  <c r="C106" i="8"/>
  <c r="E105" i="8"/>
  <c r="C105" i="8"/>
  <c r="E104" i="8"/>
  <c r="C104" i="8"/>
  <c r="E103" i="8"/>
  <c r="C103" i="8"/>
  <c r="E102" i="8"/>
  <c r="C102" i="8"/>
  <c r="E101" i="8"/>
  <c r="C101" i="8"/>
  <c r="E100" i="8"/>
  <c r="C100" i="8"/>
  <c r="E99" i="8"/>
  <c r="C99" i="8"/>
  <c r="E98" i="8"/>
  <c r="C98" i="8"/>
  <c r="E97" i="8"/>
  <c r="C97" i="8"/>
  <c r="E96" i="8"/>
  <c r="C96" i="8"/>
  <c r="E95" i="8"/>
  <c r="C95" i="8"/>
  <c r="E94" i="8"/>
  <c r="C94" i="8"/>
  <c r="E93" i="8"/>
  <c r="C93" i="8"/>
  <c r="E92" i="8"/>
  <c r="C92" i="8"/>
  <c r="E91" i="8"/>
  <c r="C91" i="8"/>
  <c r="E90" i="8"/>
  <c r="C90" i="8"/>
  <c r="E89" i="8"/>
  <c r="C89" i="8"/>
  <c r="E88" i="8"/>
  <c r="C88" i="8"/>
  <c r="E87" i="8"/>
  <c r="C87" i="8"/>
  <c r="E86" i="8"/>
  <c r="C86" i="8"/>
  <c r="E85" i="8"/>
  <c r="C85" i="8"/>
  <c r="E84" i="8"/>
  <c r="C84" i="8"/>
  <c r="E83" i="8"/>
  <c r="C83" i="8"/>
  <c r="E82" i="8"/>
  <c r="C82" i="8"/>
  <c r="E81" i="8"/>
  <c r="C81" i="8"/>
  <c r="E80" i="8"/>
  <c r="C80" i="8"/>
  <c r="E79" i="8"/>
  <c r="C79" i="8"/>
  <c r="E78" i="8"/>
  <c r="C78" i="8"/>
  <c r="E77" i="8"/>
  <c r="C77" i="8"/>
  <c r="E76" i="8"/>
  <c r="C76" i="8"/>
  <c r="E75" i="8"/>
  <c r="C75" i="8"/>
  <c r="E74" i="8"/>
  <c r="C74" i="8"/>
  <c r="E73" i="8"/>
  <c r="C73" i="8"/>
  <c r="E72" i="8"/>
  <c r="C72" i="8"/>
  <c r="E71" i="8"/>
  <c r="C71" i="8"/>
  <c r="E70" i="8"/>
  <c r="C70" i="8"/>
  <c r="E69" i="8"/>
  <c r="C69" i="8"/>
  <c r="E68" i="8"/>
  <c r="C68" i="8"/>
  <c r="E67" i="8"/>
  <c r="C67" i="8"/>
  <c r="E66" i="8"/>
  <c r="C66" i="8"/>
  <c r="E65" i="8"/>
  <c r="C65" i="8"/>
  <c r="E64" i="8"/>
  <c r="B2" i="8"/>
  <c r="D2" i="8"/>
  <c r="B30" i="8"/>
  <c r="D30" i="8"/>
  <c r="B31" i="8"/>
  <c r="D31" i="8"/>
  <c r="B32" i="8"/>
  <c r="D32" i="8"/>
  <c r="B33" i="8"/>
  <c r="D33" i="8"/>
  <c r="B34" i="8"/>
  <c r="D34" i="8"/>
  <c r="B35" i="8"/>
  <c r="D35" i="8"/>
  <c r="B36" i="8"/>
  <c r="D36" i="8"/>
  <c r="B37" i="8"/>
  <c r="D37" i="8"/>
  <c r="B38" i="8"/>
  <c r="D38" i="8"/>
  <c r="B39" i="8"/>
  <c r="D39" i="8"/>
  <c r="B40" i="8"/>
  <c r="D40" i="8"/>
  <c r="B41" i="8"/>
  <c r="D41" i="8"/>
  <c r="B42" i="8"/>
  <c r="D42" i="8"/>
  <c r="B43" i="8"/>
  <c r="D43" i="8"/>
  <c r="B44" i="8"/>
  <c r="D44" i="8"/>
  <c r="B45" i="8"/>
  <c r="D45" i="8"/>
  <c r="B46" i="8"/>
  <c r="D46" i="8"/>
  <c r="B47" i="8"/>
  <c r="D47" i="8"/>
  <c r="B48" i="8"/>
  <c r="D48" i="8"/>
  <c r="B49" i="8"/>
  <c r="D49" i="8"/>
  <c r="B50" i="8"/>
  <c r="D50" i="8"/>
  <c r="B51" i="8"/>
  <c r="D51" i="8"/>
  <c r="B52" i="8"/>
  <c r="D52" i="8"/>
  <c r="B53" i="8"/>
  <c r="D53" i="8"/>
  <c r="B54" i="8"/>
  <c r="D54" i="8"/>
  <c r="B55" i="8"/>
  <c r="D55" i="8"/>
  <c r="B56" i="8"/>
  <c r="D56" i="8"/>
  <c r="B57" i="8"/>
  <c r="D57" i="8"/>
  <c r="B58" i="8"/>
  <c r="D58" i="8"/>
  <c r="B59" i="8"/>
  <c r="D59" i="8"/>
  <c r="B60" i="8"/>
  <c r="D60" i="8"/>
  <c r="B61" i="8"/>
  <c r="D61" i="8"/>
  <c r="B62" i="8"/>
  <c r="D62" i="8"/>
  <c r="B63" i="8"/>
  <c r="D63" i="8"/>
  <c r="B64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E106" i="7"/>
  <c r="C106" i="7"/>
  <c r="E105" i="7"/>
  <c r="C105" i="7"/>
  <c r="E104" i="7"/>
  <c r="C104" i="7"/>
  <c r="E103" i="7"/>
  <c r="C103" i="7"/>
  <c r="E102" i="7"/>
  <c r="C102" i="7"/>
  <c r="E101" i="7"/>
  <c r="C101" i="7"/>
  <c r="E100" i="7"/>
  <c r="C100" i="7"/>
  <c r="E99" i="7"/>
  <c r="C99" i="7"/>
  <c r="E98" i="7"/>
  <c r="C98" i="7"/>
  <c r="E97" i="7"/>
  <c r="C97" i="7"/>
  <c r="E96" i="7"/>
  <c r="C96" i="7"/>
  <c r="E95" i="7"/>
  <c r="C95" i="7"/>
  <c r="E94" i="7"/>
  <c r="C94" i="7"/>
  <c r="E93" i="7"/>
  <c r="C93" i="7"/>
  <c r="E92" i="7"/>
  <c r="C92" i="7"/>
  <c r="E91" i="7"/>
  <c r="C91" i="7"/>
  <c r="E90" i="7"/>
  <c r="C90" i="7"/>
  <c r="E89" i="7"/>
  <c r="C89" i="7"/>
  <c r="E88" i="7"/>
  <c r="C88" i="7"/>
  <c r="E87" i="7"/>
  <c r="C87" i="7"/>
  <c r="E86" i="7"/>
  <c r="C86" i="7"/>
  <c r="D106" i="7"/>
  <c r="B106" i="7"/>
  <c r="D105" i="7"/>
  <c r="B105" i="7"/>
  <c r="D104" i="7"/>
  <c r="B104" i="7"/>
  <c r="D103" i="7"/>
  <c r="B103" i="7"/>
  <c r="D102" i="7"/>
  <c r="B102" i="7"/>
  <c r="D101" i="7"/>
  <c r="B101" i="7"/>
  <c r="D100" i="7"/>
  <c r="B100" i="7"/>
  <c r="D99" i="7"/>
  <c r="B99" i="7"/>
  <c r="D98" i="7"/>
  <c r="B98" i="7"/>
  <c r="D97" i="7"/>
  <c r="B97" i="7"/>
  <c r="D96" i="7"/>
  <c r="B96" i="7"/>
  <c r="D95" i="7"/>
  <c r="B95" i="7"/>
  <c r="D94" i="7"/>
  <c r="B94" i="7"/>
  <c r="D93" i="7"/>
  <c r="B93" i="7"/>
  <c r="D92" i="7"/>
  <c r="B92" i="7"/>
  <c r="D91" i="7"/>
  <c r="B91" i="7"/>
  <c r="D90" i="7"/>
  <c r="B90" i="7"/>
  <c r="D89" i="7"/>
  <c r="B89" i="7"/>
  <c r="D88" i="7"/>
  <c r="B88" i="7"/>
  <c r="D87" i="7"/>
  <c r="B87" i="7"/>
  <c r="D86" i="7"/>
  <c r="B86" i="7"/>
  <c r="D85" i="7"/>
  <c r="B85" i="7"/>
  <c r="D84" i="7"/>
  <c r="B84" i="7"/>
  <c r="D83" i="7"/>
  <c r="B83" i="7"/>
  <c r="D82" i="7"/>
  <c r="B82" i="7"/>
  <c r="D81" i="7"/>
  <c r="B81" i="7"/>
  <c r="D80" i="7"/>
  <c r="B80" i="7"/>
  <c r="D79" i="7"/>
  <c r="B79" i="7"/>
  <c r="D78" i="7"/>
  <c r="B78" i="7"/>
  <c r="D77" i="7"/>
  <c r="B77" i="7"/>
  <c r="D76" i="7"/>
  <c r="B76" i="7"/>
  <c r="D75" i="7"/>
  <c r="B75" i="7"/>
  <c r="D74" i="7"/>
  <c r="B74" i="7"/>
  <c r="D73" i="7"/>
  <c r="B73" i="7"/>
  <c r="D72" i="7"/>
  <c r="B72" i="7"/>
  <c r="D71" i="7"/>
  <c r="B71" i="7"/>
  <c r="D70" i="7"/>
  <c r="B70" i="7"/>
  <c r="D69" i="7"/>
  <c r="B69" i="7"/>
  <c r="D68" i="7"/>
  <c r="B68" i="7"/>
  <c r="D67" i="7"/>
  <c r="B67" i="7"/>
  <c r="D66" i="7"/>
  <c r="B66" i="7"/>
  <c r="D65" i="7"/>
  <c r="B65" i="7"/>
  <c r="D64" i="7"/>
  <c r="E85" i="7"/>
  <c r="E84" i="7"/>
  <c r="E83" i="7"/>
  <c r="E82" i="7"/>
  <c r="E81" i="7"/>
  <c r="E80" i="7"/>
  <c r="E79" i="7"/>
  <c r="E78" i="7"/>
  <c r="E77" i="7"/>
  <c r="E76" i="7"/>
  <c r="E75" i="7"/>
  <c r="E74" i="7"/>
  <c r="E73" i="7"/>
  <c r="E72" i="7"/>
  <c r="E71" i="7"/>
  <c r="E70" i="7"/>
  <c r="E69" i="7"/>
  <c r="E68" i="7"/>
  <c r="E67" i="7"/>
  <c r="E66" i="7"/>
  <c r="E65" i="7"/>
  <c r="E64" i="7"/>
  <c r="B64" i="7"/>
  <c r="D63" i="7"/>
  <c r="B63" i="7"/>
  <c r="D62" i="7"/>
  <c r="B62" i="7"/>
  <c r="D61" i="7"/>
  <c r="B61" i="7"/>
  <c r="D60" i="7"/>
  <c r="B60" i="7"/>
  <c r="D59" i="7"/>
  <c r="B59" i="7"/>
  <c r="D58" i="7"/>
  <c r="B58" i="7"/>
  <c r="D57" i="7"/>
  <c r="B57" i="7"/>
  <c r="D56" i="7"/>
  <c r="B56" i="7"/>
  <c r="D55" i="7"/>
  <c r="B55" i="7"/>
  <c r="D54" i="7"/>
  <c r="B54" i="7"/>
  <c r="D53" i="7"/>
  <c r="B53" i="7"/>
  <c r="D52" i="7"/>
  <c r="B52" i="7"/>
  <c r="D51" i="7"/>
  <c r="B51" i="7"/>
  <c r="D50" i="7"/>
  <c r="B50" i="7"/>
  <c r="D49" i="7"/>
  <c r="B49" i="7"/>
  <c r="D48" i="7"/>
  <c r="B48" i="7"/>
  <c r="D47" i="7"/>
  <c r="B47" i="7"/>
  <c r="D46" i="7"/>
  <c r="B46" i="7"/>
  <c r="D45" i="7"/>
  <c r="B45" i="7"/>
  <c r="D44" i="7"/>
  <c r="B44" i="7"/>
  <c r="D43" i="7"/>
  <c r="B43" i="7"/>
  <c r="D42" i="7"/>
  <c r="B42" i="7"/>
  <c r="D41" i="7"/>
  <c r="B41" i="7"/>
  <c r="D40" i="7"/>
  <c r="B40" i="7"/>
  <c r="D39" i="7"/>
  <c r="B39" i="7"/>
  <c r="D38" i="7"/>
  <c r="B38" i="7"/>
  <c r="D37" i="7"/>
  <c r="B37" i="7"/>
  <c r="D36" i="7"/>
  <c r="B36" i="7"/>
  <c r="D35" i="7"/>
  <c r="B35" i="7"/>
  <c r="D34" i="7"/>
  <c r="B34" i="7"/>
  <c r="D33" i="7"/>
  <c r="B33" i="7"/>
  <c r="C85" i="7"/>
  <c r="C83" i="7"/>
  <c r="C81" i="7"/>
  <c r="C79" i="7"/>
  <c r="C77" i="7"/>
  <c r="C75" i="7"/>
  <c r="C73" i="7"/>
  <c r="C71" i="7"/>
  <c r="C69" i="7"/>
  <c r="C67" i="7"/>
  <c r="C65" i="7"/>
  <c r="E63" i="7"/>
  <c r="E62" i="7"/>
  <c r="E61" i="7"/>
  <c r="E60" i="7"/>
  <c r="E59" i="7"/>
  <c r="E58" i="7"/>
  <c r="E57" i="7"/>
  <c r="E56" i="7"/>
  <c r="E55" i="7"/>
  <c r="E54" i="7"/>
  <c r="E53" i="7"/>
  <c r="E52" i="7"/>
  <c r="E51" i="7"/>
  <c r="E50" i="7"/>
  <c r="E49" i="7"/>
  <c r="E48" i="7"/>
  <c r="E47" i="7"/>
  <c r="E46" i="7"/>
  <c r="E45" i="7"/>
  <c r="E44" i="7"/>
  <c r="E43" i="7"/>
  <c r="E42" i="7"/>
  <c r="E41" i="7"/>
  <c r="E40" i="7"/>
  <c r="E39" i="7"/>
  <c r="E38" i="7"/>
  <c r="E37" i="7"/>
  <c r="E36" i="7"/>
  <c r="E35" i="7"/>
  <c r="E34" i="7"/>
  <c r="E33" i="7"/>
  <c r="E32" i="7"/>
  <c r="C32" i="7"/>
  <c r="E31" i="7"/>
  <c r="C31" i="7"/>
  <c r="E30" i="7"/>
  <c r="C30" i="7"/>
  <c r="E29" i="7"/>
  <c r="C29" i="7"/>
  <c r="E28" i="7"/>
  <c r="C28" i="7"/>
  <c r="E27" i="7"/>
  <c r="C27" i="7"/>
  <c r="E26" i="7"/>
  <c r="C26" i="7"/>
  <c r="E25" i="7"/>
  <c r="C25" i="7"/>
  <c r="E24" i="7"/>
  <c r="C24" i="7"/>
  <c r="E23" i="7"/>
  <c r="C23" i="7"/>
  <c r="E22" i="7"/>
  <c r="C22" i="7"/>
  <c r="E21" i="7"/>
  <c r="C21" i="7"/>
  <c r="E20" i="7"/>
  <c r="C20" i="7"/>
  <c r="E19" i="7"/>
  <c r="C19" i="7"/>
  <c r="E18" i="7"/>
  <c r="C18" i="7"/>
  <c r="C2" i="7"/>
  <c r="C84" i="7"/>
  <c r="C82" i="7"/>
  <c r="C80" i="7"/>
  <c r="C78" i="7"/>
  <c r="C76" i="7"/>
  <c r="C74" i="7"/>
  <c r="C72" i="7"/>
  <c r="C70" i="7"/>
  <c r="C68" i="7"/>
  <c r="C66" i="7"/>
  <c r="C64" i="7"/>
  <c r="C63" i="7"/>
  <c r="C62" i="7"/>
  <c r="C61" i="7"/>
  <c r="C60" i="7"/>
  <c r="C59" i="7"/>
  <c r="C58" i="7"/>
  <c r="C57" i="7"/>
  <c r="C56" i="7"/>
  <c r="C55" i="7"/>
  <c r="C54" i="7"/>
  <c r="C53" i="7"/>
  <c r="C52" i="7"/>
  <c r="C51" i="7"/>
  <c r="C50" i="7"/>
  <c r="C49" i="7"/>
  <c r="C48" i="7"/>
  <c r="C47" i="7"/>
  <c r="C46" i="7"/>
  <c r="C45" i="7"/>
  <c r="C44" i="7"/>
  <c r="C43" i="7"/>
  <c r="C42" i="7"/>
  <c r="C41" i="7"/>
  <c r="C40" i="7"/>
  <c r="C39" i="7"/>
  <c r="C38" i="7"/>
  <c r="C37" i="7"/>
  <c r="C36" i="7"/>
  <c r="C35" i="7"/>
  <c r="C34" i="7"/>
  <c r="C33" i="7"/>
  <c r="D32" i="7"/>
  <c r="B32" i="7"/>
  <c r="D31" i="7"/>
  <c r="B31" i="7"/>
  <c r="D30" i="7"/>
  <c r="B30" i="7"/>
  <c r="D29" i="7"/>
  <c r="B29" i="7"/>
  <c r="D28" i="7"/>
  <c r="B28" i="7"/>
  <c r="D27" i="7"/>
  <c r="B27" i="7"/>
  <c r="D26" i="7"/>
  <c r="B26" i="7"/>
  <c r="D25" i="7"/>
  <c r="B25" i="7"/>
  <c r="D24" i="7"/>
  <c r="B24" i="7"/>
  <c r="D23" i="7"/>
  <c r="B23" i="7"/>
  <c r="D22" i="7"/>
  <c r="B22" i="7"/>
  <c r="D21" i="7"/>
  <c r="D2" i="7"/>
  <c r="D18" i="7"/>
  <c r="D19" i="7"/>
  <c r="D20" i="7"/>
  <c r="B2" i="7"/>
  <c r="B18" i="7"/>
  <c r="B19" i="7"/>
  <c r="B20" i="7"/>
  <c r="B21" i="7"/>
  <c r="E106" i="6"/>
  <c r="C106" i="6"/>
  <c r="E105" i="6"/>
  <c r="C105" i="6"/>
  <c r="E104" i="6"/>
  <c r="C104" i="6"/>
  <c r="E103" i="6"/>
  <c r="C103" i="6"/>
  <c r="E102" i="6"/>
  <c r="C102" i="6"/>
  <c r="E101" i="6"/>
  <c r="C101" i="6"/>
  <c r="E100" i="6"/>
  <c r="C100" i="6"/>
  <c r="E99" i="6"/>
  <c r="C99" i="6"/>
  <c r="E98" i="6"/>
  <c r="C98" i="6"/>
  <c r="E97" i="6"/>
  <c r="C97" i="6"/>
  <c r="E96" i="6"/>
  <c r="C96" i="6"/>
  <c r="E95" i="6"/>
  <c r="C95" i="6"/>
  <c r="E94" i="6"/>
  <c r="C94" i="6"/>
  <c r="E93" i="6"/>
  <c r="C93" i="6"/>
  <c r="E92" i="6"/>
  <c r="C92" i="6"/>
  <c r="E91" i="6"/>
  <c r="C91" i="6"/>
  <c r="E90" i="6"/>
  <c r="C90" i="6"/>
  <c r="E89" i="6"/>
  <c r="C89" i="6"/>
  <c r="E88" i="6"/>
  <c r="C88" i="6"/>
  <c r="E87" i="6"/>
  <c r="C87" i="6"/>
  <c r="E86" i="6"/>
  <c r="C86" i="6"/>
  <c r="E85" i="6"/>
  <c r="C85" i="6"/>
  <c r="E84" i="6"/>
  <c r="C84" i="6"/>
  <c r="E83" i="6"/>
  <c r="C83" i="6"/>
  <c r="E82" i="6"/>
  <c r="C82" i="6"/>
  <c r="E81" i="6"/>
  <c r="C81" i="6"/>
  <c r="E80" i="6"/>
  <c r="C80" i="6"/>
  <c r="E79" i="6"/>
  <c r="C79" i="6"/>
  <c r="E78" i="6"/>
  <c r="C78" i="6"/>
  <c r="E77" i="6"/>
  <c r="C77" i="6"/>
  <c r="E76" i="6"/>
  <c r="C76" i="6"/>
  <c r="E75" i="6"/>
  <c r="C75" i="6"/>
  <c r="E74" i="6"/>
  <c r="C74" i="6"/>
  <c r="E73" i="6"/>
  <c r="C73" i="6"/>
  <c r="E72" i="6"/>
  <c r="C72" i="6"/>
  <c r="E71" i="6"/>
  <c r="C71" i="6"/>
  <c r="E70" i="6"/>
  <c r="C70" i="6"/>
  <c r="E69" i="6"/>
  <c r="C69" i="6"/>
  <c r="E68" i="6"/>
  <c r="C68" i="6"/>
  <c r="E67" i="6"/>
  <c r="C67" i="6"/>
  <c r="E66" i="6"/>
  <c r="C66" i="6"/>
  <c r="E65" i="6"/>
  <c r="C65" i="6"/>
  <c r="E64" i="6"/>
  <c r="D106" i="6"/>
  <c r="B106" i="6"/>
  <c r="D105" i="6"/>
  <c r="B105" i="6"/>
  <c r="D104" i="6"/>
  <c r="B104" i="6"/>
  <c r="D103" i="6"/>
  <c r="B103" i="6"/>
  <c r="D102" i="6"/>
  <c r="B102" i="6"/>
  <c r="D101" i="6"/>
  <c r="B101" i="6"/>
  <c r="D100" i="6"/>
  <c r="B100" i="6"/>
  <c r="D99" i="6"/>
  <c r="B99" i="6"/>
  <c r="D98" i="6"/>
  <c r="B98" i="6"/>
  <c r="D97" i="6"/>
  <c r="B97" i="6"/>
  <c r="D96" i="6"/>
  <c r="B96" i="6"/>
  <c r="D95" i="6"/>
  <c r="B95" i="6"/>
  <c r="D94" i="6"/>
  <c r="B94" i="6"/>
  <c r="D93" i="6"/>
  <c r="B93" i="6"/>
  <c r="D92" i="6"/>
  <c r="B92" i="6"/>
  <c r="D91" i="6"/>
  <c r="B91" i="6"/>
  <c r="D90" i="6"/>
  <c r="B90" i="6"/>
  <c r="D89" i="6"/>
  <c r="B89" i="6"/>
  <c r="D88" i="6"/>
  <c r="B88" i="6"/>
  <c r="D87" i="6"/>
  <c r="B87" i="6"/>
  <c r="D86" i="6"/>
  <c r="B86" i="6"/>
  <c r="D85" i="6"/>
  <c r="B85" i="6"/>
  <c r="D84" i="6"/>
  <c r="B84" i="6"/>
  <c r="D83" i="6"/>
  <c r="B83" i="6"/>
  <c r="D82" i="6"/>
  <c r="B82" i="6"/>
  <c r="D81" i="6"/>
  <c r="B81" i="6"/>
  <c r="D80" i="6"/>
  <c r="B80" i="6"/>
  <c r="D79" i="6"/>
  <c r="B79" i="6"/>
  <c r="D78" i="6"/>
  <c r="B78" i="6"/>
  <c r="D77" i="6"/>
  <c r="B77" i="6"/>
  <c r="D76" i="6"/>
  <c r="B76" i="6"/>
  <c r="B75" i="6"/>
  <c r="B74" i="6"/>
  <c r="B73" i="6"/>
  <c r="B72" i="6"/>
  <c r="B71" i="6"/>
  <c r="B70" i="6"/>
  <c r="B69" i="6"/>
  <c r="B68" i="6"/>
  <c r="B67" i="6"/>
  <c r="B66" i="6"/>
  <c r="B65" i="6"/>
  <c r="C64" i="6"/>
  <c r="E63" i="6"/>
  <c r="C63" i="6"/>
  <c r="E62" i="6"/>
  <c r="C62" i="6"/>
  <c r="E61" i="6"/>
  <c r="C61" i="6"/>
  <c r="E60" i="6"/>
  <c r="C60" i="6"/>
  <c r="E59" i="6"/>
  <c r="C59" i="6"/>
  <c r="E58" i="6"/>
  <c r="C58" i="6"/>
  <c r="E57" i="6"/>
  <c r="C57" i="6"/>
  <c r="E56" i="6"/>
  <c r="C56" i="6"/>
  <c r="E55" i="6"/>
  <c r="C55" i="6"/>
  <c r="E54" i="6"/>
  <c r="C54" i="6"/>
  <c r="E53" i="6"/>
  <c r="C53" i="6"/>
  <c r="E52" i="6"/>
  <c r="C52" i="6"/>
  <c r="E51" i="6"/>
  <c r="C51" i="6"/>
  <c r="E50" i="6"/>
  <c r="C50" i="6"/>
  <c r="E49" i="6"/>
  <c r="C49" i="6"/>
  <c r="E48" i="6"/>
  <c r="C48" i="6"/>
  <c r="E47" i="6"/>
  <c r="C47" i="6"/>
  <c r="E46" i="6"/>
  <c r="C46" i="6"/>
  <c r="E45" i="6"/>
  <c r="C45" i="6"/>
  <c r="E44" i="6"/>
  <c r="C44" i="6"/>
  <c r="E43" i="6"/>
  <c r="C43" i="6"/>
  <c r="E42" i="6"/>
  <c r="C42" i="6"/>
  <c r="E41" i="6"/>
  <c r="C41" i="6"/>
  <c r="E40" i="6"/>
  <c r="C40" i="6"/>
  <c r="E39" i="6"/>
  <c r="C39" i="6"/>
  <c r="E38" i="6"/>
  <c r="C38" i="6"/>
  <c r="E37" i="6"/>
  <c r="C37" i="6"/>
  <c r="E36" i="6"/>
  <c r="C36" i="6"/>
  <c r="E35" i="6"/>
  <c r="C35" i="6"/>
  <c r="E34" i="6"/>
  <c r="C34" i="6"/>
  <c r="E33" i="6"/>
  <c r="C33" i="6"/>
  <c r="E32" i="6"/>
  <c r="C32" i="6"/>
  <c r="E31" i="6"/>
  <c r="C31" i="6"/>
  <c r="E30" i="6"/>
  <c r="C30" i="6"/>
  <c r="E29" i="6"/>
  <c r="C29" i="6"/>
  <c r="E28" i="6"/>
  <c r="C28" i="6"/>
  <c r="E27" i="6"/>
  <c r="C27" i="6"/>
  <c r="E26" i="6"/>
  <c r="C26" i="6"/>
  <c r="E25" i="6"/>
  <c r="C25" i="6"/>
  <c r="E24" i="6"/>
  <c r="C24" i="6"/>
  <c r="E23" i="6"/>
  <c r="C23" i="6"/>
  <c r="E22" i="6"/>
  <c r="C22" i="6"/>
  <c r="E21" i="6"/>
  <c r="C21" i="6"/>
  <c r="C2" i="6"/>
  <c r="D75" i="6"/>
  <c r="D74" i="6"/>
  <c r="D73" i="6"/>
  <c r="D72" i="6"/>
  <c r="D71" i="6"/>
  <c r="D70" i="6"/>
  <c r="D69" i="6"/>
  <c r="D68" i="6"/>
  <c r="D67" i="6"/>
  <c r="D66" i="6"/>
  <c r="D65" i="6"/>
  <c r="D64" i="6"/>
  <c r="B64" i="6"/>
  <c r="D63" i="6"/>
  <c r="B63" i="6"/>
  <c r="D62" i="6"/>
  <c r="B62" i="6"/>
  <c r="D61" i="6"/>
  <c r="B61" i="6"/>
  <c r="D60" i="6"/>
  <c r="B60" i="6"/>
  <c r="D59" i="6"/>
  <c r="B59" i="6"/>
  <c r="D58" i="6"/>
  <c r="B58" i="6"/>
  <c r="D57" i="6"/>
  <c r="B57" i="6"/>
  <c r="D56" i="6"/>
  <c r="B56" i="6"/>
  <c r="D55" i="6"/>
  <c r="B55" i="6"/>
  <c r="D54" i="6"/>
  <c r="D2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B2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C2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1" i="13"/>
  <c r="C52" i="13"/>
  <c r="C53" i="13"/>
  <c r="C54" i="13"/>
  <c r="C55" i="13"/>
  <c r="C56" i="13"/>
  <c r="C57" i="13"/>
  <c r="C58" i="13"/>
  <c r="C59" i="13"/>
  <c r="C60" i="13"/>
  <c r="C61" i="13"/>
  <c r="C62" i="13"/>
  <c r="C63" i="13"/>
  <c r="C64" i="13"/>
  <c r="B66" i="13"/>
  <c r="B68" i="13"/>
  <c r="B70" i="13"/>
  <c r="B72" i="13"/>
  <c r="B74" i="13"/>
  <c r="B76" i="13"/>
  <c r="B78" i="13"/>
  <c r="B80" i="13"/>
  <c r="B82" i="13"/>
  <c r="B84" i="13"/>
  <c r="B86" i="13"/>
  <c r="B88" i="13"/>
  <c r="B90" i="13"/>
  <c r="B92" i="13"/>
  <c r="B94" i="13"/>
  <c r="B96" i="13"/>
  <c r="B98" i="13"/>
  <c r="B100" i="13"/>
  <c r="B102" i="13"/>
  <c r="B104" i="13"/>
  <c r="E106" i="13"/>
  <c r="C106" i="13"/>
  <c r="E105" i="13"/>
  <c r="C105" i="13"/>
  <c r="E104" i="13"/>
  <c r="C104" i="13"/>
  <c r="E103" i="13"/>
  <c r="C103" i="13"/>
  <c r="E102" i="13"/>
  <c r="C102" i="13"/>
  <c r="E101" i="13"/>
  <c r="C101" i="13"/>
  <c r="E100" i="13"/>
  <c r="C100" i="13"/>
  <c r="E99" i="13"/>
  <c r="C99" i="13"/>
  <c r="E98" i="13"/>
  <c r="C98" i="13"/>
  <c r="E97" i="13"/>
  <c r="C97" i="13"/>
  <c r="E96" i="13"/>
  <c r="C96" i="13"/>
  <c r="E95" i="13"/>
  <c r="C95" i="13"/>
  <c r="E94" i="13"/>
  <c r="C94" i="13"/>
  <c r="E93" i="13"/>
  <c r="C93" i="13"/>
  <c r="E92" i="13"/>
  <c r="C92" i="13"/>
  <c r="E91" i="13"/>
  <c r="C91" i="13"/>
  <c r="E90" i="13"/>
  <c r="C90" i="13"/>
  <c r="E89" i="13"/>
  <c r="C89" i="13"/>
  <c r="E88" i="13"/>
  <c r="C88" i="13"/>
  <c r="E87" i="13"/>
  <c r="C87" i="13"/>
  <c r="E86" i="13"/>
  <c r="C86" i="13"/>
  <c r="E85" i="13"/>
  <c r="C85" i="13"/>
  <c r="E84" i="13"/>
  <c r="C84" i="13"/>
  <c r="E83" i="13"/>
  <c r="C83" i="13"/>
  <c r="E82" i="13"/>
  <c r="C82" i="13"/>
  <c r="E81" i="13"/>
  <c r="C81" i="13"/>
  <c r="E80" i="13"/>
  <c r="C80" i="13"/>
  <c r="E79" i="13"/>
  <c r="C79" i="13"/>
  <c r="E78" i="13"/>
  <c r="C78" i="13"/>
  <c r="E77" i="13"/>
  <c r="C77" i="13"/>
  <c r="E76" i="13"/>
  <c r="C76" i="13"/>
  <c r="E75" i="13"/>
  <c r="C75" i="13"/>
  <c r="E74" i="13"/>
  <c r="C74" i="13"/>
  <c r="E73" i="13"/>
  <c r="C73" i="13"/>
  <c r="E72" i="13"/>
  <c r="C72" i="13"/>
  <c r="E71" i="13"/>
  <c r="C71" i="13"/>
  <c r="E70" i="13"/>
  <c r="C70" i="13"/>
  <c r="E69" i="13"/>
  <c r="C69" i="13"/>
  <c r="E68" i="13"/>
  <c r="C68" i="13"/>
  <c r="E67" i="13"/>
  <c r="C67" i="13"/>
  <c r="E66" i="13"/>
  <c r="C66" i="13"/>
  <c r="E65" i="13"/>
  <c r="C65" i="13"/>
  <c r="E64" i="13"/>
  <c r="B2" i="13"/>
  <c r="D2" i="13"/>
  <c r="B21" i="13"/>
  <c r="D21" i="13"/>
  <c r="B22" i="13"/>
  <c r="D22" i="13"/>
  <c r="B23" i="13"/>
  <c r="D23" i="13"/>
  <c r="B24" i="13"/>
  <c r="D24" i="13"/>
  <c r="B25" i="13"/>
  <c r="D25" i="13"/>
  <c r="B26" i="13"/>
  <c r="D26" i="13"/>
  <c r="B27" i="13"/>
  <c r="D27" i="13"/>
  <c r="B28" i="13"/>
  <c r="D28" i="13"/>
  <c r="B29" i="13"/>
  <c r="D29" i="13"/>
  <c r="B30" i="13"/>
  <c r="D30" i="13"/>
  <c r="B31" i="13"/>
  <c r="D31" i="13"/>
  <c r="B32" i="13"/>
  <c r="D32" i="13"/>
  <c r="B33" i="13"/>
  <c r="D33" i="13"/>
  <c r="B34" i="13"/>
  <c r="D34" i="13"/>
  <c r="B35" i="13"/>
  <c r="D35" i="13"/>
  <c r="B36" i="13"/>
  <c r="D36" i="13"/>
  <c r="B37" i="13"/>
  <c r="D37" i="13"/>
  <c r="B38" i="13"/>
  <c r="D38" i="13"/>
  <c r="B39" i="13"/>
  <c r="D39" i="13"/>
  <c r="B40" i="13"/>
  <c r="D40" i="13"/>
  <c r="B41" i="13"/>
  <c r="D41" i="13"/>
  <c r="B42" i="13"/>
  <c r="D42" i="13"/>
  <c r="B43" i="13"/>
  <c r="D43" i="13"/>
  <c r="B44" i="13"/>
  <c r="D44" i="13"/>
  <c r="B45" i="13"/>
  <c r="D45" i="13"/>
  <c r="B46" i="13"/>
  <c r="D46" i="13"/>
  <c r="B47" i="13"/>
  <c r="D47" i="13"/>
  <c r="B48" i="13"/>
  <c r="D48" i="13"/>
  <c r="B49" i="13"/>
  <c r="D49" i="13"/>
  <c r="B50" i="13"/>
  <c r="D50" i="13"/>
  <c r="B51" i="13"/>
  <c r="D51" i="13"/>
  <c r="B52" i="13"/>
  <c r="D52" i="13"/>
  <c r="B53" i="13"/>
  <c r="D53" i="13"/>
  <c r="B54" i="13"/>
  <c r="D54" i="13"/>
  <c r="B55" i="13"/>
  <c r="D55" i="13"/>
  <c r="B56" i="13"/>
  <c r="D56" i="13"/>
  <c r="B57" i="13"/>
  <c r="D57" i="13"/>
  <c r="B58" i="13"/>
  <c r="D58" i="13"/>
  <c r="B59" i="13"/>
  <c r="D59" i="13"/>
  <c r="B60" i="13"/>
  <c r="D60" i="13"/>
  <c r="B61" i="13"/>
  <c r="D61" i="13"/>
  <c r="B62" i="13"/>
  <c r="D62" i="13"/>
  <c r="B63" i="13"/>
  <c r="D63" i="13"/>
  <c r="B64" i="13"/>
  <c r="D64" i="13"/>
  <c r="D65" i="13"/>
  <c r="D66" i="13"/>
  <c r="D67" i="13"/>
  <c r="D68" i="13"/>
  <c r="D69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3" i="13"/>
  <c r="D104" i="13"/>
  <c r="D105" i="13"/>
  <c r="D106" i="13"/>
  <c r="E23" i="12"/>
  <c r="E25" i="12"/>
  <c r="E27" i="12"/>
  <c r="E29" i="12"/>
  <c r="E31" i="12"/>
  <c r="E33" i="12"/>
  <c r="E35" i="12"/>
  <c r="E37" i="12"/>
  <c r="E39" i="12"/>
  <c r="E41" i="12"/>
  <c r="E43" i="12"/>
  <c r="E45" i="12"/>
  <c r="E47" i="12"/>
  <c r="E49" i="12"/>
  <c r="E51" i="12"/>
  <c r="E53" i="12"/>
  <c r="E55" i="12"/>
  <c r="E57" i="12"/>
  <c r="E59" i="12"/>
  <c r="E61" i="12"/>
  <c r="E63" i="12"/>
  <c r="B67" i="12"/>
  <c r="B71" i="12"/>
  <c r="B75" i="12"/>
  <c r="B79" i="12"/>
  <c r="B83" i="12"/>
  <c r="B87" i="12"/>
  <c r="B91" i="12"/>
  <c r="B95" i="12"/>
  <c r="B99" i="12"/>
  <c r="B103" i="12"/>
  <c r="B105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C64" i="12"/>
  <c r="B66" i="12"/>
  <c r="B68" i="12"/>
  <c r="B70" i="12"/>
  <c r="B72" i="12"/>
  <c r="B74" i="12"/>
  <c r="B76" i="12"/>
  <c r="B78" i="12"/>
  <c r="B80" i="12"/>
  <c r="B82" i="12"/>
  <c r="B84" i="12"/>
  <c r="B86" i="12"/>
  <c r="B88" i="12"/>
  <c r="B90" i="12"/>
  <c r="B92" i="12"/>
  <c r="B94" i="12"/>
  <c r="B96" i="12"/>
  <c r="B98" i="12"/>
  <c r="B100" i="12"/>
  <c r="B102" i="12"/>
  <c r="B104" i="12"/>
  <c r="E106" i="12"/>
  <c r="C106" i="12"/>
  <c r="E105" i="12"/>
  <c r="C105" i="12"/>
  <c r="E104" i="12"/>
  <c r="C104" i="12"/>
  <c r="E103" i="12"/>
  <c r="C103" i="12"/>
  <c r="E102" i="12"/>
  <c r="C102" i="12"/>
  <c r="E101" i="12"/>
  <c r="C101" i="12"/>
  <c r="E100" i="12"/>
  <c r="C100" i="12"/>
  <c r="E99" i="12"/>
  <c r="C99" i="12"/>
  <c r="E98" i="12"/>
  <c r="C98" i="12"/>
  <c r="E97" i="12"/>
  <c r="C97" i="12"/>
  <c r="E96" i="12"/>
  <c r="C96" i="12"/>
  <c r="E95" i="12"/>
  <c r="C95" i="12"/>
  <c r="E94" i="12"/>
  <c r="C94" i="12"/>
  <c r="E93" i="12"/>
  <c r="C93" i="12"/>
  <c r="E92" i="12"/>
  <c r="C92" i="12"/>
  <c r="E91" i="12"/>
  <c r="C91" i="12"/>
  <c r="E90" i="12"/>
  <c r="C90" i="12"/>
  <c r="E89" i="12"/>
  <c r="C89" i="12"/>
  <c r="E88" i="12"/>
  <c r="C88" i="12"/>
  <c r="E87" i="12"/>
  <c r="C87" i="12"/>
  <c r="E86" i="12"/>
  <c r="C86" i="12"/>
  <c r="E85" i="12"/>
  <c r="C85" i="12"/>
  <c r="E84" i="12"/>
  <c r="C84" i="12"/>
  <c r="E83" i="12"/>
  <c r="C83" i="12"/>
  <c r="E82" i="12"/>
  <c r="C82" i="12"/>
  <c r="E81" i="12"/>
  <c r="C81" i="12"/>
  <c r="E80" i="12"/>
  <c r="C80" i="12"/>
  <c r="E79" i="12"/>
  <c r="C79" i="12"/>
  <c r="E78" i="12"/>
  <c r="C78" i="12"/>
  <c r="E77" i="12"/>
  <c r="C77" i="12"/>
  <c r="E76" i="12"/>
  <c r="C76" i="12"/>
  <c r="E75" i="12"/>
  <c r="C75" i="12"/>
  <c r="E74" i="12"/>
  <c r="C74" i="12"/>
  <c r="E73" i="12"/>
  <c r="C73" i="12"/>
  <c r="E72" i="12"/>
  <c r="C72" i="12"/>
  <c r="E71" i="12"/>
  <c r="C71" i="12"/>
  <c r="E70" i="12"/>
  <c r="C70" i="12"/>
  <c r="E69" i="12"/>
  <c r="C69" i="12"/>
  <c r="E68" i="12"/>
  <c r="C68" i="12"/>
  <c r="E67" i="12"/>
  <c r="C67" i="12"/>
  <c r="E66" i="12"/>
  <c r="C66" i="12"/>
  <c r="E65" i="12"/>
  <c r="C65" i="12"/>
  <c r="E64" i="12"/>
  <c r="B2" i="12"/>
  <c r="D2" i="12"/>
  <c r="B23" i="12"/>
  <c r="D23" i="12"/>
  <c r="B24" i="12"/>
  <c r="D24" i="12"/>
  <c r="B25" i="12"/>
  <c r="D25" i="12"/>
  <c r="B26" i="12"/>
  <c r="D26" i="12"/>
  <c r="B27" i="12"/>
  <c r="D27" i="12"/>
  <c r="B28" i="12"/>
  <c r="D28" i="12"/>
  <c r="B29" i="12"/>
  <c r="D29" i="12"/>
  <c r="B30" i="12"/>
  <c r="D30" i="12"/>
  <c r="B31" i="12"/>
  <c r="D31" i="12"/>
  <c r="B32" i="12"/>
  <c r="D32" i="12"/>
  <c r="B33" i="12"/>
  <c r="D33" i="12"/>
  <c r="B34" i="12"/>
  <c r="D34" i="12"/>
  <c r="B35" i="12"/>
  <c r="D35" i="12"/>
  <c r="B36" i="12"/>
  <c r="D36" i="12"/>
  <c r="B37" i="12"/>
  <c r="D37" i="12"/>
  <c r="B38" i="12"/>
  <c r="D38" i="12"/>
  <c r="B39" i="12"/>
  <c r="D39" i="12"/>
  <c r="B40" i="12"/>
  <c r="D40" i="12"/>
  <c r="B41" i="12"/>
  <c r="D41" i="12"/>
  <c r="B42" i="12"/>
  <c r="D42" i="12"/>
  <c r="B43" i="12"/>
  <c r="D43" i="12"/>
  <c r="B44" i="12"/>
  <c r="D44" i="12"/>
  <c r="B45" i="12"/>
  <c r="D45" i="12"/>
  <c r="B46" i="12"/>
  <c r="D46" i="12"/>
  <c r="B47" i="12"/>
  <c r="D47" i="12"/>
  <c r="B48" i="12"/>
  <c r="D48" i="12"/>
  <c r="B49" i="12"/>
  <c r="D49" i="12"/>
  <c r="B50" i="12"/>
  <c r="D50" i="12"/>
  <c r="B51" i="12"/>
  <c r="D51" i="12"/>
  <c r="B52" i="12"/>
  <c r="D52" i="12"/>
  <c r="B53" i="12"/>
  <c r="D53" i="12"/>
  <c r="B54" i="12"/>
  <c r="D54" i="12"/>
  <c r="B55" i="12"/>
  <c r="D55" i="12"/>
  <c r="B56" i="12"/>
  <c r="D56" i="12"/>
  <c r="B57" i="12"/>
  <c r="D57" i="12"/>
  <c r="B58" i="12"/>
  <c r="D58" i="12"/>
  <c r="B59" i="12"/>
  <c r="D59" i="12"/>
  <c r="B60" i="12"/>
  <c r="D60" i="12"/>
  <c r="B61" i="12"/>
  <c r="D61" i="12"/>
  <c r="B62" i="12"/>
  <c r="D62" i="12"/>
  <c r="B63" i="12"/>
  <c r="D63" i="12"/>
  <c r="B64" i="12"/>
  <c r="D64" i="12"/>
  <c r="D65" i="12"/>
  <c r="D66" i="12"/>
  <c r="D67" i="12"/>
  <c r="D68" i="12"/>
  <c r="D69" i="12"/>
  <c r="D70" i="12"/>
  <c r="D71" i="12"/>
  <c r="D72" i="12"/>
  <c r="D73" i="12"/>
  <c r="D74" i="12"/>
  <c r="D75" i="12"/>
  <c r="D76" i="12"/>
  <c r="D77" i="12"/>
  <c r="D78" i="12"/>
  <c r="D79" i="12"/>
  <c r="D80" i="12"/>
  <c r="D81" i="12"/>
  <c r="D82" i="12"/>
  <c r="D83" i="12"/>
  <c r="D84" i="12"/>
  <c r="D85" i="12"/>
  <c r="D86" i="12"/>
  <c r="D87" i="12"/>
  <c r="D88" i="12"/>
  <c r="D89" i="12"/>
  <c r="D90" i="12"/>
  <c r="D91" i="12"/>
  <c r="D92" i="12"/>
  <c r="D93" i="12"/>
  <c r="D94" i="12"/>
  <c r="D95" i="12"/>
  <c r="D96" i="12"/>
  <c r="D97" i="12"/>
  <c r="D98" i="12"/>
  <c r="D99" i="12"/>
  <c r="D100" i="12"/>
  <c r="D101" i="12"/>
  <c r="D102" i="12"/>
  <c r="D103" i="12"/>
  <c r="D104" i="12"/>
  <c r="D105" i="12"/>
  <c r="D106" i="12"/>
  <c r="B105" i="11"/>
  <c r="B68" i="11"/>
  <c r="B70" i="11"/>
  <c r="B72" i="11"/>
  <c r="B74" i="11"/>
  <c r="B76" i="11"/>
  <c r="B78" i="11"/>
  <c r="B80" i="11"/>
  <c r="B82" i="11"/>
  <c r="B84" i="11"/>
  <c r="B86" i="11"/>
  <c r="B88" i="11"/>
  <c r="B90" i="11"/>
  <c r="B92" i="11"/>
  <c r="B94" i="11"/>
  <c r="B96" i="11"/>
  <c r="B98" i="11"/>
  <c r="B100" i="11"/>
  <c r="B102" i="11"/>
  <c r="B104" i="11"/>
  <c r="E106" i="11"/>
  <c r="C106" i="11"/>
  <c r="E105" i="11"/>
  <c r="C105" i="11"/>
  <c r="E104" i="11"/>
  <c r="C104" i="11"/>
  <c r="E103" i="11"/>
  <c r="C103" i="11"/>
  <c r="E102" i="11"/>
  <c r="C102" i="11"/>
  <c r="E101" i="11"/>
  <c r="C101" i="11"/>
  <c r="E100" i="11"/>
  <c r="C100" i="11"/>
  <c r="E99" i="11"/>
  <c r="C99" i="11"/>
  <c r="E98" i="11"/>
  <c r="C98" i="11"/>
  <c r="E97" i="11"/>
  <c r="C97" i="11"/>
  <c r="E96" i="11"/>
  <c r="C96" i="11"/>
  <c r="E95" i="11"/>
  <c r="C95" i="11"/>
  <c r="E94" i="11"/>
  <c r="C94" i="11"/>
  <c r="E93" i="11"/>
  <c r="C93" i="11"/>
  <c r="E92" i="11"/>
  <c r="C92" i="11"/>
  <c r="E91" i="11"/>
  <c r="C91" i="11"/>
  <c r="E90" i="11"/>
  <c r="C90" i="11"/>
  <c r="E89" i="11"/>
  <c r="C89" i="11"/>
  <c r="E88" i="11"/>
  <c r="C88" i="11"/>
  <c r="E87" i="11"/>
  <c r="C87" i="11"/>
  <c r="E86" i="11"/>
  <c r="C86" i="11"/>
  <c r="E85" i="11"/>
  <c r="C85" i="11"/>
  <c r="E84" i="11"/>
  <c r="C84" i="11"/>
  <c r="E83" i="11"/>
  <c r="C83" i="11"/>
  <c r="E82" i="11"/>
  <c r="C82" i="11"/>
  <c r="E81" i="11"/>
  <c r="C81" i="11"/>
  <c r="E80" i="11"/>
  <c r="C80" i="11"/>
  <c r="E79" i="11"/>
  <c r="C79" i="11"/>
  <c r="E78" i="11"/>
  <c r="C78" i="11"/>
  <c r="E77" i="11"/>
  <c r="C77" i="11"/>
  <c r="E76" i="11"/>
  <c r="C76" i="11"/>
  <c r="E75" i="11"/>
  <c r="C75" i="11"/>
  <c r="E74" i="11"/>
  <c r="C74" i="11"/>
  <c r="E73" i="11"/>
  <c r="C73" i="11"/>
  <c r="E72" i="11"/>
  <c r="C72" i="11"/>
  <c r="E71" i="11"/>
  <c r="C71" i="11"/>
  <c r="E70" i="11"/>
  <c r="C70" i="11"/>
  <c r="E69" i="11"/>
  <c r="C69" i="11"/>
  <c r="E68" i="11"/>
  <c r="C68" i="11"/>
  <c r="B2" i="11"/>
  <c r="D2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E1" i="22" l="1"/>
  <c r="H17" i="10" s="1"/>
  <c r="I17" i="10" s="1"/>
  <c r="E1" i="8"/>
  <c r="H8" i="10" s="1"/>
  <c r="I8" i="10" s="1"/>
  <c r="E1" i="17"/>
  <c r="H12" i="10" s="1"/>
  <c r="I12" i="10" s="1"/>
  <c r="E1" i="16"/>
  <c r="H11" i="10" s="1"/>
  <c r="I11" i="10" s="1"/>
  <c r="E1" i="15"/>
  <c r="H10" i="10" s="1"/>
  <c r="I10" i="10" s="1"/>
  <c r="E1" i="14"/>
  <c r="H9" i="10" s="1"/>
  <c r="I9" i="10" s="1"/>
  <c r="Q8" i="1"/>
  <c r="R8" i="1"/>
  <c r="C1" i="9"/>
  <c r="C5" i="9" l="1"/>
  <c r="E5" i="9"/>
  <c r="C23" i="9"/>
  <c r="E23" i="9"/>
  <c r="C24" i="9"/>
  <c r="E24" i="9"/>
  <c r="C25" i="9"/>
  <c r="E25" i="9"/>
  <c r="C26" i="9"/>
  <c r="E26" i="9"/>
  <c r="C27" i="9"/>
  <c r="E27" i="9"/>
  <c r="C28" i="9"/>
  <c r="E28" i="9"/>
  <c r="C29" i="9"/>
  <c r="E29" i="9"/>
  <c r="C30" i="9"/>
  <c r="E30" i="9"/>
  <c r="C31" i="9"/>
  <c r="E31" i="9"/>
  <c r="C32" i="9"/>
  <c r="E32" i="9"/>
  <c r="C33" i="9"/>
  <c r="E33" i="9"/>
  <c r="C34" i="9"/>
  <c r="E34" i="9"/>
  <c r="C35" i="9"/>
  <c r="E35" i="9"/>
  <c r="C36" i="9"/>
  <c r="E36" i="9"/>
  <c r="C37" i="9"/>
  <c r="E37" i="9"/>
  <c r="C38" i="9"/>
  <c r="E38" i="9"/>
  <c r="C39" i="9"/>
  <c r="E39" i="9"/>
  <c r="C40" i="9"/>
  <c r="E40" i="9"/>
  <c r="C41" i="9"/>
  <c r="E41" i="9"/>
  <c r="C42" i="9"/>
  <c r="E42" i="9"/>
  <c r="C43" i="9"/>
  <c r="E43" i="9"/>
  <c r="C44" i="9"/>
  <c r="E44" i="9"/>
  <c r="C45" i="9"/>
  <c r="E45" i="9"/>
  <c r="C46" i="9"/>
  <c r="E46" i="9"/>
  <c r="C47" i="9"/>
  <c r="E47" i="9"/>
  <c r="D4" i="9"/>
  <c r="B3" i="9"/>
  <c r="D5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E4" i="9"/>
  <c r="B5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" i="9"/>
  <c r="D3" i="9"/>
  <c r="E3" i="9"/>
  <c r="C4" i="9"/>
  <c r="C3" i="9"/>
  <c r="D8" i="10"/>
  <c r="G7" i="10"/>
  <c r="F8" i="10"/>
  <c r="E2" i="7"/>
  <c r="E1" i="7" s="1"/>
  <c r="H7" i="10" s="1"/>
  <c r="D105" i="9"/>
  <c r="D103" i="9"/>
  <c r="D101" i="9"/>
  <c r="D99" i="9"/>
  <c r="D97" i="9"/>
  <c r="D95" i="9"/>
  <c r="D93" i="9"/>
  <c r="D91" i="9"/>
  <c r="D106" i="9"/>
  <c r="D104" i="9"/>
  <c r="D102" i="9"/>
  <c r="D100" i="9"/>
  <c r="D98" i="9"/>
  <c r="D96" i="9"/>
  <c r="D94" i="9"/>
  <c r="D92" i="9"/>
  <c r="D90" i="9"/>
  <c r="B2" i="9"/>
  <c r="C90" i="9"/>
  <c r="E90" i="9"/>
  <c r="C91" i="9"/>
  <c r="E91" i="9"/>
  <c r="C92" i="9"/>
  <c r="E92" i="9"/>
  <c r="C93" i="9"/>
  <c r="E93" i="9"/>
  <c r="C94" i="9"/>
  <c r="E94" i="9"/>
  <c r="C95" i="9"/>
  <c r="E95" i="9"/>
  <c r="C96" i="9"/>
  <c r="E96" i="9"/>
  <c r="C97" i="9"/>
  <c r="E97" i="9"/>
  <c r="C98" i="9"/>
  <c r="E98" i="9"/>
  <c r="C99" i="9"/>
  <c r="E99" i="9"/>
  <c r="C100" i="9"/>
  <c r="E100" i="9"/>
  <c r="C101" i="9"/>
  <c r="E101" i="9"/>
  <c r="C102" i="9"/>
  <c r="E102" i="9"/>
  <c r="C103" i="9"/>
  <c r="E103" i="9"/>
  <c r="C104" i="9"/>
  <c r="E104" i="9"/>
  <c r="C105" i="9"/>
  <c r="E105" i="9"/>
  <c r="C106" i="9"/>
  <c r="E106" i="9"/>
  <c r="D2" i="9"/>
  <c r="B106" i="9"/>
  <c r="B105" i="9"/>
  <c r="B104" i="9"/>
  <c r="B103" i="9"/>
  <c r="B102" i="9"/>
  <c r="B101" i="9"/>
  <c r="B100" i="9"/>
  <c r="B99" i="9"/>
  <c r="B98" i="9"/>
  <c r="B97" i="9"/>
  <c r="B96" i="9"/>
  <c r="B95" i="9"/>
  <c r="B94" i="9"/>
  <c r="B93" i="9"/>
  <c r="B92" i="9"/>
  <c r="B91" i="9"/>
  <c r="B90" i="9"/>
  <c r="I7" i="10" l="1"/>
  <c r="Q7" i="1"/>
  <c r="R7" i="1"/>
  <c r="D7" i="10" s="1"/>
  <c r="Q6" i="1"/>
  <c r="F6" i="10" l="1"/>
  <c r="G5" i="10"/>
  <c r="E2" i="13"/>
  <c r="E1" i="13" s="1"/>
  <c r="H5" i="10" s="1"/>
  <c r="G6" i="10"/>
  <c r="F7" i="10"/>
  <c r="E2" i="6"/>
  <c r="E1" i="6" s="1"/>
  <c r="H6" i="10" s="1"/>
  <c r="E2" i="20"/>
  <c r="E1" i="20" s="1"/>
  <c r="H15" i="10" s="1"/>
  <c r="I15" i="10" s="1"/>
  <c r="C2" i="21"/>
  <c r="C2" i="20"/>
  <c r="E2" i="21"/>
  <c r="E1" i="21" s="1"/>
  <c r="H16" i="10" s="1"/>
  <c r="I16" i="10" s="1"/>
  <c r="L11" i="4"/>
  <c r="L9" i="4"/>
  <c r="O4" i="1"/>
  <c r="Q4" i="1"/>
  <c r="R4" i="1"/>
  <c r="I6" i="10" l="1"/>
  <c r="F4" i="10"/>
  <c r="G3" i="10"/>
  <c r="E2" i="11"/>
  <c r="E1" i="11" s="1"/>
  <c r="H3" i="10" s="1"/>
  <c r="D4" i="10"/>
  <c r="U3" i="1"/>
  <c r="T3" i="1" s="1"/>
  <c r="I5" i="10"/>
  <c r="B4" i="10"/>
  <c r="C2" i="11"/>
  <c r="C2" i="18"/>
  <c r="E2" i="18"/>
  <c r="E1" i="18" s="1"/>
  <c r="H13" i="10" s="1"/>
  <c r="I13" i="10" s="1"/>
  <c r="R5" i="1"/>
  <c r="D5" i="10" s="1"/>
  <c r="Q3" i="1"/>
  <c r="Q5" i="1"/>
  <c r="S1003" i="5"/>
  <c r="Q1003" i="5"/>
  <c r="P1003" i="5"/>
  <c r="S1002" i="5"/>
  <c r="Q1002" i="5"/>
  <c r="P1002" i="5"/>
  <c r="S1001" i="5"/>
  <c r="Q1001" i="5"/>
  <c r="P1001" i="5"/>
  <c r="S1000" i="5"/>
  <c r="Q1000" i="5"/>
  <c r="P1000" i="5"/>
  <c r="S999" i="5"/>
  <c r="Q999" i="5"/>
  <c r="P999" i="5"/>
  <c r="S998" i="5"/>
  <c r="Q998" i="5"/>
  <c r="P998" i="5"/>
  <c r="S997" i="5"/>
  <c r="Q997" i="5"/>
  <c r="P997" i="5"/>
  <c r="S996" i="5"/>
  <c r="Q996" i="5"/>
  <c r="P996" i="5"/>
  <c r="S995" i="5"/>
  <c r="Q995" i="5"/>
  <c r="P995" i="5"/>
  <c r="S994" i="5"/>
  <c r="Q994" i="5"/>
  <c r="P994" i="5"/>
  <c r="S993" i="5"/>
  <c r="Q993" i="5"/>
  <c r="P993" i="5"/>
  <c r="S992" i="5"/>
  <c r="Q992" i="5"/>
  <c r="P992" i="5"/>
  <c r="S991" i="5"/>
  <c r="Q991" i="5"/>
  <c r="P991" i="5"/>
  <c r="S990" i="5"/>
  <c r="Q990" i="5"/>
  <c r="P990" i="5"/>
  <c r="S989" i="5"/>
  <c r="Q989" i="5"/>
  <c r="P989" i="5"/>
  <c r="S988" i="5"/>
  <c r="Q988" i="5"/>
  <c r="P988" i="5"/>
  <c r="S987" i="5"/>
  <c r="Q987" i="5"/>
  <c r="P987" i="5"/>
  <c r="S986" i="5"/>
  <c r="Q986" i="5"/>
  <c r="P986" i="5"/>
  <c r="S985" i="5"/>
  <c r="Q985" i="5"/>
  <c r="P985" i="5"/>
  <c r="S984" i="5"/>
  <c r="Q984" i="5"/>
  <c r="P984" i="5"/>
  <c r="S983" i="5"/>
  <c r="Q983" i="5"/>
  <c r="P983" i="5"/>
  <c r="S982" i="5"/>
  <c r="Q982" i="5"/>
  <c r="P982" i="5"/>
  <c r="S981" i="5"/>
  <c r="Q981" i="5"/>
  <c r="P981" i="5"/>
  <c r="S980" i="5"/>
  <c r="Q980" i="5"/>
  <c r="P980" i="5"/>
  <c r="S979" i="5"/>
  <c r="Q979" i="5"/>
  <c r="P979" i="5"/>
  <c r="S978" i="5"/>
  <c r="Q978" i="5"/>
  <c r="P978" i="5"/>
  <c r="S977" i="5"/>
  <c r="Q977" i="5"/>
  <c r="P977" i="5"/>
  <c r="S976" i="5"/>
  <c r="Q976" i="5"/>
  <c r="P976" i="5"/>
  <c r="S975" i="5"/>
  <c r="Q975" i="5"/>
  <c r="P975" i="5"/>
  <c r="S974" i="5"/>
  <c r="Q974" i="5"/>
  <c r="P974" i="5"/>
  <c r="S973" i="5"/>
  <c r="Q973" i="5"/>
  <c r="P973" i="5"/>
  <c r="S972" i="5"/>
  <c r="Q972" i="5"/>
  <c r="P972" i="5"/>
  <c r="S971" i="5"/>
  <c r="Q971" i="5"/>
  <c r="P971" i="5"/>
  <c r="S970" i="5"/>
  <c r="Q970" i="5"/>
  <c r="P970" i="5"/>
  <c r="S969" i="5"/>
  <c r="Q969" i="5"/>
  <c r="P969" i="5"/>
  <c r="S968" i="5"/>
  <c r="Q968" i="5"/>
  <c r="P968" i="5"/>
  <c r="S967" i="5"/>
  <c r="Q967" i="5"/>
  <c r="P967" i="5"/>
  <c r="S966" i="5"/>
  <c r="Q966" i="5"/>
  <c r="P966" i="5"/>
  <c r="S965" i="5"/>
  <c r="Q965" i="5"/>
  <c r="P965" i="5"/>
  <c r="S964" i="5"/>
  <c r="Q964" i="5"/>
  <c r="P964" i="5"/>
  <c r="S963" i="5"/>
  <c r="Q963" i="5"/>
  <c r="P963" i="5"/>
  <c r="S962" i="5"/>
  <c r="Q962" i="5"/>
  <c r="P962" i="5"/>
  <c r="S961" i="5"/>
  <c r="Q961" i="5"/>
  <c r="P961" i="5"/>
  <c r="S960" i="5"/>
  <c r="Q960" i="5"/>
  <c r="P960" i="5"/>
  <c r="S959" i="5"/>
  <c r="Q959" i="5"/>
  <c r="P959" i="5"/>
  <c r="S958" i="5"/>
  <c r="Q958" i="5"/>
  <c r="P958" i="5"/>
  <c r="S957" i="5"/>
  <c r="Q957" i="5"/>
  <c r="P957" i="5"/>
  <c r="S956" i="5"/>
  <c r="Q956" i="5"/>
  <c r="P956" i="5"/>
  <c r="S955" i="5"/>
  <c r="Q955" i="5"/>
  <c r="P955" i="5"/>
  <c r="S954" i="5"/>
  <c r="Q954" i="5"/>
  <c r="P954" i="5"/>
  <c r="S953" i="5"/>
  <c r="Q953" i="5"/>
  <c r="P953" i="5"/>
  <c r="S952" i="5"/>
  <c r="Q952" i="5"/>
  <c r="P952" i="5"/>
  <c r="S951" i="5"/>
  <c r="Q951" i="5"/>
  <c r="P951" i="5"/>
  <c r="S950" i="5"/>
  <c r="Q950" i="5"/>
  <c r="P950" i="5"/>
  <c r="S949" i="5"/>
  <c r="Q949" i="5"/>
  <c r="P949" i="5"/>
  <c r="S948" i="5"/>
  <c r="Q948" i="5"/>
  <c r="P948" i="5"/>
  <c r="S947" i="5"/>
  <c r="Q947" i="5"/>
  <c r="P947" i="5"/>
  <c r="S946" i="5"/>
  <c r="Q946" i="5"/>
  <c r="P946" i="5"/>
  <c r="S945" i="5"/>
  <c r="Q945" i="5"/>
  <c r="P945" i="5"/>
  <c r="S944" i="5"/>
  <c r="Q944" i="5"/>
  <c r="P944" i="5"/>
  <c r="S943" i="5"/>
  <c r="Q943" i="5"/>
  <c r="P943" i="5"/>
  <c r="S942" i="5"/>
  <c r="Q942" i="5"/>
  <c r="P942" i="5"/>
  <c r="S941" i="5"/>
  <c r="Q941" i="5"/>
  <c r="P941" i="5"/>
  <c r="S940" i="5"/>
  <c r="Q940" i="5"/>
  <c r="P940" i="5"/>
  <c r="S939" i="5"/>
  <c r="Q939" i="5"/>
  <c r="P939" i="5"/>
  <c r="S938" i="5"/>
  <c r="Q938" i="5"/>
  <c r="P938" i="5"/>
  <c r="S937" i="5"/>
  <c r="Q937" i="5"/>
  <c r="P937" i="5"/>
  <c r="S936" i="5"/>
  <c r="Q936" i="5"/>
  <c r="P936" i="5"/>
  <c r="S935" i="5"/>
  <c r="Q935" i="5"/>
  <c r="P935" i="5"/>
  <c r="S934" i="5"/>
  <c r="Q934" i="5"/>
  <c r="P934" i="5"/>
  <c r="S933" i="5"/>
  <c r="Q933" i="5"/>
  <c r="P933" i="5"/>
  <c r="S932" i="5"/>
  <c r="Q932" i="5"/>
  <c r="P932" i="5"/>
  <c r="S931" i="5"/>
  <c r="Q931" i="5"/>
  <c r="P931" i="5"/>
  <c r="S930" i="5"/>
  <c r="Q930" i="5"/>
  <c r="P930" i="5"/>
  <c r="S929" i="5"/>
  <c r="Q929" i="5"/>
  <c r="P929" i="5"/>
  <c r="S928" i="5"/>
  <c r="Q928" i="5"/>
  <c r="P928" i="5"/>
  <c r="S927" i="5"/>
  <c r="Q927" i="5"/>
  <c r="P927" i="5"/>
  <c r="S926" i="5"/>
  <c r="Q926" i="5"/>
  <c r="P926" i="5"/>
  <c r="S925" i="5"/>
  <c r="Q925" i="5"/>
  <c r="P925" i="5"/>
  <c r="S924" i="5"/>
  <c r="Q924" i="5"/>
  <c r="P924" i="5"/>
  <c r="S923" i="5"/>
  <c r="Q923" i="5"/>
  <c r="P923" i="5"/>
  <c r="S922" i="5"/>
  <c r="Q922" i="5"/>
  <c r="P922" i="5"/>
  <c r="S921" i="5"/>
  <c r="Q921" i="5"/>
  <c r="P921" i="5"/>
  <c r="S920" i="5"/>
  <c r="Q920" i="5"/>
  <c r="P920" i="5"/>
  <c r="S919" i="5"/>
  <c r="Q919" i="5"/>
  <c r="P919" i="5"/>
  <c r="S918" i="5"/>
  <c r="Q918" i="5"/>
  <c r="P918" i="5"/>
  <c r="S917" i="5"/>
  <c r="Q917" i="5"/>
  <c r="P917" i="5"/>
  <c r="S916" i="5"/>
  <c r="Q916" i="5"/>
  <c r="P916" i="5"/>
  <c r="S915" i="5"/>
  <c r="Q915" i="5"/>
  <c r="P915" i="5"/>
  <c r="S914" i="5"/>
  <c r="Q914" i="5"/>
  <c r="P914" i="5"/>
  <c r="S913" i="5"/>
  <c r="Q913" i="5"/>
  <c r="P913" i="5"/>
  <c r="S912" i="5"/>
  <c r="Q912" i="5"/>
  <c r="P912" i="5"/>
  <c r="S911" i="5"/>
  <c r="Q911" i="5"/>
  <c r="P911" i="5"/>
  <c r="S910" i="5"/>
  <c r="Q910" i="5"/>
  <c r="P910" i="5"/>
  <c r="S909" i="5"/>
  <c r="Q909" i="5"/>
  <c r="P909" i="5"/>
  <c r="S908" i="5"/>
  <c r="Q908" i="5"/>
  <c r="P908" i="5"/>
  <c r="S907" i="5"/>
  <c r="Q907" i="5"/>
  <c r="P907" i="5"/>
  <c r="S906" i="5"/>
  <c r="Q906" i="5"/>
  <c r="P906" i="5"/>
  <c r="S905" i="5"/>
  <c r="Q905" i="5"/>
  <c r="P905" i="5"/>
  <c r="S904" i="5"/>
  <c r="Q904" i="5"/>
  <c r="P904" i="5"/>
  <c r="S903" i="5"/>
  <c r="Q903" i="5"/>
  <c r="P903" i="5"/>
  <c r="S902" i="5"/>
  <c r="Q902" i="5"/>
  <c r="P902" i="5"/>
  <c r="S901" i="5"/>
  <c r="Q901" i="5"/>
  <c r="P901" i="5"/>
  <c r="S900" i="5"/>
  <c r="Q900" i="5"/>
  <c r="P900" i="5"/>
  <c r="S899" i="5"/>
  <c r="Q899" i="5"/>
  <c r="P899" i="5"/>
  <c r="S898" i="5"/>
  <c r="Q898" i="5"/>
  <c r="P898" i="5"/>
  <c r="S897" i="5"/>
  <c r="Q897" i="5"/>
  <c r="P897" i="5"/>
  <c r="S896" i="5"/>
  <c r="Q896" i="5"/>
  <c r="P896" i="5"/>
  <c r="S895" i="5"/>
  <c r="Q895" i="5"/>
  <c r="P895" i="5"/>
  <c r="S894" i="5"/>
  <c r="Q894" i="5"/>
  <c r="P894" i="5"/>
  <c r="S893" i="5"/>
  <c r="Q893" i="5"/>
  <c r="P893" i="5"/>
  <c r="S892" i="5"/>
  <c r="Q892" i="5"/>
  <c r="P892" i="5"/>
  <c r="S891" i="5"/>
  <c r="Q891" i="5"/>
  <c r="P891" i="5"/>
  <c r="S890" i="5"/>
  <c r="Q890" i="5"/>
  <c r="P890" i="5"/>
  <c r="S889" i="5"/>
  <c r="Q889" i="5"/>
  <c r="P889" i="5"/>
  <c r="S888" i="5"/>
  <c r="Q888" i="5"/>
  <c r="P888" i="5"/>
  <c r="S887" i="5"/>
  <c r="Q887" i="5"/>
  <c r="P887" i="5"/>
  <c r="S886" i="5"/>
  <c r="Q886" i="5"/>
  <c r="P886" i="5"/>
  <c r="S885" i="5"/>
  <c r="Q885" i="5"/>
  <c r="P885" i="5"/>
  <c r="S884" i="5"/>
  <c r="Q884" i="5"/>
  <c r="P884" i="5"/>
  <c r="S883" i="5"/>
  <c r="Q883" i="5"/>
  <c r="P883" i="5"/>
  <c r="S882" i="5"/>
  <c r="Q882" i="5"/>
  <c r="P882" i="5"/>
  <c r="S881" i="5"/>
  <c r="Q881" i="5"/>
  <c r="P881" i="5"/>
  <c r="S880" i="5"/>
  <c r="Q880" i="5"/>
  <c r="P880" i="5"/>
  <c r="S879" i="5"/>
  <c r="Q879" i="5"/>
  <c r="P879" i="5"/>
  <c r="S878" i="5"/>
  <c r="Q878" i="5"/>
  <c r="P878" i="5"/>
  <c r="S877" i="5"/>
  <c r="Q877" i="5"/>
  <c r="P877" i="5"/>
  <c r="S876" i="5"/>
  <c r="Q876" i="5"/>
  <c r="P876" i="5"/>
  <c r="S875" i="5"/>
  <c r="Q875" i="5"/>
  <c r="P875" i="5"/>
  <c r="S874" i="5"/>
  <c r="Q874" i="5"/>
  <c r="P874" i="5"/>
  <c r="S873" i="5"/>
  <c r="Q873" i="5"/>
  <c r="P873" i="5"/>
  <c r="S872" i="5"/>
  <c r="Q872" i="5"/>
  <c r="P872" i="5"/>
  <c r="S871" i="5"/>
  <c r="Q871" i="5"/>
  <c r="P871" i="5"/>
  <c r="S870" i="5"/>
  <c r="Q870" i="5"/>
  <c r="P870" i="5"/>
  <c r="S869" i="5"/>
  <c r="Q869" i="5"/>
  <c r="P869" i="5"/>
  <c r="S868" i="5"/>
  <c r="Q868" i="5"/>
  <c r="P868" i="5"/>
  <c r="S867" i="5"/>
  <c r="Q867" i="5"/>
  <c r="P867" i="5"/>
  <c r="S866" i="5"/>
  <c r="Q866" i="5"/>
  <c r="P866" i="5"/>
  <c r="S865" i="5"/>
  <c r="Q865" i="5"/>
  <c r="P865" i="5"/>
  <c r="S864" i="5"/>
  <c r="Q864" i="5"/>
  <c r="P864" i="5"/>
  <c r="S863" i="5"/>
  <c r="Q863" i="5"/>
  <c r="P863" i="5"/>
  <c r="S862" i="5"/>
  <c r="Q862" i="5"/>
  <c r="P862" i="5"/>
  <c r="S861" i="5"/>
  <c r="Q861" i="5"/>
  <c r="P861" i="5"/>
  <c r="S860" i="5"/>
  <c r="Q860" i="5"/>
  <c r="P860" i="5"/>
  <c r="S859" i="5"/>
  <c r="Q859" i="5"/>
  <c r="P859" i="5"/>
  <c r="S858" i="5"/>
  <c r="Q858" i="5"/>
  <c r="P858" i="5"/>
  <c r="S857" i="5"/>
  <c r="Q857" i="5"/>
  <c r="P857" i="5"/>
  <c r="S856" i="5"/>
  <c r="Q856" i="5"/>
  <c r="P856" i="5"/>
  <c r="S855" i="5"/>
  <c r="Q855" i="5"/>
  <c r="P855" i="5"/>
  <c r="S854" i="5"/>
  <c r="Q854" i="5"/>
  <c r="P854" i="5"/>
  <c r="S853" i="5"/>
  <c r="Q853" i="5"/>
  <c r="P853" i="5"/>
  <c r="S852" i="5"/>
  <c r="Q852" i="5"/>
  <c r="P852" i="5"/>
  <c r="S851" i="5"/>
  <c r="Q851" i="5"/>
  <c r="P851" i="5"/>
  <c r="S850" i="5"/>
  <c r="Q850" i="5"/>
  <c r="P850" i="5"/>
  <c r="S849" i="5"/>
  <c r="Q849" i="5"/>
  <c r="P849" i="5"/>
  <c r="S848" i="5"/>
  <c r="Q848" i="5"/>
  <c r="P848" i="5"/>
  <c r="S847" i="5"/>
  <c r="Q847" i="5"/>
  <c r="P847" i="5"/>
  <c r="S846" i="5"/>
  <c r="Q846" i="5"/>
  <c r="P846" i="5"/>
  <c r="S845" i="5"/>
  <c r="Q845" i="5"/>
  <c r="P845" i="5"/>
  <c r="S844" i="5"/>
  <c r="Q844" i="5"/>
  <c r="P844" i="5"/>
  <c r="S843" i="5"/>
  <c r="Q843" i="5"/>
  <c r="P843" i="5"/>
  <c r="S842" i="5"/>
  <c r="Q842" i="5"/>
  <c r="P842" i="5"/>
  <c r="S841" i="5"/>
  <c r="Q841" i="5"/>
  <c r="P841" i="5"/>
  <c r="S840" i="5"/>
  <c r="Q840" i="5"/>
  <c r="P840" i="5"/>
  <c r="S839" i="5"/>
  <c r="Q839" i="5"/>
  <c r="P839" i="5"/>
  <c r="S838" i="5"/>
  <c r="Q838" i="5"/>
  <c r="P838" i="5"/>
  <c r="S837" i="5"/>
  <c r="Q837" i="5"/>
  <c r="P837" i="5"/>
  <c r="S836" i="5"/>
  <c r="Q836" i="5"/>
  <c r="P836" i="5"/>
  <c r="S835" i="5"/>
  <c r="Q835" i="5"/>
  <c r="P835" i="5"/>
  <c r="S834" i="5"/>
  <c r="Q834" i="5"/>
  <c r="P834" i="5"/>
  <c r="S833" i="5"/>
  <c r="Q833" i="5"/>
  <c r="P833" i="5"/>
  <c r="S832" i="5"/>
  <c r="Q832" i="5"/>
  <c r="P832" i="5"/>
  <c r="S831" i="5"/>
  <c r="Q831" i="5"/>
  <c r="P831" i="5"/>
  <c r="S830" i="5"/>
  <c r="Q830" i="5"/>
  <c r="P830" i="5"/>
  <c r="S829" i="5"/>
  <c r="Q829" i="5"/>
  <c r="P829" i="5"/>
  <c r="S828" i="5"/>
  <c r="Q828" i="5"/>
  <c r="P828" i="5"/>
  <c r="S827" i="5"/>
  <c r="Q827" i="5"/>
  <c r="P827" i="5"/>
  <c r="S826" i="5"/>
  <c r="Q826" i="5"/>
  <c r="P826" i="5"/>
  <c r="S825" i="5"/>
  <c r="Q825" i="5"/>
  <c r="P825" i="5"/>
  <c r="S824" i="5"/>
  <c r="Q824" i="5"/>
  <c r="P824" i="5"/>
  <c r="S823" i="5"/>
  <c r="Q823" i="5"/>
  <c r="P823" i="5"/>
  <c r="S822" i="5"/>
  <c r="Q822" i="5"/>
  <c r="P822" i="5"/>
  <c r="S821" i="5"/>
  <c r="Q821" i="5"/>
  <c r="P821" i="5"/>
  <c r="S820" i="5"/>
  <c r="Q820" i="5"/>
  <c r="P820" i="5"/>
  <c r="S819" i="5"/>
  <c r="Q819" i="5"/>
  <c r="P819" i="5"/>
  <c r="S818" i="5"/>
  <c r="Q818" i="5"/>
  <c r="P818" i="5"/>
  <c r="S817" i="5"/>
  <c r="Q817" i="5"/>
  <c r="P817" i="5"/>
  <c r="S816" i="5"/>
  <c r="Q816" i="5"/>
  <c r="P816" i="5"/>
  <c r="S815" i="5"/>
  <c r="Q815" i="5"/>
  <c r="P815" i="5"/>
  <c r="S814" i="5"/>
  <c r="Q814" i="5"/>
  <c r="P814" i="5"/>
  <c r="S813" i="5"/>
  <c r="Q813" i="5"/>
  <c r="P813" i="5"/>
  <c r="S812" i="5"/>
  <c r="Q812" i="5"/>
  <c r="P812" i="5"/>
  <c r="S811" i="5"/>
  <c r="Q811" i="5"/>
  <c r="P811" i="5"/>
  <c r="S810" i="5"/>
  <c r="Q810" i="5"/>
  <c r="P810" i="5"/>
  <c r="S809" i="5"/>
  <c r="Q809" i="5"/>
  <c r="P809" i="5"/>
  <c r="S808" i="5"/>
  <c r="Q808" i="5"/>
  <c r="P808" i="5"/>
  <c r="S807" i="5"/>
  <c r="Q807" i="5"/>
  <c r="P807" i="5"/>
  <c r="S806" i="5"/>
  <c r="Q806" i="5"/>
  <c r="P806" i="5"/>
  <c r="S805" i="5"/>
  <c r="Q805" i="5"/>
  <c r="P805" i="5"/>
  <c r="S804" i="5"/>
  <c r="Q804" i="5"/>
  <c r="P804" i="5"/>
  <c r="S803" i="5"/>
  <c r="Q803" i="5"/>
  <c r="P803" i="5"/>
  <c r="S802" i="5"/>
  <c r="Q802" i="5"/>
  <c r="P802" i="5"/>
  <c r="S801" i="5"/>
  <c r="Q801" i="5"/>
  <c r="P801" i="5"/>
  <c r="S800" i="5"/>
  <c r="Q800" i="5"/>
  <c r="P800" i="5"/>
  <c r="S799" i="5"/>
  <c r="Q799" i="5"/>
  <c r="P799" i="5"/>
  <c r="S798" i="5"/>
  <c r="Q798" i="5"/>
  <c r="P798" i="5"/>
  <c r="S797" i="5"/>
  <c r="Q797" i="5"/>
  <c r="P797" i="5"/>
  <c r="S796" i="5"/>
  <c r="Q796" i="5"/>
  <c r="P796" i="5"/>
  <c r="S795" i="5"/>
  <c r="Q795" i="5"/>
  <c r="P795" i="5"/>
  <c r="S794" i="5"/>
  <c r="Q794" i="5"/>
  <c r="P794" i="5"/>
  <c r="S793" i="5"/>
  <c r="Q793" i="5"/>
  <c r="P793" i="5"/>
  <c r="S792" i="5"/>
  <c r="Q792" i="5"/>
  <c r="P792" i="5"/>
  <c r="S791" i="5"/>
  <c r="Q791" i="5"/>
  <c r="P791" i="5"/>
  <c r="S790" i="5"/>
  <c r="Q790" i="5"/>
  <c r="P790" i="5"/>
  <c r="S789" i="5"/>
  <c r="Q789" i="5"/>
  <c r="P789" i="5"/>
  <c r="S788" i="5"/>
  <c r="Q788" i="5"/>
  <c r="P788" i="5"/>
  <c r="S787" i="5"/>
  <c r="Q787" i="5"/>
  <c r="P787" i="5"/>
  <c r="S786" i="5"/>
  <c r="Q786" i="5"/>
  <c r="P786" i="5"/>
  <c r="S785" i="5"/>
  <c r="Q785" i="5"/>
  <c r="P785" i="5"/>
  <c r="S784" i="5"/>
  <c r="Q784" i="5"/>
  <c r="P784" i="5"/>
  <c r="S783" i="5"/>
  <c r="Q783" i="5"/>
  <c r="P783" i="5"/>
  <c r="S782" i="5"/>
  <c r="Q782" i="5"/>
  <c r="P782" i="5"/>
  <c r="S781" i="5"/>
  <c r="Q781" i="5"/>
  <c r="P781" i="5"/>
  <c r="S780" i="5"/>
  <c r="Q780" i="5"/>
  <c r="P780" i="5"/>
  <c r="S779" i="5"/>
  <c r="Q779" i="5"/>
  <c r="P779" i="5"/>
  <c r="S778" i="5"/>
  <c r="Q778" i="5"/>
  <c r="P778" i="5"/>
  <c r="S777" i="5"/>
  <c r="Q777" i="5"/>
  <c r="P777" i="5"/>
  <c r="S776" i="5"/>
  <c r="Q776" i="5"/>
  <c r="P776" i="5"/>
  <c r="S775" i="5"/>
  <c r="Q775" i="5"/>
  <c r="P775" i="5"/>
  <c r="S774" i="5"/>
  <c r="Q774" i="5"/>
  <c r="P774" i="5"/>
  <c r="S773" i="5"/>
  <c r="Q773" i="5"/>
  <c r="P773" i="5"/>
  <c r="S772" i="5"/>
  <c r="Q772" i="5"/>
  <c r="P772" i="5"/>
  <c r="S771" i="5"/>
  <c r="Q771" i="5"/>
  <c r="P771" i="5"/>
  <c r="S770" i="5"/>
  <c r="Q770" i="5"/>
  <c r="P770" i="5"/>
  <c r="S769" i="5"/>
  <c r="Q769" i="5"/>
  <c r="P769" i="5"/>
  <c r="S768" i="5"/>
  <c r="Q768" i="5"/>
  <c r="P768" i="5"/>
  <c r="S767" i="5"/>
  <c r="Q767" i="5"/>
  <c r="P767" i="5"/>
  <c r="S766" i="5"/>
  <c r="Q766" i="5"/>
  <c r="P766" i="5"/>
  <c r="S765" i="5"/>
  <c r="Q765" i="5"/>
  <c r="P765" i="5"/>
  <c r="S764" i="5"/>
  <c r="Q764" i="5"/>
  <c r="P764" i="5"/>
  <c r="S763" i="5"/>
  <c r="Q763" i="5"/>
  <c r="P763" i="5"/>
  <c r="S762" i="5"/>
  <c r="Q762" i="5"/>
  <c r="P762" i="5"/>
  <c r="S761" i="5"/>
  <c r="Q761" i="5"/>
  <c r="P761" i="5"/>
  <c r="S760" i="5"/>
  <c r="Q760" i="5"/>
  <c r="P760" i="5"/>
  <c r="S759" i="5"/>
  <c r="Q759" i="5"/>
  <c r="P759" i="5"/>
  <c r="S758" i="5"/>
  <c r="Q758" i="5"/>
  <c r="P758" i="5"/>
  <c r="S757" i="5"/>
  <c r="Q757" i="5"/>
  <c r="P757" i="5"/>
  <c r="S756" i="5"/>
  <c r="Q756" i="5"/>
  <c r="P756" i="5"/>
  <c r="S755" i="5"/>
  <c r="Q755" i="5"/>
  <c r="P755" i="5"/>
  <c r="S754" i="5"/>
  <c r="Q754" i="5"/>
  <c r="P754" i="5"/>
  <c r="S753" i="5"/>
  <c r="Q753" i="5"/>
  <c r="P753" i="5"/>
  <c r="S752" i="5"/>
  <c r="Q752" i="5"/>
  <c r="P752" i="5"/>
  <c r="S751" i="5"/>
  <c r="Q751" i="5"/>
  <c r="P751" i="5"/>
  <c r="S750" i="5"/>
  <c r="Q750" i="5"/>
  <c r="P750" i="5"/>
  <c r="S749" i="5"/>
  <c r="Q749" i="5"/>
  <c r="P749" i="5"/>
  <c r="S748" i="5"/>
  <c r="Q748" i="5"/>
  <c r="P748" i="5"/>
  <c r="S747" i="5"/>
  <c r="Q747" i="5"/>
  <c r="P747" i="5"/>
  <c r="S746" i="5"/>
  <c r="Q746" i="5"/>
  <c r="P746" i="5"/>
  <c r="S745" i="5"/>
  <c r="Q745" i="5"/>
  <c r="P745" i="5"/>
  <c r="S744" i="5"/>
  <c r="Q744" i="5"/>
  <c r="P744" i="5"/>
  <c r="S743" i="5"/>
  <c r="Q743" i="5"/>
  <c r="P743" i="5"/>
  <c r="S742" i="5"/>
  <c r="Q742" i="5"/>
  <c r="P742" i="5"/>
  <c r="S741" i="5"/>
  <c r="Q741" i="5"/>
  <c r="P741" i="5"/>
  <c r="S740" i="5"/>
  <c r="Q740" i="5"/>
  <c r="P740" i="5"/>
  <c r="S739" i="5"/>
  <c r="Q739" i="5"/>
  <c r="P739" i="5"/>
  <c r="S738" i="5"/>
  <c r="Q738" i="5"/>
  <c r="P738" i="5"/>
  <c r="S737" i="5"/>
  <c r="Q737" i="5"/>
  <c r="P737" i="5"/>
  <c r="S736" i="5"/>
  <c r="Q736" i="5"/>
  <c r="P736" i="5"/>
  <c r="S735" i="5"/>
  <c r="Q735" i="5"/>
  <c r="P735" i="5"/>
  <c r="S734" i="5"/>
  <c r="Q734" i="5"/>
  <c r="P734" i="5"/>
  <c r="S733" i="5"/>
  <c r="Q733" i="5"/>
  <c r="P733" i="5"/>
  <c r="S732" i="5"/>
  <c r="Q732" i="5"/>
  <c r="P732" i="5"/>
  <c r="S731" i="5"/>
  <c r="Q731" i="5"/>
  <c r="P731" i="5"/>
  <c r="S730" i="5"/>
  <c r="Q730" i="5"/>
  <c r="P730" i="5"/>
  <c r="S729" i="5"/>
  <c r="Q729" i="5"/>
  <c r="P729" i="5"/>
  <c r="S728" i="5"/>
  <c r="Q728" i="5"/>
  <c r="P728" i="5"/>
  <c r="S727" i="5"/>
  <c r="Q727" i="5"/>
  <c r="P727" i="5"/>
  <c r="S726" i="5"/>
  <c r="Q726" i="5"/>
  <c r="P726" i="5"/>
  <c r="S725" i="5"/>
  <c r="Q725" i="5"/>
  <c r="P725" i="5"/>
  <c r="S724" i="5"/>
  <c r="Q724" i="5"/>
  <c r="P724" i="5"/>
  <c r="S723" i="5"/>
  <c r="Q723" i="5"/>
  <c r="P723" i="5"/>
  <c r="S722" i="5"/>
  <c r="Q722" i="5"/>
  <c r="P722" i="5"/>
  <c r="S721" i="5"/>
  <c r="Q721" i="5"/>
  <c r="P721" i="5"/>
  <c r="S720" i="5"/>
  <c r="Q720" i="5"/>
  <c r="P720" i="5"/>
  <c r="S719" i="5"/>
  <c r="Q719" i="5"/>
  <c r="P719" i="5"/>
  <c r="S718" i="5"/>
  <c r="Q718" i="5"/>
  <c r="P718" i="5"/>
  <c r="S717" i="5"/>
  <c r="Q717" i="5"/>
  <c r="P717" i="5"/>
  <c r="S716" i="5"/>
  <c r="Q716" i="5"/>
  <c r="P716" i="5"/>
  <c r="S715" i="5"/>
  <c r="Q715" i="5"/>
  <c r="P715" i="5"/>
  <c r="S714" i="5"/>
  <c r="Q714" i="5"/>
  <c r="P714" i="5"/>
  <c r="S713" i="5"/>
  <c r="Q713" i="5"/>
  <c r="P713" i="5"/>
  <c r="S712" i="5"/>
  <c r="Q712" i="5"/>
  <c r="P712" i="5"/>
  <c r="S711" i="5"/>
  <c r="Q711" i="5"/>
  <c r="P711" i="5"/>
  <c r="S710" i="5"/>
  <c r="Q710" i="5"/>
  <c r="P710" i="5"/>
  <c r="S709" i="5"/>
  <c r="Q709" i="5"/>
  <c r="P709" i="5"/>
  <c r="S708" i="5"/>
  <c r="Q708" i="5"/>
  <c r="P708" i="5"/>
  <c r="S707" i="5"/>
  <c r="Q707" i="5"/>
  <c r="P707" i="5"/>
  <c r="S706" i="5"/>
  <c r="Q706" i="5"/>
  <c r="P706" i="5"/>
  <c r="S705" i="5"/>
  <c r="Q705" i="5"/>
  <c r="P705" i="5"/>
  <c r="S704" i="5"/>
  <c r="Q704" i="5"/>
  <c r="P704" i="5"/>
  <c r="S703" i="5"/>
  <c r="Q703" i="5"/>
  <c r="P703" i="5"/>
  <c r="S702" i="5"/>
  <c r="Q702" i="5"/>
  <c r="P702" i="5"/>
  <c r="S701" i="5"/>
  <c r="Q701" i="5"/>
  <c r="P701" i="5"/>
  <c r="S700" i="5"/>
  <c r="Q700" i="5"/>
  <c r="P700" i="5"/>
  <c r="S699" i="5"/>
  <c r="Q699" i="5"/>
  <c r="P699" i="5"/>
  <c r="S698" i="5"/>
  <c r="Q698" i="5"/>
  <c r="P698" i="5"/>
  <c r="S697" i="5"/>
  <c r="Q697" i="5"/>
  <c r="P697" i="5"/>
  <c r="S696" i="5"/>
  <c r="Q696" i="5"/>
  <c r="P696" i="5"/>
  <c r="S695" i="5"/>
  <c r="Q695" i="5"/>
  <c r="P695" i="5"/>
  <c r="S694" i="5"/>
  <c r="Q694" i="5"/>
  <c r="P694" i="5"/>
  <c r="S693" i="5"/>
  <c r="Q693" i="5"/>
  <c r="P693" i="5"/>
  <c r="S692" i="5"/>
  <c r="Q692" i="5"/>
  <c r="P692" i="5"/>
  <c r="S691" i="5"/>
  <c r="Q691" i="5"/>
  <c r="P691" i="5"/>
  <c r="S690" i="5"/>
  <c r="Q690" i="5"/>
  <c r="P690" i="5"/>
  <c r="S689" i="5"/>
  <c r="Q689" i="5"/>
  <c r="P689" i="5"/>
  <c r="S688" i="5"/>
  <c r="Q688" i="5"/>
  <c r="P688" i="5"/>
  <c r="S687" i="5"/>
  <c r="Q687" i="5"/>
  <c r="P687" i="5"/>
  <c r="S686" i="5"/>
  <c r="Q686" i="5"/>
  <c r="P686" i="5"/>
  <c r="S685" i="5"/>
  <c r="Q685" i="5"/>
  <c r="P685" i="5"/>
  <c r="S684" i="5"/>
  <c r="Q684" i="5"/>
  <c r="P684" i="5"/>
  <c r="S683" i="5"/>
  <c r="Q683" i="5"/>
  <c r="P683" i="5"/>
  <c r="S682" i="5"/>
  <c r="Q682" i="5"/>
  <c r="P682" i="5"/>
  <c r="S681" i="5"/>
  <c r="Q681" i="5"/>
  <c r="P681" i="5"/>
  <c r="S680" i="5"/>
  <c r="Q680" i="5"/>
  <c r="P680" i="5"/>
  <c r="S679" i="5"/>
  <c r="Q679" i="5"/>
  <c r="P679" i="5"/>
  <c r="S678" i="5"/>
  <c r="Q678" i="5"/>
  <c r="P678" i="5"/>
  <c r="S677" i="5"/>
  <c r="Q677" i="5"/>
  <c r="P677" i="5"/>
  <c r="S676" i="5"/>
  <c r="Q676" i="5"/>
  <c r="P676" i="5"/>
  <c r="S675" i="5"/>
  <c r="Q675" i="5"/>
  <c r="P675" i="5"/>
  <c r="S674" i="5"/>
  <c r="Q674" i="5"/>
  <c r="P674" i="5"/>
  <c r="S673" i="5"/>
  <c r="Q673" i="5"/>
  <c r="P673" i="5"/>
  <c r="S672" i="5"/>
  <c r="Q672" i="5"/>
  <c r="P672" i="5"/>
  <c r="S671" i="5"/>
  <c r="Q671" i="5"/>
  <c r="P671" i="5"/>
  <c r="S670" i="5"/>
  <c r="Q670" i="5"/>
  <c r="P670" i="5"/>
  <c r="S669" i="5"/>
  <c r="Q669" i="5"/>
  <c r="P669" i="5"/>
  <c r="S668" i="5"/>
  <c r="Q668" i="5"/>
  <c r="P668" i="5"/>
  <c r="S667" i="5"/>
  <c r="Q667" i="5"/>
  <c r="P667" i="5"/>
  <c r="S666" i="5"/>
  <c r="Q666" i="5"/>
  <c r="P666" i="5"/>
  <c r="S665" i="5"/>
  <c r="Q665" i="5"/>
  <c r="P665" i="5"/>
  <c r="S664" i="5"/>
  <c r="Q664" i="5"/>
  <c r="P664" i="5"/>
  <c r="S663" i="5"/>
  <c r="Q663" i="5"/>
  <c r="P663" i="5"/>
  <c r="S662" i="5"/>
  <c r="Q662" i="5"/>
  <c r="P662" i="5"/>
  <c r="S661" i="5"/>
  <c r="Q661" i="5"/>
  <c r="P661" i="5"/>
  <c r="S660" i="5"/>
  <c r="Q660" i="5"/>
  <c r="P660" i="5"/>
  <c r="S659" i="5"/>
  <c r="Q659" i="5"/>
  <c r="P659" i="5"/>
  <c r="S658" i="5"/>
  <c r="Q658" i="5"/>
  <c r="P658" i="5"/>
  <c r="S657" i="5"/>
  <c r="Q657" i="5"/>
  <c r="P657" i="5"/>
  <c r="S656" i="5"/>
  <c r="Q656" i="5"/>
  <c r="P656" i="5"/>
  <c r="S655" i="5"/>
  <c r="Q655" i="5"/>
  <c r="P655" i="5"/>
  <c r="S654" i="5"/>
  <c r="Q654" i="5"/>
  <c r="P654" i="5"/>
  <c r="S653" i="5"/>
  <c r="Q653" i="5"/>
  <c r="P653" i="5"/>
  <c r="S652" i="5"/>
  <c r="Q652" i="5"/>
  <c r="P652" i="5"/>
  <c r="S651" i="5"/>
  <c r="Q651" i="5"/>
  <c r="P651" i="5"/>
  <c r="S650" i="5"/>
  <c r="Q650" i="5"/>
  <c r="P650" i="5"/>
  <c r="S649" i="5"/>
  <c r="Q649" i="5"/>
  <c r="P649" i="5"/>
  <c r="S648" i="5"/>
  <c r="Q648" i="5"/>
  <c r="P648" i="5"/>
  <c r="S647" i="5"/>
  <c r="Q647" i="5"/>
  <c r="P647" i="5"/>
  <c r="S646" i="5"/>
  <c r="Q646" i="5"/>
  <c r="P646" i="5"/>
  <c r="S645" i="5"/>
  <c r="Q645" i="5"/>
  <c r="P645" i="5"/>
  <c r="S644" i="5"/>
  <c r="Q644" i="5"/>
  <c r="P644" i="5"/>
  <c r="S643" i="5"/>
  <c r="Q643" i="5"/>
  <c r="P643" i="5"/>
  <c r="S642" i="5"/>
  <c r="Q642" i="5"/>
  <c r="P642" i="5"/>
  <c r="S641" i="5"/>
  <c r="Q641" i="5"/>
  <c r="P641" i="5"/>
  <c r="S640" i="5"/>
  <c r="Q640" i="5"/>
  <c r="P640" i="5"/>
  <c r="S639" i="5"/>
  <c r="Q639" i="5"/>
  <c r="P639" i="5"/>
  <c r="S638" i="5"/>
  <c r="Q638" i="5"/>
  <c r="P638" i="5"/>
  <c r="S637" i="5"/>
  <c r="Q637" i="5"/>
  <c r="P637" i="5"/>
  <c r="S636" i="5"/>
  <c r="Q636" i="5"/>
  <c r="P636" i="5"/>
  <c r="S635" i="5"/>
  <c r="Q635" i="5"/>
  <c r="P635" i="5"/>
  <c r="S634" i="5"/>
  <c r="Q634" i="5"/>
  <c r="P634" i="5"/>
  <c r="S633" i="5"/>
  <c r="Q633" i="5"/>
  <c r="P633" i="5"/>
  <c r="S632" i="5"/>
  <c r="Q632" i="5"/>
  <c r="P632" i="5"/>
  <c r="S631" i="5"/>
  <c r="Q631" i="5"/>
  <c r="P631" i="5"/>
  <c r="S630" i="5"/>
  <c r="Q630" i="5"/>
  <c r="P630" i="5"/>
  <c r="S629" i="5"/>
  <c r="Q629" i="5"/>
  <c r="P629" i="5"/>
  <c r="S628" i="5"/>
  <c r="Q628" i="5"/>
  <c r="P628" i="5"/>
  <c r="S627" i="5"/>
  <c r="Q627" i="5"/>
  <c r="P627" i="5"/>
  <c r="S626" i="5"/>
  <c r="Q626" i="5"/>
  <c r="P626" i="5"/>
  <c r="S625" i="5"/>
  <c r="Q625" i="5"/>
  <c r="P625" i="5"/>
  <c r="S624" i="5"/>
  <c r="Q624" i="5"/>
  <c r="P624" i="5"/>
  <c r="S623" i="5"/>
  <c r="Q623" i="5"/>
  <c r="P623" i="5"/>
  <c r="S622" i="5"/>
  <c r="Q622" i="5"/>
  <c r="P622" i="5"/>
  <c r="S621" i="5"/>
  <c r="Q621" i="5"/>
  <c r="P621" i="5"/>
  <c r="S620" i="5"/>
  <c r="Q620" i="5"/>
  <c r="P620" i="5"/>
  <c r="S619" i="5"/>
  <c r="Q619" i="5"/>
  <c r="P619" i="5"/>
  <c r="S618" i="5"/>
  <c r="Q618" i="5"/>
  <c r="P618" i="5"/>
  <c r="S617" i="5"/>
  <c r="Q617" i="5"/>
  <c r="P617" i="5"/>
  <c r="S616" i="5"/>
  <c r="Q616" i="5"/>
  <c r="P616" i="5"/>
  <c r="S615" i="5"/>
  <c r="Q615" i="5"/>
  <c r="P615" i="5"/>
  <c r="S614" i="5"/>
  <c r="Q614" i="5"/>
  <c r="P614" i="5"/>
  <c r="S613" i="5"/>
  <c r="Q613" i="5"/>
  <c r="P613" i="5"/>
  <c r="S612" i="5"/>
  <c r="Q612" i="5"/>
  <c r="P612" i="5"/>
  <c r="S611" i="5"/>
  <c r="Q611" i="5"/>
  <c r="P611" i="5"/>
  <c r="S610" i="5"/>
  <c r="Q610" i="5"/>
  <c r="P610" i="5"/>
  <c r="S609" i="5"/>
  <c r="Q609" i="5"/>
  <c r="P609" i="5"/>
  <c r="S608" i="5"/>
  <c r="Q608" i="5"/>
  <c r="P608" i="5"/>
  <c r="S607" i="5"/>
  <c r="Q607" i="5"/>
  <c r="P607" i="5"/>
  <c r="S606" i="5"/>
  <c r="Q606" i="5"/>
  <c r="P606" i="5"/>
  <c r="S605" i="5"/>
  <c r="Q605" i="5"/>
  <c r="P605" i="5"/>
  <c r="S604" i="5"/>
  <c r="Q604" i="5"/>
  <c r="P604" i="5"/>
  <c r="S603" i="5"/>
  <c r="Q603" i="5"/>
  <c r="P603" i="5"/>
  <c r="S602" i="5"/>
  <c r="Q602" i="5"/>
  <c r="P602" i="5"/>
  <c r="S601" i="5"/>
  <c r="Q601" i="5"/>
  <c r="P601" i="5"/>
  <c r="S600" i="5"/>
  <c r="Q600" i="5"/>
  <c r="P600" i="5"/>
  <c r="S599" i="5"/>
  <c r="Q599" i="5"/>
  <c r="P599" i="5"/>
  <c r="S598" i="5"/>
  <c r="Q598" i="5"/>
  <c r="P598" i="5"/>
  <c r="S597" i="5"/>
  <c r="Q597" i="5"/>
  <c r="P597" i="5"/>
  <c r="S596" i="5"/>
  <c r="Q596" i="5"/>
  <c r="P596" i="5"/>
  <c r="S595" i="5"/>
  <c r="Q595" i="5"/>
  <c r="P595" i="5"/>
  <c r="S594" i="5"/>
  <c r="Q594" i="5"/>
  <c r="P594" i="5"/>
  <c r="S593" i="5"/>
  <c r="Q593" i="5"/>
  <c r="P593" i="5"/>
  <c r="S592" i="5"/>
  <c r="Q592" i="5"/>
  <c r="P592" i="5"/>
  <c r="S591" i="5"/>
  <c r="Q591" i="5"/>
  <c r="P591" i="5"/>
  <c r="S590" i="5"/>
  <c r="Q590" i="5"/>
  <c r="P590" i="5"/>
  <c r="S589" i="5"/>
  <c r="Q589" i="5"/>
  <c r="P589" i="5"/>
  <c r="S588" i="5"/>
  <c r="Q588" i="5"/>
  <c r="P588" i="5"/>
  <c r="S587" i="5"/>
  <c r="Q587" i="5"/>
  <c r="P587" i="5"/>
  <c r="S586" i="5"/>
  <c r="Q586" i="5"/>
  <c r="P586" i="5"/>
  <c r="S585" i="5"/>
  <c r="Q585" i="5"/>
  <c r="P585" i="5"/>
  <c r="S584" i="5"/>
  <c r="Q584" i="5"/>
  <c r="P584" i="5"/>
  <c r="S583" i="5"/>
  <c r="Q583" i="5"/>
  <c r="P583" i="5"/>
  <c r="S582" i="5"/>
  <c r="Q582" i="5"/>
  <c r="P582" i="5"/>
  <c r="S581" i="5"/>
  <c r="Q581" i="5"/>
  <c r="P581" i="5"/>
  <c r="S580" i="5"/>
  <c r="Q580" i="5"/>
  <c r="P580" i="5"/>
  <c r="S579" i="5"/>
  <c r="Q579" i="5"/>
  <c r="P579" i="5"/>
  <c r="S578" i="5"/>
  <c r="Q578" i="5"/>
  <c r="P578" i="5"/>
  <c r="S577" i="5"/>
  <c r="Q577" i="5"/>
  <c r="P577" i="5"/>
  <c r="S576" i="5"/>
  <c r="Q576" i="5"/>
  <c r="P576" i="5"/>
  <c r="S575" i="5"/>
  <c r="Q575" i="5"/>
  <c r="P575" i="5"/>
  <c r="S574" i="5"/>
  <c r="Q574" i="5"/>
  <c r="P574" i="5"/>
  <c r="S573" i="5"/>
  <c r="Q573" i="5"/>
  <c r="P573" i="5"/>
  <c r="S572" i="5"/>
  <c r="Q572" i="5"/>
  <c r="P572" i="5"/>
  <c r="S571" i="5"/>
  <c r="Q571" i="5"/>
  <c r="P571" i="5"/>
  <c r="S570" i="5"/>
  <c r="Q570" i="5"/>
  <c r="P570" i="5"/>
  <c r="S569" i="5"/>
  <c r="Q569" i="5"/>
  <c r="P569" i="5"/>
  <c r="S568" i="5"/>
  <c r="Q568" i="5"/>
  <c r="P568" i="5"/>
  <c r="S567" i="5"/>
  <c r="Q567" i="5"/>
  <c r="P567" i="5"/>
  <c r="S566" i="5"/>
  <c r="Q566" i="5"/>
  <c r="P566" i="5"/>
  <c r="S565" i="5"/>
  <c r="Q565" i="5"/>
  <c r="P565" i="5"/>
  <c r="S564" i="5"/>
  <c r="Q564" i="5"/>
  <c r="P564" i="5"/>
  <c r="S563" i="5"/>
  <c r="Q563" i="5"/>
  <c r="P563" i="5"/>
  <c r="S562" i="5"/>
  <c r="Q562" i="5"/>
  <c r="P562" i="5"/>
  <c r="S561" i="5"/>
  <c r="Q561" i="5"/>
  <c r="P561" i="5"/>
  <c r="S560" i="5"/>
  <c r="Q560" i="5"/>
  <c r="P560" i="5"/>
  <c r="S559" i="5"/>
  <c r="Q559" i="5"/>
  <c r="P559" i="5"/>
  <c r="S558" i="5"/>
  <c r="Q558" i="5"/>
  <c r="P558" i="5"/>
  <c r="S557" i="5"/>
  <c r="Q557" i="5"/>
  <c r="P557" i="5"/>
  <c r="S556" i="5"/>
  <c r="Q556" i="5"/>
  <c r="P556" i="5"/>
  <c r="S555" i="5"/>
  <c r="Q555" i="5"/>
  <c r="P555" i="5"/>
  <c r="S554" i="5"/>
  <c r="Q554" i="5"/>
  <c r="P554" i="5"/>
  <c r="S553" i="5"/>
  <c r="Q553" i="5"/>
  <c r="P553" i="5"/>
  <c r="S552" i="5"/>
  <c r="Q552" i="5"/>
  <c r="P552" i="5"/>
  <c r="S551" i="5"/>
  <c r="Q551" i="5"/>
  <c r="P551" i="5"/>
  <c r="S550" i="5"/>
  <c r="Q550" i="5"/>
  <c r="P550" i="5"/>
  <c r="S549" i="5"/>
  <c r="Q549" i="5"/>
  <c r="P549" i="5"/>
  <c r="S548" i="5"/>
  <c r="Q548" i="5"/>
  <c r="P548" i="5"/>
  <c r="S547" i="5"/>
  <c r="Q547" i="5"/>
  <c r="P547" i="5"/>
  <c r="S546" i="5"/>
  <c r="Q546" i="5"/>
  <c r="P546" i="5"/>
  <c r="S545" i="5"/>
  <c r="Q545" i="5"/>
  <c r="P545" i="5"/>
  <c r="S544" i="5"/>
  <c r="Q544" i="5"/>
  <c r="P544" i="5"/>
  <c r="S543" i="5"/>
  <c r="Q543" i="5"/>
  <c r="P543" i="5"/>
  <c r="S542" i="5"/>
  <c r="Q542" i="5"/>
  <c r="P542" i="5"/>
  <c r="S541" i="5"/>
  <c r="Q541" i="5"/>
  <c r="P541" i="5"/>
  <c r="S540" i="5"/>
  <c r="Q540" i="5"/>
  <c r="P540" i="5"/>
  <c r="S539" i="5"/>
  <c r="Q539" i="5"/>
  <c r="P539" i="5"/>
  <c r="S538" i="5"/>
  <c r="Q538" i="5"/>
  <c r="P538" i="5"/>
  <c r="S537" i="5"/>
  <c r="Q537" i="5"/>
  <c r="P537" i="5"/>
  <c r="S536" i="5"/>
  <c r="Q536" i="5"/>
  <c r="P536" i="5"/>
  <c r="S535" i="5"/>
  <c r="Q535" i="5"/>
  <c r="P535" i="5"/>
  <c r="S534" i="5"/>
  <c r="Q534" i="5"/>
  <c r="P534" i="5"/>
  <c r="S533" i="5"/>
  <c r="Q533" i="5"/>
  <c r="P533" i="5"/>
  <c r="S532" i="5"/>
  <c r="Q532" i="5"/>
  <c r="P532" i="5"/>
  <c r="S531" i="5"/>
  <c r="Q531" i="5"/>
  <c r="P531" i="5"/>
  <c r="S530" i="5"/>
  <c r="Q530" i="5"/>
  <c r="P530" i="5"/>
  <c r="S529" i="5"/>
  <c r="Q529" i="5"/>
  <c r="P529" i="5"/>
  <c r="S528" i="5"/>
  <c r="Q528" i="5"/>
  <c r="P528" i="5"/>
  <c r="S527" i="5"/>
  <c r="Q527" i="5"/>
  <c r="P527" i="5"/>
  <c r="S526" i="5"/>
  <c r="Q526" i="5"/>
  <c r="P526" i="5"/>
  <c r="S525" i="5"/>
  <c r="Q525" i="5"/>
  <c r="P525" i="5"/>
  <c r="S524" i="5"/>
  <c r="Q524" i="5"/>
  <c r="P524" i="5"/>
  <c r="S523" i="5"/>
  <c r="Q523" i="5"/>
  <c r="P523" i="5"/>
  <c r="S522" i="5"/>
  <c r="Q522" i="5"/>
  <c r="P522" i="5"/>
  <c r="S521" i="5"/>
  <c r="Q521" i="5"/>
  <c r="P521" i="5"/>
  <c r="S520" i="5"/>
  <c r="Q520" i="5"/>
  <c r="P520" i="5"/>
  <c r="S519" i="5"/>
  <c r="Q519" i="5"/>
  <c r="P519" i="5"/>
  <c r="S518" i="5"/>
  <c r="Q518" i="5"/>
  <c r="P518" i="5"/>
  <c r="S517" i="5"/>
  <c r="Q517" i="5"/>
  <c r="P517" i="5"/>
  <c r="S516" i="5"/>
  <c r="Q516" i="5"/>
  <c r="P516" i="5"/>
  <c r="S515" i="5"/>
  <c r="Q515" i="5"/>
  <c r="P515" i="5"/>
  <c r="S514" i="5"/>
  <c r="Q514" i="5"/>
  <c r="P514" i="5"/>
  <c r="S513" i="5"/>
  <c r="Q513" i="5"/>
  <c r="P513" i="5"/>
  <c r="S512" i="5"/>
  <c r="Q512" i="5"/>
  <c r="P512" i="5"/>
  <c r="S511" i="5"/>
  <c r="Q511" i="5"/>
  <c r="P511" i="5"/>
  <c r="S510" i="5"/>
  <c r="Q510" i="5"/>
  <c r="P510" i="5"/>
  <c r="S509" i="5"/>
  <c r="Q509" i="5"/>
  <c r="P509" i="5"/>
  <c r="S508" i="5"/>
  <c r="Q508" i="5"/>
  <c r="P508" i="5"/>
  <c r="S507" i="5"/>
  <c r="Q507" i="5"/>
  <c r="P507" i="5"/>
  <c r="S506" i="5"/>
  <c r="Q506" i="5"/>
  <c r="P506" i="5"/>
  <c r="S505" i="5"/>
  <c r="Q505" i="5"/>
  <c r="P505" i="5"/>
  <c r="S504" i="5"/>
  <c r="Q504" i="5"/>
  <c r="P504" i="5"/>
  <c r="S503" i="5"/>
  <c r="Q503" i="5"/>
  <c r="P503" i="5"/>
  <c r="S502" i="5"/>
  <c r="Q502" i="5"/>
  <c r="P502" i="5"/>
  <c r="S501" i="5"/>
  <c r="Q501" i="5"/>
  <c r="P501" i="5"/>
  <c r="S500" i="5"/>
  <c r="Q500" i="5"/>
  <c r="P500" i="5"/>
  <c r="S499" i="5"/>
  <c r="Q499" i="5"/>
  <c r="P499" i="5"/>
  <c r="S498" i="5"/>
  <c r="Q498" i="5"/>
  <c r="P498" i="5"/>
  <c r="S497" i="5"/>
  <c r="Q497" i="5"/>
  <c r="P497" i="5"/>
  <c r="S496" i="5"/>
  <c r="Q496" i="5"/>
  <c r="P496" i="5"/>
  <c r="S495" i="5"/>
  <c r="Q495" i="5"/>
  <c r="P495" i="5"/>
  <c r="S494" i="5"/>
  <c r="Q494" i="5"/>
  <c r="P494" i="5"/>
  <c r="S493" i="5"/>
  <c r="Q493" i="5"/>
  <c r="P493" i="5"/>
  <c r="S492" i="5"/>
  <c r="Q492" i="5"/>
  <c r="P492" i="5"/>
  <c r="S491" i="5"/>
  <c r="Q491" i="5"/>
  <c r="P491" i="5"/>
  <c r="S490" i="5"/>
  <c r="Q490" i="5"/>
  <c r="P490" i="5"/>
  <c r="S489" i="5"/>
  <c r="Q489" i="5"/>
  <c r="P489" i="5"/>
  <c r="S488" i="5"/>
  <c r="Q488" i="5"/>
  <c r="P488" i="5"/>
  <c r="S487" i="5"/>
  <c r="Q487" i="5"/>
  <c r="P487" i="5"/>
  <c r="S486" i="5"/>
  <c r="Q486" i="5"/>
  <c r="P486" i="5"/>
  <c r="S485" i="5"/>
  <c r="Q485" i="5"/>
  <c r="P485" i="5"/>
  <c r="S484" i="5"/>
  <c r="Q484" i="5"/>
  <c r="P484" i="5"/>
  <c r="S483" i="5"/>
  <c r="Q483" i="5"/>
  <c r="P483" i="5"/>
  <c r="S482" i="5"/>
  <c r="Q482" i="5"/>
  <c r="P482" i="5"/>
  <c r="S481" i="5"/>
  <c r="Q481" i="5"/>
  <c r="P481" i="5"/>
  <c r="S480" i="5"/>
  <c r="Q480" i="5"/>
  <c r="P480" i="5"/>
  <c r="S479" i="5"/>
  <c r="Q479" i="5"/>
  <c r="P479" i="5"/>
  <c r="S478" i="5"/>
  <c r="Q478" i="5"/>
  <c r="P478" i="5"/>
  <c r="S477" i="5"/>
  <c r="Q477" i="5"/>
  <c r="P477" i="5"/>
  <c r="S476" i="5"/>
  <c r="Q476" i="5"/>
  <c r="P476" i="5"/>
  <c r="S475" i="5"/>
  <c r="Q475" i="5"/>
  <c r="P475" i="5"/>
  <c r="S474" i="5"/>
  <c r="Q474" i="5"/>
  <c r="P474" i="5"/>
  <c r="S473" i="5"/>
  <c r="Q473" i="5"/>
  <c r="P473" i="5"/>
  <c r="S472" i="5"/>
  <c r="Q472" i="5"/>
  <c r="P472" i="5"/>
  <c r="S471" i="5"/>
  <c r="Q471" i="5"/>
  <c r="P471" i="5"/>
  <c r="S470" i="5"/>
  <c r="Q470" i="5"/>
  <c r="P470" i="5"/>
  <c r="S469" i="5"/>
  <c r="Q469" i="5"/>
  <c r="P469" i="5"/>
  <c r="S468" i="5"/>
  <c r="Q468" i="5"/>
  <c r="P468" i="5"/>
  <c r="S467" i="5"/>
  <c r="Q467" i="5"/>
  <c r="P467" i="5"/>
  <c r="S466" i="5"/>
  <c r="Q466" i="5"/>
  <c r="P466" i="5"/>
  <c r="S465" i="5"/>
  <c r="Q465" i="5"/>
  <c r="P465" i="5"/>
  <c r="S464" i="5"/>
  <c r="Q464" i="5"/>
  <c r="P464" i="5"/>
  <c r="S463" i="5"/>
  <c r="Q463" i="5"/>
  <c r="P463" i="5"/>
  <c r="S462" i="5"/>
  <c r="Q462" i="5"/>
  <c r="P462" i="5"/>
  <c r="S461" i="5"/>
  <c r="Q461" i="5"/>
  <c r="P461" i="5"/>
  <c r="S460" i="5"/>
  <c r="Q460" i="5"/>
  <c r="P460" i="5"/>
  <c r="S459" i="5"/>
  <c r="Q459" i="5"/>
  <c r="P459" i="5"/>
  <c r="S458" i="5"/>
  <c r="Q458" i="5"/>
  <c r="P458" i="5"/>
  <c r="S457" i="5"/>
  <c r="Q457" i="5"/>
  <c r="P457" i="5"/>
  <c r="S456" i="5"/>
  <c r="Q456" i="5"/>
  <c r="P456" i="5"/>
  <c r="S455" i="5"/>
  <c r="Q455" i="5"/>
  <c r="P455" i="5"/>
  <c r="S454" i="5"/>
  <c r="Q454" i="5"/>
  <c r="P454" i="5"/>
  <c r="S453" i="5"/>
  <c r="Q453" i="5"/>
  <c r="P453" i="5"/>
  <c r="S452" i="5"/>
  <c r="Q452" i="5"/>
  <c r="P452" i="5"/>
  <c r="S451" i="5"/>
  <c r="Q451" i="5"/>
  <c r="P451" i="5"/>
  <c r="S450" i="5"/>
  <c r="Q450" i="5"/>
  <c r="P450" i="5"/>
  <c r="S449" i="5"/>
  <c r="Q449" i="5"/>
  <c r="P449" i="5"/>
  <c r="S448" i="5"/>
  <c r="Q448" i="5"/>
  <c r="P448" i="5"/>
  <c r="S447" i="5"/>
  <c r="Q447" i="5"/>
  <c r="P447" i="5"/>
  <c r="S446" i="5"/>
  <c r="Q446" i="5"/>
  <c r="P446" i="5"/>
  <c r="S445" i="5"/>
  <c r="Q445" i="5"/>
  <c r="P445" i="5"/>
  <c r="S444" i="5"/>
  <c r="Q444" i="5"/>
  <c r="P444" i="5"/>
  <c r="S443" i="5"/>
  <c r="Q443" i="5"/>
  <c r="P443" i="5"/>
  <c r="S442" i="5"/>
  <c r="Q442" i="5"/>
  <c r="P442" i="5"/>
  <c r="S441" i="5"/>
  <c r="Q441" i="5"/>
  <c r="P441" i="5"/>
  <c r="S440" i="5"/>
  <c r="Q440" i="5"/>
  <c r="P440" i="5"/>
  <c r="S439" i="5"/>
  <c r="Q439" i="5"/>
  <c r="P439" i="5"/>
  <c r="S438" i="5"/>
  <c r="Q438" i="5"/>
  <c r="P438" i="5"/>
  <c r="S437" i="5"/>
  <c r="Q437" i="5"/>
  <c r="P437" i="5"/>
  <c r="S436" i="5"/>
  <c r="Q436" i="5"/>
  <c r="P436" i="5"/>
  <c r="S435" i="5"/>
  <c r="Q435" i="5"/>
  <c r="P435" i="5"/>
  <c r="S434" i="5"/>
  <c r="Q434" i="5"/>
  <c r="P434" i="5"/>
  <c r="S433" i="5"/>
  <c r="Q433" i="5"/>
  <c r="P433" i="5"/>
  <c r="S432" i="5"/>
  <c r="Q432" i="5"/>
  <c r="P432" i="5"/>
  <c r="S431" i="5"/>
  <c r="Q431" i="5"/>
  <c r="P431" i="5"/>
  <c r="S430" i="5"/>
  <c r="Q430" i="5"/>
  <c r="P430" i="5"/>
  <c r="S429" i="5"/>
  <c r="Q429" i="5"/>
  <c r="P429" i="5"/>
  <c r="S428" i="5"/>
  <c r="Q428" i="5"/>
  <c r="P428" i="5"/>
  <c r="S427" i="5"/>
  <c r="Q427" i="5"/>
  <c r="P427" i="5"/>
  <c r="S426" i="5"/>
  <c r="Q426" i="5"/>
  <c r="P426" i="5"/>
  <c r="S425" i="5"/>
  <c r="Q425" i="5"/>
  <c r="P425" i="5"/>
  <c r="S424" i="5"/>
  <c r="Q424" i="5"/>
  <c r="P424" i="5"/>
  <c r="S423" i="5"/>
  <c r="Q423" i="5"/>
  <c r="P423" i="5"/>
  <c r="S422" i="5"/>
  <c r="Q422" i="5"/>
  <c r="P422" i="5"/>
  <c r="S421" i="5"/>
  <c r="Q421" i="5"/>
  <c r="P421" i="5"/>
  <c r="S420" i="5"/>
  <c r="Q420" i="5"/>
  <c r="P420" i="5"/>
  <c r="S419" i="5"/>
  <c r="Q419" i="5"/>
  <c r="P419" i="5"/>
  <c r="S418" i="5"/>
  <c r="Q418" i="5"/>
  <c r="P418" i="5"/>
  <c r="S417" i="5"/>
  <c r="Q417" i="5"/>
  <c r="P417" i="5"/>
  <c r="S416" i="5"/>
  <c r="Q416" i="5"/>
  <c r="P416" i="5"/>
  <c r="S415" i="5"/>
  <c r="Q415" i="5"/>
  <c r="P415" i="5"/>
  <c r="S414" i="5"/>
  <c r="Q414" i="5"/>
  <c r="P414" i="5"/>
  <c r="S413" i="5"/>
  <c r="Q413" i="5"/>
  <c r="P413" i="5"/>
  <c r="S412" i="5"/>
  <c r="Q412" i="5"/>
  <c r="P412" i="5"/>
  <c r="S411" i="5"/>
  <c r="Q411" i="5"/>
  <c r="P411" i="5"/>
  <c r="S410" i="5"/>
  <c r="Q410" i="5"/>
  <c r="P410" i="5"/>
  <c r="S409" i="5"/>
  <c r="Q409" i="5"/>
  <c r="P409" i="5"/>
  <c r="S408" i="5"/>
  <c r="Q408" i="5"/>
  <c r="P408" i="5"/>
  <c r="S407" i="5"/>
  <c r="Q407" i="5"/>
  <c r="P407" i="5"/>
  <c r="S406" i="5"/>
  <c r="Q406" i="5"/>
  <c r="P406" i="5"/>
  <c r="S405" i="5"/>
  <c r="Q405" i="5"/>
  <c r="P405" i="5"/>
  <c r="S404" i="5"/>
  <c r="Q404" i="5"/>
  <c r="P404" i="5"/>
  <c r="S403" i="5"/>
  <c r="Q403" i="5"/>
  <c r="P403" i="5"/>
  <c r="S402" i="5"/>
  <c r="Q402" i="5"/>
  <c r="P402" i="5"/>
  <c r="S401" i="5"/>
  <c r="Q401" i="5"/>
  <c r="P401" i="5"/>
  <c r="S400" i="5"/>
  <c r="Q400" i="5"/>
  <c r="P400" i="5"/>
  <c r="S399" i="5"/>
  <c r="Q399" i="5"/>
  <c r="P399" i="5"/>
  <c r="S398" i="5"/>
  <c r="Q398" i="5"/>
  <c r="P398" i="5"/>
  <c r="S397" i="5"/>
  <c r="Q397" i="5"/>
  <c r="P397" i="5"/>
  <c r="S396" i="5"/>
  <c r="Q396" i="5"/>
  <c r="P396" i="5"/>
  <c r="S395" i="5"/>
  <c r="Q395" i="5"/>
  <c r="P395" i="5"/>
  <c r="S394" i="5"/>
  <c r="Q394" i="5"/>
  <c r="P394" i="5"/>
  <c r="S393" i="5"/>
  <c r="Q393" i="5"/>
  <c r="P393" i="5"/>
  <c r="S392" i="5"/>
  <c r="Q392" i="5"/>
  <c r="P392" i="5"/>
  <c r="S391" i="5"/>
  <c r="Q391" i="5"/>
  <c r="P391" i="5"/>
  <c r="S390" i="5"/>
  <c r="Q390" i="5"/>
  <c r="P390" i="5"/>
  <c r="S389" i="5"/>
  <c r="Q389" i="5"/>
  <c r="P389" i="5"/>
  <c r="S388" i="5"/>
  <c r="Q388" i="5"/>
  <c r="P388" i="5"/>
  <c r="S387" i="5"/>
  <c r="Q387" i="5"/>
  <c r="P387" i="5"/>
  <c r="S386" i="5"/>
  <c r="Q386" i="5"/>
  <c r="P386" i="5"/>
  <c r="S385" i="5"/>
  <c r="Q385" i="5"/>
  <c r="P385" i="5"/>
  <c r="S384" i="5"/>
  <c r="Q384" i="5"/>
  <c r="P384" i="5"/>
  <c r="S383" i="5"/>
  <c r="Q383" i="5"/>
  <c r="P383" i="5"/>
  <c r="S382" i="5"/>
  <c r="Q382" i="5"/>
  <c r="P382" i="5"/>
  <c r="S381" i="5"/>
  <c r="Q381" i="5"/>
  <c r="P381" i="5"/>
  <c r="S380" i="5"/>
  <c r="Q380" i="5"/>
  <c r="P380" i="5"/>
  <c r="S379" i="5"/>
  <c r="Q379" i="5"/>
  <c r="P379" i="5"/>
  <c r="S378" i="5"/>
  <c r="Q378" i="5"/>
  <c r="P378" i="5"/>
  <c r="S377" i="5"/>
  <c r="Q377" i="5"/>
  <c r="P377" i="5"/>
  <c r="S376" i="5"/>
  <c r="Q376" i="5"/>
  <c r="P376" i="5"/>
  <c r="S375" i="5"/>
  <c r="Q375" i="5"/>
  <c r="P375" i="5"/>
  <c r="S374" i="5"/>
  <c r="Q374" i="5"/>
  <c r="P374" i="5"/>
  <c r="S373" i="5"/>
  <c r="Q373" i="5"/>
  <c r="P373" i="5"/>
  <c r="S372" i="5"/>
  <c r="Q372" i="5"/>
  <c r="P372" i="5"/>
  <c r="S371" i="5"/>
  <c r="Q371" i="5"/>
  <c r="P371" i="5"/>
  <c r="S370" i="5"/>
  <c r="Q370" i="5"/>
  <c r="P370" i="5"/>
  <c r="S369" i="5"/>
  <c r="Q369" i="5"/>
  <c r="P369" i="5"/>
  <c r="S368" i="5"/>
  <c r="Q368" i="5"/>
  <c r="P368" i="5"/>
  <c r="S367" i="5"/>
  <c r="Q367" i="5"/>
  <c r="P367" i="5"/>
  <c r="S366" i="5"/>
  <c r="Q366" i="5"/>
  <c r="P366" i="5"/>
  <c r="S365" i="5"/>
  <c r="Q365" i="5"/>
  <c r="P365" i="5"/>
  <c r="S364" i="5"/>
  <c r="Q364" i="5"/>
  <c r="P364" i="5"/>
  <c r="S363" i="5"/>
  <c r="Q363" i="5"/>
  <c r="P363" i="5"/>
  <c r="S362" i="5"/>
  <c r="Q362" i="5"/>
  <c r="P362" i="5"/>
  <c r="S361" i="5"/>
  <c r="Q361" i="5"/>
  <c r="P361" i="5"/>
  <c r="S360" i="5"/>
  <c r="Q360" i="5"/>
  <c r="P360" i="5"/>
  <c r="S359" i="5"/>
  <c r="Q359" i="5"/>
  <c r="P359" i="5"/>
  <c r="S358" i="5"/>
  <c r="Q358" i="5"/>
  <c r="P358" i="5"/>
  <c r="S357" i="5"/>
  <c r="Q357" i="5"/>
  <c r="P357" i="5"/>
  <c r="S356" i="5"/>
  <c r="Q356" i="5"/>
  <c r="P356" i="5"/>
  <c r="S355" i="5"/>
  <c r="Q355" i="5"/>
  <c r="P355" i="5"/>
  <c r="S354" i="5"/>
  <c r="Q354" i="5"/>
  <c r="P354" i="5"/>
  <c r="S353" i="5"/>
  <c r="Q353" i="5"/>
  <c r="P353" i="5"/>
  <c r="S352" i="5"/>
  <c r="Q352" i="5"/>
  <c r="P352" i="5"/>
  <c r="S351" i="5"/>
  <c r="Q351" i="5"/>
  <c r="P351" i="5"/>
  <c r="S350" i="5"/>
  <c r="Q350" i="5"/>
  <c r="P350" i="5"/>
  <c r="S349" i="5"/>
  <c r="Q349" i="5"/>
  <c r="P349" i="5"/>
  <c r="S348" i="5"/>
  <c r="Q348" i="5"/>
  <c r="P348" i="5"/>
  <c r="S347" i="5"/>
  <c r="Q347" i="5"/>
  <c r="P347" i="5"/>
  <c r="S346" i="5"/>
  <c r="Q346" i="5"/>
  <c r="P346" i="5"/>
  <c r="S345" i="5"/>
  <c r="Q345" i="5"/>
  <c r="P345" i="5"/>
  <c r="S344" i="5"/>
  <c r="Q344" i="5"/>
  <c r="P344" i="5"/>
  <c r="S343" i="5"/>
  <c r="Q343" i="5"/>
  <c r="P343" i="5"/>
  <c r="S342" i="5"/>
  <c r="Q342" i="5"/>
  <c r="P342" i="5"/>
  <c r="S341" i="5"/>
  <c r="Q341" i="5"/>
  <c r="P341" i="5"/>
  <c r="S340" i="5"/>
  <c r="Q340" i="5"/>
  <c r="P340" i="5"/>
  <c r="S339" i="5"/>
  <c r="Q339" i="5"/>
  <c r="P339" i="5"/>
  <c r="S338" i="5"/>
  <c r="Q338" i="5"/>
  <c r="P338" i="5"/>
  <c r="S337" i="5"/>
  <c r="Q337" i="5"/>
  <c r="P337" i="5"/>
  <c r="S336" i="5"/>
  <c r="Q336" i="5"/>
  <c r="P336" i="5"/>
  <c r="S335" i="5"/>
  <c r="Q335" i="5"/>
  <c r="P335" i="5"/>
  <c r="S334" i="5"/>
  <c r="Q334" i="5"/>
  <c r="P334" i="5"/>
  <c r="S333" i="5"/>
  <c r="Q333" i="5"/>
  <c r="P333" i="5"/>
  <c r="S332" i="5"/>
  <c r="Q332" i="5"/>
  <c r="P332" i="5"/>
  <c r="S331" i="5"/>
  <c r="Q331" i="5"/>
  <c r="P331" i="5"/>
  <c r="S330" i="5"/>
  <c r="Q330" i="5"/>
  <c r="P330" i="5"/>
  <c r="S329" i="5"/>
  <c r="Q329" i="5"/>
  <c r="P329" i="5"/>
  <c r="S328" i="5"/>
  <c r="Q328" i="5"/>
  <c r="P328" i="5"/>
  <c r="S327" i="5"/>
  <c r="Q327" i="5"/>
  <c r="P327" i="5"/>
  <c r="S326" i="5"/>
  <c r="Q326" i="5"/>
  <c r="P326" i="5"/>
  <c r="S325" i="5"/>
  <c r="Q325" i="5"/>
  <c r="P325" i="5"/>
  <c r="S324" i="5"/>
  <c r="Q324" i="5"/>
  <c r="P324" i="5"/>
  <c r="S323" i="5"/>
  <c r="Q323" i="5"/>
  <c r="P323" i="5"/>
  <c r="S322" i="5"/>
  <c r="Q322" i="5"/>
  <c r="P322" i="5"/>
  <c r="S321" i="5"/>
  <c r="Q321" i="5"/>
  <c r="P321" i="5"/>
  <c r="S320" i="5"/>
  <c r="Q320" i="5"/>
  <c r="P320" i="5"/>
  <c r="S319" i="5"/>
  <c r="Q319" i="5"/>
  <c r="P319" i="5"/>
  <c r="S318" i="5"/>
  <c r="Q318" i="5"/>
  <c r="P318" i="5"/>
  <c r="S317" i="5"/>
  <c r="Q317" i="5"/>
  <c r="P317" i="5"/>
  <c r="S316" i="5"/>
  <c r="Q316" i="5"/>
  <c r="P316" i="5"/>
  <c r="S315" i="5"/>
  <c r="Q315" i="5"/>
  <c r="P315" i="5"/>
  <c r="S314" i="5"/>
  <c r="Q314" i="5"/>
  <c r="P314" i="5"/>
  <c r="S313" i="5"/>
  <c r="Q313" i="5"/>
  <c r="P313" i="5"/>
  <c r="S312" i="5"/>
  <c r="Q312" i="5"/>
  <c r="P312" i="5"/>
  <c r="S311" i="5"/>
  <c r="Q311" i="5"/>
  <c r="P311" i="5"/>
  <c r="S310" i="5"/>
  <c r="Q310" i="5"/>
  <c r="P310" i="5"/>
  <c r="S309" i="5"/>
  <c r="Q309" i="5"/>
  <c r="P309" i="5"/>
  <c r="S308" i="5"/>
  <c r="Q308" i="5"/>
  <c r="P308" i="5"/>
  <c r="S307" i="5"/>
  <c r="Q307" i="5"/>
  <c r="P307" i="5"/>
  <c r="S306" i="5"/>
  <c r="Q306" i="5"/>
  <c r="P306" i="5"/>
  <c r="S305" i="5"/>
  <c r="Q305" i="5"/>
  <c r="P305" i="5"/>
  <c r="S304" i="5"/>
  <c r="Q304" i="5"/>
  <c r="P304" i="5"/>
  <c r="S303" i="5"/>
  <c r="Q303" i="5"/>
  <c r="P303" i="5"/>
  <c r="S302" i="5"/>
  <c r="Q302" i="5"/>
  <c r="P302" i="5"/>
  <c r="S301" i="5"/>
  <c r="Q301" i="5"/>
  <c r="P301" i="5"/>
  <c r="S300" i="5"/>
  <c r="Q300" i="5"/>
  <c r="P300" i="5"/>
  <c r="S299" i="5"/>
  <c r="Q299" i="5"/>
  <c r="P299" i="5"/>
  <c r="S298" i="5"/>
  <c r="Q298" i="5"/>
  <c r="P298" i="5"/>
  <c r="S297" i="5"/>
  <c r="Q297" i="5"/>
  <c r="P297" i="5"/>
  <c r="S296" i="5"/>
  <c r="Q296" i="5"/>
  <c r="P296" i="5"/>
  <c r="S295" i="5"/>
  <c r="Q295" i="5"/>
  <c r="P295" i="5"/>
  <c r="S294" i="5"/>
  <c r="Q294" i="5"/>
  <c r="P294" i="5"/>
  <c r="S293" i="5"/>
  <c r="Q293" i="5"/>
  <c r="P293" i="5"/>
  <c r="S292" i="5"/>
  <c r="Q292" i="5"/>
  <c r="P292" i="5"/>
  <c r="S291" i="5"/>
  <c r="Q291" i="5"/>
  <c r="P291" i="5"/>
  <c r="S290" i="5"/>
  <c r="Q290" i="5"/>
  <c r="P290" i="5"/>
  <c r="S289" i="5"/>
  <c r="Q289" i="5"/>
  <c r="P289" i="5"/>
  <c r="S288" i="5"/>
  <c r="Q288" i="5"/>
  <c r="P288" i="5"/>
  <c r="S287" i="5"/>
  <c r="Q287" i="5"/>
  <c r="P287" i="5"/>
  <c r="S286" i="5"/>
  <c r="Q286" i="5"/>
  <c r="P286" i="5"/>
  <c r="S285" i="5"/>
  <c r="Q285" i="5"/>
  <c r="P285" i="5"/>
  <c r="S284" i="5"/>
  <c r="Q284" i="5"/>
  <c r="P284" i="5"/>
  <c r="S283" i="5"/>
  <c r="Q283" i="5"/>
  <c r="P283" i="5"/>
  <c r="S282" i="5"/>
  <c r="Q282" i="5"/>
  <c r="P282" i="5"/>
  <c r="S281" i="5"/>
  <c r="Q281" i="5"/>
  <c r="P281" i="5"/>
  <c r="S280" i="5"/>
  <c r="Q280" i="5"/>
  <c r="P280" i="5"/>
  <c r="S279" i="5"/>
  <c r="Q279" i="5"/>
  <c r="P279" i="5"/>
  <c r="S278" i="5"/>
  <c r="Q278" i="5"/>
  <c r="P278" i="5"/>
  <c r="S277" i="5"/>
  <c r="Q277" i="5"/>
  <c r="P277" i="5"/>
  <c r="S276" i="5"/>
  <c r="Q276" i="5"/>
  <c r="P276" i="5"/>
  <c r="S275" i="5"/>
  <c r="Q275" i="5"/>
  <c r="P275" i="5"/>
  <c r="S274" i="5"/>
  <c r="Q274" i="5"/>
  <c r="P274" i="5"/>
  <c r="S273" i="5"/>
  <c r="Q273" i="5"/>
  <c r="P273" i="5"/>
  <c r="S272" i="5"/>
  <c r="Q272" i="5"/>
  <c r="P272" i="5"/>
  <c r="S271" i="5"/>
  <c r="Q271" i="5"/>
  <c r="P271" i="5"/>
  <c r="S270" i="5"/>
  <c r="Q270" i="5"/>
  <c r="P270" i="5"/>
  <c r="S269" i="5"/>
  <c r="Q269" i="5"/>
  <c r="P269" i="5"/>
  <c r="S268" i="5"/>
  <c r="Q268" i="5"/>
  <c r="P268" i="5"/>
  <c r="S267" i="5"/>
  <c r="Q267" i="5"/>
  <c r="P267" i="5"/>
  <c r="S266" i="5"/>
  <c r="Q266" i="5"/>
  <c r="P266" i="5"/>
  <c r="S265" i="5"/>
  <c r="Q265" i="5"/>
  <c r="P265" i="5"/>
  <c r="S264" i="5"/>
  <c r="Q264" i="5"/>
  <c r="P264" i="5"/>
  <c r="S263" i="5"/>
  <c r="Q263" i="5"/>
  <c r="P263" i="5"/>
  <c r="S262" i="5"/>
  <c r="Q262" i="5"/>
  <c r="P262" i="5"/>
  <c r="S261" i="5"/>
  <c r="Q261" i="5"/>
  <c r="P261" i="5"/>
  <c r="S260" i="5"/>
  <c r="Q260" i="5"/>
  <c r="P260" i="5"/>
  <c r="S259" i="5"/>
  <c r="Q259" i="5"/>
  <c r="P259" i="5"/>
  <c r="S258" i="5"/>
  <c r="Q258" i="5"/>
  <c r="P258" i="5"/>
  <c r="S257" i="5"/>
  <c r="Q257" i="5"/>
  <c r="P257" i="5"/>
  <c r="S256" i="5"/>
  <c r="Q256" i="5"/>
  <c r="P256" i="5"/>
  <c r="S255" i="5"/>
  <c r="Q255" i="5"/>
  <c r="P255" i="5"/>
  <c r="S254" i="5"/>
  <c r="Q254" i="5"/>
  <c r="P254" i="5"/>
  <c r="S253" i="5"/>
  <c r="Q253" i="5"/>
  <c r="P253" i="5"/>
  <c r="S252" i="5"/>
  <c r="Q252" i="5"/>
  <c r="P252" i="5"/>
  <c r="S251" i="5"/>
  <c r="Q251" i="5"/>
  <c r="P251" i="5"/>
  <c r="S250" i="5"/>
  <c r="Q250" i="5"/>
  <c r="P250" i="5"/>
  <c r="S249" i="5"/>
  <c r="Q249" i="5"/>
  <c r="P249" i="5"/>
  <c r="S248" i="5"/>
  <c r="Q248" i="5"/>
  <c r="P248" i="5"/>
  <c r="S247" i="5"/>
  <c r="Q247" i="5"/>
  <c r="P247" i="5"/>
  <c r="S246" i="5"/>
  <c r="Q246" i="5"/>
  <c r="P246" i="5"/>
  <c r="S245" i="5"/>
  <c r="Q245" i="5"/>
  <c r="P245" i="5"/>
  <c r="S244" i="5"/>
  <c r="Q244" i="5"/>
  <c r="P244" i="5"/>
  <c r="S243" i="5"/>
  <c r="Q243" i="5"/>
  <c r="P243" i="5"/>
  <c r="S242" i="5"/>
  <c r="Q242" i="5"/>
  <c r="P242" i="5"/>
  <c r="S241" i="5"/>
  <c r="Q241" i="5"/>
  <c r="P241" i="5"/>
  <c r="S240" i="5"/>
  <c r="Q240" i="5"/>
  <c r="P240" i="5"/>
  <c r="S239" i="5"/>
  <c r="Q239" i="5"/>
  <c r="P239" i="5"/>
  <c r="S238" i="5"/>
  <c r="Q238" i="5"/>
  <c r="P238" i="5"/>
  <c r="S237" i="5"/>
  <c r="Q237" i="5"/>
  <c r="P237" i="5"/>
  <c r="S236" i="5"/>
  <c r="Q236" i="5"/>
  <c r="P236" i="5"/>
  <c r="S235" i="5"/>
  <c r="Q235" i="5"/>
  <c r="P235" i="5"/>
  <c r="S234" i="5"/>
  <c r="Q234" i="5"/>
  <c r="P234" i="5"/>
  <c r="S233" i="5"/>
  <c r="Q233" i="5"/>
  <c r="P233" i="5"/>
  <c r="S232" i="5"/>
  <c r="Q232" i="5"/>
  <c r="P232" i="5"/>
  <c r="S231" i="5"/>
  <c r="Q231" i="5"/>
  <c r="P231" i="5"/>
  <c r="S230" i="5"/>
  <c r="Q230" i="5"/>
  <c r="P230" i="5"/>
  <c r="S229" i="5"/>
  <c r="Q229" i="5"/>
  <c r="P229" i="5"/>
  <c r="S228" i="5"/>
  <c r="Q228" i="5"/>
  <c r="P228" i="5"/>
  <c r="S227" i="5"/>
  <c r="Q227" i="5"/>
  <c r="P227" i="5"/>
  <c r="S226" i="5"/>
  <c r="Q226" i="5"/>
  <c r="P226" i="5"/>
  <c r="S225" i="5"/>
  <c r="Q225" i="5"/>
  <c r="P225" i="5"/>
  <c r="S224" i="5"/>
  <c r="Q224" i="5"/>
  <c r="P224" i="5"/>
  <c r="S223" i="5"/>
  <c r="Q223" i="5"/>
  <c r="P223" i="5"/>
  <c r="S222" i="5"/>
  <c r="Q222" i="5"/>
  <c r="P222" i="5"/>
  <c r="S221" i="5"/>
  <c r="Q221" i="5"/>
  <c r="P221" i="5"/>
  <c r="S220" i="5"/>
  <c r="Q220" i="5"/>
  <c r="P220" i="5"/>
  <c r="S219" i="5"/>
  <c r="Q219" i="5"/>
  <c r="P219" i="5"/>
  <c r="S218" i="5"/>
  <c r="Q218" i="5"/>
  <c r="P218" i="5"/>
  <c r="S217" i="5"/>
  <c r="Q217" i="5"/>
  <c r="P217" i="5"/>
  <c r="S216" i="5"/>
  <c r="Q216" i="5"/>
  <c r="P216" i="5"/>
  <c r="S215" i="5"/>
  <c r="Q215" i="5"/>
  <c r="P215" i="5"/>
  <c r="S214" i="5"/>
  <c r="Q214" i="5"/>
  <c r="P214" i="5"/>
  <c r="S213" i="5"/>
  <c r="Q213" i="5"/>
  <c r="P213" i="5"/>
  <c r="S212" i="5"/>
  <c r="Q212" i="5"/>
  <c r="P212" i="5"/>
  <c r="S211" i="5"/>
  <c r="Q211" i="5"/>
  <c r="P211" i="5"/>
  <c r="S210" i="5"/>
  <c r="Q210" i="5"/>
  <c r="P210" i="5"/>
  <c r="S209" i="5"/>
  <c r="Q209" i="5"/>
  <c r="P209" i="5"/>
  <c r="S208" i="5"/>
  <c r="Q208" i="5"/>
  <c r="P208" i="5"/>
  <c r="S207" i="5"/>
  <c r="Q207" i="5"/>
  <c r="P207" i="5"/>
  <c r="S206" i="5"/>
  <c r="Q206" i="5"/>
  <c r="P206" i="5"/>
  <c r="S205" i="5"/>
  <c r="Q205" i="5"/>
  <c r="P205" i="5"/>
  <c r="S204" i="5"/>
  <c r="Q204" i="5"/>
  <c r="P204" i="5"/>
  <c r="S203" i="5"/>
  <c r="Q203" i="5"/>
  <c r="P203" i="5"/>
  <c r="S202" i="5"/>
  <c r="Q202" i="5"/>
  <c r="P202" i="5"/>
  <c r="S201" i="5"/>
  <c r="Q201" i="5"/>
  <c r="P201" i="5"/>
  <c r="S200" i="5"/>
  <c r="Q200" i="5"/>
  <c r="P200" i="5"/>
  <c r="S199" i="5"/>
  <c r="Q199" i="5"/>
  <c r="P199" i="5"/>
  <c r="S198" i="5"/>
  <c r="Q198" i="5"/>
  <c r="P198" i="5"/>
  <c r="S197" i="5"/>
  <c r="Q197" i="5"/>
  <c r="P197" i="5"/>
  <c r="S196" i="5"/>
  <c r="Q196" i="5"/>
  <c r="P196" i="5"/>
  <c r="S195" i="5"/>
  <c r="Q195" i="5"/>
  <c r="P195" i="5"/>
  <c r="S194" i="5"/>
  <c r="Q194" i="5"/>
  <c r="P194" i="5"/>
  <c r="S193" i="5"/>
  <c r="Q193" i="5"/>
  <c r="P193" i="5"/>
  <c r="S192" i="5"/>
  <c r="Q192" i="5"/>
  <c r="P192" i="5"/>
  <c r="S191" i="5"/>
  <c r="Q191" i="5"/>
  <c r="P191" i="5"/>
  <c r="S190" i="5"/>
  <c r="Q190" i="5"/>
  <c r="P190" i="5"/>
  <c r="S189" i="5"/>
  <c r="Q189" i="5"/>
  <c r="P189" i="5"/>
  <c r="S188" i="5"/>
  <c r="Q188" i="5"/>
  <c r="P188" i="5"/>
  <c r="S187" i="5"/>
  <c r="Q187" i="5"/>
  <c r="P187" i="5"/>
  <c r="S186" i="5"/>
  <c r="Q186" i="5"/>
  <c r="P186" i="5"/>
  <c r="S185" i="5"/>
  <c r="Q185" i="5"/>
  <c r="P185" i="5"/>
  <c r="S184" i="5"/>
  <c r="Q184" i="5"/>
  <c r="P184" i="5"/>
  <c r="S183" i="5"/>
  <c r="Q183" i="5"/>
  <c r="P183" i="5"/>
  <c r="S182" i="5"/>
  <c r="Q182" i="5"/>
  <c r="P182" i="5"/>
  <c r="S181" i="5"/>
  <c r="Q181" i="5"/>
  <c r="P181" i="5"/>
  <c r="S180" i="5"/>
  <c r="Q180" i="5"/>
  <c r="P180" i="5"/>
  <c r="S179" i="5"/>
  <c r="Q179" i="5"/>
  <c r="P179" i="5"/>
  <c r="S178" i="5"/>
  <c r="Q178" i="5"/>
  <c r="P178" i="5"/>
  <c r="S177" i="5"/>
  <c r="Q177" i="5"/>
  <c r="P177" i="5"/>
  <c r="S176" i="5"/>
  <c r="Q176" i="5"/>
  <c r="P176" i="5"/>
  <c r="S175" i="5"/>
  <c r="Q175" i="5"/>
  <c r="P175" i="5"/>
  <c r="S174" i="5"/>
  <c r="Q174" i="5"/>
  <c r="P174" i="5"/>
  <c r="S173" i="5"/>
  <c r="Q173" i="5"/>
  <c r="P173" i="5"/>
  <c r="S172" i="5"/>
  <c r="Q172" i="5"/>
  <c r="P172" i="5"/>
  <c r="S171" i="5"/>
  <c r="Q171" i="5"/>
  <c r="P171" i="5"/>
  <c r="S170" i="5"/>
  <c r="Q170" i="5"/>
  <c r="P170" i="5"/>
  <c r="S169" i="5"/>
  <c r="Q169" i="5"/>
  <c r="P169" i="5"/>
  <c r="S168" i="5"/>
  <c r="Q168" i="5"/>
  <c r="P168" i="5"/>
  <c r="S167" i="5"/>
  <c r="Q167" i="5"/>
  <c r="P167" i="5"/>
  <c r="S166" i="5"/>
  <c r="Q166" i="5"/>
  <c r="P166" i="5"/>
  <c r="S165" i="5"/>
  <c r="Q165" i="5"/>
  <c r="P165" i="5"/>
  <c r="S164" i="5"/>
  <c r="Q164" i="5"/>
  <c r="P164" i="5"/>
  <c r="S163" i="5"/>
  <c r="Q163" i="5"/>
  <c r="P163" i="5"/>
  <c r="S162" i="5"/>
  <c r="Q162" i="5"/>
  <c r="P162" i="5"/>
  <c r="S161" i="5"/>
  <c r="Q161" i="5"/>
  <c r="P161" i="5"/>
  <c r="S160" i="5"/>
  <c r="Q160" i="5"/>
  <c r="P160" i="5"/>
  <c r="S159" i="5"/>
  <c r="Q159" i="5"/>
  <c r="P159" i="5"/>
  <c r="S158" i="5"/>
  <c r="Q158" i="5"/>
  <c r="P158" i="5"/>
  <c r="S157" i="5"/>
  <c r="Q157" i="5"/>
  <c r="P157" i="5"/>
  <c r="S156" i="5"/>
  <c r="Q156" i="5"/>
  <c r="P156" i="5"/>
  <c r="S155" i="5"/>
  <c r="Q155" i="5"/>
  <c r="P155" i="5"/>
  <c r="S154" i="5"/>
  <c r="Q154" i="5"/>
  <c r="P154" i="5"/>
  <c r="S153" i="5"/>
  <c r="Q153" i="5"/>
  <c r="P153" i="5"/>
  <c r="S152" i="5"/>
  <c r="Q152" i="5"/>
  <c r="P152" i="5"/>
  <c r="S151" i="5"/>
  <c r="Q151" i="5"/>
  <c r="P151" i="5"/>
  <c r="S150" i="5"/>
  <c r="Q150" i="5"/>
  <c r="P150" i="5"/>
  <c r="S149" i="5"/>
  <c r="Q149" i="5"/>
  <c r="P149" i="5"/>
  <c r="S148" i="5"/>
  <c r="Q148" i="5"/>
  <c r="P148" i="5"/>
  <c r="S147" i="5"/>
  <c r="Q147" i="5"/>
  <c r="P147" i="5"/>
  <c r="S146" i="5"/>
  <c r="Q146" i="5"/>
  <c r="P146" i="5"/>
  <c r="S145" i="5"/>
  <c r="Q145" i="5"/>
  <c r="P145" i="5"/>
  <c r="S144" i="5"/>
  <c r="Q144" i="5"/>
  <c r="P144" i="5"/>
  <c r="S143" i="5"/>
  <c r="Q143" i="5"/>
  <c r="P143" i="5"/>
  <c r="S142" i="5"/>
  <c r="Q142" i="5"/>
  <c r="P142" i="5"/>
  <c r="S141" i="5"/>
  <c r="Q141" i="5"/>
  <c r="P141" i="5"/>
  <c r="S140" i="5"/>
  <c r="Q140" i="5"/>
  <c r="P140" i="5"/>
  <c r="S139" i="5"/>
  <c r="Q139" i="5"/>
  <c r="P139" i="5"/>
  <c r="S138" i="5"/>
  <c r="Q138" i="5"/>
  <c r="P138" i="5"/>
  <c r="S137" i="5"/>
  <c r="Q137" i="5"/>
  <c r="P137" i="5"/>
  <c r="S136" i="5"/>
  <c r="Q136" i="5"/>
  <c r="P136" i="5"/>
  <c r="S135" i="5"/>
  <c r="Q135" i="5"/>
  <c r="P135" i="5"/>
  <c r="S134" i="5"/>
  <c r="Q134" i="5"/>
  <c r="P134" i="5"/>
  <c r="S133" i="5"/>
  <c r="Q133" i="5"/>
  <c r="P133" i="5"/>
  <c r="S132" i="5"/>
  <c r="Q132" i="5"/>
  <c r="P132" i="5"/>
  <c r="S131" i="5"/>
  <c r="Q131" i="5"/>
  <c r="P131" i="5"/>
  <c r="S130" i="5"/>
  <c r="Q130" i="5"/>
  <c r="P130" i="5"/>
  <c r="S129" i="5"/>
  <c r="Q129" i="5"/>
  <c r="P129" i="5"/>
  <c r="S128" i="5"/>
  <c r="Q128" i="5"/>
  <c r="P128" i="5"/>
  <c r="S127" i="5"/>
  <c r="Q127" i="5"/>
  <c r="P127" i="5"/>
  <c r="S126" i="5"/>
  <c r="Q126" i="5"/>
  <c r="P126" i="5"/>
  <c r="S125" i="5"/>
  <c r="Q125" i="5"/>
  <c r="P125" i="5"/>
  <c r="S124" i="5"/>
  <c r="Q124" i="5"/>
  <c r="P124" i="5"/>
  <c r="S123" i="5"/>
  <c r="Q123" i="5"/>
  <c r="P123" i="5"/>
  <c r="S122" i="5"/>
  <c r="Q122" i="5"/>
  <c r="P122" i="5"/>
  <c r="S121" i="5"/>
  <c r="Q121" i="5"/>
  <c r="P121" i="5"/>
  <c r="S120" i="5"/>
  <c r="Q120" i="5"/>
  <c r="P120" i="5"/>
  <c r="S119" i="5"/>
  <c r="Q119" i="5"/>
  <c r="P119" i="5"/>
  <c r="S118" i="5"/>
  <c r="Q118" i="5"/>
  <c r="P118" i="5"/>
  <c r="S117" i="5"/>
  <c r="Q117" i="5"/>
  <c r="P117" i="5"/>
  <c r="S116" i="5"/>
  <c r="Q116" i="5"/>
  <c r="P116" i="5"/>
  <c r="S115" i="5"/>
  <c r="Q115" i="5"/>
  <c r="P115" i="5"/>
  <c r="S114" i="5"/>
  <c r="Q114" i="5"/>
  <c r="P114" i="5"/>
  <c r="S113" i="5"/>
  <c r="Q113" i="5"/>
  <c r="P113" i="5"/>
  <c r="S112" i="5"/>
  <c r="Q112" i="5"/>
  <c r="P112" i="5"/>
  <c r="S111" i="5"/>
  <c r="Q111" i="5"/>
  <c r="P111" i="5"/>
  <c r="S110" i="5"/>
  <c r="Q110" i="5"/>
  <c r="P110" i="5"/>
  <c r="S109" i="5"/>
  <c r="Q109" i="5"/>
  <c r="P109" i="5"/>
  <c r="S108" i="5"/>
  <c r="Q108" i="5"/>
  <c r="P108" i="5"/>
  <c r="S107" i="5"/>
  <c r="Q107" i="5"/>
  <c r="P107" i="5"/>
  <c r="S106" i="5"/>
  <c r="Q106" i="5"/>
  <c r="P106" i="5"/>
  <c r="S105" i="5"/>
  <c r="Q105" i="5"/>
  <c r="P105" i="5"/>
  <c r="S104" i="5"/>
  <c r="Q104" i="5"/>
  <c r="P104" i="5"/>
  <c r="S103" i="5"/>
  <c r="Q103" i="5"/>
  <c r="P103" i="5"/>
  <c r="S102" i="5"/>
  <c r="Q102" i="5"/>
  <c r="P102" i="5"/>
  <c r="S101" i="5"/>
  <c r="Q101" i="5"/>
  <c r="P101" i="5"/>
  <c r="S100" i="5"/>
  <c r="Q100" i="5"/>
  <c r="P100" i="5"/>
  <c r="S99" i="5"/>
  <c r="Q99" i="5"/>
  <c r="P99" i="5"/>
  <c r="S98" i="5"/>
  <c r="Q98" i="5"/>
  <c r="P98" i="5"/>
  <c r="S97" i="5"/>
  <c r="Q97" i="5"/>
  <c r="P97" i="5"/>
  <c r="S96" i="5"/>
  <c r="Q96" i="5"/>
  <c r="P96" i="5"/>
  <c r="S95" i="5"/>
  <c r="Q95" i="5"/>
  <c r="P95" i="5"/>
  <c r="S94" i="5"/>
  <c r="Q94" i="5"/>
  <c r="P94" i="5"/>
  <c r="S93" i="5"/>
  <c r="Q93" i="5"/>
  <c r="P93" i="5"/>
  <c r="S92" i="5"/>
  <c r="Q92" i="5"/>
  <c r="P92" i="5"/>
  <c r="S91" i="5"/>
  <c r="Q91" i="5"/>
  <c r="P91" i="5"/>
  <c r="S90" i="5"/>
  <c r="Q90" i="5"/>
  <c r="P90" i="5"/>
  <c r="S89" i="5"/>
  <c r="Q89" i="5"/>
  <c r="P89" i="5"/>
  <c r="S88" i="5"/>
  <c r="Q88" i="5"/>
  <c r="P88" i="5"/>
  <c r="S87" i="5"/>
  <c r="Q87" i="5"/>
  <c r="P87" i="5"/>
  <c r="S86" i="5"/>
  <c r="Q86" i="5"/>
  <c r="P86" i="5"/>
  <c r="S85" i="5"/>
  <c r="Q85" i="5"/>
  <c r="P85" i="5"/>
  <c r="S84" i="5"/>
  <c r="Q84" i="5"/>
  <c r="P84" i="5"/>
  <c r="S83" i="5"/>
  <c r="Q83" i="5"/>
  <c r="P83" i="5"/>
  <c r="S82" i="5"/>
  <c r="Q82" i="5"/>
  <c r="P82" i="5"/>
  <c r="S81" i="5"/>
  <c r="Q81" i="5"/>
  <c r="P81" i="5"/>
  <c r="S80" i="5"/>
  <c r="Q80" i="5"/>
  <c r="P80" i="5"/>
  <c r="S79" i="5"/>
  <c r="Q79" i="5"/>
  <c r="P79" i="5"/>
  <c r="S78" i="5"/>
  <c r="Q78" i="5"/>
  <c r="P78" i="5"/>
  <c r="S77" i="5"/>
  <c r="Q77" i="5"/>
  <c r="P77" i="5"/>
  <c r="S76" i="5"/>
  <c r="Q76" i="5"/>
  <c r="P76" i="5"/>
  <c r="S75" i="5"/>
  <c r="Q75" i="5"/>
  <c r="P75" i="5"/>
  <c r="S74" i="5"/>
  <c r="Q74" i="5"/>
  <c r="P74" i="5"/>
  <c r="S73" i="5"/>
  <c r="Q73" i="5"/>
  <c r="P73" i="5"/>
  <c r="S72" i="5"/>
  <c r="Q72" i="5"/>
  <c r="P72" i="5"/>
  <c r="S71" i="5"/>
  <c r="Q71" i="5"/>
  <c r="P71" i="5"/>
  <c r="S70" i="5"/>
  <c r="Q70" i="5"/>
  <c r="P70" i="5"/>
  <c r="S69" i="5"/>
  <c r="Q69" i="5"/>
  <c r="P69" i="5"/>
  <c r="S68" i="5"/>
  <c r="Q68" i="5"/>
  <c r="P68" i="5"/>
  <c r="S67" i="5"/>
  <c r="Q67" i="5"/>
  <c r="P67" i="5"/>
  <c r="S66" i="5"/>
  <c r="Q66" i="5"/>
  <c r="P66" i="5"/>
  <c r="S65" i="5"/>
  <c r="Q65" i="5"/>
  <c r="P65" i="5"/>
  <c r="S64" i="5"/>
  <c r="Q64" i="5"/>
  <c r="P64" i="5"/>
  <c r="S63" i="5"/>
  <c r="Q63" i="5"/>
  <c r="P63" i="5"/>
  <c r="S62" i="5"/>
  <c r="Q62" i="5"/>
  <c r="P62" i="5"/>
  <c r="S61" i="5"/>
  <c r="Q61" i="5"/>
  <c r="P61" i="5"/>
  <c r="S60" i="5"/>
  <c r="Q60" i="5"/>
  <c r="P60" i="5"/>
  <c r="S59" i="5"/>
  <c r="Q59" i="5"/>
  <c r="P59" i="5"/>
  <c r="S58" i="5"/>
  <c r="Q58" i="5"/>
  <c r="P58" i="5"/>
  <c r="S57" i="5"/>
  <c r="Q57" i="5"/>
  <c r="P57" i="5"/>
  <c r="S56" i="5"/>
  <c r="Q56" i="5"/>
  <c r="P56" i="5"/>
  <c r="S55" i="5"/>
  <c r="Q55" i="5"/>
  <c r="P55" i="5"/>
  <c r="S54" i="5"/>
  <c r="Q54" i="5"/>
  <c r="P54" i="5"/>
  <c r="S53" i="5"/>
  <c r="Q53" i="5"/>
  <c r="P53" i="5"/>
  <c r="S52" i="5"/>
  <c r="Q52" i="5"/>
  <c r="P52" i="5"/>
  <c r="S51" i="5"/>
  <c r="Q51" i="5"/>
  <c r="P51" i="5"/>
  <c r="S50" i="5"/>
  <c r="Q50" i="5"/>
  <c r="P50" i="5"/>
  <c r="S49" i="5"/>
  <c r="Q49" i="5"/>
  <c r="P49" i="5"/>
  <c r="S48" i="5"/>
  <c r="Q48" i="5"/>
  <c r="P48" i="5"/>
  <c r="S47" i="5"/>
  <c r="Q47" i="5"/>
  <c r="P47" i="5"/>
  <c r="S46" i="5"/>
  <c r="Q46" i="5"/>
  <c r="P46" i="5"/>
  <c r="S45" i="5"/>
  <c r="Q45" i="5"/>
  <c r="P45" i="5"/>
  <c r="S44" i="5"/>
  <c r="Q44" i="5"/>
  <c r="P44" i="5"/>
  <c r="S43" i="5"/>
  <c r="Q43" i="5"/>
  <c r="P43" i="5"/>
  <c r="S42" i="5"/>
  <c r="Q42" i="5"/>
  <c r="P42" i="5"/>
  <c r="S41" i="5"/>
  <c r="Q41" i="5"/>
  <c r="P41" i="5"/>
  <c r="S40" i="5"/>
  <c r="Q40" i="5"/>
  <c r="P40" i="5"/>
  <c r="S39" i="5"/>
  <c r="Q39" i="5"/>
  <c r="P39" i="5"/>
  <c r="S38" i="5"/>
  <c r="Q38" i="5"/>
  <c r="P38" i="5"/>
  <c r="S37" i="5"/>
  <c r="Q37" i="5"/>
  <c r="P37" i="5"/>
  <c r="S36" i="5"/>
  <c r="Q36" i="5"/>
  <c r="P36" i="5"/>
  <c r="S35" i="5"/>
  <c r="Q35" i="5"/>
  <c r="P35" i="5"/>
  <c r="S34" i="5"/>
  <c r="Q34" i="5"/>
  <c r="P34" i="5"/>
  <c r="S33" i="5"/>
  <c r="Q33" i="5"/>
  <c r="P33" i="5"/>
  <c r="S32" i="5"/>
  <c r="Q32" i="5"/>
  <c r="P32" i="5"/>
  <c r="S31" i="5"/>
  <c r="Q31" i="5"/>
  <c r="P31" i="5"/>
  <c r="S30" i="5"/>
  <c r="Q30" i="5"/>
  <c r="P30" i="5"/>
  <c r="S29" i="5"/>
  <c r="Q29" i="5"/>
  <c r="P29" i="5"/>
  <c r="S28" i="5"/>
  <c r="Q28" i="5"/>
  <c r="P28" i="5"/>
  <c r="S27" i="5"/>
  <c r="Q27" i="5"/>
  <c r="P27" i="5"/>
  <c r="S26" i="5"/>
  <c r="Q26" i="5"/>
  <c r="P26" i="5"/>
  <c r="S25" i="5"/>
  <c r="Q25" i="5"/>
  <c r="P25" i="5"/>
  <c r="S24" i="5"/>
  <c r="Q24" i="5"/>
  <c r="P24" i="5"/>
  <c r="S23" i="5"/>
  <c r="Q23" i="5"/>
  <c r="P23" i="5"/>
  <c r="S22" i="5"/>
  <c r="Q22" i="5"/>
  <c r="P22" i="5"/>
  <c r="S21" i="5"/>
  <c r="Q21" i="5"/>
  <c r="P21" i="5"/>
  <c r="S20" i="5"/>
  <c r="Q20" i="5"/>
  <c r="P20" i="5"/>
  <c r="S19" i="5"/>
  <c r="Q19" i="5"/>
  <c r="P19" i="5"/>
  <c r="S18" i="5"/>
  <c r="Q18" i="5"/>
  <c r="P18" i="5"/>
  <c r="S17" i="5"/>
  <c r="Q17" i="5"/>
  <c r="P17" i="5"/>
  <c r="S16" i="5"/>
  <c r="Q16" i="5"/>
  <c r="P16" i="5"/>
  <c r="S15" i="5"/>
  <c r="Q15" i="5"/>
  <c r="P15" i="5"/>
  <c r="S14" i="5"/>
  <c r="Q14" i="5"/>
  <c r="P14" i="5"/>
  <c r="S13" i="5"/>
  <c r="Q13" i="5"/>
  <c r="P13" i="5"/>
  <c r="S12" i="5"/>
  <c r="Q12" i="5"/>
  <c r="P12" i="5"/>
  <c r="S11" i="5"/>
  <c r="Q11" i="5"/>
  <c r="P11" i="5"/>
  <c r="S10" i="5"/>
  <c r="Q10" i="5"/>
  <c r="P10" i="5"/>
  <c r="S9" i="5"/>
  <c r="Q9" i="5"/>
  <c r="P9" i="5"/>
  <c r="S8" i="5"/>
  <c r="Q8" i="5"/>
  <c r="P8" i="5"/>
  <c r="S7" i="5"/>
  <c r="Q7" i="5"/>
  <c r="P7" i="5"/>
  <c r="S6" i="5"/>
  <c r="Q6" i="5"/>
  <c r="P6" i="5"/>
  <c r="S5" i="5"/>
  <c r="Q5" i="5"/>
  <c r="P5" i="5"/>
  <c r="S4" i="5"/>
  <c r="Q4" i="5"/>
  <c r="P4" i="5"/>
  <c r="F5" i="10" l="1"/>
  <c r="G4" i="10"/>
  <c r="E2" i="12"/>
  <c r="E1" i="12" s="1"/>
  <c r="H4" i="10" s="1"/>
  <c r="U28" i="1"/>
  <c r="T28" i="1" s="1"/>
  <c r="U12" i="1"/>
  <c r="T12" i="1" s="1"/>
  <c r="U29" i="1"/>
  <c r="T29" i="1" s="1"/>
  <c r="U13" i="1"/>
  <c r="T13" i="1" s="1"/>
  <c r="U30" i="1"/>
  <c r="T30" i="1" s="1"/>
  <c r="U14" i="1"/>
  <c r="T14" i="1" s="1"/>
  <c r="U35" i="1"/>
  <c r="T35" i="1" s="1"/>
  <c r="U19" i="1"/>
  <c r="T19" i="1" s="1"/>
  <c r="F3" i="10"/>
  <c r="G2" i="10"/>
  <c r="E2" i="9"/>
  <c r="E1" i="9" s="1"/>
  <c r="H2" i="10" s="1"/>
  <c r="U20" i="1"/>
  <c r="T20" i="1" s="1"/>
  <c r="U4" i="1"/>
  <c r="T4" i="1" s="1"/>
  <c r="U21" i="1"/>
  <c r="T21" i="1" s="1"/>
  <c r="U5" i="1"/>
  <c r="T5" i="1" s="1"/>
  <c r="U22" i="1"/>
  <c r="T22" i="1" s="1"/>
  <c r="U6" i="1"/>
  <c r="T6" i="1" s="1"/>
  <c r="U27" i="1"/>
  <c r="T27" i="1" s="1"/>
  <c r="U11" i="1"/>
  <c r="T11" i="1" s="1"/>
  <c r="U32" i="1"/>
  <c r="T32" i="1" s="1"/>
  <c r="U16" i="1"/>
  <c r="T16" i="1" s="1"/>
  <c r="U33" i="1"/>
  <c r="T33" i="1" s="1"/>
  <c r="U17" i="1"/>
  <c r="U34" i="1"/>
  <c r="T34" i="1" s="1"/>
  <c r="U18" i="1"/>
  <c r="T18" i="1" s="1"/>
  <c r="U31" i="1"/>
  <c r="T31" i="1" s="1"/>
  <c r="U15" i="1"/>
  <c r="T15" i="1" s="1"/>
  <c r="L15" i="4" s="1"/>
  <c r="I3" i="10"/>
  <c r="U24" i="1"/>
  <c r="T24" i="1" s="1"/>
  <c r="U8" i="1"/>
  <c r="T8" i="1" s="1"/>
  <c r="U25" i="1"/>
  <c r="T25" i="1" s="1"/>
  <c r="U9" i="1"/>
  <c r="T9" i="1" s="1"/>
  <c r="U26" i="1"/>
  <c r="T26" i="1" s="1"/>
  <c r="U10" i="1"/>
  <c r="T10" i="1" s="1"/>
  <c r="U23" i="1"/>
  <c r="T23" i="1" s="1"/>
  <c r="U7" i="1"/>
  <c r="T7" i="1" s="1"/>
  <c r="E2" i="19"/>
  <c r="E1" i="19" s="1"/>
  <c r="H14" i="10" s="1"/>
  <c r="U915" i="5"/>
  <c r="U911" i="5"/>
  <c r="U907" i="5"/>
  <c r="U903" i="5"/>
  <c r="U899" i="5"/>
  <c r="U895" i="5"/>
  <c r="U891" i="5"/>
  <c r="U887" i="5"/>
  <c r="U883" i="5"/>
  <c r="U879" i="5"/>
  <c r="U875" i="5"/>
  <c r="U871" i="5"/>
  <c r="U867" i="5"/>
  <c r="U863" i="5"/>
  <c r="U859" i="5"/>
  <c r="U855" i="5"/>
  <c r="U851" i="5"/>
  <c r="U847" i="5"/>
  <c r="U843" i="5"/>
  <c r="U839" i="5"/>
  <c r="U835" i="5"/>
  <c r="U831" i="5"/>
  <c r="U827" i="5"/>
  <c r="U823" i="5"/>
  <c r="U819" i="5"/>
  <c r="U815" i="5"/>
  <c r="U811" i="5"/>
  <c r="U807" i="5"/>
  <c r="U803" i="5"/>
  <c r="U799" i="5"/>
  <c r="U795" i="5"/>
  <c r="U791" i="5"/>
  <c r="U787" i="5"/>
  <c r="U783" i="5"/>
  <c r="U779" i="5"/>
  <c r="U775" i="5"/>
  <c r="U771" i="5"/>
  <c r="U767" i="5"/>
  <c r="U763" i="5"/>
  <c r="U759" i="5"/>
  <c r="U755" i="5"/>
  <c r="U751" i="5"/>
  <c r="U747" i="5"/>
  <c r="U743" i="5"/>
  <c r="U739" i="5"/>
  <c r="U735" i="5"/>
  <c r="U731" i="5"/>
  <c r="U727" i="5"/>
  <c r="U723" i="5"/>
  <c r="U719" i="5"/>
  <c r="U715" i="5"/>
  <c r="U711" i="5"/>
  <c r="U707" i="5"/>
  <c r="U703" i="5"/>
  <c r="U699" i="5"/>
  <c r="U695" i="5"/>
  <c r="U691" i="5"/>
  <c r="U687" i="5"/>
  <c r="U683" i="5"/>
  <c r="U679" i="5"/>
  <c r="U675" i="5"/>
  <c r="U671" i="5"/>
  <c r="U667" i="5"/>
  <c r="U663" i="5"/>
  <c r="U659" i="5"/>
  <c r="U655" i="5"/>
  <c r="U651" i="5"/>
  <c r="U647" i="5"/>
  <c r="U643" i="5"/>
  <c r="U639" i="5"/>
  <c r="U635" i="5"/>
  <c r="U631" i="5"/>
  <c r="U627" i="5"/>
  <c r="U623" i="5"/>
  <c r="U619" i="5"/>
  <c r="U615" i="5"/>
  <c r="U611" i="5"/>
  <c r="U607" i="5"/>
  <c r="U603" i="5"/>
  <c r="U599" i="5"/>
  <c r="U595" i="5"/>
  <c r="U591" i="5"/>
  <c r="U587" i="5"/>
  <c r="U583" i="5"/>
  <c r="U579" i="5"/>
  <c r="U913" i="5"/>
  <c r="U905" i="5"/>
  <c r="U897" i="5"/>
  <c r="U889" i="5"/>
  <c r="U881" i="5"/>
  <c r="U873" i="5"/>
  <c r="U865" i="5"/>
  <c r="U857" i="5"/>
  <c r="U849" i="5"/>
  <c r="U841" i="5"/>
  <c r="U833" i="5"/>
  <c r="U825" i="5"/>
  <c r="U817" i="5"/>
  <c r="U809" i="5"/>
  <c r="U801" i="5"/>
  <c r="U793" i="5"/>
  <c r="U785" i="5"/>
  <c r="U777" i="5"/>
  <c r="U769" i="5"/>
  <c r="U761" i="5"/>
  <c r="U753" i="5"/>
  <c r="U745" i="5"/>
  <c r="U737" i="5"/>
  <c r="U729" i="5"/>
  <c r="U721" i="5"/>
  <c r="U713" i="5"/>
  <c r="U705" i="5"/>
  <c r="U697" i="5"/>
  <c r="U689" i="5"/>
  <c r="U681" i="5"/>
  <c r="U673" i="5"/>
  <c r="U665" i="5"/>
  <c r="U657" i="5"/>
  <c r="U649" i="5"/>
  <c r="U641" i="5"/>
  <c r="U633" i="5"/>
  <c r="U625" i="5"/>
  <c r="U617" i="5"/>
  <c r="U609" i="5"/>
  <c r="U601" i="5"/>
  <c r="U593" i="5"/>
  <c r="U585" i="5"/>
  <c r="U577" i="5"/>
  <c r="U573" i="5"/>
  <c r="U569" i="5"/>
  <c r="U565" i="5"/>
  <c r="U561" i="5"/>
  <c r="U557" i="5"/>
  <c r="U553" i="5"/>
  <c r="U549" i="5"/>
  <c r="U545" i="5"/>
  <c r="U541" i="5"/>
  <c r="U537" i="5"/>
  <c r="U533" i="5"/>
  <c r="U529" i="5"/>
  <c r="U525" i="5"/>
  <c r="U521" i="5"/>
  <c r="U517" i="5"/>
  <c r="U513" i="5"/>
  <c r="U509" i="5"/>
  <c r="U505" i="5"/>
  <c r="U501" i="5"/>
  <c r="U497" i="5"/>
  <c r="U493" i="5"/>
  <c r="U492" i="5"/>
  <c r="U488" i="5"/>
  <c r="U484" i="5"/>
  <c r="U480" i="5"/>
  <c r="U476" i="5"/>
  <c r="U472" i="5"/>
  <c r="U468" i="5"/>
  <c r="U464" i="5"/>
  <c r="U460" i="5"/>
  <c r="U456" i="5"/>
  <c r="U452" i="5"/>
  <c r="U448" i="5"/>
  <c r="U444" i="5"/>
  <c r="U440" i="5"/>
  <c r="U436" i="5"/>
  <c r="U432" i="5"/>
  <c r="U428" i="5"/>
  <c r="U424" i="5"/>
  <c r="U420" i="5"/>
  <c r="U416" i="5"/>
  <c r="U412" i="5"/>
  <c r="U408" i="5"/>
  <c r="U404" i="5"/>
  <c r="U400" i="5"/>
  <c r="U396" i="5"/>
  <c r="U392" i="5"/>
  <c r="U388" i="5"/>
  <c r="U384" i="5"/>
  <c r="U380" i="5"/>
  <c r="U376" i="5"/>
  <c r="U372" i="5"/>
  <c r="U368" i="5"/>
  <c r="U364" i="5"/>
  <c r="U360" i="5"/>
  <c r="U356" i="5"/>
  <c r="U352" i="5"/>
  <c r="U348" i="5"/>
  <c r="U344" i="5"/>
  <c r="U340" i="5"/>
  <c r="U336" i="5"/>
  <c r="U332" i="5"/>
  <c r="U328" i="5"/>
  <c r="U324" i="5"/>
  <c r="U320" i="5"/>
  <c r="U316" i="5"/>
  <c r="U312" i="5"/>
  <c r="U308" i="5"/>
  <c r="U304" i="5"/>
  <c r="U300" i="5"/>
  <c r="U296" i="5"/>
  <c r="U292" i="5"/>
  <c r="U288" i="5"/>
  <c r="U284" i="5"/>
  <c r="U280" i="5"/>
  <c r="U276" i="5"/>
  <c r="U272" i="5"/>
  <c r="U268" i="5"/>
  <c r="U264" i="5"/>
  <c r="U260" i="5"/>
  <c r="U256" i="5"/>
  <c r="U252" i="5"/>
  <c r="U248" i="5"/>
  <c r="U244" i="5"/>
  <c r="U240" i="5"/>
  <c r="U236" i="5"/>
  <c r="U232" i="5"/>
  <c r="U228" i="5"/>
  <c r="U224" i="5"/>
  <c r="U220" i="5"/>
  <c r="U216" i="5"/>
  <c r="U212" i="5"/>
  <c r="U208" i="5"/>
  <c r="U204" i="5"/>
  <c r="U200" i="5"/>
  <c r="U196" i="5"/>
  <c r="U192" i="5"/>
  <c r="U188" i="5"/>
  <c r="U184" i="5"/>
  <c r="U180" i="5"/>
  <c r="U176" i="5"/>
  <c r="U172" i="5"/>
  <c r="U168" i="5"/>
  <c r="U164" i="5"/>
  <c r="U160" i="5"/>
  <c r="U156" i="5"/>
  <c r="U152" i="5"/>
  <c r="U148" i="5"/>
  <c r="U144" i="5"/>
  <c r="U140" i="5"/>
  <c r="U136" i="5"/>
  <c r="U132" i="5"/>
  <c r="U128" i="5"/>
  <c r="U124" i="5"/>
  <c r="U120" i="5"/>
  <c r="U116" i="5"/>
  <c r="U112" i="5"/>
  <c r="U108" i="5"/>
  <c r="U104" i="5"/>
  <c r="U100" i="5"/>
  <c r="U96" i="5"/>
  <c r="U92" i="5"/>
  <c r="U88" i="5"/>
  <c r="U84" i="5"/>
  <c r="U80" i="5"/>
  <c r="U76" i="5"/>
  <c r="U72" i="5"/>
  <c r="U34" i="5"/>
  <c r="U38" i="5"/>
  <c r="U42" i="5"/>
  <c r="U46" i="5"/>
  <c r="U50" i="5"/>
  <c r="U54" i="5"/>
  <c r="U58" i="5"/>
  <c r="U62" i="5"/>
  <c r="U66" i="5"/>
  <c r="U70" i="5"/>
  <c r="U78" i="5"/>
  <c r="U86" i="5"/>
  <c r="U94" i="5"/>
  <c r="U102" i="5"/>
  <c r="U110" i="5"/>
  <c r="U118" i="5"/>
  <c r="U126" i="5"/>
  <c r="U134" i="5"/>
  <c r="U142" i="5"/>
  <c r="U150" i="5"/>
  <c r="U158" i="5"/>
  <c r="U166" i="5"/>
  <c r="U174" i="5"/>
  <c r="U182" i="5"/>
  <c r="U190" i="5"/>
  <c r="U198" i="5"/>
  <c r="U206" i="5"/>
  <c r="U214" i="5"/>
  <c r="U222" i="5"/>
  <c r="U230" i="5"/>
  <c r="U238" i="5"/>
  <c r="U246" i="5"/>
  <c r="U254" i="5"/>
  <c r="U262" i="5"/>
  <c r="U270" i="5"/>
  <c r="U278" i="5"/>
  <c r="U286" i="5"/>
  <c r="U294" i="5"/>
  <c r="U302" i="5"/>
  <c r="U310" i="5"/>
  <c r="U318" i="5"/>
  <c r="U326" i="5"/>
  <c r="U334" i="5"/>
  <c r="U342" i="5"/>
  <c r="U350" i="5"/>
  <c r="U358" i="5"/>
  <c r="U366" i="5"/>
  <c r="U374" i="5"/>
  <c r="U382" i="5"/>
  <c r="U390" i="5"/>
  <c r="U398" i="5"/>
  <c r="U406" i="5"/>
  <c r="U414" i="5"/>
  <c r="U422" i="5"/>
  <c r="U430" i="5"/>
  <c r="U438" i="5"/>
  <c r="U446" i="5"/>
  <c r="U454" i="5"/>
  <c r="U462" i="5"/>
  <c r="U470" i="5"/>
  <c r="U478" i="5"/>
  <c r="U486" i="5"/>
  <c r="U499" i="5"/>
  <c r="U507" i="5"/>
  <c r="U515" i="5"/>
  <c r="U523" i="5"/>
  <c r="U531" i="5"/>
  <c r="U539" i="5"/>
  <c r="U547" i="5"/>
  <c r="U555" i="5"/>
  <c r="U563" i="5"/>
  <c r="U571" i="5"/>
  <c r="U581" i="5"/>
  <c r="U597" i="5"/>
  <c r="U613" i="5"/>
  <c r="U629" i="5"/>
  <c r="U645" i="5"/>
  <c r="U661" i="5"/>
  <c r="U677" i="5"/>
  <c r="U693" i="5"/>
  <c r="U709" i="5"/>
  <c r="U725" i="5"/>
  <c r="U741" i="5"/>
  <c r="U757" i="5"/>
  <c r="U773" i="5"/>
  <c r="U789" i="5"/>
  <c r="U805" i="5"/>
  <c r="U821" i="5"/>
  <c r="U837" i="5"/>
  <c r="U853" i="5"/>
  <c r="U869" i="5"/>
  <c r="U885" i="5"/>
  <c r="U901" i="5"/>
  <c r="U917" i="5"/>
  <c r="U36" i="5"/>
  <c r="U40" i="5"/>
  <c r="U44" i="5"/>
  <c r="U48" i="5"/>
  <c r="U52" i="5"/>
  <c r="U56" i="5"/>
  <c r="U60" i="5"/>
  <c r="U64" i="5"/>
  <c r="U68" i="5"/>
  <c r="U74" i="5"/>
  <c r="U82" i="5"/>
  <c r="U90" i="5"/>
  <c r="U98" i="5"/>
  <c r="U106" i="5"/>
  <c r="U114" i="5"/>
  <c r="U122" i="5"/>
  <c r="U130" i="5"/>
  <c r="U138" i="5"/>
  <c r="U146" i="5"/>
  <c r="U154" i="5"/>
  <c r="U162" i="5"/>
  <c r="U170" i="5"/>
  <c r="U178" i="5"/>
  <c r="U186" i="5"/>
  <c r="U194" i="5"/>
  <c r="U202" i="5"/>
  <c r="U210" i="5"/>
  <c r="U218" i="5"/>
  <c r="U226" i="5"/>
  <c r="U234" i="5"/>
  <c r="U242" i="5"/>
  <c r="U250" i="5"/>
  <c r="U258" i="5"/>
  <c r="U266" i="5"/>
  <c r="U274" i="5"/>
  <c r="U282" i="5"/>
  <c r="U290" i="5"/>
  <c r="U298" i="5"/>
  <c r="U306" i="5"/>
  <c r="U314" i="5"/>
  <c r="U322" i="5"/>
  <c r="U330" i="5"/>
  <c r="U338" i="5"/>
  <c r="U346" i="5"/>
  <c r="U354" i="5"/>
  <c r="U362" i="5"/>
  <c r="U370" i="5"/>
  <c r="U378" i="5"/>
  <c r="U386" i="5"/>
  <c r="U394" i="5"/>
  <c r="U402" i="5"/>
  <c r="U410" i="5"/>
  <c r="U418" i="5"/>
  <c r="U426" i="5"/>
  <c r="U434" i="5"/>
  <c r="U442" i="5"/>
  <c r="U450" i="5"/>
  <c r="U458" i="5"/>
  <c r="U466" i="5"/>
  <c r="U474" i="5"/>
  <c r="U482" i="5"/>
  <c r="U490" i="5"/>
  <c r="U495" i="5"/>
  <c r="U503" i="5"/>
  <c r="U511" i="5"/>
  <c r="U519" i="5"/>
  <c r="U527" i="5"/>
  <c r="U535" i="5"/>
  <c r="U543" i="5"/>
  <c r="U551" i="5"/>
  <c r="U559" i="5"/>
  <c r="U567" i="5"/>
  <c r="U575" i="5"/>
  <c r="U589" i="5"/>
  <c r="U605" i="5"/>
  <c r="U621" i="5"/>
  <c r="U637" i="5"/>
  <c r="U653" i="5"/>
  <c r="U669" i="5"/>
  <c r="U685" i="5"/>
  <c r="U701" i="5"/>
  <c r="U717" i="5"/>
  <c r="U733" i="5"/>
  <c r="U749" i="5"/>
  <c r="U765" i="5"/>
  <c r="U781" i="5"/>
  <c r="U797" i="5"/>
  <c r="U813" i="5"/>
  <c r="U829" i="5"/>
  <c r="U845" i="5"/>
  <c r="U861" i="5"/>
  <c r="U877" i="5"/>
  <c r="U893" i="5"/>
  <c r="U909" i="5"/>
  <c r="U1003" i="5"/>
  <c r="U1001" i="5"/>
  <c r="U999" i="5"/>
  <c r="U997" i="5"/>
  <c r="U995" i="5"/>
  <c r="U993" i="5"/>
  <c r="U991" i="5"/>
  <c r="U989" i="5"/>
  <c r="U987" i="5"/>
  <c r="U985" i="5"/>
  <c r="U983" i="5"/>
  <c r="U981" i="5"/>
  <c r="U979" i="5"/>
  <c r="U977" i="5"/>
  <c r="U975" i="5"/>
  <c r="U973" i="5"/>
  <c r="U971" i="5"/>
  <c r="U969" i="5"/>
  <c r="U967" i="5"/>
  <c r="U965" i="5"/>
  <c r="U963" i="5"/>
  <c r="U961" i="5"/>
  <c r="U959" i="5"/>
  <c r="U957" i="5"/>
  <c r="U955" i="5"/>
  <c r="U953" i="5"/>
  <c r="U951" i="5"/>
  <c r="U949" i="5"/>
  <c r="U947" i="5"/>
  <c r="U945" i="5"/>
  <c r="U943" i="5"/>
  <c r="U941" i="5"/>
  <c r="U939" i="5"/>
  <c r="U937" i="5"/>
  <c r="U935" i="5"/>
  <c r="U933" i="5"/>
  <c r="U931" i="5"/>
  <c r="U929" i="5"/>
  <c r="U927" i="5"/>
  <c r="U925" i="5"/>
  <c r="U923" i="5"/>
  <c r="U921" i="5"/>
  <c r="U919" i="5"/>
  <c r="U1002" i="5"/>
  <c r="T1002" i="5" s="1"/>
  <c r="U1000" i="5"/>
  <c r="T1000" i="5" s="1"/>
  <c r="U998" i="5"/>
  <c r="T998" i="5" s="1"/>
  <c r="U996" i="5"/>
  <c r="T996" i="5" s="1"/>
  <c r="U994" i="5"/>
  <c r="T994" i="5" s="1"/>
  <c r="U992" i="5"/>
  <c r="T992" i="5" s="1"/>
  <c r="U990" i="5"/>
  <c r="T990" i="5" s="1"/>
  <c r="U988" i="5"/>
  <c r="T988" i="5" s="1"/>
  <c r="U986" i="5"/>
  <c r="T986" i="5" s="1"/>
  <c r="U984" i="5"/>
  <c r="T984" i="5" s="1"/>
  <c r="U982" i="5"/>
  <c r="T982" i="5" s="1"/>
  <c r="U980" i="5"/>
  <c r="T980" i="5" s="1"/>
  <c r="U978" i="5"/>
  <c r="T978" i="5" s="1"/>
  <c r="U976" i="5"/>
  <c r="T976" i="5" s="1"/>
  <c r="U974" i="5"/>
  <c r="T974" i="5" s="1"/>
  <c r="U972" i="5"/>
  <c r="T972" i="5" s="1"/>
  <c r="U970" i="5"/>
  <c r="T970" i="5" s="1"/>
  <c r="U968" i="5"/>
  <c r="T968" i="5" s="1"/>
  <c r="U966" i="5"/>
  <c r="T966" i="5" s="1"/>
  <c r="U964" i="5"/>
  <c r="T964" i="5" s="1"/>
  <c r="U962" i="5"/>
  <c r="T962" i="5" s="1"/>
  <c r="U960" i="5"/>
  <c r="T960" i="5" s="1"/>
  <c r="U958" i="5"/>
  <c r="T958" i="5" s="1"/>
  <c r="U956" i="5"/>
  <c r="T956" i="5" s="1"/>
  <c r="U954" i="5"/>
  <c r="T954" i="5" s="1"/>
  <c r="U952" i="5"/>
  <c r="T952" i="5" s="1"/>
  <c r="U950" i="5"/>
  <c r="T950" i="5" s="1"/>
  <c r="U948" i="5"/>
  <c r="T948" i="5" s="1"/>
  <c r="U946" i="5"/>
  <c r="T946" i="5" s="1"/>
  <c r="U944" i="5"/>
  <c r="T944" i="5" s="1"/>
  <c r="U942" i="5"/>
  <c r="T942" i="5" s="1"/>
  <c r="U940" i="5"/>
  <c r="T940" i="5" s="1"/>
  <c r="U938" i="5"/>
  <c r="T938" i="5" s="1"/>
  <c r="U936" i="5"/>
  <c r="T936" i="5" s="1"/>
  <c r="U934" i="5"/>
  <c r="T934" i="5" s="1"/>
  <c r="U932" i="5"/>
  <c r="T932" i="5" s="1"/>
  <c r="U930" i="5"/>
  <c r="T930" i="5" s="1"/>
  <c r="U928" i="5"/>
  <c r="T928" i="5" s="1"/>
  <c r="U926" i="5"/>
  <c r="T926" i="5" s="1"/>
  <c r="U924" i="5"/>
  <c r="T924" i="5" s="1"/>
  <c r="U922" i="5"/>
  <c r="T922" i="5" s="1"/>
  <c r="U920" i="5"/>
  <c r="T920" i="5" s="1"/>
  <c r="U918" i="5"/>
  <c r="U916" i="5"/>
  <c r="U914" i="5"/>
  <c r="T914" i="5" s="1"/>
  <c r="U912" i="5"/>
  <c r="U910" i="5"/>
  <c r="U908" i="5"/>
  <c r="U906" i="5"/>
  <c r="U904" i="5"/>
  <c r="U902" i="5"/>
  <c r="U900" i="5"/>
  <c r="U898" i="5"/>
  <c r="T898" i="5" s="1"/>
  <c r="U896" i="5"/>
  <c r="U894" i="5"/>
  <c r="U892" i="5"/>
  <c r="U890" i="5"/>
  <c r="U888" i="5"/>
  <c r="U886" i="5"/>
  <c r="U884" i="5"/>
  <c r="U882" i="5"/>
  <c r="T882" i="5" s="1"/>
  <c r="U880" i="5"/>
  <c r="U878" i="5"/>
  <c r="U876" i="5"/>
  <c r="U874" i="5"/>
  <c r="U872" i="5"/>
  <c r="U870" i="5"/>
  <c r="U868" i="5"/>
  <c r="U866" i="5"/>
  <c r="T866" i="5" s="1"/>
  <c r="U864" i="5"/>
  <c r="U862" i="5"/>
  <c r="U860" i="5"/>
  <c r="U858" i="5"/>
  <c r="U856" i="5"/>
  <c r="U854" i="5"/>
  <c r="U852" i="5"/>
  <c r="U850" i="5"/>
  <c r="T850" i="5" s="1"/>
  <c r="U848" i="5"/>
  <c r="U846" i="5"/>
  <c r="U844" i="5"/>
  <c r="U842" i="5"/>
  <c r="U840" i="5"/>
  <c r="U838" i="5"/>
  <c r="U836" i="5"/>
  <c r="U834" i="5"/>
  <c r="T834" i="5" s="1"/>
  <c r="U832" i="5"/>
  <c r="U830" i="5"/>
  <c r="U828" i="5"/>
  <c r="U826" i="5"/>
  <c r="U824" i="5"/>
  <c r="U822" i="5"/>
  <c r="U820" i="5"/>
  <c r="U818" i="5"/>
  <c r="T818" i="5" s="1"/>
  <c r="U816" i="5"/>
  <c r="U814" i="5"/>
  <c r="U812" i="5"/>
  <c r="U810" i="5"/>
  <c r="U808" i="5"/>
  <c r="U806" i="5"/>
  <c r="U804" i="5"/>
  <c r="U802" i="5"/>
  <c r="T802" i="5" s="1"/>
  <c r="U800" i="5"/>
  <c r="U798" i="5"/>
  <c r="U796" i="5"/>
  <c r="U794" i="5"/>
  <c r="U792" i="5"/>
  <c r="U790" i="5"/>
  <c r="U788" i="5"/>
  <c r="U786" i="5"/>
  <c r="T786" i="5" s="1"/>
  <c r="U784" i="5"/>
  <c r="U782" i="5"/>
  <c r="U780" i="5"/>
  <c r="U778" i="5"/>
  <c r="U776" i="5"/>
  <c r="U774" i="5"/>
  <c r="U772" i="5"/>
  <c r="U770" i="5"/>
  <c r="T770" i="5" s="1"/>
  <c r="U768" i="5"/>
  <c r="U766" i="5"/>
  <c r="U764" i="5"/>
  <c r="U762" i="5"/>
  <c r="U760" i="5"/>
  <c r="U758" i="5"/>
  <c r="U756" i="5"/>
  <c r="U754" i="5"/>
  <c r="T754" i="5" s="1"/>
  <c r="U752" i="5"/>
  <c r="U750" i="5"/>
  <c r="U748" i="5"/>
  <c r="U746" i="5"/>
  <c r="U744" i="5"/>
  <c r="U742" i="5"/>
  <c r="U740" i="5"/>
  <c r="U738" i="5"/>
  <c r="T738" i="5" s="1"/>
  <c r="U736" i="5"/>
  <c r="U734" i="5"/>
  <c r="U732" i="5"/>
  <c r="U730" i="5"/>
  <c r="U728" i="5"/>
  <c r="U726" i="5"/>
  <c r="U724" i="5"/>
  <c r="U722" i="5"/>
  <c r="T722" i="5" s="1"/>
  <c r="U720" i="5"/>
  <c r="U718" i="5"/>
  <c r="U716" i="5"/>
  <c r="U714" i="5"/>
  <c r="U712" i="5"/>
  <c r="U710" i="5"/>
  <c r="U708" i="5"/>
  <c r="U706" i="5"/>
  <c r="U704" i="5"/>
  <c r="U702" i="5"/>
  <c r="U700" i="5"/>
  <c r="U698" i="5"/>
  <c r="U696" i="5"/>
  <c r="U694" i="5"/>
  <c r="U692" i="5"/>
  <c r="U690" i="5"/>
  <c r="U688" i="5"/>
  <c r="U686" i="5"/>
  <c r="U684" i="5"/>
  <c r="U682" i="5"/>
  <c r="U680" i="5"/>
  <c r="U678" i="5"/>
  <c r="U676" i="5"/>
  <c r="U674" i="5"/>
  <c r="U672" i="5"/>
  <c r="U670" i="5"/>
  <c r="U668" i="5"/>
  <c r="U666" i="5"/>
  <c r="U664" i="5"/>
  <c r="U662" i="5"/>
  <c r="U660" i="5"/>
  <c r="U658" i="5"/>
  <c r="U656" i="5"/>
  <c r="U654" i="5"/>
  <c r="U652" i="5"/>
  <c r="U650" i="5"/>
  <c r="U648" i="5"/>
  <c r="U646" i="5"/>
  <c r="U644" i="5"/>
  <c r="U642" i="5"/>
  <c r="U640" i="5"/>
  <c r="U638" i="5"/>
  <c r="U636" i="5"/>
  <c r="U634" i="5"/>
  <c r="U632" i="5"/>
  <c r="U630" i="5"/>
  <c r="U628" i="5"/>
  <c r="U626" i="5"/>
  <c r="U624" i="5"/>
  <c r="U622" i="5"/>
  <c r="U620" i="5"/>
  <c r="U618" i="5"/>
  <c r="U616" i="5"/>
  <c r="U614" i="5"/>
  <c r="U612" i="5"/>
  <c r="U610" i="5"/>
  <c r="U608" i="5"/>
  <c r="U606" i="5"/>
  <c r="U604" i="5"/>
  <c r="U602" i="5"/>
  <c r="U600" i="5"/>
  <c r="U598" i="5"/>
  <c r="U596" i="5"/>
  <c r="U594" i="5"/>
  <c r="U592" i="5"/>
  <c r="U590" i="5"/>
  <c r="U588" i="5"/>
  <c r="U586" i="5"/>
  <c r="U584" i="5"/>
  <c r="U582" i="5"/>
  <c r="U580" i="5"/>
  <c r="U578" i="5"/>
  <c r="U576" i="5"/>
  <c r="U574" i="5"/>
  <c r="U572" i="5"/>
  <c r="U570" i="5"/>
  <c r="U568" i="5"/>
  <c r="U566" i="5"/>
  <c r="U564" i="5"/>
  <c r="U562" i="5"/>
  <c r="U560" i="5"/>
  <c r="U558" i="5"/>
  <c r="U556" i="5"/>
  <c r="U554" i="5"/>
  <c r="U552" i="5"/>
  <c r="U550" i="5"/>
  <c r="U548" i="5"/>
  <c r="U546" i="5"/>
  <c r="U544" i="5"/>
  <c r="U542" i="5"/>
  <c r="U540" i="5"/>
  <c r="U538" i="5"/>
  <c r="U536" i="5"/>
  <c r="U534" i="5"/>
  <c r="U532" i="5"/>
  <c r="U530" i="5"/>
  <c r="U528" i="5"/>
  <c r="U526" i="5"/>
  <c r="U524" i="5"/>
  <c r="U522" i="5"/>
  <c r="U520" i="5"/>
  <c r="U518" i="5"/>
  <c r="U516" i="5"/>
  <c r="U514" i="5"/>
  <c r="U512" i="5"/>
  <c r="U510" i="5"/>
  <c r="U508" i="5"/>
  <c r="U506" i="5"/>
  <c r="U504" i="5"/>
  <c r="U502" i="5"/>
  <c r="U500" i="5"/>
  <c r="U498" i="5"/>
  <c r="U496" i="5"/>
  <c r="U494" i="5"/>
  <c r="U4" i="5"/>
  <c r="T4" i="5" s="1"/>
  <c r="U5" i="5"/>
  <c r="U6" i="5"/>
  <c r="U7" i="5"/>
  <c r="U8" i="5"/>
  <c r="U9" i="5"/>
  <c r="U10" i="5"/>
  <c r="U11" i="5"/>
  <c r="U12" i="5"/>
  <c r="U13" i="5"/>
  <c r="U14" i="5"/>
  <c r="U15" i="5"/>
  <c r="U16" i="5"/>
  <c r="U17" i="5"/>
  <c r="U18" i="5"/>
  <c r="U19" i="5"/>
  <c r="U20" i="5"/>
  <c r="U21" i="5"/>
  <c r="U22" i="5"/>
  <c r="U23" i="5"/>
  <c r="U24" i="5"/>
  <c r="U25" i="5"/>
  <c r="U26" i="5"/>
  <c r="U27" i="5"/>
  <c r="U28" i="5"/>
  <c r="U29" i="5"/>
  <c r="U30" i="5"/>
  <c r="U31" i="5"/>
  <c r="U32" i="5"/>
  <c r="U33" i="5"/>
  <c r="U35" i="5"/>
  <c r="U37" i="5"/>
  <c r="U39" i="5"/>
  <c r="U41" i="5"/>
  <c r="U43" i="5"/>
  <c r="U45" i="5"/>
  <c r="U47" i="5"/>
  <c r="U49" i="5"/>
  <c r="U51" i="5"/>
  <c r="U53" i="5"/>
  <c r="U55" i="5"/>
  <c r="U57" i="5"/>
  <c r="U59" i="5"/>
  <c r="U61" i="5"/>
  <c r="U63" i="5"/>
  <c r="U65" i="5"/>
  <c r="U67" i="5"/>
  <c r="U69" i="5"/>
  <c r="U71" i="5"/>
  <c r="U73" i="5"/>
  <c r="U75" i="5"/>
  <c r="U77" i="5"/>
  <c r="U79" i="5"/>
  <c r="U81" i="5"/>
  <c r="U83" i="5"/>
  <c r="U85" i="5"/>
  <c r="U87" i="5"/>
  <c r="U89" i="5"/>
  <c r="U91" i="5"/>
  <c r="U93" i="5"/>
  <c r="U95" i="5"/>
  <c r="U97" i="5"/>
  <c r="U99" i="5"/>
  <c r="U101" i="5"/>
  <c r="U103" i="5"/>
  <c r="U105" i="5"/>
  <c r="U107" i="5"/>
  <c r="U109" i="5"/>
  <c r="U111" i="5"/>
  <c r="U113" i="5"/>
  <c r="U115" i="5"/>
  <c r="U117" i="5"/>
  <c r="U119" i="5"/>
  <c r="U121" i="5"/>
  <c r="U123" i="5"/>
  <c r="U125" i="5"/>
  <c r="U127" i="5"/>
  <c r="U129" i="5"/>
  <c r="U131" i="5"/>
  <c r="U133" i="5"/>
  <c r="U135" i="5"/>
  <c r="U137" i="5"/>
  <c r="U139" i="5"/>
  <c r="U141" i="5"/>
  <c r="U143" i="5"/>
  <c r="U145" i="5"/>
  <c r="U147" i="5"/>
  <c r="U149" i="5"/>
  <c r="U151" i="5"/>
  <c r="U153" i="5"/>
  <c r="U155" i="5"/>
  <c r="U157" i="5"/>
  <c r="U159" i="5"/>
  <c r="U161" i="5"/>
  <c r="U163" i="5"/>
  <c r="U165" i="5"/>
  <c r="U167" i="5"/>
  <c r="U169" i="5"/>
  <c r="U171" i="5"/>
  <c r="U173" i="5"/>
  <c r="U175" i="5"/>
  <c r="U177" i="5"/>
  <c r="U179" i="5"/>
  <c r="U181" i="5"/>
  <c r="U183" i="5"/>
  <c r="U185" i="5"/>
  <c r="U187" i="5"/>
  <c r="U189" i="5"/>
  <c r="U191" i="5"/>
  <c r="U193" i="5"/>
  <c r="U195" i="5"/>
  <c r="U197" i="5"/>
  <c r="U199" i="5"/>
  <c r="U201" i="5"/>
  <c r="U203" i="5"/>
  <c r="U205" i="5"/>
  <c r="U207" i="5"/>
  <c r="U209" i="5"/>
  <c r="U211" i="5"/>
  <c r="U213" i="5"/>
  <c r="U215" i="5"/>
  <c r="U217" i="5"/>
  <c r="U219" i="5"/>
  <c r="U221" i="5"/>
  <c r="U223" i="5"/>
  <c r="U225" i="5"/>
  <c r="U227" i="5"/>
  <c r="U229" i="5"/>
  <c r="U231" i="5"/>
  <c r="U233" i="5"/>
  <c r="U235" i="5"/>
  <c r="U237" i="5"/>
  <c r="U239" i="5"/>
  <c r="U241" i="5"/>
  <c r="U243" i="5"/>
  <c r="U245" i="5"/>
  <c r="U247" i="5"/>
  <c r="U249" i="5"/>
  <c r="U251" i="5"/>
  <c r="U253" i="5"/>
  <c r="U255" i="5"/>
  <c r="U257" i="5"/>
  <c r="U259" i="5"/>
  <c r="U261" i="5"/>
  <c r="U263" i="5"/>
  <c r="U265" i="5"/>
  <c r="U267" i="5"/>
  <c r="U269" i="5"/>
  <c r="U271" i="5"/>
  <c r="U273" i="5"/>
  <c r="U275" i="5"/>
  <c r="U277" i="5"/>
  <c r="U279" i="5"/>
  <c r="U281" i="5"/>
  <c r="U283" i="5"/>
  <c r="U285" i="5"/>
  <c r="U287" i="5"/>
  <c r="U289" i="5"/>
  <c r="U291" i="5"/>
  <c r="U293" i="5"/>
  <c r="U295" i="5"/>
  <c r="U297" i="5"/>
  <c r="U299" i="5"/>
  <c r="U301" i="5"/>
  <c r="U303" i="5"/>
  <c r="U305" i="5"/>
  <c r="U307" i="5"/>
  <c r="U309" i="5"/>
  <c r="U311" i="5"/>
  <c r="U313" i="5"/>
  <c r="U315" i="5"/>
  <c r="U317" i="5"/>
  <c r="U319" i="5"/>
  <c r="U321" i="5"/>
  <c r="U323" i="5"/>
  <c r="U325" i="5"/>
  <c r="U327" i="5"/>
  <c r="U329" i="5"/>
  <c r="U331" i="5"/>
  <c r="U333" i="5"/>
  <c r="U335" i="5"/>
  <c r="U337" i="5"/>
  <c r="U339" i="5"/>
  <c r="U341" i="5"/>
  <c r="U343" i="5"/>
  <c r="U345" i="5"/>
  <c r="U347" i="5"/>
  <c r="U349" i="5"/>
  <c r="U351" i="5"/>
  <c r="U353" i="5"/>
  <c r="U355" i="5"/>
  <c r="U357" i="5"/>
  <c r="U359" i="5"/>
  <c r="U361" i="5"/>
  <c r="U363" i="5"/>
  <c r="U365" i="5"/>
  <c r="U367" i="5"/>
  <c r="U369" i="5"/>
  <c r="U371" i="5"/>
  <c r="U373" i="5"/>
  <c r="U375" i="5"/>
  <c r="U377" i="5"/>
  <c r="U379" i="5"/>
  <c r="U381" i="5"/>
  <c r="U383" i="5"/>
  <c r="U385" i="5"/>
  <c r="U387" i="5"/>
  <c r="U389" i="5"/>
  <c r="U391" i="5"/>
  <c r="U393" i="5"/>
  <c r="U395" i="5"/>
  <c r="U397" i="5"/>
  <c r="U399" i="5"/>
  <c r="U401" i="5"/>
  <c r="U403" i="5"/>
  <c r="U405" i="5"/>
  <c r="U407" i="5"/>
  <c r="U409" i="5"/>
  <c r="U411" i="5"/>
  <c r="U413" i="5"/>
  <c r="U415" i="5"/>
  <c r="U417" i="5"/>
  <c r="U419" i="5"/>
  <c r="U421" i="5"/>
  <c r="U423" i="5"/>
  <c r="U425" i="5"/>
  <c r="U427" i="5"/>
  <c r="U429" i="5"/>
  <c r="U431" i="5"/>
  <c r="U433" i="5"/>
  <c r="U435" i="5"/>
  <c r="U437" i="5"/>
  <c r="U439" i="5"/>
  <c r="U441" i="5"/>
  <c r="U443" i="5"/>
  <c r="U445" i="5"/>
  <c r="U447" i="5"/>
  <c r="U449" i="5"/>
  <c r="U451" i="5"/>
  <c r="U453" i="5"/>
  <c r="U455" i="5"/>
  <c r="U457" i="5"/>
  <c r="U459" i="5"/>
  <c r="U461" i="5"/>
  <c r="U463" i="5"/>
  <c r="U465" i="5"/>
  <c r="U467" i="5"/>
  <c r="U469" i="5"/>
  <c r="U471" i="5"/>
  <c r="U473" i="5"/>
  <c r="U475" i="5"/>
  <c r="U477" i="5"/>
  <c r="U479" i="5"/>
  <c r="U481" i="5"/>
  <c r="U483" i="5"/>
  <c r="U485" i="5"/>
  <c r="U487" i="5"/>
  <c r="U489" i="5"/>
  <c r="U491" i="5"/>
  <c r="T17" i="1" l="1"/>
  <c r="L17" i="4"/>
  <c r="G19" i="10"/>
  <c r="G305" i="10" s="1"/>
  <c r="I4" i="10"/>
  <c r="I2" i="10"/>
  <c r="S2" i="1"/>
  <c r="S11" i="1"/>
  <c r="T734" i="5"/>
  <c r="T742" i="5"/>
  <c r="T766" i="5"/>
  <c r="T774" i="5"/>
  <c r="T798" i="5"/>
  <c r="T806" i="5"/>
  <c r="T830" i="5"/>
  <c r="T838" i="5"/>
  <c r="T862" i="5"/>
  <c r="T870" i="5"/>
  <c r="T894" i="5"/>
  <c r="T902" i="5"/>
  <c r="T493" i="5"/>
  <c r="S9" i="1"/>
  <c r="S22" i="1"/>
  <c r="S33" i="1"/>
  <c r="S17" i="1"/>
  <c r="S28" i="1"/>
  <c r="S12" i="1"/>
  <c r="S23" i="1"/>
  <c r="S34" i="1"/>
  <c r="S18" i="1"/>
  <c r="S29" i="1"/>
  <c r="S13" i="1"/>
  <c r="L13" i="4" s="1"/>
  <c r="S24" i="1"/>
  <c r="S35" i="1"/>
  <c r="S19" i="1"/>
  <c r="S8" i="1"/>
  <c r="S30" i="1"/>
  <c r="S14" i="1"/>
  <c r="S25" i="1"/>
  <c r="S20" i="1"/>
  <c r="S31" i="1"/>
  <c r="S15" i="1"/>
  <c r="S26" i="1"/>
  <c r="S10" i="1"/>
  <c r="S21" i="1"/>
  <c r="S32" i="1"/>
  <c r="S16" i="1"/>
  <c r="S27" i="1"/>
  <c r="S6" i="1"/>
  <c r="S3" i="1"/>
  <c r="S4" i="1"/>
  <c r="S5" i="1"/>
  <c r="S7" i="1"/>
  <c r="I14" i="10"/>
  <c r="H19" i="10"/>
  <c r="F317" i="10"/>
  <c r="F305" i="10"/>
  <c r="F316" i="10" s="1"/>
  <c r="T31" i="5"/>
  <c r="T29" i="5"/>
  <c r="T27" i="5"/>
  <c r="T25" i="5"/>
  <c r="T23" i="5"/>
  <c r="T21" i="5"/>
  <c r="T19" i="5"/>
  <c r="T17" i="5"/>
  <c r="T15" i="5"/>
  <c r="T13" i="5"/>
  <c r="T11" i="5"/>
  <c r="T9" i="5"/>
  <c r="T7" i="5"/>
  <c r="T5" i="5"/>
  <c r="T714" i="5"/>
  <c r="T718" i="5"/>
  <c r="T726" i="5"/>
  <c r="T730" i="5"/>
  <c r="T746" i="5"/>
  <c r="T750" i="5"/>
  <c r="T758" i="5"/>
  <c r="T762" i="5"/>
  <c r="T778" i="5"/>
  <c r="T782" i="5"/>
  <c r="T790" i="5"/>
  <c r="T794" i="5"/>
  <c r="T810" i="5"/>
  <c r="T814" i="5"/>
  <c r="T822" i="5"/>
  <c r="T826" i="5"/>
  <c r="T842" i="5"/>
  <c r="T846" i="5"/>
  <c r="T854" i="5"/>
  <c r="T858" i="5"/>
  <c r="T874" i="5"/>
  <c r="T878" i="5"/>
  <c r="T886" i="5"/>
  <c r="T890" i="5"/>
  <c r="T906" i="5"/>
  <c r="T910" i="5"/>
  <c r="T918" i="5"/>
  <c r="T489" i="5"/>
  <c r="T490" i="5"/>
  <c r="T485" i="5"/>
  <c r="T486" i="5"/>
  <c r="T481" i="5"/>
  <c r="T482" i="5"/>
  <c r="T477" i="5"/>
  <c r="T478" i="5"/>
  <c r="T473" i="5"/>
  <c r="T474" i="5"/>
  <c r="T469" i="5"/>
  <c r="T470" i="5"/>
  <c r="T465" i="5"/>
  <c r="T466" i="5"/>
  <c r="T461" i="5"/>
  <c r="T462" i="5"/>
  <c r="T457" i="5"/>
  <c r="T458" i="5"/>
  <c r="T453" i="5"/>
  <c r="T454" i="5"/>
  <c r="T449" i="5"/>
  <c r="T450" i="5"/>
  <c r="T445" i="5"/>
  <c r="T446" i="5"/>
  <c r="T441" i="5"/>
  <c r="T442" i="5"/>
  <c r="T437" i="5"/>
  <c r="T438" i="5"/>
  <c r="T433" i="5"/>
  <c r="T434" i="5"/>
  <c r="T429" i="5"/>
  <c r="T430" i="5"/>
  <c r="T425" i="5"/>
  <c r="T426" i="5"/>
  <c r="T421" i="5"/>
  <c r="T422" i="5"/>
  <c r="T417" i="5"/>
  <c r="T418" i="5"/>
  <c r="T413" i="5"/>
  <c r="T414" i="5"/>
  <c r="T409" i="5"/>
  <c r="T410" i="5"/>
  <c r="T405" i="5"/>
  <c r="T406" i="5"/>
  <c r="T401" i="5"/>
  <c r="T402" i="5"/>
  <c r="T397" i="5"/>
  <c r="T398" i="5"/>
  <c r="T393" i="5"/>
  <c r="T394" i="5"/>
  <c r="T389" i="5"/>
  <c r="T390" i="5"/>
  <c r="T385" i="5"/>
  <c r="T386" i="5"/>
  <c r="T381" i="5"/>
  <c r="T382" i="5"/>
  <c r="T377" i="5"/>
  <c r="T378" i="5"/>
  <c r="T373" i="5"/>
  <c r="T374" i="5"/>
  <c r="T369" i="5"/>
  <c r="T370" i="5"/>
  <c r="T365" i="5"/>
  <c r="T366" i="5"/>
  <c r="T361" i="5"/>
  <c r="T362" i="5"/>
  <c r="T357" i="5"/>
  <c r="T358" i="5"/>
  <c r="T353" i="5"/>
  <c r="T354" i="5"/>
  <c r="T349" i="5"/>
  <c r="T350" i="5"/>
  <c r="T345" i="5"/>
  <c r="T346" i="5"/>
  <c r="T341" i="5"/>
  <c r="T342" i="5"/>
  <c r="T337" i="5"/>
  <c r="T338" i="5"/>
  <c r="T333" i="5"/>
  <c r="T334" i="5"/>
  <c r="T329" i="5"/>
  <c r="T330" i="5"/>
  <c r="T325" i="5"/>
  <c r="T326" i="5"/>
  <c r="T321" i="5"/>
  <c r="T322" i="5"/>
  <c r="T317" i="5"/>
  <c r="T318" i="5"/>
  <c r="T313" i="5"/>
  <c r="T314" i="5"/>
  <c r="T309" i="5"/>
  <c r="T310" i="5"/>
  <c r="T305" i="5"/>
  <c r="T306" i="5"/>
  <c r="T301" i="5"/>
  <c r="T302" i="5"/>
  <c r="T297" i="5"/>
  <c r="T298" i="5"/>
  <c r="T293" i="5"/>
  <c r="T294" i="5"/>
  <c r="T289" i="5"/>
  <c r="T290" i="5"/>
  <c r="T285" i="5"/>
  <c r="T286" i="5"/>
  <c r="T281" i="5"/>
  <c r="T282" i="5"/>
  <c r="T277" i="5"/>
  <c r="T278" i="5"/>
  <c r="T273" i="5"/>
  <c r="T274" i="5"/>
  <c r="T269" i="5"/>
  <c r="T270" i="5"/>
  <c r="T265" i="5"/>
  <c r="T266" i="5"/>
  <c r="T261" i="5"/>
  <c r="T262" i="5"/>
  <c r="T257" i="5"/>
  <c r="T258" i="5"/>
  <c r="T253" i="5"/>
  <c r="T254" i="5"/>
  <c r="T249" i="5"/>
  <c r="T250" i="5"/>
  <c r="T245" i="5"/>
  <c r="T246" i="5"/>
  <c r="T241" i="5"/>
  <c r="T242" i="5"/>
  <c r="T237" i="5"/>
  <c r="T238" i="5"/>
  <c r="T233" i="5"/>
  <c r="T234" i="5"/>
  <c r="T229" i="5"/>
  <c r="T230" i="5"/>
  <c r="T225" i="5"/>
  <c r="T226" i="5"/>
  <c r="T221" i="5"/>
  <c r="T222" i="5"/>
  <c r="T217" i="5"/>
  <c r="T218" i="5"/>
  <c r="T213" i="5"/>
  <c r="T214" i="5"/>
  <c r="T209" i="5"/>
  <c r="T210" i="5"/>
  <c r="T205" i="5"/>
  <c r="T206" i="5"/>
  <c r="T201" i="5"/>
  <c r="T202" i="5"/>
  <c r="T197" i="5"/>
  <c r="T198" i="5"/>
  <c r="T193" i="5"/>
  <c r="T194" i="5"/>
  <c r="T189" i="5"/>
  <c r="T190" i="5"/>
  <c r="T185" i="5"/>
  <c r="T186" i="5"/>
  <c r="T181" i="5"/>
  <c r="T182" i="5"/>
  <c r="T177" i="5"/>
  <c r="T178" i="5"/>
  <c r="T173" i="5"/>
  <c r="T174" i="5"/>
  <c r="T169" i="5"/>
  <c r="T170" i="5"/>
  <c r="T165" i="5"/>
  <c r="T166" i="5"/>
  <c r="T161" i="5"/>
  <c r="T162" i="5"/>
  <c r="T157" i="5"/>
  <c r="T158" i="5"/>
  <c r="T153" i="5"/>
  <c r="T154" i="5"/>
  <c r="T149" i="5"/>
  <c r="T150" i="5"/>
  <c r="T145" i="5"/>
  <c r="T146" i="5"/>
  <c r="T141" i="5"/>
  <c r="T142" i="5"/>
  <c r="T137" i="5"/>
  <c r="T138" i="5"/>
  <c r="T133" i="5"/>
  <c r="T134" i="5"/>
  <c r="T129" i="5"/>
  <c r="T130" i="5"/>
  <c r="T125" i="5"/>
  <c r="T126" i="5"/>
  <c r="T121" i="5"/>
  <c r="T122" i="5"/>
  <c r="T117" i="5"/>
  <c r="T118" i="5"/>
  <c r="T113" i="5"/>
  <c r="T114" i="5"/>
  <c r="T109" i="5"/>
  <c r="T110" i="5"/>
  <c r="T105" i="5"/>
  <c r="T106" i="5"/>
  <c r="T101" i="5"/>
  <c r="T102" i="5"/>
  <c r="T97" i="5"/>
  <c r="T98" i="5"/>
  <c r="T93" i="5"/>
  <c r="T94" i="5"/>
  <c r="T89" i="5"/>
  <c r="T90" i="5"/>
  <c r="T85" i="5"/>
  <c r="T86" i="5"/>
  <c r="T81" i="5"/>
  <c r="T82" i="5"/>
  <c r="T77" i="5"/>
  <c r="T78" i="5"/>
  <c r="T73" i="5"/>
  <c r="T74" i="5"/>
  <c r="T69" i="5"/>
  <c r="T70" i="5"/>
  <c r="T65" i="5"/>
  <c r="T66" i="5"/>
  <c r="T61" i="5"/>
  <c r="T62" i="5"/>
  <c r="T57" i="5"/>
  <c r="T58" i="5"/>
  <c r="T53" i="5"/>
  <c r="T54" i="5"/>
  <c r="T49" i="5"/>
  <c r="T50" i="5"/>
  <c r="T45" i="5"/>
  <c r="T46" i="5"/>
  <c r="T41" i="5"/>
  <c r="T42" i="5"/>
  <c r="T37" i="5"/>
  <c r="T38" i="5"/>
  <c r="T33" i="5"/>
  <c r="T34" i="5"/>
  <c r="T494" i="5"/>
  <c r="T495" i="5"/>
  <c r="T498" i="5"/>
  <c r="T499" i="5"/>
  <c r="T502" i="5"/>
  <c r="T503" i="5"/>
  <c r="T506" i="5"/>
  <c r="T507" i="5"/>
  <c r="T510" i="5"/>
  <c r="T511" i="5"/>
  <c r="T514" i="5"/>
  <c r="T515" i="5"/>
  <c r="T518" i="5"/>
  <c r="T519" i="5"/>
  <c r="T522" i="5"/>
  <c r="T523" i="5"/>
  <c r="T526" i="5"/>
  <c r="T527" i="5"/>
  <c r="T530" i="5"/>
  <c r="T531" i="5"/>
  <c r="T534" i="5"/>
  <c r="T535" i="5"/>
  <c r="T538" i="5"/>
  <c r="T539" i="5"/>
  <c r="T542" i="5"/>
  <c r="T543" i="5"/>
  <c r="T546" i="5"/>
  <c r="T547" i="5"/>
  <c r="T550" i="5"/>
  <c r="T551" i="5"/>
  <c r="T554" i="5"/>
  <c r="T555" i="5"/>
  <c r="T558" i="5"/>
  <c r="T559" i="5"/>
  <c r="T562" i="5"/>
  <c r="T563" i="5"/>
  <c r="T566" i="5"/>
  <c r="T567" i="5"/>
  <c r="T570" i="5"/>
  <c r="T571" i="5"/>
  <c r="T574" i="5"/>
  <c r="T575" i="5"/>
  <c r="T578" i="5"/>
  <c r="T579" i="5"/>
  <c r="T582" i="5"/>
  <c r="T583" i="5"/>
  <c r="T586" i="5"/>
  <c r="T587" i="5"/>
  <c r="T590" i="5"/>
  <c r="T591" i="5"/>
  <c r="T594" i="5"/>
  <c r="T595" i="5"/>
  <c r="T598" i="5"/>
  <c r="T599" i="5"/>
  <c r="T602" i="5"/>
  <c r="T603" i="5"/>
  <c r="T606" i="5"/>
  <c r="T607" i="5"/>
  <c r="T610" i="5"/>
  <c r="T611" i="5"/>
  <c r="T614" i="5"/>
  <c r="T615" i="5"/>
  <c r="T618" i="5"/>
  <c r="T619" i="5"/>
  <c r="T622" i="5"/>
  <c r="T623" i="5"/>
  <c r="T626" i="5"/>
  <c r="T627" i="5"/>
  <c r="T630" i="5"/>
  <c r="T631" i="5"/>
  <c r="T634" i="5"/>
  <c r="T635" i="5"/>
  <c r="T638" i="5"/>
  <c r="T639" i="5"/>
  <c r="T642" i="5"/>
  <c r="T643" i="5"/>
  <c r="T646" i="5"/>
  <c r="T647" i="5"/>
  <c r="T650" i="5"/>
  <c r="T651" i="5"/>
  <c r="T654" i="5"/>
  <c r="T655" i="5"/>
  <c r="T658" i="5"/>
  <c r="T659" i="5"/>
  <c r="T662" i="5"/>
  <c r="T663" i="5"/>
  <c r="T666" i="5"/>
  <c r="T667" i="5"/>
  <c r="T670" i="5"/>
  <c r="T671" i="5"/>
  <c r="T674" i="5"/>
  <c r="T675" i="5"/>
  <c r="T678" i="5"/>
  <c r="T679" i="5"/>
  <c r="T682" i="5"/>
  <c r="T683" i="5"/>
  <c r="T686" i="5"/>
  <c r="T687" i="5"/>
  <c r="T690" i="5"/>
  <c r="T691" i="5"/>
  <c r="T694" i="5"/>
  <c r="T695" i="5"/>
  <c r="T698" i="5"/>
  <c r="T699" i="5"/>
  <c r="T702" i="5"/>
  <c r="T703" i="5"/>
  <c r="T706" i="5"/>
  <c r="T707" i="5"/>
  <c r="T710" i="5"/>
  <c r="T711" i="5"/>
  <c r="T921" i="5"/>
  <c r="T925" i="5"/>
  <c r="T929" i="5"/>
  <c r="T933" i="5"/>
  <c r="T937" i="5"/>
  <c r="T941" i="5"/>
  <c r="T945" i="5"/>
  <c r="T949" i="5"/>
  <c r="T953" i="5"/>
  <c r="T957" i="5"/>
  <c r="T961" i="5"/>
  <c r="T965" i="5"/>
  <c r="T969" i="5"/>
  <c r="T973" i="5"/>
  <c r="T977" i="5"/>
  <c r="T981" i="5"/>
  <c r="T915" i="5"/>
  <c r="T907" i="5"/>
  <c r="T899" i="5"/>
  <c r="T891" i="5"/>
  <c r="T883" i="5"/>
  <c r="T875" i="5"/>
  <c r="T867" i="5"/>
  <c r="T859" i="5"/>
  <c r="T851" i="5"/>
  <c r="T843" i="5"/>
  <c r="T835" i="5"/>
  <c r="T827" i="5"/>
  <c r="T819" i="5"/>
  <c r="T811" i="5"/>
  <c r="T803" i="5"/>
  <c r="T795" i="5"/>
  <c r="T787" i="5"/>
  <c r="T779" i="5"/>
  <c r="T771" i="5"/>
  <c r="T763" i="5"/>
  <c r="T755" i="5"/>
  <c r="T747" i="5"/>
  <c r="T739" i="5"/>
  <c r="T731" i="5"/>
  <c r="T723" i="5"/>
  <c r="T715" i="5"/>
  <c r="T491" i="5"/>
  <c r="T492" i="5"/>
  <c r="T487" i="5"/>
  <c r="T488" i="5"/>
  <c r="T483" i="5"/>
  <c r="T484" i="5"/>
  <c r="T479" i="5"/>
  <c r="T480" i="5"/>
  <c r="T475" i="5"/>
  <c r="T476" i="5"/>
  <c r="T471" i="5"/>
  <c r="T472" i="5"/>
  <c r="T467" i="5"/>
  <c r="T468" i="5"/>
  <c r="T463" i="5"/>
  <c r="T464" i="5"/>
  <c r="T459" i="5"/>
  <c r="T460" i="5"/>
  <c r="T455" i="5"/>
  <c r="T456" i="5"/>
  <c r="T451" i="5"/>
  <c r="T452" i="5"/>
  <c r="T447" i="5"/>
  <c r="T448" i="5"/>
  <c r="T443" i="5"/>
  <c r="T444" i="5"/>
  <c r="T439" i="5"/>
  <c r="T440" i="5"/>
  <c r="T435" i="5"/>
  <c r="T436" i="5"/>
  <c r="T431" i="5"/>
  <c r="T432" i="5"/>
  <c r="T427" i="5"/>
  <c r="T428" i="5"/>
  <c r="T423" i="5"/>
  <c r="T424" i="5"/>
  <c r="T419" i="5"/>
  <c r="T420" i="5"/>
  <c r="T415" i="5"/>
  <c r="T416" i="5"/>
  <c r="T411" i="5"/>
  <c r="T412" i="5"/>
  <c r="T407" i="5"/>
  <c r="T408" i="5"/>
  <c r="T403" i="5"/>
  <c r="T404" i="5"/>
  <c r="T399" i="5"/>
  <c r="T400" i="5"/>
  <c r="T395" i="5"/>
  <c r="T396" i="5"/>
  <c r="T391" i="5"/>
  <c r="T392" i="5"/>
  <c r="T387" i="5"/>
  <c r="T388" i="5"/>
  <c r="T383" i="5"/>
  <c r="T384" i="5"/>
  <c r="T379" i="5"/>
  <c r="T380" i="5"/>
  <c r="T375" i="5"/>
  <c r="T376" i="5"/>
  <c r="T371" i="5"/>
  <c r="T372" i="5"/>
  <c r="T367" i="5"/>
  <c r="T368" i="5"/>
  <c r="T363" i="5"/>
  <c r="T364" i="5"/>
  <c r="T359" i="5"/>
  <c r="T360" i="5"/>
  <c r="T355" i="5"/>
  <c r="T356" i="5"/>
  <c r="T351" i="5"/>
  <c r="T352" i="5"/>
  <c r="T347" i="5"/>
  <c r="T348" i="5"/>
  <c r="T343" i="5"/>
  <c r="T344" i="5"/>
  <c r="T339" i="5"/>
  <c r="T340" i="5"/>
  <c r="T335" i="5"/>
  <c r="T336" i="5"/>
  <c r="T331" i="5"/>
  <c r="T332" i="5"/>
  <c r="T327" i="5"/>
  <c r="T328" i="5"/>
  <c r="T323" i="5"/>
  <c r="T324" i="5"/>
  <c r="T319" i="5"/>
  <c r="T320" i="5"/>
  <c r="T315" i="5"/>
  <c r="T316" i="5"/>
  <c r="T311" i="5"/>
  <c r="T312" i="5"/>
  <c r="T307" i="5"/>
  <c r="T308" i="5"/>
  <c r="T303" i="5"/>
  <c r="T304" i="5"/>
  <c r="T299" i="5"/>
  <c r="T300" i="5"/>
  <c r="T295" i="5"/>
  <c r="T296" i="5"/>
  <c r="T291" i="5"/>
  <c r="T292" i="5"/>
  <c r="T287" i="5"/>
  <c r="T288" i="5"/>
  <c r="T283" i="5"/>
  <c r="T284" i="5"/>
  <c r="T279" i="5"/>
  <c r="T280" i="5"/>
  <c r="T275" i="5"/>
  <c r="T276" i="5"/>
  <c r="T271" i="5"/>
  <c r="T272" i="5"/>
  <c r="T267" i="5"/>
  <c r="T268" i="5"/>
  <c r="T263" i="5"/>
  <c r="T264" i="5"/>
  <c r="T259" i="5"/>
  <c r="T260" i="5"/>
  <c r="T255" i="5"/>
  <c r="T256" i="5"/>
  <c r="T251" i="5"/>
  <c r="T252" i="5"/>
  <c r="T247" i="5"/>
  <c r="T248" i="5"/>
  <c r="T243" i="5"/>
  <c r="T244" i="5"/>
  <c r="T239" i="5"/>
  <c r="T240" i="5"/>
  <c r="T235" i="5"/>
  <c r="T236" i="5"/>
  <c r="T231" i="5"/>
  <c r="T232" i="5"/>
  <c r="T227" i="5"/>
  <c r="T228" i="5"/>
  <c r="T223" i="5"/>
  <c r="T224" i="5"/>
  <c r="T219" i="5"/>
  <c r="T220" i="5"/>
  <c r="T215" i="5"/>
  <c r="T216" i="5"/>
  <c r="T211" i="5"/>
  <c r="T212" i="5"/>
  <c r="T207" i="5"/>
  <c r="T208" i="5"/>
  <c r="T203" i="5"/>
  <c r="T204" i="5"/>
  <c r="T199" i="5"/>
  <c r="T200" i="5"/>
  <c r="T195" i="5"/>
  <c r="T196" i="5"/>
  <c r="T191" i="5"/>
  <c r="T192" i="5"/>
  <c r="T187" i="5"/>
  <c r="T188" i="5"/>
  <c r="T183" i="5"/>
  <c r="T184" i="5"/>
  <c r="T179" i="5"/>
  <c r="T180" i="5"/>
  <c r="T175" i="5"/>
  <c r="T176" i="5"/>
  <c r="T171" i="5"/>
  <c r="T172" i="5"/>
  <c r="T167" i="5"/>
  <c r="T168" i="5"/>
  <c r="T163" i="5"/>
  <c r="T164" i="5"/>
  <c r="T159" i="5"/>
  <c r="T160" i="5"/>
  <c r="T155" i="5"/>
  <c r="T156" i="5"/>
  <c r="T151" i="5"/>
  <c r="T152" i="5"/>
  <c r="T147" i="5"/>
  <c r="T148" i="5"/>
  <c r="T143" i="5"/>
  <c r="T144" i="5"/>
  <c r="T139" i="5"/>
  <c r="T140" i="5"/>
  <c r="T135" i="5"/>
  <c r="T136" i="5"/>
  <c r="T131" i="5"/>
  <c r="T132" i="5"/>
  <c r="T127" i="5"/>
  <c r="T128" i="5"/>
  <c r="T123" i="5"/>
  <c r="T124" i="5"/>
  <c r="T119" i="5"/>
  <c r="T120" i="5"/>
  <c r="T115" i="5"/>
  <c r="T116" i="5"/>
  <c r="T111" i="5"/>
  <c r="T112" i="5"/>
  <c r="T107" i="5"/>
  <c r="T108" i="5"/>
  <c r="T103" i="5"/>
  <c r="T104" i="5"/>
  <c r="T99" i="5"/>
  <c r="T100" i="5"/>
  <c r="T95" i="5"/>
  <c r="T96" i="5"/>
  <c r="T91" i="5"/>
  <c r="T92" i="5"/>
  <c r="T87" i="5"/>
  <c r="T88" i="5"/>
  <c r="T83" i="5"/>
  <c r="T84" i="5"/>
  <c r="T79" i="5"/>
  <c r="T80" i="5"/>
  <c r="T75" i="5"/>
  <c r="T76" i="5"/>
  <c r="T71" i="5"/>
  <c r="T72" i="5"/>
  <c r="T67" i="5"/>
  <c r="T68" i="5"/>
  <c r="T63" i="5"/>
  <c r="T64" i="5"/>
  <c r="T59" i="5"/>
  <c r="T60" i="5"/>
  <c r="T55" i="5"/>
  <c r="T56" i="5"/>
  <c r="T51" i="5"/>
  <c r="T52" i="5"/>
  <c r="T47" i="5"/>
  <c r="T48" i="5"/>
  <c r="T43" i="5"/>
  <c r="T44" i="5"/>
  <c r="T39" i="5"/>
  <c r="T40" i="5"/>
  <c r="T35" i="5"/>
  <c r="T36" i="5"/>
  <c r="T32" i="5"/>
  <c r="T30" i="5"/>
  <c r="T28" i="5"/>
  <c r="T26" i="5"/>
  <c r="T24" i="5"/>
  <c r="T22" i="5"/>
  <c r="T20" i="5"/>
  <c r="T18" i="5"/>
  <c r="T16" i="5"/>
  <c r="T14" i="5"/>
  <c r="T12" i="5"/>
  <c r="T10" i="5"/>
  <c r="T8" i="5"/>
  <c r="T6" i="5"/>
  <c r="T496" i="5"/>
  <c r="T497" i="5"/>
  <c r="T500" i="5"/>
  <c r="T501" i="5"/>
  <c r="T504" i="5"/>
  <c r="T505" i="5"/>
  <c r="T508" i="5"/>
  <c r="T509" i="5"/>
  <c r="T512" i="5"/>
  <c r="T513" i="5"/>
  <c r="T516" i="5"/>
  <c r="T517" i="5"/>
  <c r="T520" i="5"/>
  <c r="T521" i="5"/>
  <c r="T524" i="5"/>
  <c r="T525" i="5"/>
  <c r="T528" i="5"/>
  <c r="T529" i="5"/>
  <c r="T532" i="5"/>
  <c r="T533" i="5"/>
  <c r="T536" i="5"/>
  <c r="T537" i="5"/>
  <c r="T540" i="5"/>
  <c r="T541" i="5"/>
  <c r="T544" i="5"/>
  <c r="T545" i="5"/>
  <c r="T548" i="5"/>
  <c r="T549" i="5"/>
  <c r="T552" i="5"/>
  <c r="T553" i="5"/>
  <c r="T556" i="5"/>
  <c r="T557" i="5"/>
  <c r="T560" i="5"/>
  <c r="T561" i="5"/>
  <c r="T564" i="5"/>
  <c r="T565" i="5"/>
  <c r="T568" i="5"/>
  <c r="T569" i="5"/>
  <c r="T572" i="5"/>
  <c r="T573" i="5"/>
  <c r="T576" i="5"/>
  <c r="T577" i="5"/>
  <c r="T580" i="5"/>
  <c r="T581" i="5"/>
  <c r="T584" i="5"/>
  <c r="T585" i="5"/>
  <c r="T588" i="5"/>
  <c r="T589" i="5"/>
  <c r="T592" i="5"/>
  <c r="T593" i="5"/>
  <c r="T596" i="5"/>
  <c r="T597" i="5"/>
  <c r="T600" i="5"/>
  <c r="T601" i="5"/>
  <c r="T604" i="5"/>
  <c r="T605" i="5"/>
  <c r="T608" i="5"/>
  <c r="T609" i="5"/>
  <c r="T612" i="5"/>
  <c r="T613" i="5"/>
  <c r="T616" i="5"/>
  <c r="T617" i="5"/>
  <c r="T620" i="5"/>
  <c r="T621" i="5"/>
  <c r="T624" i="5"/>
  <c r="T625" i="5"/>
  <c r="T628" i="5"/>
  <c r="T629" i="5"/>
  <c r="T632" i="5"/>
  <c r="T633" i="5"/>
  <c r="T636" i="5"/>
  <c r="T637" i="5"/>
  <c r="T640" i="5"/>
  <c r="T641" i="5"/>
  <c r="T644" i="5"/>
  <c r="T645" i="5"/>
  <c r="T648" i="5"/>
  <c r="T649" i="5"/>
  <c r="T652" i="5"/>
  <c r="T653" i="5"/>
  <c r="T656" i="5"/>
  <c r="T657" i="5"/>
  <c r="T660" i="5"/>
  <c r="T661" i="5"/>
  <c r="T664" i="5"/>
  <c r="T665" i="5"/>
  <c r="T668" i="5"/>
  <c r="T669" i="5"/>
  <c r="T672" i="5"/>
  <c r="T673" i="5"/>
  <c r="T676" i="5"/>
  <c r="T677" i="5"/>
  <c r="T680" i="5"/>
  <c r="T681" i="5"/>
  <c r="T684" i="5"/>
  <c r="T685" i="5"/>
  <c r="T688" i="5"/>
  <c r="T689" i="5"/>
  <c r="T692" i="5"/>
  <c r="T693" i="5"/>
  <c r="T696" i="5"/>
  <c r="T697" i="5"/>
  <c r="T700" i="5"/>
  <c r="T701" i="5"/>
  <c r="T704" i="5"/>
  <c r="T705" i="5"/>
  <c r="T708" i="5"/>
  <c r="T709" i="5"/>
  <c r="T712" i="5"/>
  <c r="T713" i="5"/>
  <c r="T716" i="5"/>
  <c r="T717" i="5"/>
  <c r="T720" i="5"/>
  <c r="T721" i="5"/>
  <c r="T724" i="5"/>
  <c r="T725" i="5"/>
  <c r="T728" i="5"/>
  <c r="T729" i="5"/>
  <c r="T732" i="5"/>
  <c r="T733" i="5"/>
  <c r="T736" i="5"/>
  <c r="T737" i="5"/>
  <c r="T740" i="5"/>
  <c r="T741" i="5"/>
  <c r="T744" i="5"/>
  <c r="T745" i="5"/>
  <c r="T748" i="5"/>
  <c r="T749" i="5"/>
  <c r="T752" i="5"/>
  <c r="T753" i="5"/>
  <c r="T756" i="5"/>
  <c r="T757" i="5"/>
  <c r="T760" i="5"/>
  <c r="T761" i="5"/>
  <c r="T764" i="5"/>
  <c r="T765" i="5"/>
  <c r="T768" i="5"/>
  <c r="T769" i="5"/>
  <c r="T772" i="5"/>
  <c r="T773" i="5"/>
  <c r="T776" i="5"/>
  <c r="T777" i="5"/>
  <c r="T780" i="5"/>
  <c r="T781" i="5"/>
  <c r="T784" i="5"/>
  <c r="T785" i="5"/>
  <c r="T788" i="5"/>
  <c r="T789" i="5"/>
  <c r="T792" i="5"/>
  <c r="T793" i="5"/>
  <c r="T796" i="5"/>
  <c r="T797" i="5"/>
  <c r="T800" i="5"/>
  <c r="T801" i="5"/>
  <c r="T804" i="5"/>
  <c r="T805" i="5"/>
  <c r="T808" i="5"/>
  <c r="T809" i="5"/>
  <c r="T812" i="5"/>
  <c r="T813" i="5"/>
  <c r="T816" i="5"/>
  <c r="T817" i="5"/>
  <c r="T820" i="5"/>
  <c r="T821" i="5"/>
  <c r="T824" i="5"/>
  <c r="T825" i="5"/>
  <c r="T828" i="5"/>
  <c r="T829" i="5"/>
  <c r="T832" i="5"/>
  <c r="T833" i="5"/>
  <c r="T836" i="5"/>
  <c r="T837" i="5"/>
  <c r="T840" i="5"/>
  <c r="T841" i="5"/>
  <c r="T844" i="5"/>
  <c r="T845" i="5"/>
  <c r="T848" i="5"/>
  <c r="T849" i="5"/>
  <c r="T852" i="5"/>
  <c r="T853" i="5"/>
  <c r="T856" i="5"/>
  <c r="T857" i="5"/>
  <c r="T860" i="5"/>
  <c r="T861" i="5"/>
  <c r="T864" i="5"/>
  <c r="T865" i="5"/>
  <c r="T868" i="5"/>
  <c r="T869" i="5"/>
  <c r="T872" i="5"/>
  <c r="T873" i="5"/>
  <c r="T876" i="5"/>
  <c r="T877" i="5"/>
  <c r="T880" i="5"/>
  <c r="T881" i="5"/>
  <c r="T884" i="5"/>
  <c r="T885" i="5"/>
  <c r="T888" i="5"/>
  <c r="T889" i="5"/>
  <c r="T892" i="5"/>
  <c r="T893" i="5"/>
  <c r="T896" i="5"/>
  <c r="T897" i="5"/>
  <c r="T900" i="5"/>
  <c r="T901" i="5"/>
  <c r="T904" i="5"/>
  <c r="T905" i="5"/>
  <c r="T908" i="5"/>
  <c r="T909" i="5"/>
  <c r="T912" i="5"/>
  <c r="T913" i="5"/>
  <c r="T916" i="5"/>
  <c r="T917" i="5"/>
  <c r="T919" i="5"/>
  <c r="T923" i="5"/>
  <c r="T927" i="5"/>
  <c r="T931" i="5"/>
  <c r="T935" i="5"/>
  <c r="T939" i="5"/>
  <c r="T943" i="5"/>
  <c r="T947" i="5"/>
  <c r="T951" i="5"/>
  <c r="T955" i="5"/>
  <c r="T959" i="5"/>
  <c r="T963" i="5"/>
  <c r="T967" i="5"/>
  <c r="T971" i="5"/>
  <c r="T975" i="5"/>
  <c r="T979" i="5"/>
  <c r="T983" i="5"/>
  <c r="T987" i="5"/>
  <c r="T991" i="5"/>
  <c r="T995" i="5"/>
  <c r="T999" i="5"/>
  <c r="T1003" i="5"/>
  <c r="T911" i="5"/>
  <c r="T903" i="5"/>
  <c r="T895" i="5"/>
  <c r="T887" i="5"/>
  <c r="T879" i="5"/>
  <c r="T871" i="5"/>
  <c r="T863" i="5"/>
  <c r="T855" i="5"/>
  <c r="T847" i="5"/>
  <c r="T839" i="5"/>
  <c r="T831" i="5"/>
  <c r="T823" i="5"/>
  <c r="T815" i="5"/>
  <c r="T807" i="5"/>
  <c r="T799" i="5"/>
  <c r="T791" i="5"/>
  <c r="T783" i="5"/>
  <c r="T775" i="5"/>
  <c r="T767" i="5"/>
  <c r="T759" i="5"/>
  <c r="T751" i="5"/>
  <c r="T743" i="5"/>
  <c r="T735" i="5"/>
  <c r="T727" i="5"/>
  <c r="T719" i="5"/>
  <c r="T985" i="5"/>
  <c r="T989" i="5"/>
  <c r="T993" i="5"/>
  <c r="T997" i="5"/>
  <c r="T1001" i="5"/>
  <c r="I19" i="10" l="1"/>
  <c r="O5" i="1"/>
  <c r="B5" i="10" l="1"/>
  <c r="C2" i="12"/>
  <c r="O3" i="1"/>
  <c r="B3" i="10" l="1"/>
  <c r="C2" i="9"/>
  <c r="C2" i="1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LIEGEOIS</author>
  </authors>
  <commentList>
    <comment ref="G2" authorId="0" shapeId="0" xr:uid="{C2DF1781-7C20-4C05-B9DA-353F455170F0}">
      <text>
        <r>
          <rPr>
            <sz val="9"/>
            <color indexed="81"/>
            <rFont val="Tahoma"/>
            <charset val="1"/>
          </rPr>
          <t xml:space="preserve">AXA BANQUE TOTAL
</t>
        </r>
      </text>
    </comment>
    <comment ref="G3" authorId="0" shapeId="0" xr:uid="{BD1C8D94-59BC-4EE3-80B1-A24D052FBCFC}">
      <text>
        <r>
          <rPr>
            <sz val="9"/>
            <color indexed="81"/>
            <rFont val="Tahoma"/>
            <charset val="1"/>
          </rPr>
          <t xml:space="preserve">Total BANQUE DE FRANCE
</t>
        </r>
      </text>
    </comment>
    <comment ref="G4" authorId="0" shapeId="0" xr:uid="{D9641484-6AA8-4FEF-ACE4-2C4FFF958430}">
      <text>
        <r>
          <rPr>
            <sz val="9"/>
            <color indexed="81"/>
            <rFont val="Tahoma"/>
            <charset val="1"/>
          </rPr>
          <t xml:space="preserve">Total BANQUE FRANCAISE MUTUALISTE
</t>
        </r>
      </text>
    </comment>
    <comment ref="G5" authorId="0" shapeId="0" xr:uid="{6142DB52-4EBC-420C-ADCE-8A60FDB50F88}">
      <text>
        <r>
          <rPr>
            <sz val="9"/>
            <color indexed="81"/>
            <rFont val="Tahoma"/>
            <charset val="1"/>
          </rPr>
          <t xml:space="preserve">TOTAL BANQUE HOTTINGER
</t>
        </r>
      </text>
    </comment>
    <comment ref="G6" authorId="0" shapeId="0" xr:uid="{04E1451F-3625-4C7E-8DD6-B1E4E8FB5356}">
      <text>
        <r>
          <rPr>
            <sz val="9"/>
            <color indexed="81"/>
            <rFont val="Tahoma"/>
            <charset val="1"/>
          </rPr>
          <t xml:space="preserve">TOTAL BANQUE POPULAIRE
</t>
        </r>
      </text>
    </comment>
    <comment ref="G7" authorId="0" shapeId="0" xr:uid="{2521F9CC-62C8-45E9-8D45-00D764C04AEC}">
      <text>
        <r>
          <rPr>
            <sz val="9"/>
            <color indexed="81"/>
            <rFont val="Tahoma"/>
            <charset val="1"/>
          </rPr>
          <t xml:space="preserve">TOTAL BNP PARIBAS
</t>
        </r>
      </text>
    </comment>
    <comment ref="G8" authorId="0" shapeId="0" xr:uid="{6D7F127A-D67D-440A-81A4-9FD5BF9556C3}">
      <text>
        <r>
          <rPr>
            <sz val="9"/>
            <color indexed="81"/>
            <rFont val="Tahoma"/>
            <charset val="1"/>
          </rPr>
          <t xml:space="preserve">TOTAL BPCE
</t>
        </r>
      </text>
    </comment>
    <comment ref="G9" authorId="0" shapeId="0" xr:uid="{913DBC1E-B890-4A47-AC2B-412A2ED36EBC}">
      <text>
        <r>
          <rPr>
            <b/>
            <sz val="9"/>
            <color indexed="81"/>
            <rFont val="Tahoma"/>
            <charset val="1"/>
          </rPr>
          <t>TOTAL CIC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10" authorId="0" shapeId="0" xr:uid="{1055A1F2-66C8-4356-81B2-4FD62359FD90}">
      <text>
        <r>
          <rPr>
            <b/>
            <sz val="9"/>
            <color indexed="81"/>
            <rFont val="Tahoma"/>
            <charset val="1"/>
          </rPr>
          <t>TOTAL CREDIT AGRICOLE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11" authorId="0" shapeId="0" xr:uid="{E98535DB-257D-4497-B56A-0640FD48F724}">
      <text>
        <r>
          <rPr>
            <sz val="9"/>
            <color indexed="81"/>
            <rFont val="Tahoma"/>
            <charset val="1"/>
          </rPr>
          <t xml:space="preserve">TOTAL CREDIT LYONNAIS
</t>
        </r>
      </text>
    </comment>
    <comment ref="G12" authorId="0" shapeId="0" xr:uid="{D90D362C-D374-40C3-90FF-61D3D611759D}">
      <text>
        <r>
          <rPr>
            <sz val="9"/>
            <color indexed="81"/>
            <rFont val="Tahoma"/>
            <charset val="1"/>
          </rPr>
          <t xml:space="preserve">TOTAL CREDIT MUTUEL
</t>
        </r>
      </text>
    </comment>
    <comment ref="G13" authorId="0" shapeId="0" xr:uid="{FEBDA70C-E481-41BC-B3C2-D05DDE93668C}">
      <text>
        <r>
          <rPr>
            <sz val="9"/>
            <color indexed="81"/>
            <rFont val="Tahoma"/>
            <charset val="1"/>
          </rPr>
          <t xml:space="preserve">TOTAL ING
</t>
        </r>
      </text>
    </comment>
    <comment ref="G14" authorId="0" shapeId="0" xr:uid="{C7893341-B6EC-4699-A17E-E81609F259FD}">
      <text>
        <r>
          <rPr>
            <b/>
            <sz val="9"/>
            <color indexed="81"/>
            <rFont val="Tahoma"/>
            <charset val="1"/>
          </rPr>
          <t>TOTAL LA POSTE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15" authorId="0" shapeId="0" xr:uid="{E284F4EE-4D38-43BC-BBDF-0F266D2669AD}">
      <text>
        <r>
          <rPr>
            <sz val="9"/>
            <color indexed="81"/>
            <rFont val="Tahoma"/>
            <charset val="1"/>
          </rPr>
          <t xml:space="preserve">TOTAL MONABANQ
</t>
        </r>
      </text>
    </comment>
    <comment ref="G16" authorId="0" shapeId="0" xr:uid="{F6036ABC-B1A1-4F4C-8D55-60506059D8C0}">
      <text>
        <r>
          <rPr>
            <sz val="9"/>
            <color indexed="81"/>
            <rFont val="Tahoma"/>
            <charset val="1"/>
          </rPr>
          <t xml:space="preserve">TOTAL ORANGE BANQUE
</t>
        </r>
      </text>
    </comment>
    <comment ref="G17" authorId="0" shapeId="0" xr:uid="{C1104CB9-47F9-474C-B817-0CB08B6B2B54}">
      <text>
        <r>
          <rPr>
            <sz val="9"/>
            <color indexed="81"/>
            <rFont val="Tahoma"/>
            <charset val="1"/>
          </rPr>
          <t xml:space="preserve">TOTAL SOCIETE GENERAL
</t>
        </r>
      </text>
    </comment>
  </commentList>
</comments>
</file>

<file path=xl/sharedStrings.xml><?xml version="1.0" encoding="utf-8"?>
<sst xmlns="http://schemas.openxmlformats.org/spreadsheetml/2006/main" count="1426" uniqueCount="212">
  <si>
    <t>Civilité</t>
  </si>
  <si>
    <t>Nom</t>
  </si>
  <si>
    <t>Prénom</t>
  </si>
  <si>
    <t>Adresse</t>
  </si>
  <si>
    <t>Code Postal</t>
  </si>
  <si>
    <t>Ville</t>
  </si>
  <si>
    <t>@</t>
  </si>
  <si>
    <t>tel</t>
  </si>
  <si>
    <t>Nbre Adultes</t>
  </si>
  <si>
    <t>Nbre Enfants</t>
  </si>
  <si>
    <t>Banque</t>
  </si>
  <si>
    <t>N° Chèque</t>
  </si>
  <si>
    <t>Nbre Enfants Moins de 12 ans</t>
  </si>
  <si>
    <t>Emetteur du Chèque Si Autre</t>
  </si>
  <si>
    <t>Date D'Inscription</t>
  </si>
  <si>
    <t>Montant</t>
  </si>
  <si>
    <t>Total Famille</t>
  </si>
  <si>
    <t>Total Groupe</t>
  </si>
  <si>
    <t>Groupe +ou- 80 Pers.</t>
  </si>
  <si>
    <t>Heure Départ</t>
  </si>
  <si>
    <t>Date d' Inscription</t>
  </si>
  <si>
    <t>N°</t>
  </si>
  <si>
    <t>A1</t>
  </si>
  <si>
    <t>Monsieur</t>
  </si>
  <si>
    <t>AXA BANQUE</t>
  </si>
  <si>
    <t>A2</t>
  </si>
  <si>
    <t>Madame</t>
  </si>
  <si>
    <t>BANQUE DE FRANCE</t>
  </si>
  <si>
    <t>Groupe     + ou - 50</t>
  </si>
  <si>
    <t>Célib</t>
  </si>
  <si>
    <t>HEURE Départ</t>
  </si>
  <si>
    <t>A3</t>
  </si>
  <si>
    <t>Mademoiselle</t>
  </si>
  <si>
    <t>non</t>
  </si>
  <si>
    <t>A4</t>
  </si>
  <si>
    <t>BANQUE HOTTINGER</t>
  </si>
  <si>
    <t>B1</t>
  </si>
  <si>
    <t>BANQUE POPULAIRE</t>
  </si>
  <si>
    <t>B2</t>
  </si>
  <si>
    <t>BNP PARIBAS</t>
  </si>
  <si>
    <t>B3</t>
  </si>
  <si>
    <t>BPCE</t>
  </si>
  <si>
    <t>B4</t>
  </si>
  <si>
    <t>CIC</t>
  </si>
  <si>
    <t>C1</t>
  </si>
  <si>
    <t>C2</t>
  </si>
  <si>
    <t>C3</t>
  </si>
  <si>
    <t>C4</t>
  </si>
  <si>
    <t>ING</t>
  </si>
  <si>
    <t>D1</t>
  </si>
  <si>
    <t>LA POSTE</t>
  </si>
  <si>
    <t>D2</t>
  </si>
  <si>
    <t>MONABANQ</t>
  </si>
  <si>
    <t>D3</t>
  </si>
  <si>
    <t>ORANGE BANQUE</t>
  </si>
  <si>
    <t>D4</t>
  </si>
  <si>
    <t>SOCIETE GENERAL</t>
  </si>
  <si>
    <t>E1</t>
  </si>
  <si>
    <t>E2</t>
  </si>
  <si>
    <t>E3</t>
  </si>
  <si>
    <t>E4</t>
  </si>
  <si>
    <t>F1</t>
  </si>
  <si>
    <t>F2</t>
  </si>
  <si>
    <t>F3</t>
  </si>
  <si>
    <t>F4</t>
  </si>
  <si>
    <t>G1</t>
  </si>
  <si>
    <t>G2</t>
  </si>
  <si>
    <t>G3</t>
  </si>
  <si>
    <t>G4</t>
  </si>
  <si>
    <t>Oui</t>
  </si>
  <si>
    <t>Non</t>
  </si>
  <si>
    <t>2 rue de la pomme</t>
  </si>
  <si>
    <t>Rue du puit</t>
  </si>
  <si>
    <t>07</t>
  </si>
  <si>
    <t>06</t>
  </si>
  <si>
    <t>Téléphone</t>
  </si>
  <si>
    <t>Formulaire</t>
  </si>
  <si>
    <t>N° Chèque                            Totaux</t>
  </si>
  <si>
    <t>BANQUE</t>
  </si>
  <si>
    <t>NOM</t>
  </si>
  <si>
    <t>Nombre de Personnes Payantes</t>
  </si>
  <si>
    <t>Nombre de Personnes Total</t>
  </si>
  <si>
    <t>N° DU CHEQUE</t>
  </si>
  <si>
    <t>MONTANT</t>
  </si>
  <si>
    <t>DIFF</t>
  </si>
  <si>
    <t>Total Chèques</t>
  </si>
  <si>
    <t>Billets</t>
  </si>
  <si>
    <t>Pièces</t>
  </si>
  <si>
    <t>s</t>
  </si>
  <si>
    <t>e</t>
  </si>
  <si>
    <t>c</t>
  </si>
  <si>
    <t>è</t>
  </si>
  <si>
    <t>p</t>
  </si>
  <si>
    <t>E</t>
  </si>
  <si>
    <t>Total Espèces</t>
  </si>
  <si>
    <t xml:space="preserve">TOTAL GENERAL </t>
  </si>
  <si>
    <t xml:space="preserve"> </t>
  </si>
  <si>
    <t>CREDIT AGRICOLE</t>
  </si>
  <si>
    <t>CREDIT LYONNAIS</t>
  </si>
  <si>
    <t>CREDIT MUTUEL</t>
  </si>
  <si>
    <t>BANQUE FRANCAISE MUTUALISTE</t>
  </si>
  <si>
    <t>MARCHE GOURMANDE MORHANGE A LA MUTCHE</t>
  </si>
  <si>
    <r>
      <rPr>
        <b/>
        <sz val="10"/>
        <color rgb="FFFF0000"/>
        <rFont val="Arial"/>
        <family val="2"/>
      </rPr>
      <t xml:space="preserve">E1 </t>
    </r>
    <r>
      <rPr>
        <b/>
        <sz val="10"/>
        <color rgb="FF00B050"/>
        <rFont val="Arial"/>
        <family val="2"/>
      </rPr>
      <t>DE CHAQUE FEUIL de Banque</t>
    </r>
  </si>
  <si>
    <t>TOTAL  Par BANQUE</t>
  </si>
  <si>
    <t>Aymar1</t>
  </si>
  <si>
    <t>Jean2</t>
  </si>
  <si>
    <t>Peuplus3</t>
  </si>
  <si>
    <t>Jean4</t>
  </si>
  <si>
    <t>Aymar2</t>
  </si>
  <si>
    <t>Jean6</t>
  </si>
  <si>
    <t>Peuplus4</t>
  </si>
  <si>
    <t>Jean8</t>
  </si>
  <si>
    <t>Aymar3</t>
  </si>
  <si>
    <t>Jean10</t>
  </si>
  <si>
    <t>Peuplus5</t>
  </si>
  <si>
    <t>Jean12</t>
  </si>
  <si>
    <t>Aymar4</t>
  </si>
  <si>
    <t>Jean14</t>
  </si>
  <si>
    <t>Peuplus6</t>
  </si>
  <si>
    <t>Jean16</t>
  </si>
  <si>
    <t>Aymar5</t>
  </si>
  <si>
    <t>Jean18</t>
  </si>
  <si>
    <t>Peuplus7</t>
  </si>
  <si>
    <t>Jean20</t>
  </si>
  <si>
    <t>Aymar6</t>
  </si>
  <si>
    <t>Jean22</t>
  </si>
  <si>
    <t>Peuplus8</t>
  </si>
  <si>
    <t>Jean24</t>
  </si>
  <si>
    <t>Aymar7</t>
  </si>
  <si>
    <t>Jean26</t>
  </si>
  <si>
    <t>Peuplus9</t>
  </si>
  <si>
    <t>Jean28</t>
  </si>
  <si>
    <t>Aymar8</t>
  </si>
  <si>
    <t>Jean30</t>
  </si>
  <si>
    <t>Peuplus10</t>
  </si>
  <si>
    <t>Jean32</t>
  </si>
  <si>
    <t>Aymar9</t>
  </si>
  <si>
    <t>Jean34</t>
  </si>
  <si>
    <t>Peuplus11</t>
  </si>
  <si>
    <t>Jean36</t>
  </si>
  <si>
    <t>Aymar10</t>
  </si>
  <si>
    <t>Jean38</t>
  </si>
  <si>
    <t>Peuplus12</t>
  </si>
  <si>
    <t>Jean40</t>
  </si>
  <si>
    <t>Aymar11</t>
  </si>
  <si>
    <t>Jean42</t>
  </si>
  <si>
    <t>Peuplus13</t>
  </si>
  <si>
    <t>Jean44</t>
  </si>
  <si>
    <t>Aymar12</t>
  </si>
  <si>
    <t>Jean46</t>
  </si>
  <si>
    <t>Peuplus14</t>
  </si>
  <si>
    <t>Jean48</t>
  </si>
  <si>
    <t>Aymar13</t>
  </si>
  <si>
    <t>Jean50</t>
  </si>
  <si>
    <t>Peuplus15</t>
  </si>
  <si>
    <t>Jean52</t>
  </si>
  <si>
    <t>Aymar14</t>
  </si>
  <si>
    <t>Jean54</t>
  </si>
  <si>
    <t>Peuplus16</t>
  </si>
  <si>
    <t>Jean56</t>
  </si>
  <si>
    <t>Aymar15</t>
  </si>
  <si>
    <t>Jean58</t>
  </si>
  <si>
    <t>Peuplus17</t>
  </si>
  <si>
    <t>Jean60</t>
  </si>
  <si>
    <t>Aymar16</t>
  </si>
  <si>
    <t>Jean62</t>
  </si>
  <si>
    <t>Peuplus18</t>
  </si>
  <si>
    <t>Jean64</t>
  </si>
  <si>
    <t>Aymar17</t>
  </si>
  <si>
    <t>Jean66</t>
  </si>
  <si>
    <t>3 rue de la pomme</t>
  </si>
  <si>
    <t>4 rue de la pomme</t>
  </si>
  <si>
    <t>5 rue de la pomme</t>
  </si>
  <si>
    <t>6 rue de la pomme</t>
  </si>
  <si>
    <t>7 rue de la pomme</t>
  </si>
  <si>
    <t>8 rue de la pomme</t>
  </si>
  <si>
    <t>9 rue de la pomme</t>
  </si>
  <si>
    <t>10 rue de la pomme</t>
  </si>
  <si>
    <t>11 rue de la pomme</t>
  </si>
  <si>
    <t>12 rue de la pomme</t>
  </si>
  <si>
    <t>13 rue de la pomme</t>
  </si>
  <si>
    <t>14 rue de la pomme</t>
  </si>
  <si>
    <t>15 rue de la pomme</t>
  </si>
  <si>
    <t>16 rue de la pomme</t>
  </si>
  <si>
    <t>17 rue de la pomme</t>
  </si>
  <si>
    <t>PARIS</t>
  </si>
  <si>
    <t>05</t>
  </si>
  <si>
    <t>04</t>
  </si>
  <si>
    <t>03</t>
  </si>
  <si>
    <t>02</t>
  </si>
  <si>
    <t>01</t>
  </si>
  <si>
    <t>00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</si>
  <si>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</si>
  <si>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</si>
  <si>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</si>
  <si>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</si>
  <si>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</si>
  <si>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</si>
  <si>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</si>
  <si>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</si>
  <si>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</si>
  <si>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</si>
  <si>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</si>
  <si>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</si>
  <si>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</si>
  <si>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</si>
  <si>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</si>
  <si>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</si>
  <si>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</si>
  <si>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</si>
  <si>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Nombre de Marcheurs</t>
  </si>
  <si>
    <t>Aymar2 Jean6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</si>
</sst>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h:mm;@"/>
    <numFmt numFmtId="166" formatCode="#,##0.00\ _€"/>
  </numFmts>
  <fonts count="33" x14ac:knownFonts="1"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Verdana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2F2F2F"/>
      <name val="Arial"/>
      <family val="2"/>
    </font>
    <font>
      <u/>
      <sz val="14"/>
      <color theme="10"/>
      <name val="Calibri"/>
      <family val="2"/>
      <scheme val="minor"/>
    </font>
    <font>
      <b/>
      <sz val="12"/>
      <name val="Arial"/>
      <family val="2"/>
    </font>
    <font>
      <b/>
      <sz val="10"/>
      <color rgb="FF00B050"/>
      <name val="Arial"/>
      <family val="2"/>
    </font>
    <font>
      <b/>
      <u/>
      <sz val="14"/>
      <color theme="4" tint="-0.249977111117893"/>
      <name val="Calibri"/>
      <family val="2"/>
      <scheme val="minor"/>
    </font>
    <font>
      <sz val="11"/>
      <color indexed="8"/>
      <name val="Calibri"/>
      <family val="2"/>
    </font>
    <font>
      <sz val="10"/>
      <name val="Verdana"/>
      <family val="2"/>
    </font>
    <font>
      <b/>
      <sz val="10"/>
      <color rgb="FF2F2F2F"/>
      <name val="Arial"/>
      <family val="2"/>
    </font>
    <font>
      <b/>
      <sz val="10"/>
      <color rgb="FFFF0000"/>
      <name val="Arial"/>
      <family val="2"/>
    </font>
    <font>
      <sz val="10"/>
      <color rgb="FF00B050"/>
      <name val="Arial"/>
      <family val="2"/>
    </font>
    <font>
      <b/>
      <sz val="10"/>
      <color indexed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i/>
      <u/>
      <sz val="10"/>
      <color theme="1"/>
      <name val="Arial"/>
      <family val="2"/>
    </font>
    <font>
      <sz val="12"/>
      <color rgb="FF00B050"/>
      <name val="Arial"/>
      <family val="2"/>
    </font>
    <font>
      <sz val="14"/>
      <color theme="0"/>
      <name val="Calibri"/>
      <family val="2"/>
      <scheme val="minor"/>
    </font>
    <font>
      <sz val="10"/>
      <color theme="0"/>
      <name val="Arial"/>
      <family val="2"/>
    </font>
    <font>
      <b/>
      <sz val="20"/>
      <color rgb="FFFFFF00"/>
      <name val="Arial"/>
      <family val="2"/>
    </font>
    <font>
      <sz val="10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12" fillId="0" borderId="0" applyNumberFormat="0" applyFill="0" applyBorder="0" applyAlignment="0" applyProtection="0"/>
    <xf numFmtId="0" fontId="16" fillId="0" borderId="0"/>
    <xf numFmtId="44" fontId="17" fillId="0" borderId="0" applyFont="0" applyFill="0" applyBorder="0" applyAlignment="0" applyProtection="0"/>
  </cellStyleXfs>
  <cellXfs count="136">
    <xf numFmtId="0" fontId="0" fillId="0" borderId="0" xfId="0"/>
    <xf numFmtId="0" fontId="3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5" fillId="0" borderId="0" xfId="1" quotePrefix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0" xfId="0" applyFont="1" applyFill="1"/>
    <xf numFmtId="0" fontId="1" fillId="3" borderId="0" xfId="0" applyFont="1" applyFill="1" applyProtection="1">
      <protection locked="0"/>
    </xf>
    <xf numFmtId="0" fontId="5" fillId="0" borderId="0" xfId="1" applyFont="1" applyFill="1" applyAlignment="1">
      <alignment horizontal="center" vertical="center" wrapText="1"/>
    </xf>
    <xf numFmtId="20" fontId="0" fillId="0" borderId="0" xfId="0" applyNumberFormat="1"/>
    <xf numFmtId="0" fontId="9" fillId="0" borderId="1" xfId="0" applyFont="1" applyBorder="1"/>
    <xf numFmtId="164" fontId="9" fillId="0" borderId="1" xfId="1" applyNumberFormat="1" applyFont="1" applyBorder="1" applyAlignment="1">
      <alignment horizontal="right" wrapText="1"/>
    </xf>
    <xf numFmtId="0" fontId="9" fillId="0" borderId="1" xfId="1" applyFont="1" applyBorder="1" applyAlignment="1">
      <alignment horizontal="center" wrapText="1"/>
    </xf>
    <xf numFmtId="0" fontId="9" fillId="0" borderId="1" xfId="1" applyFont="1" applyBorder="1" applyAlignment="1">
      <alignment wrapText="1"/>
    </xf>
    <xf numFmtId="0" fontId="9" fillId="0" borderId="0" xfId="0" applyFont="1"/>
    <xf numFmtId="165" fontId="9" fillId="0" borderId="1" xfId="1" applyNumberFormat="1" applyFont="1" applyBorder="1" applyAlignment="1">
      <alignment wrapText="1"/>
    </xf>
    <xf numFmtId="164" fontId="10" fillId="7" borderId="1" xfId="1" applyNumberFormat="1" applyFont="1" applyFill="1" applyBorder="1" applyAlignment="1">
      <alignment horizontal="center" vertical="center" wrapText="1"/>
    </xf>
    <xf numFmtId="0" fontId="10" fillId="7" borderId="1" xfId="1" applyFont="1" applyFill="1" applyBorder="1" applyAlignment="1">
      <alignment horizontal="center" vertical="center" wrapText="1"/>
    </xf>
    <xf numFmtId="165" fontId="10" fillId="7" borderId="1" xfId="1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0" fontId="10" fillId="2" borderId="1" xfId="0" applyFont="1" applyFill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164" fontId="9" fillId="0" borderId="0" xfId="1" applyNumberFormat="1" applyFont="1" applyBorder="1" applyAlignment="1">
      <alignment horizontal="right" wrapText="1"/>
    </xf>
    <xf numFmtId="0" fontId="9" fillId="0" borderId="0" xfId="1" applyFont="1" applyBorder="1" applyAlignment="1">
      <alignment horizontal="center" wrapText="1"/>
    </xf>
    <xf numFmtId="0" fontId="9" fillId="0" borderId="0" xfId="1" applyFont="1" applyBorder="1" applyAlignment="1">
      <alignment wrapText="1"/>
    </xf>
    <xf numFmtId="0" fontId="9" fillId="0" borderId="0" xfId="0" applyFont="1" applyBorder="1"/>
    <xf numFmtId="165" fontId="9" fillId="0" borderId="0" xfId="1" applyNumberFormat="1" applyFont="1" applyBorder="1" applyAlignment="1">
      <alignment wrapText="1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 applyProtection="1">
      <alignment horizontal="center" vertical="center"/>
      <protection locked="0"/>
    </xf>
    <xf numFmtId="14" fontId="3" fillId="0" borderId="0" xfId="1" applyNumberFormat="1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165" fontId="9" fillId="0" borderId="1" xfId="1" applyNumberFormat="1" applyFont="1" applyBorder="1"/>
    <xf numFmtId="0" fontId="9" fillId="0" borderId="2" xfId="1" applyFont="1" applyBorder="1" applyAlignment="1">
      <alignment horizontal="center"/>
    </xf>
    <xf numFmtId="165" fontId="9" fillId="0" borderId="1" xfId="0" applyNumberFormat="1" applyFont="1" applyBorder="1"/>
    <xf numFmtId="165" fontId="7" fillId="0" borderId="0" xfId="1" applyNumberFormat="1" applyFont="1" applyFill="1" applyBorder="1" applyAlignment="1">
      <alignment horizontal="center" vertical="center" wrapText="1"/>
    </xf>
    <xf numFmtId="165" fontId="5" fillId="0" borderId="0" xfId="1" applyNumberFormat="1" applyFont="1" applyFill="1" applyBorder="1" applyAlignment="1">
      <alignment horizontal="center"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164" fontId="6" fillId="0" borderId="0" xfId="1" applyNumberFormat="1" applyFont="1" applyFill="1" applyAlignment="1">
      <alignment horizontal="center" vertical="center" wrapText="1"/>
    </xf>
    <xf numFmtId="164" fontId="5" fillId="0" borderId="0" xfId="1" applyNumberFormat="1" applyFont="1" applyFill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NumberFormat="1" applyFont="1" applyFill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Alignment="1">
      <alignment horizontal="center" vertical="center" wrapText="1"/>
    </xf>
    <xf numFmtId="0" fontId="13" fillId="8" borderId="3" xfId="0" applyFont="1" applyFill="1" applyBorder="1"/>
    <xf numFmtId="164" fontId="9" fillId="0" borderId="0" xfId="0" applyNumberFormat="1" applyFont="1" applyAlignment="1">
      <alignment horizontal="right"/>
    </xf>
    <xf numFmtId="164" fontId="9" fillId="0" borderId="0" xfId="0" applyNumberFormat="1" applyFont="1"/>
    <xf numFmtId="0" fontId="14" fillId="0" borderId="3" xfId="0" applyFont="1" applyBorder="1" applyAlignment="1">
      <alignment horizontal="left" vertical="center" wrapText="1"/>
    </xf>
    <xf numFmtId="164" fontId="14" fillId="0" borderId="3" xfId="0" applyNumberFormat="1" applyFont="1" applyBorder="1" applyAlignment="1">
      <alignment horizontal="right" vertical="center" wrapText="1"/>
    </xf>
    <xf numFmtId="0" fontId="15" fillId="6" borderId="0" xfId="2" applyFont="1" applyFill="1"/>
    <xf numFmtId="0" fontId="10" fillId="0" borderId="3" xfId="3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>
      <alignment vertical="center" wrapText="1"/>
    </xf>
    <xf numFmtId="0" fontId="14" fillId="0" borderId="3" xfId="0" quotePrefix="1" applyFont="1" applyBorder="1" applyAlignment="1">
      <alignment horizontal="center" vertical="center" wrapText="1"/>
    </xf>
    <xf numFmtId="164" fontId="14" fillId="0" borderId="1" xfId="0" applyNumberFormat="1" applyFont="1" applyBorder="1"/>
    <xf numFmtId="164" fontId="10" fillId="0" borderId="1" xfId="0" applyNumberFormat="1" applyFont="1" applyBorder="1"/>
    <xf numFmtId="0" fontId="20" fillId="0" borderId="0" xfId="0" applyFont="1"/>
    <xf numFmtId="0" fontId="20" fillId="0" borderId="0" xfId="0" applyFont="1" applyAlignment="1">
      <alignment horizontal="left" vertical="center"/>
    </xf>
    <xf numFmtId="166" fontId="20" fillId="0" borderId="0" xfId="0" applyNumberFormat="1" applyFont="1"/>
    <xf numFmtId="0" fontId="10" fillId="0" borderId="0" xfId="0" applyFont="1"/>
    <xf numFmtId="164" fontId="10" fillId="0" borderId="3" xfId="0" applyNumberFormat="1" applyFont="1" applyBorder="1"/>
    <xf numFmtId="166" fontId="9" fillId="0" borderId="0" xfId="0" applyNumberFormat="1" applyFont="1"/>
    <xf numFmtId="166" fontId="14" fillId="0" borderId="0" xfId="0" applyNumberFormat="1" applyFont="1" applyAlignment="1">
      <alignment horizontal="center" vertical="center" wrapText="1"/>
    </xf>
    <xf numFmtId="166" fontId="20" fillId="9" borderId="0" xfId="0" applyNumberFormat="1" applyFont="1" applyFill="1"/>
    <xf numFmtId="0" fontId="10" fillId="9" borderId="0" xfId="0" applyFont="1" applyFill="1"/>
    <xf numFmtId="0" fontId="20" fillId="9" borderId="0" xfId="0" applyFont="1" applyFill="1"/>
    <xf numFmtId="166" fontId="2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0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166" fontId="21" fillId="0" borderId="0" xfId="0" applyNumberFormat="1" applyFont="1" applyAlignment="1">
      <alignment vertical="center" wrapText="1"/>
    </xf>
    <xf numFmtId="166" fontId="9" fillId="0" borderId="0" xfId="0" applyNumberFormat="1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/>
    </xf>
    <xf numFmtId="44" fontId="24" fillId="0" borderId="6" xfId="0" applyNumberFormat="1" applyFont="1" applyBorder="1" applyAlignment="1">
      <alignment horizontal="right" vertical="center"/>
    </xf>
    <xf numFmtId="164" fontId="24" fillId="0" borderId="6" xfId="0" applyNumberFormat="1" applyFont="1" applyBorder="1" applyAlignment="1">
      <alignment horizontal="right" vertical="center"/>
    </xf>
    <xf numFmtId="0" fontId="20" fillId="0" borderId="8" xfId="0" applyFont="1" applyBorder="1" applyAlignment="1">
      <alignment horizontal="center" vertical="center"/>
    </xf>
    <xf numFmtId="44" fontId="23" fillId="0" borderId="9" xfId="4" applyFont="1" applyBorder="1" applyAlignment="1">
      <alignment horizontal="right" vertical="center"/>
    </xf>
    <xf numFmtId="164" fontId="9" fillId="0" borderId="0" xfId="0" applyNumberFormat="1" applyFont="1" applyAlignment="1">
      <alignment vertical="center"/>
    </xf>
    <xf numFmtId="164" fontId="22" fillId="0" borderId="1" xfId="0" applyNumberFormat="1" applyFont="1" applyBorder="1" applyAlignment="1">
      <alignment horizontal="center" vertical="center" wrapText="1"/>
    </xf>
    <xf numFmtId="164" fontId="23" fillId="0" borderId="1" xfId="0" applyNumberFormat="1" applyFont="1" applyBorder="1" applyAlignment="1">
      <alignment vertical="center"/>
    </xf>
    <xf numFmtId="44" fontId="23" fillId="0" borderId="11" xfId="4" applyFont="1" applyBorder="1" applyAlignment="1">
      <alignment horizontal="right" vertical="center"/>
    </xf>
    <xf numFmtId="44" fontId="10" fillId="0" borderId="11" xfId="4" applyFont="1" applyBorder="1" applyAlignment="1">
      <alignment horizontal="right" vertical="center"/>
    </xf>
    <xf numFmtId="44" fontId="23" fillId="0" borderId="12" xfId="4" applyFont="1" applyBorder="1" applyAlignment="1">
      <alignment horizontal="right" vertical="center"/>
    </xf>
    <xf numFmtId="44" fontId="23" fillId="0" borderId="11" xfId="0" applyNumberFormat="1" applyFont="1" applyBorder="1" applyAlignment="1">
      <alignment horizontal="right" vertical="center"/>
    </xf>
    <xf numFmtId="164" fontId="22" fillId="0" borderId="7" xfId="0" applyNumberFormat="1" applyFont="1" applyBorder="1" applyAlignment="1">
      <alignment horizontal="center" vertical="center" wrapText="1"/>
    </xf>
    <xf numFmtId="164" fontId="23" fillId="0" borderId="7" xfId="0" applyNumberFormat="1" applyFont="1" applyBorder="1" applyAlignment="1">
      <alignment vertical="center"/>
    </xf>
    <xf numFmtId="164" fontId="22" fillId="0" borderId="4" xfId="0" applyNumberFormat="1" applyFont="1" applyBorder="1" applyAlignment="1">
      <alignment horizontal="center" vertical="center" wrapText="1"/>
    </xf>
    <xf numFmtId="164" fontId="23" fillId="0" borderId="5" xfId="0" applyNumberFormat="1" applyFont="1" applyBorder="1" applyAlignment="1">
      <alignment vertical="center"/>
    </xf>
    <xf numFmtId="0" fontId="22" fillId="0" borderId="13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right" vertical="center"/>
    </xf>
    <xf numFmtId="44" fontId="23" fillId="0" borderId="5" xfId="0" applyNumberFormat="1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44" fontId="25" fillId="0" borderId="0" xfId="0" applyNumberFormat="1" applyFont="1" applyAlignment="1">
      <alignment horizontal="right"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44" fontId="9" fillId="0" borderId="0" xfId="4" applyFont="1" applyAlignment="1">
      <alignment horizontal="right" vertical="center" wrapText="1"/>
    </xf>
    <xf numFmtId="44" fontId="22" fillId="0" borderId="0" xfId="0" applyNumberFormat="1" applyFont="1" applyAlignment="1">
      <alignment horizontal="right" vertical="center"/>
    </xf>
    <xf numFmtId="0" fontId="14" fillId="0" borderId="3" xfId="0" applyNumberFormat="1" applyFont="1" applyBorder="1" applyAlignment="1">
      <alignment horizontal="center" vertical="center" wrapText="1"/>
    </xf>
    <xf numFmtId="0" fontId="20" fillId="0" borderId="0" xfId="0" applyNumberFormat="1" applyFont="1" applyAlignment="1">
      <alignment horizontal="center" vertical="center" wrapText="1"/>
    </xf>
    <xf numFmtId="0" fontId="26" fillId="9" borderId="7" xfId="0" applyNumberFormat="1" applyFont="1" applyFill="1" applyBorder="1" applyAlignment="1">
      <alignment horizontal="center" vertical="center" textRotation="90" wrapText="1"/>
    </xf>
    <xf numFmtId="0" fontId="26" fillId="9" borderId="10" xfId="0" applyNumberFormat="1" applyFont="1" applyFill="1" applyBorder="1" applyAlignment="1">
      <alignment horizontal="center" vertical="center" textRotation="90" wrapText="1"/>
    </xf>
    <xf numFmtId="0" fontId="26" fillId="9" borderId="8" xfId="0" applyNumberFormat="1" applyFont="1" applyFill="1" applyBorder="1" applyAlignment="1">
      <alignment horizontal="center" vertical="center" textRotation="90" wrapText="1"/>
    </xf>
    <xf numFmtId="0" fontId="26" fillId="9" borderId="0" xfId="0" applyNumberFormat="1" applyFont="1" applyFill="1" applyBorder="1" applyAlignment="1">
      <alignment horizontal="center" vertical="center" textRotation="90" wrapText="1"/>
    </xf>
    <xf numFmtId="164" fontId="14" fillId="2" borderId="3" xfId="4" applyNumberFormat="1" applyFont="1" applyFill="1" applyBorder="1" applyAlignment="1">
      <alignment horizontal="right" vertical="center" wrapText="1"/>
    </xf>
    <xf numFmtId="0" fontId="28" fillId="0" borderId="0" xfId="0" applyFont="1"/>
    <xf numFmtId="0" fontId="27" fillId="0" borderId="0" xfId="0" applyFont="1"/>
    <xf numFmtId="0" fontId="1" fillId="10" borderId="3" xfId="0" applyFont="1" applyFill="1" applyBorder="1"/>
    <xf numFmtId="0" fontId="29" fillId="3" borderId="0" xfId="0" applyFont="1" applyFill="1" applyAlignment="1">
      <alignment horizontal="left" vertical="center"/>
    </xf>
    <xf numFmtId="0" fontId="30" fillId="3" borderId="0" xfId="0" applyFont="1" applyFill="1"/>
    <xf numFmtId="0" fontId="8" fillId="5" borderId="3" xfId="0" applyFont="1" applyFill="1" applyBorder="1" applyAlignment="1" applyProtection="1">
      <alignment horizontal="center" vertical="center"/>
      <protection locked="0"/>
    </xf>
    <xf numFmtId="0" fontId="1" fillId="4" borderId="3" xfId="0" applyFont="1" applyFill="1" applyBorder="1" applyAlignment="1" applyProtection="1">
      <alignment horizontal="center" vertical="center"/>
      <protection locked="0"/>
    </xf>
    <xf numFmtId="164" fontId="1" fillId="4" borderId="3" xfId="0" applyNumberFormat="1" applyFont="1" applyFill="1" applyBorder="1" applyAlignment="1" applyProtection="1">
      <alignment horizontal="center" vertical="center"/>
      <protection locked="0"/>
    </xf>
    <xf numFmtId="49" fontId="1" fillId="4" borderId="3" xfId="0" applyNumberFormat="1" applyFont="1" applyFill="1" applyBorder="1" applyAlignment="1" applyProtection="1">
      <alignment horizontal="center" vertical="center"/>
      <protection locked="0"/>
    </xf>
    <xf numFmtId="14" fontId="1" fillId="4" borderId="3" xfId="0" applyNumberFormat="1" applyFont="1" applyFill="1" applyBorder="1" applyAlignment="1" applyProtection="1">
      <alignment horizontal="center" vertical="center"/>
      <protection locked="0"/>
    </xf>
    <xf numFmtId="166" fontId="20" fillId="0" borderId="7" xfId="0" applyNumberFormat="1" applyFont="1" applyBorder="1"/>
    <xf numFmtId="0" fontId="10" fillId="0" borderId="7" xfId="0" applyFont="1" applyBorder="1"/>
    <xf numFmtId="0" fontId="9" fillId="0" borderId="0" xfId="0" applyFont="1" applyAlignment="1">
      <alignment horizontal="center" vertical="center"/>
    </xf>
    <xf numFmtId="44" fontId="10" fillId="0" borderId="4" xfId="4" applyFont="1" applyBorder="1" applyAlignment="1" applyProtection="1">
      <alignment horizontal="center" vertical="center" wrapText="1"/>
      <protection locked="0"/>
    </xf>
    <xf numFmtId="164" fontId="18" fillId="0" borderId="8" xfId="0" applyNumberFormat="1" applyFont="1" applyBorder="1" applyAlignment="1">
      <alignment horizontal="center" vertical="center"/>
    </xf>
    <xf numFmtId="164" fontId="14" fillId="0" borderId="8" xfId="0" applyNumberFormat="1" applyFont="1" applyBorder="1"/>
    <xf numFmtId="164" fontId="10" fillId="0" borderId="8" xfId="0" applyNumberFormat="1" applyFont="1" applyBorder="1"/>
    <xf numFmtId="164" fontId="18" fillId="0" borderId="16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/>
    </xf>
    <xf numFmtId="165" fontId="5" fillId="0" borderId="0" xfId="1" applyNumberFormat="1" applyFont="1" applyFill="1" applyAlignment="1">
      <alignment horizontal="center" vertical="center" wrapText="1"/>
    </xf>
    <xf numFmtId="164" fontId="18" fillId="0" borderId="15" xfId="0" applyNumberFormat="1" applyFont="1" applyBorder="1" applyAlignment="1">
      <alignment horizontal="center" vertical="center" wrapText="1"/>
    </xf>
    <xf numFmtId="0" fontId="1" fillId="11" borderId="3" xfId="0" applyFont="1" applyFill="1" applyBorder="1" applyAlignment="1" applyProtection="1">
      <alignment horizontal="center" vertical="center"/>
      <protection locked="0"/>
    </xf>
    <xf numFmtId="165" fontId="1" fillId="11" borderId="3" xfId="0" applyNumberFormat="1" applyFont="1" applyFill="1" applyBorder="1" applyAlignment="1" applyProtection="1">
      <alignment horizontal="center" vertical="center"/>
      <protection locked="0"/>
    </xf>
  </cellXfs>
  <cellStyles count="5">
    <cellStyle name="Euro" xfId="4" xr:uid="{624B1595-0263-4329-B1BA-2AC11D4996A9}"/>
    <cellStyle name="Lien hypertexte" xfId="2" builtinId="8"/>
    <cellStyle name="Normal" xfId="0" builtinId="0"/>
    <cellStyle name="Normal_Feuil1" xfId="3" xr:uid="{1578E238-7C79-4255-A7A4-07D8AD351AF3}"/>
    <cellStyle name="Normal_FOrmModifCreation" xfId="1" xr:uid="{00000000-0005-0000-0000-000001000000}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Arial"/>
        <scheme val="none"/>
      </font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Relationship Id="rId27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rcheurs/Formulair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Marcheurs/Mutche%20Userfor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Formulaire"/>
      <sheetName val="OPERATION"/>
      <sheetName val="BD_"/>
    </sheetNames>
    <sheetDataSet>
      <sheetData sheetId="0"/>
      <sheetData sheetId="1"/>
      <sheetData sheetId="2">
        <row r="1">
          <cell r="F1" t="str">
            <v>Madame</v>
          </cell>
        </row>
        <row r="2">
          <cell r="F2" t="str">
            <v>Mademoiselle</v>
          </cell>
        </row>
        <row r="3">
          <cell r="F3" t="str">
            <v>Monsieur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D"/>
      <sheetName val="Chèques"/>
      <sheetName val="AXA BANQUE"/>
      <sheetName val="BANQUE DE FRANCE"/>
      <sheetName val="BANQUE POPULAIRE"/>
      <sheetName val="BANQUE HOTTINGER"/>
      <sheetName val="LA POSTE"/>
      <sheetName val="BNP"/>
      <sheetName val="BPCE"/>
      <sheetName val="CAISSE D'EPARGNE"/>
      <sheetName val="CIC"/>
      <sheetName val="CREDIT AGRICOLE"/>
      <sheetName val="CREDIT LYONNAIS"/>
      <sheetName val="CREDIT MUTUEL"/>
      <sheetName val="MONABANQ"/>
      <sheetName val="FORTUNEO"/>
      <sheetName val="GROUPAMA"/>
      <sheetName val="ING"/>
      <sheetName val="LCL"/>
      <sheetName val="SOCIETE GENERALE"/>
      <sheetName val="ORANGE B"/>
      <sheetName val="OPERATION"/>
      <sheetName val="BD_"/>
    </sheetNames>
    <sheetDataSet>
      <sheetData sheetId="0"/>
      <sheetData sheetId="1">
        <row r="3">
          <cell r="U3">
            <v>0.41666666666666669</v>
          </cell>
        </row>
        <row r="4">
          <cell r="U4">
            <v>0.41666666666666669</v>
          </cell>
        </row>
        <row r="5">
          <cell r="U5">
            <v>0.41666666666666669</v>
          </cell>
        </row>
        <row r="6">
          <cell r="U6">
            <v>0.41666666666666669</v>
          </cell>
        </row>
        <row r="7">
          <cell r="U7">
            <v>0.41666666666666669</v>
          </cell>
        </row>
        <row r="8">
          <cell r="U8">
            <v>0.41666666666666669</v>
          </cell>
        </row>
        <row r="9">
          <cell r="U9">
            <v>0.41666666666666669</v>
          </cell>
        </row>
        <row r="10">
          <cell r="U10">
            <v>0.41666666666666669</v>
          </cell>
        </row>
        <row r="11">
          <cell r="U11">
            <v>0.41666666666666669</v>
          </cell>
        </row>
        <row r="12">
          <cell r="U12">
            <v>0.41666666666666669</v>
          </cell>
        </row>
        <row r="13">
          <cell r="U13">
            <v>0.41666666666666669</v>
          </cell>
        </row>
        <row r="14">
          <cell r="U14">
            <v>0.41666666666666669</v>
          </cell>
        </row>
        <row r="15">
          <cell r="U15">
            <v>0.41666666666666669</v>
          </cell>
        </row>
        <row r="16">
          <cell r="U16">
            <v>0.41666666666666669</v>
          </cell>
        </row>
        <row r="17">
          <cell r="U17">
            <v>0.41666666666666669</v>
          </cell>
        </row>
        <row r="18">
          <cell r="U18">
            <v>0.41666666666666669</v>
          </cell>
        </row>
        <row r="19">
          <cell r="U19">
            <v>0.41666666666666669</v>
          </cell>
        </row>
        <row r="20">
          <cell r="U20">
            <v>0.41666666666666669</v>
          </cell>
        </row>
        <row r="21">
          <cell r="U21">
            <v>0.41666666666666669</v>
          </cell>
        </row>
        <row r="22">
          <cell r="U22">
            <v>0.41666666666666669</v>
          </cell>
        </row>
        <row r="23">
          <cell r="U23">
            <v>0.41666666666666669</v>
          </cell>
        </row>
        <row r="24">
          <cell r="U24">
            <v>0.41666666666666669</v>
          </cell>
        </row>
        <row r="25">
          <cell r="U25">
            <v>0.41666666666666669</v>
          </cell>
        </row>
        <row r="26">
          <cell r="U26">
            <v>0.41666666666666669</v>
          </cell>
        </row>
        <row r="27">
          <cell r="U27">
            <v>0.41666666666666669</v>
          </cell>
        </row>
        <row r="28">
          <cell r="U28">
            <v>0.41666666666666669</v>
          </cell>
        </row>
        <row r="29">
          <cell r="U29">
            <v>0.41666666666666669</v>
          </cell>
        </row>
        <row r="30">
          <cell r="U30">
            <v>0.41666666666666669</v>
          </cell>
        </row>
        <row r="31">
          <cell r="U31">
            <v>0.41666666666666669</v>
          </cell>
        </row>
        <row r="32">
          <cell r="U32">
            <v>0.41666666666666669</v>
          </cell>
        </row>
        <row r="33">
          <cell r="U33">
            <v>0.41666666666666669</v>
          </cell>
        </row>
        <row r="34">
          <cell r="U34">
            <v>0.41666666666666669</v>
          </cell>
        </row>
        <row r="35">
          <cell r="U35">
            <v>0.41666666666666669</v>
          </cell>
        </row>
        <row r="36">
          <cell r="U36">
            <v>0.41666666666666669</v>
          </cell>
        </row>
        <row r="37">
          <cell r="U37">
            <v>0.41666666666666669</v>
          </cell>
        </row>
        <row r="38">
          <cell r="U38">
            <v>0.41666666666666669</v>
          </cell>
        </row>
        <row r="39">
          <cell r="U39">
            <v>0.41666666666666669</v>
          </cell>
        </row>
        <row r="40">
          <cell r="U40">
            <v>0.41666666666666669</v>
          </cell>
        </row>
        <row r="41">
          <cell r="U41">
            <v>0.41666666666666669</v>
          </cell>
        </row>
        <row r="42">
          <cell r="U42">
            <v>0.41666666666666669</v>
          </cell>
        </row>
        <row r="43">
          <cell r="U43">
            <v>0.41666666666666669</v>
          </cell>
        </row>
        <row r="44">
          <cell r="U44">
            <v>0.41666666666666669</v>
          </cell>
        </row>
        <row r="45">
          <cell r="U45">
            <v>0.41666666666666669</v>
          </cell>
        </row>
        <row r="46">
          <cell r="U46">
            <v>0.41666666666666669</v>
          </cell>
        </row>
        <row r="47">
          <cell r="U47">
            <v>0.41666666666666669</v>
          </cell>
        </row>
        <row r="48">
          <cell r="U48">
            <v>0.41666666666666669</v>
          </cell>
        </row>
        <row r="49">
          <cell r="U49">
            <v>0.41666666666666669</v>
          </cell>
        </row>
        <row r="50">
          <cell r="U50">
            <v>0.41666666666666669</v>
          </cell>
        </row>
        <row r="51">
          <cell r="U51">
            <v>0.41666666666666669</v>
          </cell>
        </row>
        <row r="52">
          <cell r="U52">
            <v>0.41666666666666669</v>
          </cell>
        </row>
        <row r="53">
          <cell r="U53">
            <v>0.41666666666666669</v>
          </cell>
        </row>
        <row r="54">
          <cell r="U54">
            <v>0.41666666666666669</v>
          </cell>
        </row>
        <row r="55">
          <cell r="U55">
            <v>0.41666666666666669</v>
          </cell>
        </row>
        <row r="56">
          <cell r="U56">
            <v>0.41666666666666669</v>
          </cell>
        </row>
        <row r="57">
          <cell r="U57">
            <v>0.41666666666666669</v>
          </cell>
        </row>
        <row r="58">
          <cell r="U58">
            <v>0.41666666666666669</v>
          </cell>
        </row>
        <row r="59">
          <cell r="U59">
            <v>0.41666666666666669</v>
          </cell>
        </row>
        <row r="60">
          <cell r="U60">
            <v>0.41666666666666669</v>
          </cell>
        </row>
        <row r="61">
          <cell r="U61">
            <v>0.41666666666666669</v>
          </cell>
        </row>
        <row r="62">
          <cell r="U62">
            <v>0.41666666666666669</v>
          </cell>
        </row>
        <row r="63">
          <cell r="U63">
            <v>0.41666666666666669</v>
          </cell>
        </row>
        <row r="64">
          <cell r="U64">
            <v>0.41666666666666669</v>
          </cell>
        </row>
        <row r="65">
          <cell r="U65">
            <v>0.41666666666666669</v>
          </cell>
        </row>
        <row r="66">
          <cell r="U66">
            <v>0.41666666666666669</v>
          </cell>
        </row>
        <row r="67">
          <cell r="U67">
            <v>0.41666666666666669</v>
          </cell>
        </row>
        <row r="68">
          <cell r="U68">
            <v>0.41666666666666669</v>
          </cell>
        </row>
        <row r="69">
          <cell r="U69">
            <v>0.41666666666666669</v>
          </cell>
        </row>
        <row r="70">
          <cell r="U70">
            <v>0.41666666666666669</v>
          </cell>
        </row>
        <row r="71">
          <cell r="U71">
            <v>0.41666666666666669</v>
          </cell>
        </row>
        <row r="72">
          <cell r="U72">
            <v>0.41666666666666669</v>
          </cell>
        </row>
        <row r="73">
          <cell r="U73">
            <v>0.41666666666666669</v>
          </cell>
        </row>
        <row r="74">
          <cell r="U74">
            <v>0.41666666666666669</v>
          </cell>
        </row>
        <row r="75">
          <cell r="U75">
            <v>0.41666666666666669</v>
          </cell>
        </row>
        <row r="76">
          <cell r="U76">
            <v>0.41666666666666669</v>
          </cell>
        </row>
        <row r="77">
          <cell r="U77">
            <v>0.41666666666666669</v>
          </cell>
        </row>
        <row r="78">
          <cell r="U78">
            <v>0.41666666666666669</v>
          </cell>
        </row>
        <row r="79">
          <cell r="U79">
            <v>0.41666666666666669</v>
          </cell>
        </row>
        <row r="80">
          <cell r="U80">
            <v>0.41666666666666669</v>
          </cell>
        </row>
        <row r="81">
          <cell r="U81">
            <v>0.41666666666666669</v>
          </cell>
        </row>
        <row r="82">
          <cell r="U82">
            <v>0.41666666666666669</v>
          </cell>
        </row>
        <row r="83">
          <cell r="U83">
            <v>0.41666666666666669</v>
          </cell>
        </row>
        <row r="84">
          <cell r="U84">
            <v>0.41666666666666669</v>
          </cell>
        </row>
        <row r="85">
          <cell r="U85">
            <v>0.41666666666666669</v>
          </cell>
        </row>
        <row r="86">
          <cell r="U86">
            <v>0.41666666666666669</v>
          </cell>
        </row>
        <row r="87">
          <cell r="U87">
            <v>0.41666666666666669</v>
          </cell>
        </row>
        <row r="88">
          <cell r="U88">
            <v>0.41666666666666669</v>
          </cell>
        </row>
        <row r="89">
          <cell r="U89">
            <v>0.41666666666666669</v>
          </cell>
        </row>
        <row r="90">
          <cell r="U90">
            <v>0.41666666666666669</v>
          </cell>
        </row>
        <row r="91">
          <cell r="U91">
            <v>0.41666666666666669</v>
          </cell>
        </row>
        <row r="92">
          <cell r="U92">
            <v>0.41666666666666669</v>
          </cell>
        </row>
        <row r="93">
          <cell r="U93">
            <v>0.41666666666666669</v>
          </cell>
        </row>
        <row r="94">
          <cell r="U94">
            <v>0.41666666666666669</v>
          </cell>
        </row>
        <row r="95">
          <cell r="U95">
            <v>0.41666666666666669</v>
          </cell>
        </row>
        <row r="96">
          <cell r="U96">
            <v>0.41666666666666669</v>
          </cell>
        </row>
        <row r="97">
          <cell r="U97">
            <v>0.41666666666666669</v>
          </cell>
        </row>
        <row r="98">
          <cell r="U98">
            <v>0.41666666666666669</v>
          </cell>
        </row>
        <row r="99">
          <cell r="U99">
            <v>0.41666666666666669</v>
          </cell>
        </row>
        <row r="100">
          <cell r="U100">
            <v>0.41666666666666669</v>
          </cell>
        </row>
        <row r="101">
          <cell r="U101">
            <v>0.41666666666666669</v>
          </cell>
        </row>
        <row r="102">
          <cell r="U102">
            <v>0.41666666666666669</v>
          </cell>
        </row>
        <row r="103">
          <cell r="U103">
            <v>0.41666666666666669</v>
          </cell>
        </row>
        <row r="104">
          <cell r="U104">
            <v>0.41666666666666669</v>
          </cell>
        </row>
        <row r="105">
          <cell r="U105">
            <v>0.41666666666666669</v>
          </cell>
        </row>
        <row r="106">
          <cell r="U106">
            <v>0.41666666666666669</v>
          </cell>
        </row>
        <row r="107">
          <cell r="U107">
            <v>0.41666666666666669</v>
          </cell>
        </row>
        <row r="108">
          <cell r="U108">
            <v>0.41666666666666669</v>
          </cell>
        </row>
        <row r="109">
          <cell r="U109">
            <v>0.41666666666666669</v>
          </cell>
        </row>
        <row r="110">
          <cell r="U110">
            <v>0.41666666666666669</v>
          </cell>
        </row>
        <row r="111">
          <cell r="U111">
            <v>0.41666666666666669</v>
          </cell>
        </row>
        <row r="112">
          <cell r="U112">
            <v>0.41666666666666669</v>
          </cell>
        </row>
        <row r="113">
          <cell r="U113">
            <v>0.41666666666666669</v>
          </cell>
        </row>
        <row r="114">
          <cell r="U114">
            <v>0.41666666666666669</v>
          </cell>
        </row>
        <row r="115">
          <cell r="U115">
            <v>0.41666666666666669</v>
          </cell>
        </row>
        <row r="116">
          <cell r="U116">
            <v>0.41666666666666669</v>
          </cell>
        </row>
        <row r="117">
          <cell r="U117">
            <v>0.41666666666666669</v>
          </cell>
        </row>
        <row r="118">
          <cell r="U118">
            <v>0.41666666666666669</v>
          </cell>
        </row>
        <row r="119">
          <cell r="U119">
            <v>0.41666666666666669</v>
          </cell>
        </row>
        <row r="120">
          <cell r="U120">
            <v>0.41666666666666669</v>
          </cell>
        </row>
        <row r="121">
          <cell r="U121">
            <v>0.41666666666666669</v>
          </cell>
        </row>
        <row r="122">
          <cell r="U122">
            <v>0.41666666666666669</v>
          </cell>
        </row>
        <row r="123">
          <cell r="U123">
            <v>0.41666666666666669</v>
          </cell>
        </row>
        <row r="124">
          <cell r="U124">
            <v>0.41666666666666669</v>
          </cell>
        </row>
        <row r="125">
          <cell r="U125">
            <v>0.41666666666666669</v>
          </cell>
        </row>
        <row r="126">
          <cell r="U126">
            <v>0.41666666666666669</v>
          </cell>
        </row>
        <row r="127">
          <cell r="U127">
            <v>0.41666666666666669</v>
          </cell>
        </row>
        <row r="128">
          <cell r="U128">
            <v>0.41666666666666669</v>
          </cell>
        </row>
        <row r="129">
          <cell r="U129">
            <v>0.41666666666666669</v>
          </cell>
        </row>
        <row r="130">
          <cell r="U130">
            <v>0.41666666666666669</v>
          </cell>
        </row>
        <row r="131">
          <cell r="U131">
            <v>0.41666666666666669</v>
          </cell>
        </row>
        <row r="132">
          <cell r="U132">
            <v>0.41666666666666669</v>
          </cell>
        </row>
        <row r="133">
          <cell r="U133">
            <v>0.41666666666666669</v>
          </cell>
        </row>
        <row r="134">
          <cell r="U134">
            <v>0.41666666666666669</v>
          </cell>
        </row>
        <row r="135">
          <cell r="U135">
            <v>0.41666666666666669</v>
          </cell>
        </row>
        <row r="136">
          <cell r="U136">
            <v>0.41666666666666669</v>
          </cell>
        </row>
        <row r="137">
          <cell r="U137">
            <v>0.41666666666666669</v>
          </cell>
        </row>
        <row r="138">
          <cell r="U138">
            <v>0.41666666666666669</v>
          </cell>
        </row>
        <row r="139">
          <cell r="U139">
            <v>0.41666666666666669</v>
          </cell>
        </row>
        <row r="140">
          <cell r="U140">
            <v>0.41666666666666669</v>
          </cell>
        </row>
        <row r="141">
          <cell r="U141">
            <v>0.41666666666666669</v>
          </cell>
        </row>
        <row r="142">
          <cell r="U142">
            <v>0.41666666666666669</v>
          </cell>
        </row>
        <row r="143">
          <cell r="U143">
            <v>0.41666666666666669</v>
          </cell>
        </row>
        <row r="144">
          <cell r="U144">
            <v>0.41666666666666669</v>
          </cell>
        </row>
        <row r="145">
          <cell r="U145">
            <v>0.41666666666666669</v>
          </cell>
        </row>
        <row r="146">
          <cell r="U146">
            <v>0.41666666666666669</v>
          </cell>
        </row>
        <row r="147">
          <cell r="U147">
            <v>0.41666666666666669</v>
          </cell>
        </row>
        <row r="148">
          <cell r="U148">
            <v>0.41666666666666669</v>
          </cell>
        </row>
        <row r="149">
          <cell r="U149">
            <v>0.41666666666666669</v>
          </cell>
        </row>
        <row r="150">
          <cell r="U150">
            <v>0.41666666666666669</v>
          </cell>
        </row>
        <row r="151">
          <cell r="U151">
            <v>0.41666666666666669</v>
          </cell>
        </row>
        <row r="152">
          <cell r="U152">
            <v>0.41666666666666669</v>
          </cell>
        </row>
        <row r="153">
          <cell r="U153">
            <v>0.41666666666666669</v>
          </cell>
        </row>
        <row r="154">
          <cell r="U154">
            <v>0.41666666666666669</v>
          </cell>
        </row>
        <row r="155">
          <cell r="U155">
            <v>0.41666666666666669</v>
          </cell>
        </row>
        <row r="156">
          <cell r="U156">
            <v>0.41666666666666669</v>
          </cell>
        </row>
        <row r="157">
          <cell r="U157">
            <v>0.41666666666666669</v>
          </cell>
        </row>
        <row r="158">
          <cell r="U158">
            <v>0.41666666666666669</v>
          </cell>
        </row>
        <row r="159">
          <cell r="U159">
            <v>0.41666666666666669</v>
          </cell>
        </row>
        <row r="160">
          <cell r="U160">
            <v>0.41666666666666669</v>
          </cell>
        </row>
        <row r="161">
          <cell r="U161">
            <v>0.41666666666666669</v>
          </cell>
        </row>
        <row r="162">
          <cell r="U162">
            <v>0.41666666666666669</v>
          </cell>
        </row>
        <row r="163">
          <cell r="U163">
            <v>0.41666666666666669</v>
          </cell>
        </row>
        <row r="164">
          <cell r="U164">
            <v>0.41666666666666669</v>
          </cell>
        </row>
        <row r="165">
          <cell r="U165">
            <v>0.41666666666666669</v>
          </cell>
        </row>
        <row r="166">
          <cell r="U166">
            <v>0.41666666666666669</v>
          </cell>
        </row>
        <row r="167">
          <cell r="U167">
            <v>0.41666666666666669</v>
          </cell>
        </row>
        <row r="168">
          <cell r="U168">
            <v>0.41666666666666669</v>
          </cell>
        </row>
        <row r="169">
          <cell r="U169">
            <v>0.41666666666666669</v>
          </cell>
        </row>
        <row r="170">
          <cell r="U170">
            <v>0.41666666666666669</v>
          </cell>
        </row>
        <row r="171">
          <cell r="U171">
            <v>0.41666666666666669</v>
          </cell>
        </row>
        <row r="172">
          <cell r="U172">
            <v>0.41666666666666669</v>
          </cell>
        </row>
        <row r="173">
          <cell r="U173">
            <v>0.41666666666666669</v>
          </cell>
        </row>
        <row r="174">
          <cell r="U174">
            <v>0.41666666666666669</v>
          </cell>
        </row>
        <row r="175">
          <cell r="U175">
            <v>0.41666666666666669</v>
          </cell>
        </row>
        <row r="176">
          <cell r="U176">
            <v>0.41666666666666669</v>
          </cell>
        </row>
        <row r="177">
          <cell r="U177">
            <v>0.41666666666666669</v>
          </cell>
        </row>
        <row r="178">
          <cell r="U178">
            <v>0.41666666666666669</v>
          </cell>
        </row>
        <row r="179">
          <cell r="U179">
            <v>0.41666666666666669</v>
          </cell>
        </row>
        <row r="180">
          <cell r="U180">
            <v>0.41666666666666669</v>
          </cell>
        </row>
        <row r="181">
          <cell r="U181">
            <v>0.41666666666666669</v>
          </cell>
        </row>
        <row r="182">
          <cell r="U182">
            <v>0.41666666666666669</v>
          </cell>
        </row>
        <row r="183">
          <cell r="U183">
            <v>0.41666666666666669</v>
          </cell>
        </row>
        <row r="184">
          <cell r="U184">
            <v>0.41666666666666669</v>
          </cell>
        </row>
        <row r="185">
          <cell r="U185">
            <v>0.41666666666666669</v>
          </cell>
        </row>
        <row r="186">
          <cell r="U186">
            <v>0.41666666666666669</v>
          </cell>
        </row>
        <row r="187">
          <cell r="U187">
            <v>0.41666666666666669</v>
          </cell>
        </row>
        <row r="188">
          <cell r="U188">
            <v>0.41666666666666669</v>
          </cell>
        </row>
        <row r="189">
          <cell r="U189">
            <v>0.41666666666666669</v>
          </cell>
        </row>
        <row r="190">
          <cell r="U190">
            <v>0.41666666666666669</v>
          </cell>
        </row>
        <row r="191">
          <cell r="U191">
            <v>0.41666666666666669</v>
          </cell>
        </row>
        <row r="192">
          <cell r="U192">
            <v>0.41666666666666669</v>
          </cell>
        </row>
        <row r="193">
          <cell r="U193">
            <v>0.41666666666666669</v>
          </cell>
        </row>
        <row r="194">
          <cell r="U194">
            <v>0.41666666666666669</v>
          </cell>
        </row>
        <row r="195">
          <cell r="U195">
            <v>0.41666666666666669</v>
          </cell>
        </row>
        <row r="196">
          <cell r="U196">
            <v>0.41666666666666669</v>
          </cell>
        </row>
        <row r="197">
          <cell r="U197">
            <v>0.41666666666666669</v>
          </cell>
        </row>
        <row r="198">
          <cell r="U198">
            <v>0.41666666666666669</v>
          </cell>
        </row>
        <row r="199">
          <cell r="U199">
            <v>0.41666666666666669</v>
          </cell>
        </row>
        <row r="200">
          <cell r="U200">
            <v>0.41666666666666669</v>
          </cell>
        </row>
        <row r="201">
          <cell r="U201">
            <v>0.41666666666666669</v>
          </cell>
        </row>
        <row r="202">
          <cell r="U202">
            <v>0.41666666666666669</v>
          </cell>
        </row>
        <row r="203">
          <cell r="U203">
            <v>0.41666666666666669</v>
          </cell>
        </row>
        <row r="204">
          <cell r="U204">
            <v>0.41666666666666669</v>
          </cell>
        </row>
        <row r="205">
          <cell r="U205">
            <v>0.41666666666666669</v>
          </cell>
        </row>
        <row r="206">
          <cell r="U206">
            <v>0.41666666666666669</v>
          </cell>
        </row>
        <row r="207">
          <cell r="U207">
            <v>0.41666666666666669</v>
          </cell>
        </row>
        <row r="208">
          <cell r="U208">
            <v>0.41666666666666669</v>
          </cell>
        </row>
        <row r="209">
          <cell r="U209">
            <v>0.41666666666666669</v>
          </cell>
        </row>
        <row r="210">
          <cell r="U210">
            <v>0.41666666666666669</v>
          </cell>
        </row>
        <row r="211">
          <cell r="U211">
            <v>0.41666666666666669</v>
          </cell>
        </row>
        <row r="212">
          <cell r="U212">
            <v>0.41666666666666669</v>
          </cell>
        </row>
        <row r="213">
          <cell r="U213">
            <v>0.41666666666666669</v>
          </cell>
        </row>
        <row r="214">
          <cell r="U214">
            <v>0.41666666666666669</v>
          </cell>
        </row>
        <row r="215">
          <cell r="U215">
            <v>0.41666666666666669</v>
          </cell>
        </row>
        <row r="216">
          <cell r="U216">
            <v>0.41666666666666669</v>
          </cell>
        </row>
        <row r="217">
          <cell r="U217">
            <v>0.41666666666666669</v>
          </cell>
        </row>
        <row r="218">
          <cell r="U218">
            <v>0.41666666666666669</v>
          </cell>
        </row>
        <row r="219">
          <cell r="U219">
            <v>0.41666666666666669</v>
          </cell>
        </row>
        <row r="220">
          <cell r="U220">
            <v>0.41666666666666669</v>
          </cell>
        </row>
        <row r="221">
          <cell r="U221">
            <v>0.41666666666666669</v>
          </cell>
        </row>
        <row r="222">
          <cell r="U222">
            <v>0.41666666666666669</v>
          </cell>
        </row>
        <row r="223">
          <cell r="U223">
            <v>0.41666666666666669</v>
          </cell>
        </row>
        <row r="224">
          <cell r="U224">
            <v>0.41666666666666669</v>
          </cell>
        </row>
        <row r="225">
          <cell r="U225">
            <v>0.41666666666666669</v>
          </cell>
        </row>
        <row r="226">
          <cell r="U226">
            <v>0.41666666666666669</v>
          </cell>
        </row>
        <row r="227">
          <cell r="U227">
            <v>0.41666666666666669</v>
          </cell>
        </row>
        <row r="228">
          <cell r="U228">
            <v>0.41666666666666669</v>
          </cell>
        </row>
        <row r="229">
          <cell r="U229">
            <v>0.41666666666666669</v>
          </cell>
        </row>
        <row r="230">
          <cell r="U230">
            <v>0.41666666666666669</v>
          </cell>
        </row>
        <row r="231">
          <cell r="U231">
            <v>0.41666666666666669</v>
          </cell>
        </row>
        <row r="232">
          <cell r="U232">
            <v>0.41666666666666669</v>
          </cell>
        </row>
        <row r="233">
          <cell r="U233">
            <v>0.41666666666666669</v>
          </cell>
        </row>
        <row r="234">
          <cell r="U234">
            <v>0.41666666666666669</v>
          </cell>
        </row>
        <row r="235">
          <cell r="U235">
            <v>0.41666666666666669</v>
          </cell>
        </row>
        <row r="236">
          <cell r="U236">
            <v>0.41666666666666669</v>
          </cell>
        </row>
        <row r="237">
          <cell r="U237">
            <v>0.41666666666666669</v>
          </cell>
        </row>
        <row r="238">
          <cell r="U238">
            <v>0.41666666666666669</v>
          </cell>
        </row>
        <row r="239">
          <cell r="U239">
            <v>0.41666666666666669</v>
          </cell>
        </row>
        <row r="240">
          <cell r="U240">
            <v>0.41666666666666669</v>
          </cell>
        </row>
        <row r="241">
          <cell r="U241">
            <v>0.41666666666666669</v>
          </cell>
        </row>
        <row r="242">
          <cell r="U242">
            <v>0.41666666666666669</v>
          </cell>
        </row>
        <row r="243">
          <cell r="U243">
            <v>0.41666666666666669</v>
          </cell>
        </row>
        <row r="244">
          <cell r="U244">
            <v>0.41666666666666669</v>
          </cell>
        </row>
        <row r="245">
          <cell r="U245">
            <v>0.41666666666666669</v>
          </cell>
        </row>
        <row r="246">
          <cell r="U246">
            <v>0.41666666666666669</v>
          </cell>
        </row>
        <row r="247">
          <cell r="U247">
            <v>0.41666666666666669</v>
          </cell>
        </row>
        <row r="248">
          <cell r="U248">
            <v>0.41666666666666669</v>
          </cell>
        </row>
        <row r="249">
          <cell r="U249">
            <v>0.41666666666666669</v>
          </cell>
        </row>
        <row r="250">
          <cell r="U250">
            <v>0.41666666666666669</v>
          </cell>
        </row>
        <row r="251">
          <cell r="U251">
            <v>0.41666666666666669</v>
          </cell>
        </row>
        <row r="252">
          <cell r="U252">
            <v>0.41666666666666669</v>
          </cell>
        </row>
        <row r="253">
          <cell r="U253">
            <v>0.41666666666666669</v>
          </cell>
        </row>
        <row r="254">
          <cell r="U254">
            <v>0.41666666666666669</v>
          </cell>
        </row>
        <row r="255">
          <cell r="U255">
            <v>0.41666666666666669</v>
          </cell>
        </row>
        <row r="256">
          <cell r="U256">
            <v>0.41666666666666669</v>
          </cell>
        </row>
        <row r="257">
          <cell r="U257">
            <v>0.41666666666666669</v>
          </cell>
        </row>
        <row r="258">
          <cell r="U258">
            <v>0.41666666666666669</v>
          </cell>
        </row>
        <row r="259">
          <cell r="U259">
            <v>0.41666666666666669</v>
          </cell>
        </row>
        <row r="260">
          <cell r="U260">
            <v>0.41666666666666669</v>
          </cell>
        </row>
        <row r="261">
          <cell r="U261">
            <v>0.41666666666666669</v>
          </cell>
        </row>
        <row r="262">
          <cell r="U262">
            <v>0.41666666666666669</v>
          </cell>
        </row>
        <row r="263">
          <cell r="U263">
            <v>0.41666666666666669</v>
          </cell>
        </row>
        <row r="264">
          <cell r="U264">
            <v>0.41666666666666669</v>
          </cell>
        </row>
        <row r="265">
          <cell r="U265">
            <v>0.41666666666666669</v>
          </cell>
        </row>
        <row r="266">
          <cell r="U266">
            <v>0.41666666666666669</v>
          </cell>
        </row>
        <row r="267">
          <cell r="U267">
            <v>0.41666666666666669</v>
          </cell>
        </row>
        <row r="268">
          <cell r="U268">
            <v>0.41666666666666669</v>
          </cell>
        </row>
        <row r="269">
          <cell r="U269">
            <v>0.41666666666666669</v>
          </cell>
        </row>
        <row r="270">
          <cell r="U270">
            <v>0.41666666666666669</v>
          </cell>
        </row>
        <row r="271">
          <cell r="U271">
            <v>0.41666666666666669</v>
          </cell>
        </row>
        <row r="272">
          <cell r="U272">
            <v>0.41666666666666669</v>
          </cell>
        </row>
        <row r="273">
          <cell r="U273">
            <v>0.41666666666666669</v>
          </cell>
        </row>
        <row r="274">
          <cell r="U274">
            <v>0.41666666666666669</v>
          </cell>
        </row>
        <row r="275">
          <cell r="U275">
            <v>0.41666666666666669</v>
          </cell>
        </row>
        <row r="276">
          <cell r="U276">
            <v>0.41666666666666669</v>
          </cell>
        </row>
        <row r="277">
          <cell r="U277">
            <v>0.41666666666666669</v>
          </cell>
        </row>
        <row r="278">
          <cell r="U278">
            <v>0.41666666666666669</v>
          </cell>
        </row>
        <row r="279">
          <cell r="U279">
            <v>0.41666666666666669</v>
          </cell>
        </row>
        <row r="280">
          <cell r="U280">
            <v>0.41666666666666669</v>
          </cell>
        </row>
        <row r="281">
          <cell r="U281">
            <v>0.41666666666666669</v>
          </cell>
        </row>
        <row r="282">
          <cell r="U282">
            <v>0.41666666666666669</v>
          </cell>
        </row>
        <row r="283">
          <cell r="U283">
            <v>0.41666666666666669</v>
          </cell>
        </row>
        <row r="284">
          <cell r="U284">
            <v>0.41666666666666669</v>
          </cell>
        </row>
        <row r="285">
          <cell r="U285">
            <v>0.41666666666666669</v>
          </cell>
        </row>
        <row r="286">
          <cell r="U286">
            <v>0.41666666666666669</v>
          </cell>
        </row>
        <row r="287">
          <cell r="U287">
            <v>0.41666666666666669</v>
          </cell>
        </row>
        <row r="288">
          <cell r="U288">
            <v>0.41666666666666669</v>
          </cell>
        </row>
        <row r="289">
          <cell r="U289">
            <v>0.41666666666666669</v>
          </cell>
        </row>
        <row r="290">
          <cell r="U290">
            <v>0.41666666666666669</v>
          </cell>
        </row>
        <row r="291">
          <cell r="U291">
            <v>0.41666666666666669</v>
          </cell>
        </row>
        <row r="292">
          <cell r="U292">
            <v>0.41666666666666669</v>
          </cell>
        </row>
        <row r="293">
          <cell r="U293">
            <v>0.41666666666666669</v>
          </cell>
        </row>
        <row r="294">
          <cell r="U294">
            <v>0.41666666666666669</v>
          </cell>
        </row>
        <row r="295">
          <cell r="U295">
            <v>0.41666666666666669</v>
          </cell>
        </row>
        <row r="296">
          <cell r="U296">
            <v>0.41666666666666669</v>
          </cell>
        </row>
        <row r="297">
          <cell r="U297">
            <v>0.41666666666666669</v>
          </cell>
        </row>
        <row r="298">
          <cell r="U298">
            <v>0.41666666666666669</v>
          </cell>
        </row>
        <row r="299">
          <cell r="U299">
            <v>0.41666666666666669</v>
          </cell>
        </row>
        <row r="300">
          <cell r="U300">
            <v>0.41666666666666669</v>
          </cell>
        </row>
        <row r="301">
          <cell r="U301">
            <v>0.41666666666666669</v>
          </cell>
        </row>
        <row r="302">
          <cell r="U302">
            <v>0.41666666666666669</v>
          </cell>
        </row>
        <row r="303">
          <cell r="U303">
            <v>0.41666666666666669</v>
          </cell>
        </row>
        <row r="304">
          <cell r="U304">
            <v>0.41666666666666669</v>
          </cell>
        </row>
        <row r="305">
          <cell r="U305">
            <v>0.41666666666666669</v>
          </cell>
        </row>
        <row r="306">
          <cell r="U306">
            <v>0.41666666666666669</v>
          </cell>
        </row>
        <row r="307">
          <cell r="U307">
            <v>0.41666666666666669</v>
          </cell>
        </row>
        <row r="308">
          <cell r="U308">
            <v>0.41666666666666669</v>
          </cell>
        </row>
        <row r="309">
          <cell r="U309">
            <v>0.41666666666666669</v>
          </cell>
        </row>
        <row r="310">
          <cell r="U310">
            <v>0.41666666666666669</v>
          </cell>
        </row>
        <row r="311">
          <cell r="U311">
            <v>0.41666666666666669</v>
          </cell>
        </row>
        <row r="312">
          <cell r="U312">
            <v>0.41666666666666669</v>
          </cell>
        </row>
        <row r="313">
          <cell r="U313">
            <v>0.41666666666666669</v>
          </cell>
        </row>
        <row r="314">
          <cell r="U314">
            <v>0.41666666666666669</v>
          </cell>
        </row>
        <row r="315">
          <cell r="U315">
            <v>0.41666666666666669</v>
          </cell>
        </row>
        <row r="316">
          <cell r="U316">
            <v>0.41666666666666669</v>
          </cell>
        </row>
        <row r="317">
          <cell r="U317">
            <v>0.41666666666666669</v>
          </cell>
        </row>
        <row r="318">
          <cell r="U318">
            <v>0.41666666666666669</v>
          </cell>
        </row>
        <row r="319">
          <cell r="U319">
            <v>0.41666666666666669</v>
          </cell>
        </row>
        <row r="320">
          <cell r="U320">
            <v>0.41666666666666669</v>
          </cell>
        </row>
        <row r="321">
          <cell r="U321">
            <v>0.41666666666666669</v>
          </cell>
        </row>
        <row r="322">
          <cell r="U322">
            <v>0.41666666666666669</v>
          </cell>
        </row>
        <row r="323">
          <cell r="U323">
            <v>0.41666666666666669</v>
          </cell>
        </row>
        <row r="324">
          <cell r="U324">
            <v>0.41666666666666669</v>
          </cell>
        </row>
        <row r="325">
          <cell r="U325">
            <v>0.41666666666666669</v>
          </cell>
        </row>
        <row r="326">
          <cell r="U326">
            <v>0.41666666666666669</v>
          </cell>
        </row>
        <row r="327">
          <cell r="U327">
            <v>0.41666666666666669</v>
          </cell>
        </row>
        <row r="328">
          <cell r="U328">
            <v>0.41666666666666669</v>
          </cell>
        </row>
        <row r="329">
          <cell r="U329">
            <v>0.41666666666666669</v>
          </cell>
        </row>
        <row r="330">
          <cell r="U330">
            <v>0.41666666666666669</v>
          </cell>
        </row>
        <row r="331">
          <cell r="U331">
            <v>0.41666666666666669</v>
          </cell>
        </row>
        <row r="332">
          <cell r="U332">
            <v>0.41666666666666669</v>
          </cell>
        </row>
        <row r="333">
          <cell r="U333">
            <v>0.41666666666666669</v>
          </cell>
        </row>
        <row r="334">
          <cell r="U334">
            <v>0.41666666666666669</v>
          </cell>
        </row>
        <row r="335">
          <cell r="U335">
            <v>0.41666666666666669</v>
          </cell>
        </row>
        <row r="336">
          <cell r="U336">
            <v>0.41666666666666669</v>
          </cell>
        </row>
        <row r="337">
          <cell r="U337">
            <v>0.41666666666666669</v>
          </cell>
        </row>
        <row r="338">
          <cell r="U338">
            <v>0.41666666666666669</v>
          </cell>
        </row>
        <row r="339">
          <cell r="U339">
            <v>0.41666666666666669</v>
          </cell>
        </row>
        <row r="340">
          <cell r="U340">
            <v>0.41666666666666669</v>
          </cell>
        </row>
        <row r="341">
          <cell r="U341">
            <v>0.41666666666666669</v>
          </cell>
        </row>
        <row r="342">
          <cell r="U342">
            <v>0.41666666666666669</v>
          </cell>
        </row>
        <row r="343">
          <cell r="U343">
            <v>0.41666666666666669</v>
          </cell>
        </row>
        <row r="344">
          <cell r="U344">
            <v>0.41666666666666669</v>
          </cell>
        </row>
        <row r="345">
          <cell r="U345">
            <v>0.41666666666666669</v>
          </cell>
        </row>
        <row r="346">
          <cell r="U346">
            <v>0.41666666666666669</v>
          </cell>
        </row>
        <row r="347">
          <cell r="U347">
            <v>0.41666666666666669</v>
          </cell>
        </row>
        <row r="348">
          <cell r="U348">
            <v>0.41666666666666669</v>
          </cell>
        </row>
        <row r="349">
          <cell r="U349">
            <v>0.41666666666666669</v>
          </cell>
        </row>
        <row r="350">
          <cell r="U350">
            <v>0.41666666666666669</v>
          </cell>
        </row>
        <row r="351">
          <cell r="U351">
            <v>0.41666666666666669</v>
          </cell>
        </row>
        <row r="352">
          <cell r="U352">
            <v>0.41666666666666669</v>
          </cell>
        </row>
        <row r="353">
          <cell r="U353">
            <v>0.41666666666666669</v>
          </cell>
        </row>
        <row r="354">
          <cell r="U354">
            <v>0.41666666666666669</v>
          </cell>
        </row>
        <row r="355">
          <cell r="U355">
            <v>0.41666666666666669</v>
          </cell>
        </row>
        <row r="356">
          <cell r="U356">
            <v>0.41666666666666669</v>
          </cell>
        </row>
        <row r="357">
          <cell r="U357">
            <v>0.41666666666666669</v>
          </cell>
        </row>
        <row r="358">
          <cell r="U358">
            <v>0.41666666666666669</v>
          </cell>
        </row>
        <row r="359">
          <cell r="U359">
            <v>0.41666666666666669</v>
          </cell>
        </row>
        <row r="360">
          <cell r="U360">
            <v>0.41666666666666669</v>
          </cell>
        </row>
        <row r="361">
          <cell r="U361">
            <v>0.41666666666666669</v>
          </cell>
        </row>
        <row r="362">
          <cell r="U362">
            <v>0.41666666666666669</v>
          </cell>
        </row>
        <row r="363">
          <cell r="U363">
            <v>0.41666666666666669</v>
          </cell>
        </row>
        <row r="364">
          <cell r="U364">
            <v>0.41666666666666669</v>
          </cell>
        </row>
        <row r="365">
          <cell r="U365">
            <v>0.41666666666666669</v>
          </cell>
        </row>
        <row r="366">
          <cell r="U366">
            <v>0.41666666666666669</v>
          </cell>
        </row>
        <row r="367">
          <cell r="U367">
            <v>0.41666666666666669</v>
          </cell>
        </row>
        <row r="368">
          <cell r="U368">
            <v>0.41666666666666669</v>
          </cell>
        </row>
        <row r="369">
          <cell r="U369">
            <v>0.41666666666666669</v>
          </cell>
        </row>
        <row r="370">
          <cell r="U370">
            <v>0.41666666666666669</v>
          </cell>
        </row>
        <row r="371">
          <cell r="U371">
            <v>0.41666666666666669</v>
          </cell>
        </row>
        <row r="372">
          <cell r="U372">
            <v>0.41666666666666669</v>
          </cell>
        </row>
        <row r="373">
          <cell r="U373">
            <v>0.41666666666666669</v>
          </cell>
        </row>
        <row r="374">
          <cell r="U374">
            <v>0.41666666666666669</v>
          </cell>
        </row>
        <row r="375">
          <cell r="U375">
            <v>0.41666666666666669</v>
          </cell>
        </row>
        <row r="376">
          <cell r="U376">
            <v>0.41666666666666669</v>
          </cell>
        </row>
        <row r="377">
          <cell r="U377">
            <v>0.41666666666666669</v>
          </cell>
        </row>
        <row r="378">
          <cell r="U378">
            <v>0.41666666666666669</v>
          </cell>
        </row>
        <row r="379">
          <cell r="U379">
            <v>0.41666666666666669</v>
          </cell>
        </row>
        <row r="380">
          <cell r="U380">
            <v>0.41666666666666669</v>
          </cell>
        </row>
        <row r="381">
          <cell r="U381">
            <v>0.41666666666666669</v>
          </cell>
        </row>
        <row r="382">
          <cell r="U382">
            <v>0.41666666666666669</v>
          </cell>
        </row>
        <row r="383">
          <cell r="U383">
            <v>0.41666666666666669</v>
          </cell>
        </row>
        <row r="384">
          <cell r="U384">
            <v>0.41666666666666669</v>
          </cell>
        </row>
        <row r="385">
          <cell r="U385">
            <v>0.41666666666666669</v>
          </cell>
        </row>
        <row r="386">
          <cell r="U386">
            <v>0.41666666666666669</v>
          </cell>
        </row>
        <row r="387">
          <cell r="U387">
            <v>0.41666666666666669</v>
          </cell>
        </row>
        <row r="388">
          <cell r="U388">
            <v>0.41666666666666669</v>
          </cell>
        </row>
        <row r="389">
          <cell r="U389">
            <v>0.41666666666666669</v>
          </cell>
        </row>
        <row r="390">
          <cell r="U390">
            <v>0.41666666666666669</v>
          </cell>
        </row>
        <row r="391">
          <cell r="U391">
            <v>0.41666666666666669</v>
          </cell>
        </row>
        <row r="392">
          <cell r="U392">
            <v>0.41666666666666669</v>
          </cell>
        </row>
        <row r="393">
          <cell r="U393">
            <v>0.41666666666666669</v>
          </cell>
        </row>
        <row r="394">
          <cell r="U394">
            <v>0.41666666666666669</v>
          </cell>
        </row>
        <row r="395">
          <cell r="U395">
            <v>0.41666666666666669</v>
          </cell>
        </row>
        <row r="396">
          <cell r="U396">
            <v>0.41666666666666669</v>
          </cell>
        </row>
        <row r="397">
          <cell r="U397">
            <v>0.41666666666666669</v>
          </cell>
        </row>
        <row r="398">
          <cell r="U398">
            <v>0.41666666666666669</v>
          </cell>
        </row>
        <row r="399">
          <cell r="U399">
            <v>0.41666666666666669</v>
          </cell>
        </row>
        <row r="400">
          <cell r="U400">
            <v>0.41666666666666669</v>
          </cell>
        </row>
        <row r="401">
          <cell r="U401">
            <v>0.41666666666666669</v>
          </cell>
        </row>
        <row r="402">
          <cell r="U402">
            <v>0.41666666666666669</v>
          </cell>
        </row>
        <row r="403">
          <cell r="U403">
            <v>0.41666666666666669</v>
          </cell>
        </row>
        <row r="404">
          <cell r="U404">
            <v>0.41666666666666669</v>
          </cell>
        </row>
        <row r="405">
          <cell r="U405">
            <v>0.41666666666666669</v>
          </cell>
        </row>
        <row r="406">
          <cell r="U406">
            <v>0.41666666666666669</v>
          </cell>
        </row>
        <row r="407">
          <cell r="U407">
            <v>0.41666666666666669</v>
          </cell>
        </row>
        <row r="408">
          <cell r="U408">
            <v>0.41666666666666669</v>
          </cell>
        </row>
        <row r="409">
          <cell r="U409">
            <v>0.41666666666666669</v>
          </cell>
        </row>
        <row r="410">
          <cell r="U410">
            <v>0.41666666666666669</v>
          </cell>
        </row>
        <row r="411">
          <cell r="U411">
            <v>0.41666666666666669</v>
          </cell>
        </row>
        <row r="412">
          <cell r="U412">
            <v>0.41666666666666669</v>
          </cell>
        </row>
        <row r="413">
          <cell r="U413">
            <v>0.41666666666666669</v>
          </cell>
        </row>
        <row r="414">
          <cell r="U414">
            <v>0.41666666666666669</v>
          </cell>
        </row>
        <row r="415">
          <cell r="U415">
            <v>0.41666666666666669</v>
          </cell>
        </row>
        <row r="416">
          <cell r="U416">
            <v>0.41666666666666669</v>
          </cell>
        </row>
        <row r="417">
          <cell r="U417">
            <v>0.41666666666666669</v>
          </cell>
        </row>
        <row r="418">
          <cell r="U418">
            <v>0.41666666666666669</v>
          </cell>
        </row>
        <row r="419">
          <cell r="U419">
            <v>0.41666666666666669</v>
          </cell>
        </row>
        <row r="420">
          <cell r="U420">
            <v>0.41666666666666669</v>
          </cell>
        </row>
        <row r="421">
          <cell r="U421">
            <v>0.41666666666666669</v>
          </cell>
        </row>
        <row r="422">
          <cell r="U422">
            <v>0.41666666666666669</v>
          </cell>
        </row>
        <row r="423">
          <cell r="U423">
            <v>0.41666666666666669</v>
          </cell>
        </row>
        <row r="424">
          <cell r="U424">
            <v>0.41666666666666669</v>
          </cell>
        </row>
        <row r="425">
          <cell r="U425">
            <v>0.41666666666666669</v>
          </cell>
        </row>
        <row r="426">
          <cell r="U426">
            <v>0.41666666666666669</v>
          </cell>
        </row>
        <row r="427">
          <cell r="U427">
            <v>0.41666666666666669</v>
          </cell>
        </row>
        <row r="428">
          <cell r="U428">
            <v>0.41666666666666669</v>
          </cell>
        </row>
        <row r="429">
          <cell r="U429">
            <v>0.41666666666666669</v>
          </cell>
        </row>
        <row r="430">
          <cell r="U430">
            <v>0.41666666666666669</v>
          </cell>
        </row>
        <row r="431">
          <cell r="U431">
            <v>0.41666666666666669</v>
          </cell>
        </row>
        <row r="432">
          <cell r="U432">
            <v>0.41666666666666669</v>
          </cell>
        </row>
        <row r="433">
          <cell r="U433">
            <v>0.41666666666666669</v>
          </cell>
        </row>
        <row r="434">
          <cell r="U434">
            <v>0.41666666666666669</v>
          </cell>
        </row>
        <row r="435">
          <cell r="U435">
            <v>0.41666666666666669</v>
          </cell>
        </row>
        <row r="436">
          <cell r="U436">
            <v>0.41666666666666669</v>
          </cell>
        </row>
        <row r="437">
          <cell r="U437">
            <v>0.41666666666666669</v>
          </cell>
        </row>
        <row r="438">
          <cell r="U438">
            <v>0.41666666666666669</v>
          </cell>
        </row>
        <row r="439">
          <cell r="U439">
            <v>0.41666666666666669</v>
          </cell>
        </row>
        <row r="440">
          <cell r="U440">
            <v>0.41666666666666669</v>
          </cell>
        </row>
        <row r="441">
          <cell r="U441">
            <v>0.41666666666666669</v>
          </cell>
        </row>
        <row r="442">
          <cell r="U442">
            <v>0.41666666666666669</v>
          </cell>
        </row>
        <row r="443">
          <cell r="U443">
            <v>0.41666666666666669</v>
          </cell>
        </row>
        <row r="444">
          <cell r="U444">
            <v>0.41666666666666669</v>
          </cell>
        </row>
        <row r="445">
          <cell r="U445">
            <v>0.41666666666666669</v>
          </cell>
        </row>
        <row r="446">
          <cell r="U446">
            <v>0.41666666666666669</v>
          </cell>
        </row>
        <row r="447">
          <cell r="U447">
            <v>0.41666666666666669</v>
          </cell>
        </row>
        <row r="448">
          <cell r="U448">
            <v>0.41666666666666669</v>
          </cell>
        </row>
        <row r="449">
          <cell r="U449">
            <v>0.41666666666666669</v>
          </cell>
        </row>
        <row r="450">
          <cell r="U450">
            <v>0.41666666666666669</v>
          </cell>
        </row>
        <row r="451">
          <cell r="U451">
            <v>0.41666666666666669</v>
          </cell>
        </row>
        <row r="452">
          <cell r="U452">
            <v>0.41666666666666669</v>
          </cell>
        </row>
        <row r="453">
          <cell r="U453">
            <v>0.41666666666666669</v>
          </cell>
        </row>
        <row r="454">
          <cell r="U454">
            <v>0.41666666666666669</v>
          </cell>
        </row>
        <row r="455">
          <cell r="U455">
            <v>0.41666666666666669</v>
          </cell>
        </row>
        <row r="456">
          <cell r="U456">
            <v>0.41666666666666669</v>
          </cell>
        </row>
        <row r="457">
          <cell r="U457">
            <v>0.41666666666666669</v>
          </cell>
        </row>
        <row r="458">
          <cell r="U458">
            <v>0.41666666666666669</v>
          </cell>
        </row>
        <row r="459">
          <cell r="U459">
            <v>0.41666666666666669</v>
          </cell>
        </row>
        <row r="460">
          <cell r="U460">
            <v>0.41666666666666669</v>
          </cell>
        </row>
        <row r="461">
          <cell r="U461">
            <v>0.41666666666666669</v>
          </cell>
        </row>
        <row r="462">
          <cell r="U462">
            <v>0.41666666666666669</v>
          </cell>
        </row>
        <row r="463">
          <cell r="U463">
            <v>0.41666666666666669</v>
          </cell>
        </row>
        <row r="464">
          <cell r="U464">
            <v>0.41666666666666669</v>
          </cell>
        </row>
        <row r="465">
          <cell r="U465">
            <v>0.41666666666666669</v>
          </cell>
        </row>
        <row r="466">
          <cell r="U466">
            <v>0.41666666666666669</v>
          </cell>
        </row>
        <row r="467">
          <cell r="U467">
            <v>0.41666666666666669</v>
          </cell>
        </row>
        <row r="468">
          <cell r="U468">
            <v>0.41666666666666669</v>
          </cell>
        </row>
        <row r="469">
          <cell r="U469">
            <v>0.41666666666666669</v>
          </cell>
        </row>
        <row r="470">
          <cell r="U470">
            <v>0.41666666666666669</v>
          </cell>
        </row>
        <row r="471">
          <cell r="U471">
            <v>0.41666666666666669</v>
          </cell>
        </row>
        <row r="472">
          <cell r="U472">
            <v>0.41666666666666669</v>
          </cell>
        </row>
        <row r="473">
          <cell r="U473">
            <v>0.41666666666666669</v>
          </cell>
        </row>
        <row r="474">
          <cell r="U474">
            <v>0.41666666666666669</v>
          </cell>
        </row>
        <row r="475">
          <cell r="U475">
            <v>0.41666666666666669</v>
          </cell>
        </row>
        <row r="476">
          <cell r="U476">
            <v>0.41666666666666669</v>
          </cell>
        </row>
        <row r="477">
          <cell r="U477">
            <v>0.41666666666666669</v>
          </cell>
        </row>
        <row r="478">
          <cell r="U478">
            <v>0.41666666666666669</v>
          </cell>
        </row>
        <row r="479">
          <cell r="U479">
            <v>0.41666666666666669</v>
          </cell>
        </row>
        <row r="480">
          <cell r="U480">
            <v>0.41666666666666669</v>
          </cell>
        </row>
        <row r="481">
          <cell r="U481">
            <v>0.41666666666666669</v>
          </cell>
        </row>
        <row r="482">
          <cell r="U482">
            <v>0.41666666666666669</v>
          </cell>
        </row>
        <row r="483">
          <cell r="U483">
            <v>0.41666666666666669</v>
          </cell>
        </row>
        <row r="484">
          <cell r="U484">
            <v>0.41666666666666669</v>
          </cell>
        </row>
        <row r="485">
          <cell r="U485">
            <v>0.41666666666666669</v>
          </cell>
        </row>
        <row r="486">
          <cell r="U486">
            <v>0.41666666666666669</v>
          </cell>
        </row>
        <row r="487">
          <cell r="U487">
            <v>0.41666666666666669</v>
          </cell>
        </row>
        <row r="488">
          <cell r="U488">
            <v>0.41666666666666669</v>
          </cell>
        </row>
        <row r="489">
          <cell r="U489">
            <v>0.41666666666666669</v>
          </cell>
        </row>
        <row r="490">
          <cell r="U490">
            <v>0.41666666666666669</v>
          </cell>
        </row>
        <row r="491">
          <cell r="U491">
            <v>0.41666666666666669</v>
          </cell>
        </row>
        <row r="492">
          <cell r="U492">
            <v>0.41666666666666669</v>
          </cell>
        </row>
        <row r="493">
          <cell r="U493">
            <v>0.41666666666666669</v>
          </cell>
        </row>
        <row r="494">
          <cell r="U494">
            <v>0.41666666666666669</v>
          </cell>
        </row>
        <row r="495">
          <cell r="U495">
            <v>0.41666666666666669</v>
          </cell>
        </row>
        <row r="496">
          <cell r="U496">
            <v>0.41666666666666669</v>
          </cell>
        </row>
        <row r="497">
          <cell r="U497">
            <v>0.41666666666666669</v>
          </cell>
        </row>
        <row r="498">
          <cell r="U498">
            <v>0.41666666666666669</v>
          </cell>
        </row>
        <row r="499">
          <cell r="U499">
            <v>0.41666666666666669</v>
          </cell>
        </row>
        <row r="500">
          <cell r="U500">
            <v>0.41666666666666669</v>
          </cell>
        </row>
        <row r="501">
          <cell r="U501">
            <v>0.41666666666666669</v>
          </cell>
        </row>
        <row r="502">
          <cell r="U502">
            <v>0.41666666666666669</v>
          </cell>
        </row>
        <row r="503">
          <cell r="U503">
            <v>0.41666666666666669</v>
          </cell>
        </row>
        <row r="504">
          <cell r="U504">
            <v>0.41666666666666669</v>
          </cell>
        </row>
        <row r="505">
          <cell r="U505">
            <v>0.41666666666666669</v>
          </cell>
        </row>
        <row r="506">
          <cell r="U506">
            <v>0.41666666666666669</v>
          </cell>
        </row>
        <row r="507">
          <cell r="U507">
            <v>0.41666666666666669</v>
          </cell>
        </row>
        <row r="508">
          <cell r="U508">
            <v>0.41666666666666669</v>
          </cell>
        </row>
        <row r="509">
          <cell r="U509">
            <v>0.41666666666666669</v>
          </cell>
        </row>
        <row r="510">
          <cell r="U510">
            <v>0.41666666666666669</v>
          </cell>
        </row>
        <row r="511">
          <cell r="U511">
            <v>0.41666666666666669</v>
          </cell>
        </row>
        <row r="512">
          <cell r="U512">
            <v>0.41666666666666669</v>
          </cell>
        </row>
        <row r="513">
          <cell r="U513">
            <v>0.41666666666666669</v>
          </cell>
        </row>
        <row r="514">
          <cell r="U514">
            <v>0.41666666666666669</v>
          </cell>
        </row>
        <row r="515">
          <cell r="U515">
            <v>0.41666666666666669</v>
          </cell>
        </row>
        <row r="516">
          <cell r="U516">
            <v>0.41666666666666669</v>
          </cell>
        </row>
        <row r="517">
          <cell r="U517">
            <v>0.41666666666666669</v>
          </cell>
        </row>
        <row r="518">
          <cell r="U518">
            <v>0.41666666666666669</v>
          </cell>
        </row>
        <row r="519">
          <cell r="U519">
            <v>0.41666666666666669</v>
          </cell>
        </row>
        <row r="520">
          <cell r="U520">
            <v>0.41666666666666669</v>
          </cell>
        </row>
        <row r="521">
          <cell r="U521">
            <v>0.41666666666666669</v>
          </cell>
        </row>
        <row r="522">
          <cell r="U522">
            <v>0.41666666666666669</v>
          </cell>
        </row>
        <row r="523">
          <cell r="U523">
            <v>0.41666666666666669</v>
          </cell>
        </row>
        <row r="524">
          <cell r="U524">
            <v>0.41666666666666669</v>
          </cell>
        </row>
        <row r="525">
          <cell r="U525">
            <v>0.41666666666666669</v>
          </cell>
        </row>
        <row r="526">
          <cell r="U526">
            <v>0.41666666666666669</v>
          </cell>
        </row>
        <row r="527">
          <cell r="U527">
            <v>0.41666666666666669</v>
          </cell>
        </row>
        <row r="528">
          <cell r="U528">
            <v>0.41666666666666669</v>
          </cell>
        </row>
        <row r="529">
          <cell r="U529">
            <v>0.41666666666666669</v>
          </cell>
        </row>
        <row r="530">
          <cell r="U530">
            <v>0.41666666666666669</v>
          </cell>
        </row>
        <row r="531">
          <cell r="U531">
            <v>0.41666666666666669</v>
          </cell>
        </row>
        <row r="532">
          <cell r="U532">
            <v>0.41666666666666669</v>
          </cell>
        </row>
        <row r="533">
          <cell r="U533">
            <v>0.41666666666666669</v>
          </cell>
        </row>
        <row r="534">
          <cell r="U534">
            <v>0.41666666666666669</v>
          </cell>
        </row>
        <row r="535">
          <cell r="U535">
            <v>0.41666666666666669</v>
          </cell>
        </row>
        <row r="536">
          <cell r="U536">
            <v>0.41666666666666669</v>
          </cell>
        </row>
        <row r="537">
          <cell r="U537">
            <v>0.41666666666666669</v>
          </cell>
        </row>
        <row r="538">
          <cell r="U538">
            <v>0.41666666666666669</v>
          </cell>
        </row>
        <row r="539">
          <cell r="U539">
            <v>0.41666666666666669</v>
          </cell>
        </row>
        <row r="540">
          <cell r="U540">
            <v>0.41666666666666669</v>
          </cell>
        </row>
        <row r="541">
          <cell r="U541">
            <v>0.41666666666666669</v>
          </cell>
        </row>
        <row r="542">
          <cell r="U542">
            <v>0.41666666666666669</v>
          </cell>
        </row>
        <row r="543">
          <cell r="U543">
            <v>0.41666666666666669</v>
          </cell>
        </row>
        <row r="544">
          <cell r="U544">
            <v>0.41666666666666669</v>
          </cell>
        </row>
        <row r="545">
          <cell r="U545">
            <v>0.41666666666666669</v>
          </cell>
        </row>
        <row r="546">
          <cell r="U546">
            <v>0.41666666666666669</v>
          </cell>
        </row>
        <row r="547">
          <cell r="U547">
            <v>0.41666666666666669</v>
          </cell>
        </row>
        <row r="548">
          <cell r="U548">
            <v>0.41666666666666669</v>
          </cell>
        </row>
        <row r="549">
          <cell r="U549">
            <v>0.41666666666666669</v>
          </cell>
        </row>
        <row r="550">
          <cell r="U550">
            <v>0.41666666666666669</v>
          </cell>
        </row>
        <row r="551">
          <cell r="U551">
            <v>0.41666666666666669</v>
          </cell>
        </row>
        <row r="552">
          <cell r="U552">
            <v>0.41666666666666669</v>
          </cell>
        </row>
        <row r="553">
          <cell r="U553">
            <v>0.41666666666666669</v>
          </cell>
        </row>
        <row r="554">
          <cell r="U554">
            <v>0.41666666666666669</v>
          </cell>
        </row>
        <row r="555">
          <cell r="U555">
            <v>0.41666666666666669</v>
          </cell>
        </row>
        <row r="556">
          <cell r="U556">
            <v>0.41666666666666669</v>
          </cell>
        </row>
        <row r="557">
          <cell r="U557">
            <v>0.41666666666666669</v>
          </cell>
        </row>
        <row r="558">
          <cell r="U558">
            <v>0.41666666666666669</v>
          </cell>
        </row>
        <row r="559">
          <cell r="U559">
            <v>0.41666666666666669</v>
          </cell>
        </row>
        <row r="560">
          <cell r="U560">
            <v>0.41666666666666669</v>
          </cell>
        </row>
        <row r="561">
          <cell r="U561">
            <v>0.41666666666666669</v>
          </cell>
        </row>
        <row r="562">
          <cell r="U562">
            <v>0.41666666666666669</v>
          </cell>
        </row>
        <row r="563">
          <cell r="U563">
            <v>0.41666666666666669</v>
          </cell>
        </row>
        <row r="564">
          <cell r="U564">
            <v>0.41666666666666669</v>
          </cell>
        </row>
        <row r="565">
          <cell r="U565">
            <v>0.41666666666666669</v>
          </cell>
        </row>
        <row r="566">
          <cell r="U566">
            <v>0.41666666666666669</v>
          </cell>
        </row>
        <row r="567">
          <cell r="U567">
            <v>0.41666666666666669</v>
          </cell>
        </row>
        <row r="568">
          <cell r="U568">
            <v>0.41666666666666669</v>
          </cell>
        </row>
        <row r="569">
          <cell r="U569">
            <v>0.41666666666666669</v>
          </cell>
        </row>
        <row r="570">
          <cell r="U570">
            <v>0.41666666666666669</v>
          </cell>
        </row>
        <row r="571">
          <cell r="U571">
            <v>0.41666666666666669</v>
          </cell>
        </row>
        <row r="572">
          <cell r="U572">
            <v>0.41666666666666669</v>
          </cell>
        </row>
        <row r="573">
          <cell r="U573">
            <v>0.41666666666666669</v>
          </cell>
        </row>
        <row r="574">
          <cell r="U574">
            <v>0.41666666666666669</v>
          </cell>
        </row>
        <row r="575">
          <cell r="U575">
            <v>0.41666666666666669</v>
          </cell>
        </row>
        <row r="576">
          <cell r="U576">
            <v>0.41666666666666669</v>
          </cell>
        </row>
        <row r="577">
          <cell r="U577">
            <v>0.41666666666666669</v>
          </cell>
        </row>
        <row r="578">
          <cell r="U578">
            <v>0.41666666666666669</v>
          </cell>
        </row>
        <row r="579">
          <cell r="U579">
            <v>0.41666666666666669</v>
          </cell>
        </row>
        <row r="580">
          <cell r="U580">
            <v>0.41666666666666669</v>
          </cell>
        </row>
        <row r="581">
          <cell r="U581">
            <v>0.41666666666666669</v>
          </cell>
        </row>
        <row r="582">
          <cell r="U582">
            <v>0.41666666666666669</v>
          </cell>
        </row>
        <row r="583">
          <cell r="U583">
            <v>0.41666666666666669</v>
          </cell>
        </row>
        <row r="584">
          <cell r="U584">
            <v>0.41666666666666669</v>
          </cell>
        </row>
        <row r="585">
          <cell r="U585">
            <v>0.41666666666666669</v>
          </cell>
        </row>
        <row r="586">
          <cell r="U586">
            <v>0.41666666666666669</v>
          </cell>
        </row>
        <row r="587">
          <cell r="U587">
            <v>0.41666666666666669</v>
          </cell>
        </row>
        <row r="588">
          <cell r="U588">
            <v>0.41666666666666669</v>
          </cell>
        </row>
        <row r="589">
          <cell r="U589">
            <v>0.41666666666666669</v>
          </cell>
        </row>
        <row r="590">
          <cell r="U590">
            <v>0.41666666666666669</v>
          </cell>
        </row>
        <row r="591">
          <cell r="U591">
            <v>0.41666666666666669</v>
          </cell>
        </row>
        <row r="592">
          <cell r="U592">
            <v>0.41666666666666669</v>
          </cell>
        </row>
        <row r="593">
          <cell r="U593">
            <v>0.41666666666666669</v>
          </cell>
        </row>
        <row r="594">
          <cell r="U594">
            <v>0.41666666666666669</v>
          </cell>
        </row>
        <row r="595">
          <cell r="U595">
            <v>0.41666666666666669</v>
          </cell>
        </row>
        <row r="596">
          <cell r="U596">
            <v>0.41666666666666669</v>
          </cell>
        </row>
        <row r="597">
          <cell r="U597">
            <v>0.41666666666666669</v>
          </cell>
        </row>
        <row r="598">
          <cell r="U598">
            <v>0.41666666666666669</v>
          </cell>
        </row>
        <row r="599">
          <cell r="U599">
            <v>0.41666666666666669</v>
          </cell>
        </row>
        <row r="600">
          <cell r="U600">
            <v>0.41666666666666669</v>
          </cell>
        </row>
        <row r="601">
          <cell r="U601">
            <v>0.41666666666666669</v>
          </cell>
        </row>
        <row r="602">
          <cell r="U602">
            <v>0.41666666666666669</v>
          </cell>
        </row>
        <row r="603">
          <cell r="U603">
            <v>0.41666666666666669</v>
          </cell>
        </row>
        <row r="604">
          <cell r="U604">
            <v>0.41666666666666669</v>
          </cell>
        </row>
        <row r="605">
          <cell r="U605">
            <v>0.41666666666666669</v>
          </cell>
        </row>
        <row r="606">
          <cell r="U606">
            <v>0.41666666666666669</v>
          </cell>
        </row>
        <row r="607">
          <cell r="U607">
            <v>0.41666666666666669</v>
          </cell>
        </row>
        <row r="608">
          <cell r="U608">
            <v>0.41666666666666669</v>
          </cell>
        </row>
        <row r="609">
          <cell r="U609">
            <v>0.41666666666666669</v>
          </cell>
        </row>
        <row r="610">
          <cell r="U610">
            <v>0.41666666666666669</v>
          </cell>
        </row>
        <row r="611">
          <cell r="U611">
            <v>0.41666666666666669</v>
          </cell>
        </row>
        <row r="612">
          <cell r="U612">
            <v>0.41666666666666669</v>
          </cell>
        </row>
        <row r="613">
          <cell r="U613">
            <v>0.41666666666666669</v>
          </cell>
        </row>
        <row r="614">
          <cell r="U614">
            <v>0.41666666666666669</v>
          </cell>
        </row>
        <row r="615">
          <cell r="U615">
            <v>0.41666666666666669</v>
          </cell>
        </row>
        <row r="616">
          <cell r="U616">
            <v>0.41666666666666669</v>
          </cell>
        </row>
        <row r="617">
          <cell r="U617">
            <v>0.41666666666666669</v>
          </cell>
        </row>
        <row r="618">
          <cell r="U618">
            <v>0.41666666666666669</v>
          </cell>
        </row>
        <row r="619">
          <cell r="U619">
            <v>0.41666666666666669</v>
          </cell>
        </row>
        <row r="620">
          <cell r="U620">
            <v>0.41666666666666669</v>
          </cell>
        </row>
        <row r="621">
          <cell r="U621">
            <v>0.41666666666666669</v>
          </cell>
        </row>
        <row r="622">
          <cell r="U622">
            <v>0.41666666666666669</v>
          </cell>
        </row>
        <row r="623">
          <cell r="U623">
            <v>0.41666666666666669</v>
          </cell>
        </row>
        <row r="624">
          <cell r="U624">
            <v>0.41666666666666669</v>
          </cell>
        </row>
        <row r="625">
          <cell r="U625">
            <v>0.41666666666666669</v>
          </cell>
        </row>
        <row r="626">
          <cell r="U626">
            <v>0.41666666666666669</v>
          </cell>
        </row>
        <row r="627">
          <cell r="U627">
            <v>0.41666666666666669</v>
          </cell>
        </row>
        <row r="628">
          <cell r="U628">
            <v>0.41666666666666669</v>
          </cell>
        </row>
        <row r="629">
          <cell r="U629">
            <v>0.41666666666666669</v>
          </cell>
        </row>
        <row r="630">
          <cell r="U630">
            <v>0.41666666666666669</v>
          </cell>
        </row>
        <row r="631">
          <cell r="U631">
            <v>0.41666666666666669</v>
          </cell>
        </row>
        <row r="632">
          <cell r="U632">
            <v>0.41666666666666669</v>
          </cell>
        </row>
        <row r="633">
          <cell r="U633">
            <v>0.41666666666666669</v>
          </cell>
        </row>
        <row r="634">
          <cell r="U634">
            <v>0.41666666666666669</v>
          </cell>
        </row>
        <row r="635">
          <cell r="U635">
            <v>0.41666666666666669</v>
          </cell>
        </row>
        <row r="636">
          <cell r="U636">
            <v>0.41666666666666669</v>
          </cell>
        </row>
        <row r="637">
          <cell r="U637">
            <v>0.41666666666666669</v>
          </cell>
        </row>
        <row r="638">
          <cell r="U638">
            <v>0.41666666666666669</v>
          </cell>
        </row>
        <row r="639">
          <cell r="U639">
            <v>0.41666666666666669</v>
          </cell>
        </row>
        <row r="640">
          <cell r="U640">
            <v>0.41666666666666669</v>
          </cell>
        </row>
        <row r="641">
          <cell r="U641">
            <v>0.41666666666666669</v>
          </cell>
        </row>
        <row r="642">
          <cell r="U642">
            <v>0.41666666666666669</v>
          </cell>
        </row>
        <row r="643">
          <cell r="U643">
            <v>0.41666666666666669</v>
          </cell>
        </row>
        <row r="644">
          <cell r="U644">
            <v>0.41666666666666669</v>
          </cell>
        </row>
        <row r="645">
          <cell r="U645">
            <v>0.41666666666666669</v>
          </cell>
        </row>
        <row r="646">
          <cell r="U646">
            <v>0.41666666666666669</v>
          </cell>
        </row>
        <row r="647">
          <cell r="U647">
            <v>0.41666666666666669</v>
          </cell>
        </row>
        <row r="648">
          <cell r="U648">
            <v>0.41666666666666669</v>
          </cell>
        </row>
        <row r="649">
          <cell r="U649">
            <v>0.41666666666666669</v>
          </cell>
        </row>
        <row r="650">
          <cell r="U650">
            <v>0.41666666666666669</v>
          </cell>
        </row>
        <row r="651">
          <cell r="U651">
            <v>0.41666666666666669</v>
          </cell>
        </row>
        <row r="652">
          <cell r="U652">
            <v>0.41666666666666669</v>
          </cell>
        </row>
        <row r="653">
          <cell r="U653">
            <v>0.41666666666666669</v>
          </cell>
        </row>
        <row r="654">
          <cell r="U654">
            <v>0.41666666666666669</v>
          </cell>
        </row>
        <row r="655">
          <cell r="U655">
            <v>0.41666666666666669</v>
          </cell>
        </row>
        <row r="656">
          <cell r="U656">
            <v>0.41666666666666669</v>
          </cell>
        </row>
        <row r="657">
          <cell r="U657">
            <v>0.41666666666666669</v>
          </cell>
        </row>
        <row r="658">
          <cell r="U658">
            <v>0.41666666666666669</v>
          </cell>
        </row>
        <row r="659">
          <cell r="U659">
            <v>0.41666666666666669</v>
          </cell>
        </row>
        <row r="660">
          <cell r="U660">
            <v>0.41666666666666669</v>
          </cell>
        </row>
        <row r="661">
          <cell r="U661">
            <v>0.41666666666666669</v>
          </cell>
        </row>
        <row r="662">
          <cell r="U662">
            <v>0.41666666666666669</v>
          </cell>
        </row>
        <row r="663">
          <cell r="U663">
            <v>0.41666666666666669</v>
          </cell>
        </row>
        <row r="664">
          <cell r="U664">
            <v>0.41666666666666669</v>
          </cell>
        </row>
        <row r="665">
          <cell r="U665">
            <v>0.41666666666666669</v>
          </cell>
        </row>
        <row r="666">
          <cell r="U666">
            <v>0.41666666666666669</v>
          </cell>
        </row>
        <row r="667">
          <cell r="U667">
            <v>0.41666666666666669</v>
          </cell>
        </row>
        <row r="668">
          <cell r="U668">
            <v>0.41666666666666669</v>
          </cell>
        </row>
        <row r="669">
          <cell r="U669">
            <v>0.41666666666666669</v>
          </cell>
        </row>
        <row r="670">
          <cell r="U670">
            <v>0.41666666666666669</v>
          </cell>
        </row>
        <row r="671">
          <cell r="U671">
            <v>0.41666666666666669</v>
          </cell>
        </row>
        <row r="672">
          <cell r="U672">
            <v>0.41666666666666669</v>
          </cell>
        </row>
        <row r="673">
          <cell r="U673">
            <v>0.41666666666666669</v>
          </cell>
        </row>
        <row r="674">
          <cell r="U674">
            <v>0.41666666666666669</v>
          </cell>
        </row>
        <row r="675">
          <cell r="U675">
            <v>0.41666666666666669</v>
          </cell>
        </row>
        <row r="676">
          <cell r="U676">
            <v>0.41666666666666669</v>
          </cell>
        </row>
        <row r="677">
          <cell r="U677">
            <v>0.41666666666666669</v>
          </cell>
        </row>
        <row r="678">
          <cell r="U678">
            <v>0.41666666666666669</v>
          </cell>
        </row>
        <row r="679">
          <cell r="U679">
            <v>0.41666666666666669</v>
          </cell>
        </row>
        <row r="680">
          <cell r="U680">
            <v>0.41666666666666669</v>
          </cell>
        </row>
        <row r="681">
          <cell r="U681">
            <v>0.41666666666666669</v>
          </cell>
        </row>
        <row r="682">
          <cell r="U682">
            <v>0.41666666666666669</v>
          </cell>
        </row>
        <row r="683">
          <cell r="U683">
            <v>0.41666666666666669</v>
          </cell>
        </row>
        <row r="684">
          <cell r="U684">
            <v>0.41666666666666669</v>
          </cell>
        </row>
        <row r="685">
          <cell r="U685">
            <v>0.41666666666666669</v>
          </cell>
        </row>
        <row r="686">
          <cell r="U686">
            <v>0.41666666666666669</v>
          </cell>
        </row>
        <row r="687">
          <cell r="U687">
            <v>0.41666666666666669</v>
          </cell>
        </row>
        <row r="688">
          <cell r="U688">
            <v>0.41666666666666669</v>
          </cell>
        </row>
        <row r="689">
          <cell r="U689">
            <v>0.41666666666666669</v>
          </cell>
        </row>
        <row r="690">
          <cell r="U690">
            <v>0.41666666666666669</v>
          </cell>
        </row>
        <row r="691">
          <cell r="U691">
            <v>0.41666666666666669</v>
          </cell>
        </row>
        <row r="692">
          <cell r="U692">
            <v>0.41666666666666669</v>
          </cell>
        </row>
        <row r="693">
          <cell r="U693">
            <v>0.41666666666666669</v>
          </cell>
        </row>
        <row r="694">
          <cell r="U694">
            <v>0.41666666666666669</v>
          </cell>
        </row>
        <row r="695">
          <cell r="U695">
            <v>0.41666666666666669</v>
          </cell>
        </row>
        <row r="696">
          <cell r="U696">
            <v>0.41666666666666669</v>
          </cell>
        </row>
        <row r="697">
          <cell r="U697">
            <v>0.41666666666666669</v>
          </cell>
        </row>
        <row r="698">
          <cell r="U698">
            <v>0.41666666666666669</v>
          </cell>
        </row>
        <row r="699">
          <cell r="U699">
            <v>0.41666666666666669</v>
          </cell>
        </row>
        <row r="700">
          <cell r="U700">
            <v>0.41666666666666669</v>
          </cell>
        </row>
        <row r="701">
          <cell r="U701">
            <v>0.41666666666666669</v>
          </cell>
        </row>
        <row r="702">
          <cell r="U702">
            <v>0.41666666666666669</v>
          </cell>
        </row>
        <row r="703">
          <cell r="U703">
            <v>0.41666666666666669</v>
          </cell>
        </row>
        <row r="704">
          <cell r="U704">
            <v>0.41666666666666669</v>
          </cell>
        </row>
        <row r="705">
          <cell r="U705">
            <v>0.41666666666666669</v>
          </cell>
        </row>
        <row r="706">
          <cell r="U706">
            <v>0.41666666666666669</v>
          </cell>
        </row>
        <row r="707">
          <cell r="U707">
            <v>0.41666666666666669</v>
          </cell>
        </row>
        <row r="708">
          <cell r="U708">
            <v>0.41666666666666669</v>
          </cell>
        </row>
        <row r="709">
          <cell r="U709">
            <v>0.41666666666666669</v>
          </cell>
        </row>
        <row r="710">
          <cell r="U710">
            <v>0.41666666666666669</v>
          </cell>
        </row>
        <row r="711">
          <cell r="U711">
            <v>0.41666666666666669</v>
          </cell>
        </row>
        <row r="712">
          <cell r="U712">
            <v>0.41666666666666669</v>
          </cell>
        </row>
        <row r="713">
          <cell r="U713">
            <v>0.41666666666666669</v>
          </cell>
        </row>
        <row r="714">
          <cell r="U714">
            <v>0.41666666666666669</v>
          </cell>
        </row>
        <row r="715">
          <cell r="U715">
            <v>0.41666666666666669</v>
          </cell>
        </row>
        <row r="716">
          <cell r="U716">
            <v>0.41666666666666669</v>
          </cell>
        </row>
        <row r="717">
          <cell r="U717">
            <v>0.41666666666666669</v>
          </cell>
        </row>
        <row r="718">
          <cell r="U718">
            <v>0.41666666666666669</v>
          </cell>
        </row>
        <row r="719">
          <cell r="U719">
            <v>0.41666666666666669</v>
          </cell>
        </row>
        <row r="720">
          <cell r="U720">
            <v>0.41666666666666669</v>
          </cell>
        </row>
        <row r="721">
          <cell r="U721">
            <v>0.41666666666666669</v>
          </cell>
        </row>
        <row r="722">
          <cell r="U722">
            <v>0.41666666666666669</v>
          </cell>
        </row>
        <row r="723">
          <cell r="U723">
            <v>0.41666666666666669</v>
          </cell>
        </row>
        <row r="724">
          <cell r="U724">
            <v>0.41666666666666669</v>
          </cell>
        </row>
        <row r="725">
          <cell r="U725">
            <v>0.41666666666666669</v>
          </cell>
        </row>
        <row r="726">
          <cell r="U726">
            <v>0.41666666666666669</v>
          </cell>
        </row>
        <row r="727">
          <cell r="U727">
            <v>0.41666666666666669</v>
          </cell>
        </row>
        <row r="728">
          <cell r="U728">
            <v>0.41666666666666669</v>
          </cell>
        </row>
        <row r="729">
          <cell r="U729">
            <v>0.41666666666666669</v>
          </cell>
        </row>
        <row r="730">
          <cell r="U730">
            <v>0.41666666666666669</v>
          </cell>
        </row>
        <row r="731">
          <cell r="U731">
            <v>0.41666666666666669</v>
          </cell>
        </row>
        <row r="732">
          <cell r="U732">
            <v>0.41666666666666669</v>
          </cell>
        </row>
        <row r="733">
          <cell r="U733">
            <v>0.41666666666666669</v>
          </cell>
        </row>
        <row r="734">
          <cell r="U734">
            <v>0.41666666666666669</v>
          </cell>
        </row>
        <row r="735">
          <cell r="U735">
            <v>0.41666666666666669</v>
          </cell>
        </row>
        <row r="736">
          <cell r="U736">
            <v>0.41666666666666669</v>
          </cell>
        </row>
        <row r="737">
          <cell r="U737">
            <v>0.41666666666666669</v>
          </cell>
        </row>
        <row r="738">
          <cell r="U738">
            <v>0.41666666666666669</v>
          </cell>
        </row>
        <row r="739">
          <cell r="U739">
            <v>0.41666666666666669</v>
          </cell>
        </row>
        <row r="740">
          <cell r="U740">
            <v>0.41666666666666669</v>
          </cell>
        </row>
        <row r="741">
          <cell r="U741">
            <v>0.41666666666666669</v>
          </cell>
        </row>
        <row r="742">
          <cell r="U742">
            <v>0.41666666666666669</v>
          </cell>
        </row>
        <row r="743">
          <cell r="U743">
            <v>0.41666666666666669</v>
          </cell>
        </row>
        <row r="744">
          <cell r="U744">
            <v>0.41666666666666669</v>
          </cell>
        </row>
        <row r="745">
          <cell r="U745">
            <v>0.41666666666666669</v>
          </cell>
        </row>
        <row r="746">
          <cell r="U746">
            <v>0.41666666666666669</v>
          </cell>
        </row>
        <row r="747">
          <cell r="U747">
            <v>0.41666666666666669</v>
          </cell>
        </row>
        <row r="748">
          <cell r="U748">
            <v>0.41666666666666669</v>
          </cell>
        </row>
        <row r="749">
          <cell r="U749">
            <v>0.41666666666666669</v>
          </cell>
        </row>
        <row r="750">
          <cell r="U750">
            <v>0.41666666666666669</v>
          </cell>
        </row>
        <row r="751">
          <cell r="U751">
            <v>0.41666666666666669</v>
          </cell>
        </row>
        <row r="752">
          <cell r="U752">
            <v>0.41666666666666669</v>
          </cell>
        </row>
        <row r="753">
          <cell r="U753">
            <v>0.41666666666666669</v>
          </cell>
        </row>
        <row r="754">
          <cell r="U754">
            <v>0.41666666666666669</v>
          </cell>
        </row>
        <row r="755">
          <cell r="U755">
            <v>0.41666666666666669</v>
          </cell>
        </row>
        <row r="756">
          <cell r="U756">
            <v>0.41666666666666669</v>
          </cell>
        </row>
        <row r="757">
          <cell r="U757">
            <v>0.41666666666666669</v>
          </cell>
        </row>
        <row r="758">
          <cell r="U758">
            <v>0.41666666666666669</v>
          </cell>
        </row>
        <row r="759">
          <cell r="U759">
            <v>0.41666666666666669</v>
          </cell>
        </row>
        <row r="760">
          <cell r="U760">
            <v>0.41666666666666669</v>
          </cell>
        </row>
        <row r="761">
          <cell r="U761">
            <v>0.41666666666666669</v>
          </cell>
        </row>
        <row r="762">
          <cell r="U762">
            <v>0.41666666666666669</v>
          </cell>
        </row>
        <row r="763">
          <cell r="U763">
            <v>0.41666666666666669</v>
          </cell>
        </row>
        <row r="764">
          <cell r="U764">
            <v>0.41666666666666669</v>
          </cell>
        </row>
        <row r="765">
          <cell r="U765">
            <v>0.41666666666666669</v>
          </cell>
        </row>
        <row r="766">
          <cell r="U766">
            <v>0.41666666666666669</v>
          </cell>
        </row>
        <row r="767">
          <cell r="U767">
            <v>0.41666666666666669</v>
          </cell>
        </row>
        <row r="768">
          <cell r="U768">
            <v>0.41666666666666669</v>
          </cell>
        </row>
        <row r="769">
          <cell r="U769">
            <v>0.41666666666666669</v>
          </cell>
        </row>
        <row r="770">
          <cell r="U770">
            <v>0.41666666666666669</v>
          </cell>
        </row>
        <row r="771">
          <cell r="U771">
            <v>0.41666666666666669</v>
          </cell>
        </row>
        <row r="772">
          <cell r="U772">
            <v>0.41666666666666669</v>
          </cell>
        </row>
        <row r="773">
          <cell r="U773">
            <v>0.41666666666666669</v>
          </cell>
        </row>
        <row r="774">
          <cell r="U774">
            <v>0.41666666666666669</v>
          </cell>
        </row>
        <row r="775">
          <cell r="U775">
            <v>0.41666666666666669</v>
          </cell>
        </row>
        <row r="776">
          <cell r="U776">
            <v>0.41666666666666669</v>
          </cell>
        </row>
        <row r="777">
          <cell r="U777">
            <v>0.41666666666666669</v>
          </cell>
        </row>
        <row r="778">
          <cell r="U778">
            <v>0.41666666666666669</v>
          </cell>
        </row>
        <row r="779">
          <cell r="U779">
            <v>0.41666666666666669</v>
          </cell>
        </row>
        <row r="780">
          <cell r="U780">
            <v>0.41666666666666669</v>
          </cell>
        </row>
        <row r="781">
          <cell r="U781">
            <v>0.41666666666666669</v>
          </cell>
        </row>
        <row r="782">
          <cell r="U782">
            <v>0.41666666666666669</v>
          </cell>
        </row>
        <row r="783">
          <cell r="U783">
            <v>0.41666666666666669</v>
          </cell>
        </row>
        <row r="784">
          <cell r="U784">
            <v>0.41666666666666669</v>
          </cell>
        </row>
        <row r="785">
          <cell r="U785">
            <v>0.41666666666666669</v>
          </cell>
        </row>
        <row r="786">
          <cell r="U786">
            <v>0.41666666666666669</v>
          </cell>
        </row>
        <row r="787">
          <cell r="U787">
            <v>0.41666666666666669</v>
          </cell>
        </row>
        <row r="788">
          <cell r="U788">
            <v>0.41666666666666669</v>
          </cell>
        </row>
        <row r="789">
          <cell r="U789">
            <v>0.41666666666666669</v>
          </cell>
        </row>
        <row r="790">
          <cell r="U790">
            <v>0.41666666666666669</v>
          </cell>
        </row>
        <row r="791">
          <cell r="U791">
            <v>0.41666666666666669</v>
          </cell>
        </row>
        <row r="792">
          <cell r="U792">
            <v>0.41666666666666669</v>
          </cell>
        </row>
        <row r="793">
          <cell r="U793">
            <v>0.41666666666666669</v>
          </cell>
        </row>
        <row r="794">
          <cell r="U794">
            <v>0.41666666666666669</v>
          </cell>
        </row>
        <row r="795">
          <cell r="U795">
            <v>0.41666666666666669</v>
          </cell>
        </row>
        <row r="796">
          <cell r="U796">
            <v>0.41666666666666669</v>
          </cell>
        </row>
        <row r="797">
          <cell r="U797">
            <v>0.41666666666666669</v>
          </cell>
        </row>
        <row r="798">
          <cell r="U798">
            <v>0.41666666666666669</v>
          </cell>
        </row>
        <row r="799">
          <cell r="U799">
            <v>0.41666666666666669</v>
          </cell>
        </row>
        <row r="800">
          <cell r="U800">
            <v>0.41666666666666669</v>
          </cell>
        </row>
        <row r="801">
          <cell r="U801">
            <v>0.41666666666666669</v>
          </cell>
        </row>
        <row r="802">
          <cell r="U802">
            <v>0.41666666666666669</v>
          </cell>
        </row>
        <row r="803">
          <cell r="U803">
            <v>0.41666666666666669</v>
          </cell>
        </row>
        <row r="804">
          <cell r="U804">
            <v>0.41666666666666669</v>
          </cell>
        </row>
        <row r="805">
          <cell r="U805">
            <v>0.41666666666666669</v>
          </cell>
        </row>
        <row r="806">
          <cell r="U806">
            <v>0.41666666666666669</v>
          </cell>
        </row>
        <row r="807">
          <cell r="U807">
            <v>0.41666666666666669</v>
          </cell>
        </row>
        <row r="808">
          <cell r="U808">
            <v>0.41666666666666669</v>
          </cell>
        </row>
        <row r="809">
          <cell r="U809">
            <v>0.41666666666666669</v>
          </cell>
        </row>
        <row r="810">
          <cell r="U810">
            <v>0.41666666666666669</v>
          </cell>
        </row>
        <row r="811">
          <cell r="U811">
            <v>0.41666666666666669</v>
          </cell>
        </row>
        <row r="812">
          <cell r="U812">
            <v>0.41666666666666669</v>
          </cell>
        </row>
        <row r="813">
          <cell r="U813">
            <v>0.41666666666666669</v>
          </cell>
        </row>
        <row r="814">
          <cell r="U814">
            <v>0.41666666666666669</v>
          </cell>
        </row>
        <row r="815">
          <cell r="U815">
            <v>0.41666666666666669</v>
          </cell>
        </row>
        <row r="816">
          <cell r="U816">
            <v>0.41666666666666669</v>
          </cell>
        </row>
        <row r="817">
          <cell r="U817">
            <v>0.41666666666666669</v>
          </cell>
        </row>
        <row r="818">
          <cell r="U818">
            <v>0.41666666666666669</v>
          </cell>
        </row>
        <row r="819">
          <cell r="U819">
            <v>0.41666666666666669</v>
          </cell>
        </row>
        <row r="820">
          <cell r="U820">
            <v>0.41666666666666669</v>
          </cell>
        </row>
        <row r="821">
          <cell r="U821">
            <v>0.41666666666666669</v>
          </cell>
        </row>
        <row r="822">
          <cell r="U822">
            <v>0.41666666666666669</v>
          </cell>
        </row>
        <row r="823">
          <cell r="U823">
            <v>0.41666666666666669</v>
          </cell>
        </row>
        <row r="824">
          <cell r="U824">
            <v>0.41666666666666669</v>
          </cell>
        </row>
        <row r="825">
          <cell r="U825">
            <v>0.41666666666666669</v>
          </cell>
        </row>
        <row r="826">
          <cell r="U826">
            <v>0.41666666666666669</v>
          </cell>
        </row>
        <row r="827">
          <cell r="U827">
            <v>0.41666666666666669</v>
          </cell>
        </row>
        <row r="828">
          <cell r="U828">
            <v>0.41666666666666669</v>
          </cell>
        </row>
        <row r="829">
          <cell r="U829">
            <v>0.41666666666666669</v>
          </cell>
        </row>
        <row r="830">
          <cell r="U830">
            <v>0.41666666666666669</v>
          </cell>
        </row>
        <row r="831">
          <cell r="U831">
            <v>0.41666666666666669</v>
          </cell>
        </row>
        <row r="832">
          <cell r="U832">
            <v>0.41666666666666669</v>
          </cell>
        </row>
        <row r="833">
          <cell r="U833">
            <v>0.41666666666666669</v>
          </cell>
        </row>
        <row r="834">
          <cell r="U834">
            <v>0.41666666666666669</v>
          </cell>
        </row>
        <row r="835">
          <cell r="U835">
            <v>0.41666666666666669</v>
          </cell>
        </row>
        <row r="836">
          <cell r="U836">
            <v>0.41666666666666669</v>
          </cell>
        </row>
        <row r="837">
          <cell r="U837">
            <v>0.41666666666666669</v>
          </cell>
        </row>
        <row r="838">
          <cell r="U838">
            <v>0.41666666666666669</v>
          </cell>
        </row>
        <row r="839">
          <cell r="U839">
            <v>0.41666666666666669</v>
          </cell>
        </row>
        <row r="840">
          <cell r="U840">
            <v>0.41666666666666669</v>
          </cell>
        </row>
        <row r="841">
          <cell r="U841">
            <v>0.41666666666666669</v>
          </cell>
        </row>
        <row r="842">
          <cell r="U842">
            <v>0.41666666666666669</v>
          </cell>
        </row>
        <row r="843">
          <cell r="U843">
            <v>0.41666666666666669</v>
          </cell>
        </row>
        <row r="844">
          <cell r="U844">
            <v>0.41666666666666669</v>
          </cell>
        </row>
        <row r="845">
          <cell r="U845">
            <v>0.41666666666666669</v>
          </cell>
        </row>
        <row r="846">
          <cell r="U846">
            <v>0.41666666666666669</v>
          </cell>
        </row>
        <row r="847">
          <cell r="U847">
            <v>0.41666666666666669</v>
          </cell>
        </row>
        <row r="848">
          <cell r="U848">
            <v>0.41666666666666669</v>
          </cell>
        </row>
        <row r="849">
          <cell r="U849">
            <v>0.41666666666666669</v>
          </cell>
        </row>
        <row r="850">
          <cell r="U850">
            <v>0.41666666666666669</v>
          </cell>
        </row>
        <row r="851">
          <cell r="U851">
            <v>0.41666666666666669</v>
          </cell>
        </row>
        <row r="852">
          <cell r="U852">
            <v>0.41666666666666669</v>
          </cell>
        </row>
        <row r="853">
          <cell r="U853">
            <v>0.41666666666666669</v>
          </cell>
        </row>
        <row r="854">
          <cell r="U854">
            <v>0.41666666666666669</v>
          </cell>
        </row>
        <row r="855">
          <cell r="U855">
            <v>0.41666666666666669</v>
          </cell>
        </row>
        <row r="856">
          <cell r="U856">
            <v>0.41666666666666669</v>
          </cell>
        </row>
        <row r="857">
          <cell r="U857">
            <v>0.41666666666666669</v>
          </cell>
        </row>
        <row r="858">
          <cell r="U858">
            <v>0.41666666666666669</v>
          </cell>
        </row>
        <row r="859">
          <cell r="U859">
            <v>0.41666666666666669</v>
          </cell>
        </row>
        <row r="860">
          <cell r="U860">
            <v>0.41666666666666669</v>
          </cell>
        </row>
        <row r="861">
          <cell r="U861">
            <v>0.41666666666666669</v>
          </cell>
        </row>
        <row r="862">
          <cell r="U862">
            <v>0.41666666666666669</v>
          </cell>
        </row>
        <row r="863">
          <cell r="U863">
            <v>0.41666666666666669</v>
          </cell>
        </row>
        <row r="864">
          <cell r="U864">
            <v>0.41666666666666669</v>
          </cell>
        </row>
        <row r="865">
          <cell r="U865">
            <v>0.41666666666666669</v>
          </cell>
        </row>
        <row r="866">
          <cell r="U866">
            <v>0.41666666666666669</v>
          </cell>
        </row>
        <row r="867">
          <cell r="U867">
            <v>0.41666666666666669</v>
          </cell>
        </row>
        <row r="868">
          <cell r="U868">
            <v>0.41666666666666669</v>
          </cell>
        </row>
        <row r="869">
          <cell r="U869">
            <v>0.41666666666666669</v>
          </cell>
        </row>
        <row r="870">
          <cell r="U870">
            <v>0.41666666666666669</v>
          </cell>
        </row>
        <row r="871">
          <cell r="U871">
            <v>0.41666666666666669</v>
          </cell>
        </row>
        <row r="872">
          <cell r="U872">
            <v>0.41666666666666669</v>
          </cell>
        </row>
        <row r="873">
          <cell r="U873">
            <v>0.41666666666666669</v>
          </cell>
        </row>
        <row r="874">
          <cell r="U874">
            <v>0.41666666666666669</v>
          </cell>
        </row>
        <row r="875">
          <cell r="U875">
            <v>0.41666666666666669</v>
          </cell>
        </row>
        <row r="876">
          <cell r="U876">
            <v>0.41666666666666669</v>
          </cell>
        </row>
        <row r="877">
          <cell r="U877">
            <v>0.41666666666666669</v>
          </cell>
        </row>
        <row r="878">
          <cell r="U878">
            <v>0.41666666666666669</v>
          </cell>
        </row>
        <row r="879">
          <cell r="U879">
            <v>0.41666666666666669</v>
          </cell>
        </row>
        <row r="880">
          <cell r="U880">
            <v>0.41666666666666669</v>
          </cell>
        </row>
        <row r="881">
          <cell r="U881">
            <v>0.41666666666666669</v>
          </cell>
        </row>
        <row r="882">
          <cell r="U882">
            <v>0.41666666666666669</v>
          </cell>
        </row>
        <row r="883">
          <cell r="U883">
            <v>0.41666666666666669</v>
          </cell>
        </row>
        <row r="884">
          <cell r="U884">
            <v>0.41666666666666669</v>
          </cell>
        </row>
        <row r="885">
          <cell r="U885">
            <v>0.41666666666666669</v>
          </cell>
        </row>
        <row r="886">
          <cell r="U886">
            <v>0.41666666666666669</v>
          </cell>
        </row>
        <row r="887">
          <cell r="U887">
            <v>0.41666666666666669</v>
          </cell>
        </row>
        <row r="888">
          <cell r="U888">
            <v>0.41666666666666669</v>
          </cell>
        </row>
        <row r="889">
          <cell r="U889">
            <v>0.41666666666666669</v>
          </cell>
        </row>
        <row r="890">
          <cell r="U890">
            <v>0.41666666666666669</v>
          </cell>
        </row>
        <row r="891">
          <cell r="U891">
            <v>0.41666666666666669</v>
          </cell>
        </row>
        <row r="892">
          <cell r="U892">
            <v>0.41666666666666669</v>
          </cell>
        </row>
        <row r="893">
          <cell r="U893">
            <v>0.41666666666666669</v>
          </cell>
        </row>
        <row r="894">
          <cell r="U894">
            <v>0.41666666666666669</v>
          </cell>
        </row>
        <row r="895">
          <cell r="U895">
            <v>0.41666666666666669</v>
          </cell>
        </row>
        <row r="896">
          <cell r="U896">
            <v>0.41666666666666669</v>
          </cell>
        </row>
        <row r="897">
          <cell r="U897">
            <v>0.41666666666666669</v>
          </cell>
        </row>
        <row r="898">
          <cell r="U898">
            <v>0.41666666666666669</v>
          </cell>
        </row>
        <row r="899">
          <cell r="U899">
            <v>0.41666666666666669</v>
          </cell>
        </row>
        <row r="900">
          <cell r="U900">
            <v>0.41666666666666669</v>
          </cell>
        </row>
        <row r="901">
          <cell r="U901">
            <v>0.41666666666666669</v>
          </cell>
        </row>
        <row r="902">
          <cell r="U902">
            <v>0.41666666666666669</v>
          </cell>
        </row>
        <row r="903">
          <cell r="U903">
            <v>0.41666666666666669</v>
          </cell>
        </row>
        <row r="904">
          <cell r="U904">
            <v>0.41666666666666669</v>
          </cell>
        </row>
        <row r="905">
          <cell r="U905">
            <v>0.41666666666666669</v>
          </cell>
        </row>
        <row r="906">
          <cell r="U906">
            <v>0.41666666666666669</v>
          </cell>
        </row>
        <row r="907">
          <cell r="U907">
            <v>0.41666666666666669</v>
          </cell>
        </row>
        <row r="908">
          <cell r="U908">
            <v>0.41666666666666669</v>
          </cell>
        </row>
        <row r="909">
          <cell r="U909">
            <v>0.41666666666666669</v>
          </cell>
        </row>
        <row r="910">
          <cell r="U910">
            <v>0.41666666666666669</v>
          </cell>
        </row>
        <row r="911">
          <cell r="U911">
            <v>0.41666666666666669</v>
          </cell>
        </row>
        <row r="912">
          <cell r="U912">
            <v>0.41666666666666669</v>
          </cell>
        </row>
        <row r="913">
          <cell r="U913">
            <v>0.41666666666666669</v>
          </cell>
        </row>
        <row r="914">
          <cell r="U914">
            <v>0.41666666666666669</v>
          </cell>
        </row>
        <row r="915">
          <cell r="U915">
            <v>0.41666666666666669</v>
          </cell>
        </row>
        <row r="916">
          <cell r="U916">
            <v>0.41666666666666669</v>
          </cell>
        </row>
        <row r="917">
          <cell r="U917">
            <v>0.41666666666666669</v>
          </cell>
        </row>
        <row r="918">
          <cell r="U918">
            <v>0.41666666666666669</v>
          </cell>
        </row>
        <row r="919">
          <cell r="U919">
            <v>0.41666666666666669</v>
          </cell>
        </row>
        <row r="920">
          <cell r="U920">
            <v>0.41666666666666669</v>
          </cell>
        </row>
        <row r="921">
          <cell r="U921">
            <v>0.41666666666666669</v>
          </cell>
        </row>
        <row r="922">
          <cell r="U922">
            <v>0.41666666666666669</v>
          </cell>
        </row>
        <row r="923">
          <cell r="U923">
            <v>0.41666666666666669</v>
          </cell>
        </row>
        <row r="924">
          <cell r="U924">
            <v>0.41666666666666669</v>
          </cell>
        </row>
        <row r="925">
          <cell r="U925">
            <v>0.41666666666666669</v>
          </cell>
        </row>
        <row r="926">
          <cell r="U926">
            <v>0.41666666666666669</v>
          </cell>
        </row>
        <row r="927">
          <cell r="U927">
            <v>0.41666666666666669</v>
          </cell>
        </row>
        <row r="928">
          <cell r="U928">
            <v>0.41666666666666669</v>
          </cell>
        </row>
        <row r="929">
          <cell r="U929">
            <v>0.41666666666666669</v>
          </cell>
        </row>
        <row r="930">
          <cell r="U930">
            <v>0.41666666666666669</v>
          </cell>
        </row>
        <row r="931">
          <cell r="U931">
            <v>0.41666666666666669</v>
          </cell>
        </row>
        <row r="932">
          <cell r="U932">
            <v>0.41666666666666669</v>
          </cell>
        </row>
        <row r="933">
          <cell r="U933">
            <v>0.41666666666666669</v>
          </cell>
        </row>
        <row r="934">
          <cell r="U934">
            <v>0.41666666666666669</v>
          </cell>
        </row>
        <row r="935">
          <cell r="U935">
            <v>0.41666666666666669</v>
          </cell>
        </row>
        <row r="936">
          <cell r="U936">
            <v>0.41666666666666669</v>
          </cell>
        </row>
        <row r="937">
          <cell r="U937">
            <v>0.41666666666666669</v>
          </cell>
        </row>
        <row r="938">
          <cell r="U938">
            <v>0.41666666666666669</v>
          </cell>
        </row>
        <row r="939">
          <cell r="U939">
            <v>0.41666666666666669</v>
          </cell>
        </row>
        <row r="940">
          <cell r="U940">
            <v>0.41666666666666669</v>
          </cell>
        </row>
        <row r="941">
          <cell r="U941">
            <v>0.41666666666666669</v>
          </cell>
        </row>
        <row r="942">
          <cell r="U942">
            <v>0.41666666666666669</v>
          </cell>
        </row>
        <row r="943">
          <cell r="U943">
            <v>0.41666666666666669</v>
          </cell>
        </row>
        <row r="944">
          <cell r="U944">
            <v>0.41666666666666669</v>
          </cell>
        </row>
        <row r="945">
          <cell r="U945">
            <v>0.41666666666666669</v>
          </cell>
        </row>
        <row r="946">
          <cell r="U946">
            <v>0.41666666666666669</v>
          </cell>
        </row>
        <row r="947">
          <cell r="U947">
            <v>0.41666666666666669</v>
          </cell>
        </row>
        <row r="948">
          <cell r="U948">
            <v>0.41666666666666669</v>
          </cell>
        </row>
        <row r="949">
          <cell r="U949">
            <v>0.41666666666666669</v>
          </cell>
        </row>
        <row r="950">
          <cell r="U950">
            <v>0.41666666666666669</v>
          </cell>
        </row>
        <row r="951">
          <cell r="U951">
            <v>0.41666666666666669</v>
          </cell>
        </row>
        <row r="952">
          <cell r="U952">
            <v>0.41666666666666669</v>
          </cell>
        </row>
        <row r="953">
          <cell r="U953">
            <v>0.41666666666666669</v>
          </cell>
        </row>
        <row r="954">
          <cell r="U954">
            <v>0.41666666666666669</v>
          </cell>
        </row>
        <row r="955">
          <cell r="U955">
            <v>0.41666666666666669</v>
          </cell>
        </row>
        <row r="956">
          <cell r="U956">
            <v>0.41666666666666669</v>
          </cell>
        </row>
        <row r="957">
          <cell r="U957">
            <v>0.41666666666666669</v>
          </cell>
        </row>
        <row r="958">
          <cell r="U958">
            <v>0.41666666666666669</v>
          </cell>
        </row>
        <row r="959">
          <cell r="U959">
            <v>0.41666666666666669</v>
          </cell>
        </row>
        <row r="960">
          <cell r="U960">
            <v>0.41666666666666669</v>
          </cell>
        </row>
        <row r="961">
          <cell r="U961">
            <v>0.41666666666666669</v>
          </cell>
        </row>
        <row r="962">
          <cell r="U962">
            <v>0.41666666666666669</v>
          </cell>
        </row>
        <row r="963">
          <cell r="U963">
            <v>0.41666666666666669</v>
          </cell>
        </row>
        <row r="964">
          <cell r="U964">
            <v>0.41666666666666669</v>
          </cell>
        </row>
        <row r="965">
          <cell r="U965">
            <v>0.41666666666666669</v>
          </cell>
        </row>
        <row r="966">
          <cell r="U966">
            <v>0.41666666666666669</v>
          </cell>
        </row>
        <row r="967">
          <cell r="U967">
            <v>0.41666666666666669</v>
          </cell>
        </row>
        <row r="968">
          <cell r="U968">
            <v>0.41666666666666669</v>
          </cell>
        </row>
        <row r="969">
          <cell r="U969">
            <v>0.41666666666666669</v>
          </cell>
        </row>
        <row r="970">
          <cell r="U970">
            <v>0.41666666666666669</v>
          </cell>
        </row>
        <row r="971">
          <cell r="U971">
            <v>0.41666666666666669</v>
          </cell>
        </row>
        <row r="972">
          <cell r="U972">
            <v>0.41666666666666669</v>
          </cell>
        </row>
        <row r="973">
          <cell r="U973">
            <v>0.41666666666666669</v>
          </cell>
        </row>
        <row r="974">
          <cell r="U974">
            <v>0.41666666666666669</v>
          </cell>
        </row>
        <row r="975">
          <cell r="U975">
            <v>0.41666666666666669</v>
          </cell>
        </row>
        <row r="976">
          <cell r="U976">
            <v>0.41666666666666669</v>
          </cell>
        </row>
        <row r="977">
          <cell r="U977">
            <v>0.41666666666666669</v>
          </cell>
        </row>
        <row r="978">
          <cell r="U978">
            <v>0.41666666666666669</v>
          </cell>
        </row>
        <row r="979">
          <cell r="U979">
            <v>0.41666666666666669</v>
          </cell>
        </row>
        <row r="980">
          <cell r="U980">
            <v>0.41666666666666669</v>
          </cell>
        </row>
        <row r="981">
          <cell r="U981">
            <v>0.41666666666666669</v>
          </cell>
        </row>
        <row r="982">
          <cell r="U982">
            <v>0.41666666666666669</v>
          </cell>
        </row>
        <row r="983">
          <cell r="U983">
            <v>0.41666666666666669</v>
          </cell>
        </row>
        <row r="984">
          <cell r="U984">
            <v>0.41666666666666669</v>
          </cell>
        </row>
        <row r="985">
          <cell r="U985">
            <v>0.41666666666666669</v>
          </cell>
        </row>
        <row r="986">
          <cell r="U986">
            <v>0.41666666666666669</v>
          </cell>
        </row>
        <row r="987">
          <cell r="U987">
            <v>0.41666666666666669</v>
          </cell>
        </row>
        <row r="988">
          <cell r="U988">
            <v>0.41666666666666669</v>
          </cell>
        </row>
        <row r="989">
          <cell r="U989">
            <v>0.41666666666666669</v>
          </cell>
        </row>
        <row r="990">
          <cell r="U990">
            <v>0.41666666666666669</v>
          </cell>
        </row>
        <row r="991">
          <cell r="U991">
            <v>0.41666666666666669</v>
          </cell>
        </row>
        <row r="992">
          <cell r="U992">
            <v>0.41666666666666669</v>
          </cell>
        </row>
        <row r="993">
          <cell r="U993">
            <v>0.41666666666666669</v>
          </cell>
        </row>
        <row r="994">
          <cell r="U994">
            <v>0.41666666666666669</v>
          </cell>
        </row>
        <row r="995">
          <cell r="U995">
            <v>0.41666666666666669</v>
          </cell>
        </row>
        <row r="996">
          <cell r="U996">
            <v>0.41666666666666669</v>
          </cell>
        </row>
        <row r="997">
          <cell r="U997">
            <v>0.41666666666666669</v>
          </cell>
        </row>
        <row r="998">
          <cell r="U998">
            <v>0.41666666666666669</v>
          </cell>
        </row>
        <row r="999">
          <cell r="U999">
            <v>0.41666666666666669</v>
          </cell>
        </row>
        <row r="1000">
          <cell r="U1000">
            <v>0.41666666666666669</v>
          </cell>
        </row>
        <row r="1001">
          <cell r="U1001">
            <v>0.41666666666666669</v>
          </cell>
        </row>
        <row r="1002">
          <cell r="U1002">
            <v>0.41666666666666669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">
          <cell r="A1">
            <v>0.41666666666666669</v>
          </cell>
          <cell r="B1" t="str">
            <v>A1</v>
          </cell>
          <cell r="C1" t="str">
            <v>AXA BANQUE</v>
          </cell>
          <cell r="D1">
            <v>0.41666666666666669</v>
          </cell>
          <cell r="E1" t="str">
            <v>Oui</v>
          </cell>
          <cell r="F1" t="str">
            <v>Madame</v>
          </cell>
          <cell r="G1" t="str">
            <v xml:space="preserve">Code </v>
          </cell>
        </row>
        <row r="2">
          <cell r="A2">
            <v>0.42708333333333331</v>
          </cell>
          <cell r="B2" t="str">
            <v>A2</v>
          </cell>
          <cell r="C2" t="str">
            <v>BANQUE DE FRANCE</v>
          </cell>
          <cell r="D2"/>
          <cell r="E2" t="str">
            <v>Non</v>
          </cell>
          <cell r="F2" t="str">
            <v>Mademoiselle</v>
          </cell>
          <cell r="G2">
            <v>1954</v>
          </cell>
        </row>
        <row r="3">
          <cell r="A3">
            <v>0.4375</v>
          </cell>
          <cell r="B3" t="str">
            <v>A3</v>
          </cell>
          <cell r="C3" t="str">
            <v>BANQUE FRANÇAISE MUTUALISTE</v>
          </cell>
          <cell r="D3"/>
          <cell r="E3"/>
          <cell r="F3" t="str">
            <v>Monsieur</v>
          </cell>
        </row>
        <row r="4">
          <cell r="A4">
            <v>0.44791666666666702</v>
          </cell>
          <cell r="B4" t="str">
            <v>A4</v>
          </cell>
          <cell r="C4" t="str">
            <v>BANQUE HOTTINGUER</v>
          </cell>
        </row>
        <row r="5">
          <cell r="A5">
            <v>0.45833333333333298</v>
          </cell>
          <cell r="B5" t="str">
            <v>B1</v>
          </cell>
          <cell r="C5" t="str">
            <v>BANQUE POPULAIRE</v>
          </cell>
        </row>
        <row r="6">
          <cell r="A6">
            <v>0.46875</v>
          </cell>
          <cell r="B6" t="str">
            <v>B2</v>
          </cell>
          <cell r="C6" t="str">
            <v>BNP PARIBAS</v>
          </cell>
        </row>
        <row r="7">
          <cell r="A7">
            <v>0.47916666666666602</v>
          </cell>
          <cell r="B7" t="str">
            <v>B3</v>
          </cell>
          <cell r="C7" t="str">
            <v>BPCE</v>
          </cell>
        </row>
        <row r="8">
          <cell r="A8">
            <v>0.48958333333333298</v>
          </cell>
          <cell r="B8" t="str">
            <v>B4</v>
          </cell>
          <cell r="C8" t="str">
            <v>CIC</v>
          </cell>
        </row>
        <row r="9">
          <cell r="A9">
            <v>0.5</v>
          </cell>
          <cell r="B9" t="str">
            <v>C1</v>
          </cell>
          <cell r="C9" t="str">
            <v>CRÉDIT AGRICOLE</v>
          </cell>
        </row>
        <row r="10">
          <cell r="A10">
            <v>0.51041666666666596</v>
          </cell>
          <cell r="B10" t="str">
            <v>C2</v>
          </cell>
          <cell r="C10" t="str">
            <v>CRÉDIT LYONNAIS</v>
          </cell>
        </row>
        <row r="11">
          <cell r="A11">
            <v>0.52083333333333304</v>
          </cell>
          <cell r="B11" t="str">
            <v>C3</v>
          </cell>
          <cell r="C11" t="str">
            <v>CRÉDIT MUTUEL</v>
          </cell>
        </row>
        <row r="12">
          <cell r="A12">
            <v>0.53125</v>
          </cell>
          <cell r="B12" t="str">
            <v>C4</v>
          </cell>
          <cell r="C12" t="str">
            <v>LA POSTE</v>
          </cell>
        </row>
        <row r="13">
          <cell r="A13">
            <v>0.54166666666666696</v>
          </cell>
          <cell r="B13" t="str">
            <v>D1</v>
          </cell>
          <cell r="C13" t="str">
            <v>MONABANQ</v>
          </cell>
        </row>
        <row r="14">
          <cell r="A14">
            <v>0.55208333333333404</v>
          </cell>
          <cell r="B14" t="str">
            <v>D2</v>
          </cell>
          <cell r="C14" t="str">
            <v>ORANGE BANQUE</v>
          </cell>
        </row>
        <row r="15">
          <cell r="A15">
            <v>0.562500000000001</v>
          </cell>
          <cell r="B15" t="str">
            <v>D3</v>
          </cell>
          <cell r="C15" t="str">
            <v>SOCIETE GENERAL</v>
          </cell>
        </row>
        <row r="16">
          <cell r="A16">
            <v>0.57291666666666796</v>
          </cell>
          <cell r="B16" t="str">
            <v>D4</v>
          </cell>
          <cell r="C16"/>
        </row>
        <row r="17">
          <cell r="A17">
            <v>0.58333333333333504</v>
          </cell>
          <cell r="B17" t="str">
            <v>E1</v>
          </cell>
          <cell r="C17"/>
        </row>
        <row r="18">
          <cell r="A18">
            <v>0.593750000000003</v>
          </cell>
          <cell r="B18" t="str">
            <v>E2</v>
          </cell>
          <cell r="C18"/>
        </row>
        <row r="19">
          <cell r="A19">
            <v>0.60416666666666996</v>
          </cell>
          <cell r="B19" t="str">
            <v>E3</v>
          </cell>
          <cell r="C19"/>
        </row>
        <row r="20">
          <cell r="A20">
            <v>0.61458333333333703</v>
          </cell>
          <cell r="B20" t="str">
            <v>E4</v>
          </cell>
          <cell r="C20"/>
        </row>
      </sheetData>
      <sheetData sheetId="2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U35" totalsRowShown="0" headerRowDxfId="22" dataDxfId="21" dataCellStyle="Normal_FOrmModifCreation">
  <autoFilter ref="A1:U35" xr:uid="{00000000-0009-0000-0100-000001000000}"/>
  <tableColumns count="21">
    <tableColumn id="25" xr3:uid="{00000000-0010-0000-0000-000019000000}" name="N°" dataDxfId="20" dataCellStyle="Normal_FOrmModifCreation"/>
    <tableColumn id="1" xr3:uid="{00000000-0010-0000-0000-000001000000}" name="Civilité" dataDxfId="19" dataCellStyle="Normal_FOrmModifCreation"/>
    <tableColumn id="2" xr3:uid="{00000000-0010-0000-0000-000002000000}" name="Nom" dataDxfId="18" dataCellStyle="Normal_FOrmModifCreation"/>
    <tableColumn id="3" xr3:uid="{00000000-0010-0000-0000-000003000000}" name="Prénom" dataDxfId="17" dataCellStyle="Normal_FOrmModifCreation"/>
    <tableColumn id="4" xr3:uid="{00000000-0010-0000-0000-000004000000}" name="Adresse" dataDxfId="16" dataCellStyle="Normal_FOrmModifCreation"/>
    <tableColumn id="5" xr3:uid="{00000000-0010-0000-0000-000005000000}" name="Code Postal" dataDxfId="15" dataCellStyle="Normal_FOrmModifCreation"/>
    <tableColumn id="6" xr3:uid="{00000000-0010-0000-0000-000006000000}" name="Ville" dataDxfId="14" dataCellStyle="Normal_FOrmModifCreation"/>
    <tableColumn id="7" xr3:uid="{00000000-0010-0000-0000-000007000000}" name="@" dataDxfId="13" dataCellStyle="Normal_FOrmModifCreation"/>
    <tableColumn id="8" xr3:uid="{00000000-0010-0000-0000-000008000000}" name="Téléphone" dataDxfId="12" dataCellStyle="Normal_FOrmModifCreation"/>
    <tableColumn id="9" xr3:uid="{00000000-0010-0000-0000-000009000000}" name="Nbre Adultes" dataDxfId="11" dataCellStyle="Normal_FOrmModifCreation"/>
    <tableColumn id="10" xr3:uid="{00000000-0010-0000-0000-00000A000000}" name="Nbre Enfants" dataDxfId="10" dataCellStyle="Normal_FOrmModifCreation"/>
    <tableColumn id="11" xr3:uid="{00000000-0010-0000-0000-00000B000000}" name="Nbre Enfants Moins de 12 ans" dataDxfId="9" dataCellStyle="Normal_FOrmModifCreation"/>
    <tableColumn id="12" xr3:uid="{00000000-0010-0000-0000-00000C000000}" name="Banque" dataDxfId="8" dataCellStyle="Normal_FOrmModifCreation"/>
    <tableColumn id="13" xr3:uid="{00000000-0010-0000-0000-00000D000000}" name="N° Chèque" dataDxfId="7" dataCellStyle="Normal_FOrmModifCreation"/>
    <tableColumn id="14" xr3:uid="{00000000-0010-0000-0000-00000E000000}" name="Emetteur du Chèque Si Autre" dataDxfId="6">
      <calculatedColumnFormula>CONCATENATE(C2," ",D2)</calculatedColumnFormula>
    </tableColumn>
    <tableColumn id="15" xr3:uid="{00000000-0010-0000-0000-00000F000000}" name="Date D'Inscription" dataDxfId="5"/>
    <tableColumn id="16" xr3:uid="{5194EAB1-87E9-45B9-B20C-2C71E44D65A4}" name="Montant" dataDxfId="4" dataCellStyle="Normal_FOrmModifCreation">
      <calculatedColumnFormula>Tableau1[[#This Row],[Nbre Adultes]]*30+Tableau1[[#This Row],[Nbre Enfants]]*14</calculatedColumnFormula>
    </tableColumn>
    <tableColumn id="17" xr3:uid="{BFCE3DC6-6863-493A-B93F-89E5A5484D84}" name="Total Famille" dataDxfId="3" dataCellStyle="Normal_FOrmModifCreation">
      <calculatedColumnFormula>Tableau1[[#This Row],[Nbre Adultes]]+Tableau1[[#This Row],[Nbre Enfants]]+Tableau1[[#This Row],[Nbre Enfants Moins de 12 ans]]</calculatedColumnFormula>
    </tableColumn>
    <tableColumn id="18" xr3:uid="{03D2DAA6-7409-429E-9816-7EF6AC38A0A6}" name="Total Groupe" dataDxfId="2" dataCellStyle="Normal_FOrmModifCreation">
      <calculatedColumnFormula>IF(OR(U2&lt;&gt;OPERATION!A$1,U2=U2),SUMIF(U:U,U2,R:R),"")</calculatedColumnFormula>
    </tableColumn>
    <tableColumn id="19" xr3:uid="{23D55100-A3E8-4FFA-815B-927C425E44B0}" name="Groupe +ou- 80 Pers." dataDxfId="1" dataCellStyle="Normal_FOrmModifCreation">
      <calculatedColumnFormula>IFERROR(VLOOKUP(Tableau1[[#This Row],[Heure Départ]],OPERATION!A$2:B$29,2,TRUE),"")</calculatedColumnFormula>
    </tableColumn>
    <tableColumn id="20" xr3:uid="{1834BE69-2524-482F-9D4A-339CFB3B6C09}" name="Heure Départ" dataDxfId="0" dataCellStyle="Normal_FOrmModifCreation">
      <calculatedColumnFormula>OPERATION!A$1+(INT(SUM(R$2:R3)/90)*"00:15")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Fomulaire%204%20-%20Copie.xlsm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Fomulaire%204%20-%20Copie.xlsm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Fomulaire%204%20-%20Copie.xlsm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Fomulaire%204%20-%20Copie.xlsm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hyperlink" Target="Fomulaire%204%20-%20Copie.xlsm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Fomulaire%204%20-%20Copie.xlsm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Fomulaire%204%20-%20Copie.xlsm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Fomulaire%204%20-%20Copie.xlsm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Fomulaire%204%20-%20Copie.xlsm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Fomulaire%204%20-%20Copie.xlsm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hyperlink" Target="Fomulaire%204%20-%20Copie.xlsm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Fomulaire%204%20-%20Copie.xlsm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hyperlink" Target="Fomulaire%204%20-%20Copie.xlsm" TargetMode="Externa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hyperlink" Target="Fomulaire%204%20-%20Copie.xlsm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hyperlink" Target="Fomulaire%204%20-%20Copie.xlsm" TargetMode="Externa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hyperlink" Target="Fomulaire%204%20-%20Copie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5170"/>
  <sheetViews>
    <sheetView topLeftCell="J1" zoomScale="85" zoomScaleNormal="85" workbookViewId="0">
      <selection activeCell="V5" sqref="V5"/>
    </sheetView>
  </sheetViews>
  <sheetFormatPr baseColWidth="10" defaultColWidth="11.19921875" defaultRowHeight="18.75" x14ac:dyDescent="0.3"/>
  <cols>
    <col min="1" max="2" width="9.8984375" style="5" customWidth="1"/>
    <col min="3" max="3" width="11.19921875" style="9"/>
    <col min="4" max="4" width="11.5" style="5" customWidth="1"/>
    <col min="5" max="5" width="16.59765625" style="5" customWidth="1"/>
    <col min="6" max="6" width="7.3984375" style="5" customWidth="1"/>
    <col min="7" max="7" width="11.19921875" style="5" customWidth="1"/>
    <col min="8" max="8" width="8.8984375" style="5" customWidth="1"/>
    <col min="9" max="9" width="12.8984375" style="47" customWidth="1"/>
    <col min="10" max="10" width="8.09765625" style="5" customWidth="1"/>
    <col min="11" max="11" width="8.19921875" style="5" customWidth="1"/>
    <col min="12" max="12" width="10.19921875" style="5" customWidth="1"/>
    <col min="13" max="13" width="24.8984375" style="5" customWidth="1"/>
    <col min="14" max="14" width="15.59765625" style="5" customWidth="1"/>
    <col min="15" max="15" width="14.69921875" style="5" customWidth="1"/>
    <col min="16" max="16" width="9" style="35" customWidth="1"/>
    <col min="17" max="17" width="11.19921875" style="44"/>
    <col min="18" max="18" width="9.09765625" style="5" customWidth="1"/>
    <col min="19" max="19" width="9.8984375" style="5" customWidth="1"/>
    <col min="20" max="20" width="13.796875" style="5" customWidth="1"/>
    <col min="21" max="21" width="8.5" style="40" customWidth="1"/>
    <col min="22" max="16384" width="11.19921875" style="5"/>
  </cols>
  <sheetData>
    <row r="1" spans="1:21" s="3" customFormat="1" ht="45" x14ac:dyDescent="0.3">
      <c r="A1" s="1" t="s">
        <v>21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46" t="s">
        <v>75</v>
      </c>
      <c r="J1" s="1" t="s">
        <v>8</v>
      </c>
      <c r="K1" s="1" t="s">
        <v>9</v>
      </c>
      <c r="L1" s="1" t="s">
        <v>12</v>
      </c>
      <c r="M1" s="1" t="s">
        <v>10</v>
      </c>
      <c r="N1" s="1" t="s">
        <v>11</v>
      </c>
      <c r="O1" s="1" t="s">
        <v>13</v>
      </c>
      <c r="P1" s="33" t="s">
        <v>14</v>
      </c>
      <c r="Q1" s="41" t="s">
        <v>15</v>
      </c>
      <c r="R1" s="2" t="s">
        <v>16</v>
      </c>
      <c r="S1" s="2" t="s">
        <v>17</v>
      </c>
      <c r="T1" s="2" t="s">
        <v>18</v>
      </c>
      <c r="U1" s="39" t="s">
        <v>19</v>
      </c>
    </row>
    <row r="2" spans="1:21" s="3" customFormat="1" ht="20.25" customHeight="1" x14ac:dyDescent="0.3">
      <c r="A2" s="12">
        <v>1</v>
      </c>
      <c r="B2" s="12">
        <v>2</v>
      </c>
      <c r="C2" s="12">
        <v>3</v>
      </c>
      <c r="D2" s="12">
        <v>4</v>
      </c>
      <c r="E2" s="12">
        <v>5</v>
      </c>
      <c r="F2" s="12">
        <v>6</v>
      </c>
      <c r="G2" s="12">
        <v>7</v>
      </c>
      <c r="H2" s="12">
        <v>8</v>
      </c>
      <c r="I2" s="12">
        <v>9</v>
      </c>
      <c r="J2" s="12">
        <v>10</v>
      </c>
      <c r="K2" s="12">
        <v>11</v>
      </c>
      <c r="L2" s="12">
        <v>12</v>
      </c>
      <c r="M2" s="12">
        <v>13</v>
      </c>
      <c r="N2" s="12">
        <v>14</v>
      </c>
      <c r="O2" s="12">
        <v>15</v>
      </c>
      <c r="P2" s="12">
        <v>16</v>
      </c>
      <c r="Q2" s="43">
        <f>Tableau1[[#This Row],[Nbre Adultes]]*30+Tableau1[[#This Row],[Nbre Enfants]]*14</f>
        <v>454</v>
      </c>
      <c r="R2" s="48">
        <f>Tableau1[[#This Row],[Nbre Adultes]]+Tableau1[[#This Row],[Nbre Enfants]]+Tableau1[[#This Row],[Nbre Enfants Moins de 12 ans]]</f>
        <v>33</v>
      </c>
      <c r="S2" s="48">
        <f>IF(OR(U2&lt;&gt;OPERATION!A$1,U2=U2),SUMIF(U:U,U2,R:R),"")</f>
        <v>75</v>
      </c>
      <c r="T2" s="48" t="str">
        <f>IFERROR(VLOOKUP(Tableau1[[#This Row],[Heure Départ]],OPERATION!A$2:B$29,2,TRUE),"")</f>
        <v>A1</v>
      </c>
      <c r="U2" s="132">
        <f>OPERATION!A$1+(INT(SUM(R$2:R3)/90)*"00:15")</f>
        <v>0.41666666666666669</v>
      </c>
    </row>
    <row r="3" spans="1:21" ht="20.25" customHeight="1" x14ac:dyDescent="0.3">
      <c r="A3" s="4">
        <v>1</v>
      </c>
      <c r="B3" s="4" t="s">
        <v>26</v>
      </c>
      <c r="C3" s="5" t="s">
        <v>104</v>
      </c>
      <c r="D3" s="5" t="s">
        <v>105</v>
      </c>
      <c r="E3" s="5" t="s">
        <v>72</v>
      </c>
      <c r="F3" s="5">
        <v>75000</v>
      </c>
      <c r="G3" s="5" t="s">
        <v>185</v>
      </c>
      <c r="H3" s="5" t="s">
        <v>6</v>
      </c>
      <c r="I3" s="47" t="s">
        <v>73</v>
      </c>
      <c r="J3" s="5">
        <v>7</v>
      </c>
      <c r="K3" s="5">
        <v>8</v>
      </c>
      <c r="L3" s="5">
        <v>1</v>
      </c>
      <c r="M3" s="5" t="s">
        <v>24</v>
      </c>
      <c r="N3" s="12">
        <v>12345678</v>
      </c>
      <c r="O3" s="6" t="str">
        <f t="shared" ref="O3:O4" si="0">CONCATENATE(C3," ",D3)</f>
        <v>Aymar1 Jean2</v>
      </c>
      <c r="P3" s="34">
        <v>43590</v>
      </c>
      <c r="Q3" s="42">
        <f>Tableau1[[#This Row],[Nbre Adultes]]*30+Tableau1[[#This Row],[Nbre Enfants]]*14</f>
        <v>322</v>
      </c>
      <c r="R3" s="7">
        <f>Tableau1[[#This Row],[Nbre Adultes]]+Tableau1[[#This Row],[Nbre Enfants]]+Tableau1[[#This Row],[Nbre Enfants Moins de 12 ans]]</f>
        <v>16</v>
      </c>
      <c r="S3" s="7">
        <f>IF(OR(U3&lt;&gt;OPERATION!A$1,U3=U3),SUMIF(U:U,U3,R:R),"")</f>
        <v>75</v>
      </c>
      <c r="T3" s="7" t="str">
        <f>IFERROR(VLOOKUP(Tableau1[[#This Row],[Heure Départ]],OPERATION!A$2:B$29,2,TRUE),"")</f>
        <v>A1</v>
      </c>
      <c r="U3" s="132">
        <f>OPERATION!A$1+(INT(SUM(R$2:R4)/90)*"00:15")</f>
        <v>0.41666666666666669</v>
      </c>
    </row>
    <row r="4" spans="1:21" ht="20.25" customHeight="1" x14ac:dyDescent="0.3">
      <c r="A4" s="4">
        <v>2</v>
      </c>
      <c r="B4" s="4" t="s">
        <v>23</v>
      </c>
      <c r="C4" s="5" t="s">
        <v>106</v>
      </c>
      <c r="D4" s="5" t="s">
        <v>107</v>
      </c>
      <c r="E4" s="5" t="s">
        <v>71</v>
      </c>
      <c r="F4" s="5">
        <v>75001</v>
      </c>
      <c r="G4" s="5" t="s">
        <v>185</v>
      </c>
      <c r="H4" s="5" t="s">
        <v>6</v>
      </c>
      <c r="I4" s="47" t="s">
        <v>74</v>
      </c>
      <c r="J4" s="5">
        <v>2</v>
      </c>
      <c r="K4" s="5">
        <v>4</v>
      </c>
      <c r="L4" s="5">
        <v>2</v>
      </c>
      <c r="M4" s="5" t="s">
        <v>27</v>
      </c>
      <c r="N4" s="12">
        <v>12345679</v>
      </c>
      <c r="O4" s="6" t="str">
        <f t="shared" si="0"/>
        <v>Peuplus3 Jean4</v>
      </c>
      <c r="P4" s="34">
        <v>43591</v>
      </c>
      <c r="Q4" s="42">
        <f>Tableau1[[#This Row],[Nbre Adultes]]*30+Tableau1[[#This Row],[Nbre Enfants]]*14</f>
        <v>116</v>
      </c>
      <c r="R4" s="7">
        <f>Tableau1[[#This Row],[Nbre Adultes]]+Tableau1[[#This Row],[Nbre Enfants]]+Tableau1[[#This Row],[Nbre Enfants Moins de 12 ans]]</f>
        <v>8</v>
      </c>
      <c r="S4" s="7">
        <f>IF(OR(U4&lt;&gt;OPERATION!A$1,U4=U4),SUMIF(U:U,U4,R:R),"")</f>
        <v>75</v>
      </c>
      <c r="T4" s="7" t="str">
        <f>IFERROR(VLOOKUP(Tableau1[[#This Row],[Heure Départ]],OPERATION!A$2:B$29,2,TRUE),"")</f>
        <v>A1</v>
      </c>
      <c r="U4" s="132">
        <f>OPERATION!A$1+(INT(SUM(R$2:R5)/90)*"00:15")</f>
        <v>0.41666666666666669</v>
      </c>
    </row>
    <row r="5" spans="1:21" ht="20.25" customHeight="1" x14ac:dyDescent="0.3">
      <c r="A5" s="12">
        <v>3</v>
      </c>
      <c r="B5" s="12" t="s">
        <v>26</v>
      </c>
      <c r="C5" s="5" t="s">
        <v>108</v>
      </c>
      <c r="D5" s="5" t="s">
        <v>109</v>
      </c>
      <c r="E5" s="5" t="s">
        <v>72</v>
      </c>
      <c r="F5" s="5">
        <v>75002</v>
      </c>
      <c r="G5" s="5" t="s">
        <v>185</v>
      </c>
      <c r="H5" s="5" t="s">
        <v>6</v>
      </c>
      <c r="I5" s="47" t="s">
        <v>186</v>
      </c>
      <c r="J5" s="12">
        <v>2</v>
      </c>
      <c r="K5" s="12">
        <v>2</v>
      </c>
      <c r="L5" s="12">
        <v>1</v>
      </c>
      <c r="M5" s="12" t="s">
        <v>100</v>
      </c>
      <c r="N5" s="12">
        <v>12345680</v>
      </c>
      <c r="O5" s="8" t="str">
        <f>CONCATENATE(C5," ",D5)</f>
        <v>Aymar2 Jean6</v>
      </c>
      <c r="P5" s="34">
        <v>43592</v>
      </c>
      <c r="Q5" s="43">
        <f>Tableau1[[#This Row],[Nbre Adultes]]*30+Tableau1[[#This Row],[Nbre Enfants]]*14</f>
        <v>88</v>
      </c>
      <c r="R5" s="12">
        <f>Tableau1[[#This Row],[Nbre Adultes]]+Tableau1[[#This Row],[Nbre Enfants]]+Tableau1[[#This Row],[Nbre Enfants Moins de 12 ans]]</f>
        <v>5</v>
      </c>
      <c r="S5" s="7">
        <f>IF(OR(U5&lt;&gt;OPERATION!A$1,U5=U5),SUMIF(U:U,U5,R:R),"")</f>
        <v>75</v>
      </c>
      <c r="T5" s="7" t="str">
        <f>IFERROR(VLOOKUP(Tableau1[[#This Row],[Heure Départ]],OPERATION!A$2:B$29,2,TRUE),"")</f>
        <v>A1</v>
      </c>
      <c r="U5" s="132">
        <f>OPERATION!A$1+(INT(SUM(R$2:R6)/90)*"00:15")</f>
        <v>0.41666666666666669</v>
      </c>
    </row>
    <row r="6" spans="1:21" ht="20.25" customHeight="1" x14ac:dyDescent="0.3">
      <c r="A6" s="12">
        <v>4</v>
      </c>
      <c r="B6" s="12" t="s">
        <v>26</v>
      </c>
      <c r="C6" s="5" t="s">
        <v>110</v>
      </c>
      <c r="D6" s="5" t="s">
        <v>111</v>
      </c>
      <c r="E6" s="5" t="s">
        <v>170</v>
      </c>
      <c r="F6" s="5">
        <v>75003</v>
      </c>
      <c r="G6" s="5" t="s">
        <v>185</v>
      </c>
      <c r="H6" s="5" t="s">
        <v>6</v>
      </c>
      <c r="I6" s="47" t="s">
        <v>187</v>
      </c>
      <c r="J6" s="12">
        <v>3</v>
      </c>
      <c r="K6" s="12">
        <v>2</v>
      </c>
      <c r="L6" s="12">
        <v>1</v>
      </c>
      <c r="M6" s="12" t="s">
        <v>35</v>
      </c>
      <c r="N6" s="12">
        <v>12345681</v>
      </c>
      <c r="O6" s="8" t="str">
        <f t="shared" ref="O6:O35" si="1">CONCATENATE(C6," ",D6)</f>
        <v>Peuplus4 Jean8</v>
      </c>
      <c r="P6" s="34">
        <v>43593</v>
      </c>
      <c r="Q6" s="42">
        <f>Tableau1[[#This Row],[Nbre Adultes]]*30+Tableau1[[#This Row],[Nbre Enfants]]*14</f>
        <v>118</v>
      </c>
      <c r="R6" s="45">
        <f>Tableau1[[#This Row],[Nbre Adultes]]+Tableau1[[#This Row],[Nbre Enfants]]+Tableau1[[#This Row],[Nbre Enfants Moins de 12 ans]]</f>
        <v>6</v>
      </c>
      <c r="S6" s="7">
        <f>IF(OR(U6&lt;&gt;OPERATION!A$1,U6=U6),SUMIF(U:U,U6,R:R),"")</f>
        <v>75</v>
      </c>
      <c r="T6" s="45" t="str">
        <f>IFERROR(VLOOKUP(Tableau1[[#This Row],[Heure Départ]],OPERATION!A$2:B$29,2,TRUE),"")</f>
        <v>A1</v>
      </c>
      <c r="U6" s="132">
        <f>OPERATION!A$1+(INT(SUM(R$2:R7)/90)*"00:15")</f>
        <v>0.41666666666666669</v>
      </c>
    </row>
    <row r="7" spans="1:21" ht="20.25" customHeight="1" x14ac:dyDescent="0.3">
      <c r="A7" s="12">
        <v>5</v>
      </c>
      <c r="B7" s="12" t="s">
        <v>26</v>
      </c>
      <c r="C7" s="5" t="s">
        <v>112</v>
      </c>
      <c r="D7" s="5" t="s">
        <v>113</v>
      </c>
      <c r="E7" s="5" t="s">
        <v>72</v>
      </c>
      <c r="F7" s="5">
        <v>75004</v>
      </c>
      <c r="G7" s="5" t="s">
        <v>185</v>
      </c>
      <c r="H7" s="5" t="s">
        <v>6</v>
      </c>
      <c r="I7" s="47" t="s">
        <v>188</v>
      </c>
      <c r="J7" s="12">
        <v>4</v>
      </c>
      <c r="K7" s="12">
        <v>2</v>
      </c>
      <c r="L7" s="12">
        <v>1</v>
      </c>
      <c r="M7" s="12" t="s">
        <v>37</v>
      </c>
      <c r="N7" s="12">
        <v>12345682</v>
      </c>
      <c r="O7" s="8" t="str">
        <f t="shared" si="1"/>
        <v>Aymar3 Jean10</v>
      </c>
      <c r="P7" s="34">
        <v>43594</v>
      </c>
      <c r="Q7" s="43">
        <f>Tableau1[[#This Row],[Nbre Adultes]]*30+Tableau1[[#This Row],[Nbre Enfants]]*14</f>
        <v>148</v>
      </c>
      <c r="R7" s="48">
        <f>Tableau1[[#This Row],[Nbre Adultes]]+Tableau1[[#This Row],[Nbre Enfants]]+Tableau1[[#This Row],[Nbre Enfants Moins de 12 ans]]</f>
        <v>7</v>
      </c>
      <c r="S7" s="7">
        <f>IF(OR(U7&lt;&gt;OPERATION!A$1,U7=U7),SUMIF(U:U,U7,R:R),"")</f>
        <v>75</v>
      </c>
      <c r="T7" s="48" t="str">
        <f>IFERROR(VLOOKUP(Tableau1[[#This Row],[Heure Départ]],OPERATION!A$2:B$29,2,TRUE),"")</f>
        <v>A1</v>
      </c>
      <c r="U7" s="132">
        <f>OPERATION!A$1+(INT(SUM(R$2:R8)/90)*"00:15")</f>
        <v>0.41666666666666669</v>
      </c>
    </row>
    <row r="8" spans="1:21" ht="20.25" customHeight="1" x14ac:dyDescent="0.3">
      <c r="A8" s="12">
        <v>6</v>
      </c>
      <c r="B8" s="12" t="s">
        <v>26</v>
      </c>
      <c r="C8" s="5" t="s">
        <v>114</v>
      </c>
      <c r="D8" s="5" t="s">
        <v>115</v>
      </c>
      <c r="E8" s="5" t="s">
        <v>171</v>
      </c>
      <c r="F8" s="5">
        <v>75005</v>
      </c>
      <c r="G8" s="5" t="s">
        <v>185</v>
      </c>
      <c r="H8" s="5" t="s">
        <v>6</v>
      </c>
      <c r="I8" s="47" t="s">
        <v>189</v>
      </c>
      <c r="J8" s="12">
        <v>5</v>
      </c>
      <c r="K8" s="12">
        <v>3</v>
      </c>
      <c r="L8" s="12">
        <v>1</v>
      </c>
      <c r="M8" s="12" t="s">
        <v>39</v>
      </c>
      <c r="N8" s="12">
        <v>12345683</v>
      </c>
      <c r="O8" s="8" t="str">
        <f t="shared" si="1"/>
        <v>Peuplus5 Jean12</v>
      </c>
      <c r="P8" s="34">
        <v>43595</v>
      </c>
      <c r="Q8" s="42">
        <f>Tableau1[[#This Row],[Nbre Adultes]]*30+Tableau1[[#This Row],[Nbre Enfants]]*14</f>
        <v>192</v>
      </c>
      <c r="R8" s="45">
        <f>Tableau1[[#This Row],[Nbre Adultes]]+Tableau1[[#This Row],[Nbre Enfants]]+Tableau1[[#This Row],[Nbre Enfants Moins de 12 ans]]</f>
        <v>9</v>
      </c>
      <c r="S8" s="7">
        <f>IF(OR(U8&lt;&gt;OPERATION!A$1,U8=U8),SUMIF(U:U,U8,R:R),"")</f>
        <v>77</v>
      </c>
      <c r="T8" s="45" t="str">
        <f>IFERROR(VLOOKUP(Tableau1[[#This Row],[Heure Départ]],OPERATION!A$2:B$29,2,TRUE),"")</f>
        <v>A2</v>
      </c>
      <c r="U8" s="132">
        <f>OPERATION!A$1+(INT(SUM(R$2:R9)/90)*"00:15")</f>
        <v>0.42708333333333337</v>
      </c>
    </row>
    <row r="9" spans="1:21" ht="20.25" customHeight="1" x14ac:dyDescent="0.3">
      <c r="A9" s="12">
        <v>7</v>
      </c>
      <c r="B9" s="12" t="s">
        <v>26</v>
      </c>
      <c r="C9" s="5" t="s">
        <v>116</v>
      </c>
      <c r="D9" s="5" t="s">
        <v>117</v>
      </c>
      <c r="E9" s="5" t="s">
        <v>72</v>
      </c>
      <c r="F9" s="5">
        <v>75006</v>
      </c>
      <c r="G9" s="5" t="s">
        <v>185</v>
      </c>
      <c r="H9" s="5" t="s">
        <v>6</v>
      </c>
      <c r="I9" s="47" t="s">
        <v>190</v>
      </c>
      <c r="J9" s="12">
        <v>6</v>
      </c>
      <c r="K9" s="12">
        <v>2</v>
      </c>
      <c r="L9" s="12">
        <v>1</v>
      </c>
      <c r="M9" s="12" t="s">
        <v>41</v>
      </c>
      <c r="N9" s="12">
        <v>12345684</v>
      </c>
      <c r="O9" s="8" t="str">
        <f t="shared" si="1"/>
        <v>Aymar4 Jean14</v>
      </c>
      <c r="P9" s="34">
        <v>43596</v>
      </c>
      <c r="Q9" s="43">
        <f>Tableau1[[#This Row],[Nbre Adultes]]*30+Tableau1[[#This Row],[Nbre Enfants]]*14</f>
        <v>208</v>
      </c>
      <c r="R9" s="48">
        <f>Tableau1[[#This Row],[Nbre Adultes]]+Tableau1[[#This Row],[Nbre Enfants]]+Tableau1[[#This Row],[Nbre Enfants Moins de 12 ans]]</f>
        <v>9</v>
      </c>
      <c r="S9" s="48">
        <f>IF(OR(U9&lt;&gt;OPERATION!A$1,U9=U9),SUMIF(U:U,U9,R:R),"")</f>
        <v>77</v>
      </c>
      <c r="T9" s="48" t="str">
        <f>IFERROR(VLOOKUP(Tableau1[[#This Row],[Heure Départ]],OPERATION!A$2:B$29,2,TRUE),"")</f>
        <v>A2</v>
      </c>
      <c r="U9" s="132">
        <f>OPERATION!A$1+(INT(SUM(R$2:R10)/90)*"00:15")</f>
        <v>0.42708333333333337</v>
      </c>
    </row>
    <row r="10" spans="1:21" ht="20.25" customHeight="1" x14ac:dyDescent="0.3">
      <c r="A10" s="12">
        <v>8</v>
      </c>
      <c r="B10" s="12" t="s">
        <v>26</v>
      </c>
      <c r="C10" s="5" t="s">
        <v>118</v>
      </c>
      <c r="D10" s="5" t="s">
        <v>119</v>
      </c>
      <c r="E10" s="5" t="s">
        <v>172</v>
      </c>
      <c r="F10" s="5">
        <v>75007</v>
      </c>
      <c r="G10" s="5" t="s">
        <v>185</v>
      </c>
      <c r="H10" s="5" t="s">
        <v>6</v>
      </c>
      <c r="I10" s="47" t="s">
        <v>191</v>
      </c>
      <c r="J10" s="12">
        <v>7</v>
      </c>
      <c r="K10" s="12">
        <v>1</v>
      </c>
      <c r="L10" s="12">
        <v>1</v>
      </c>
      <c r="M10" s="12" t="s">
        <v>43</v>
      </c>
      <c r="N10" s="12">
        <v>12345685</v>
      </c>
      <c r="O10" s="8" t="str">
        <f t="shared" si="1"/>
        <v>Peuplus6 Jean16</v>
      </c>
      <c r="P10" s="34">
        <v>43597</v>
      </c>
      <c r="Q10" s="43">
        <f>Tableau1[[#This Row],[Nbre Adultes]]*30+Tableau1[[#This Row],[Nbre Enfants]]*14</f>
        <v>224</v>
      </c>
      <c r="R10" s="48">
        <f>Tableau1[[#This Row],[Nbre Adultes]]+Tableau1[[#This Row],[Nbre Enfants]]+Tableau1[[#This Row],[Nbre Enfants Moins de 12 ans]]</f>
        <v>9</v>
      </c>
      <c r="S10" s="48">
        <f>IF(OR(U10&lt;&gt;OPERATION!A$1,U10=U10),SUMIF(U:U,U10,R:R),"")</f>
        <v>77</v>
      </c>
      <c r="T10" s="48" t="str">
        <f>IFERROR(VLOOKUP(Tableau1[[#This Row],[Heure Départ]],OPERATION!A$2:B$29,2,TRUE),"")</f>
        <v>A2</v>
      </c>
      <c r="U10" s="132">
        <f>OPERATION!A$1+(INT(SUM(R$2:R11)/90)*"00:15")</f>
        <v>0.42708333333333337</v>
      </c>
    </row>
    <row r="11" spans="1:21" ht="20.25" customHeight="1" x14ac:dyDescent="0.3">
      <c r="A11" s="12">
        <v>9</v>
      </c>
      <c r="B11" s="12" t="s">
        <v>26</v>
      </c>
      <c r="C11" s="5" t="s">
        <v>120</v>
      </c>
      <c r="D11" s="5" t="s">
        <v>121</v>
      </c>
      <c r="E11" s="5" t="s">
        <v>72</v>
      </c>
      <c r="F11" s="5">
        <v>75008</v>
      </c>
      <c r="G11" s="5" t="s">
        <v>185</v>
      </c>
      <c r="H11" s="5" t="s">
        <v>6</v>
      </c>
      <c r="I11" s="47" t="s">
        <v>190</v>
      </c>
      <c r="J11" s="12">
        <v>8</v>
      </c>
      <c r="K11" s="12">
        <v>2</v>
      </c>
      <c r="L11" s="12">
        <v>1</v>
      </c>
      <c r="M11" s="12" t="s">
        <v>97</v>
      </c>
      <c r="N11" s="12">
        <v>12345686</v>
      </c>
      <c r="O11" s="8" t="str">
        <f t="shared" si="1"/>
        <v>Aymar5 Jean18</v>
      </c>
      <c r="P11" s="34">
        <v>43598</v>
      </c>
      <c r="Q11" s="43">
        <f>Tableau1[[#This Row],[Nbre Adultes]]*30+Tableau1[[#This Row],[Nbre Enfants]]*14</f>
        <v>268</v>
      </c>
      <c r="R11" s="48">
        <f>Tableau1[[#This Row],[Nbre Adultes]]+Tableau1[[#This Row],[Nbre Enfants]]+Tableau1[[#This Row],[Nbre Enfants Moins de 12 ans]]</f>
        <v>11</v>
      </c>
      <c r="S11" s="48">
        <f>IF(OR(U11&lt;&gt;OPERATION!A$1,U11=U11),SUMIF(U:U,U11,R:R),"")</f>
        <v>77</v>
      </c>
      <c r="T11" s="48" t="str">
        <f>IFERROR(VLOOKUP(Tableau1[[#This Row],[Heure Départ]],OPERATION!A$2:B$29,2,TRUE),"")</f>
        <v>A2</v>
      </c>
      <c r="U11" s="132">
        <f>OPERATION!A$1+(INT(SUM(R$2:R12)/90)*"00:15")</f>
        <v>0.42708333333333337</v>
      </c>
    </row>
    <row r="12" spans="1:21" ht="20.25" customHeight="1" x14ac:dyDescent="0.3">
      <c r="A12" s="12">
        <v>10</v>
      </c>
      <c r="B12" s="12" t="s">
        <v>26</v>
      </c>
      <c r="C12" s="5" t="s">
        <v>122</v>
      </c>
      <c r="D12" s="5" t="s">
        <v>123</v>
      </c>
      <c r="E12" s="5" t="s">
        <v>173</v>
      </c>
      <c r="F12" s="5">
        <v>75009</v>
      </c>
      <c r="G12" s="5" t="s">
        <v>185</v>
      </c>
      <c r="H12" s="5" t="s">
        <v>6</v>
      </c>
      <c r="I12" s="47" t="s">
        <v>189</v>
      </c>
      <c r="J12" s="12">
        <v>9</v>
      </c>
      <c r="K12" s="12">
        <v>3</v>
      </c>
      <c r="L12" s="12">
        <v>1</v>
      </c>
      <c r="M12" s="12" t="s">
        <v>98</v>
      </c>
      <c r="N12" s="12">
        <v>12345687</v>
      </c>
      <c r="O12" s="8" t="str">
        <f t="shared" si="1"/>
        <v>Peuplus7 Jean20</v>
      </c>
      <c r="P12" s="34">
        <v>43599</v>
      </c>
      <c r="Q12" s="43">
        <f>Tableau1[[#This Row],[Nbre Adultes]]*30+Tableau1[[#This Row],[Nbre Enfants]]*14</f>
        <v>312</v>
      </c>
      <c r="R12" s="48">
        <f>Tableau1[[#This Row],[Nbre Adultes]]+Tableau1[[#This Row],[Nbre Enfants]]+Tableau1[[#This Row],[Nbre Enfants Moins de 12 ans]]</f>
        <v>13</v>
      </c>
      <c r="S12" s="48">
        <f>IF(OR(U12&lt;&gt;OPERATION!A$1,U12=U12),SUMIF(U:U,U12,R:R),"")</f>
        <v>77</v>
      </c>
      <c r="T12" s="48" t="str">
        <f>IFERROR(VLOOKUP(Tableau1[[#This Row],[Heure Départ]],OPERATION!A$2:B$29,2,TRUE),"")</f>
        <v>A2</v>
      </c>
      <c r="U12" s="132">
        <f>OPERATION!A$1+(INT(SUM(R$2:R13)/90)*"00:15")</f>
        <v>0.42708333333333337</v>
      </c>
    </row>
    <row r="13" spans="1:21" ht="20.25" customHeight="1" x14ac:dyDescent="0.3">
      <c r="A13" s="12">
        <v>11</v>
      </c>
      <c r="B13" s="12" t="s">
        <v>26</v>
      </c>
      <c r="C13" s="5" t="s">
        <v>124</v>
      </c>
      <c r="D13" s="5" t="s">
        <v>125</v>
      </c>
      <c r="E13" s="5" t="s">
        <v>72</v>
      </c>
      <c r="F13" s="5">
        <v>75010</v>
      </c>
      <c r="G13" s="5" t="s">
        <v>185</v>
      </c>
      <c r="H13" s="5" t="s">
        <v>6</v>
      </c>
      <c r="I13" s="47" t="s">
        <v>188</v>
      </c>
      <c r="J13" s="12">
        <v>10</v>
      </c>
      <c r="K13" s="12">
        <v>2</v>
      </c>
      <c r="L13" s="12">
        <v>1</v>
      </c>
      <c r="M13" s="12" t="s">
        <v>99</v>
      </c>
      <c r="N13" s="12">
        <v>12345688</v>
      </c>
      <c r="O13" s="8" t="str">
        <f t="shared" si="1"/>
        <v>Aymar6 Jean22</v>
      </c>
      <c r="P13" s="34">
        <v>43600</v>
      </c>
      <c r="Q13" s="43">
        <f>Tableau1[[#This Row],[Nbre Adultes]]*30+Tableau1[[#This Row],[Nbre Enfants]]*14</f>
        <v>328</v>
      </c>
      <c r="R13" s="48">
        <f>Tableau1[[#This Row],[Nbre Adultes]]+Tableau1[[#This Row],[Nbre Enfants]]+Tableau1[[#This Row],[Nbre Enfants Moins de 12 ans]]</f>
        <v>13</v>
      </c>
      <c r="S13" s="48">
        <f>IF(OR(U13&lt;&gt;OPERATION!A$1,U13=U13),SUMIF(U:U,U13,R:R),"")</f>
        <v>77</v>
      </c>
      <c r="T13" s="48" t="str">
        <f>IFERROR(VLOOKUP(Tableau1[[#This Row],[Heure Départ]],OPERATION!A$2:B$29,2,TRUE),"")</f>
        <v>A2</v>
      </c>
      <c r="U13" s="132">
        <f>OPERATION!A$1+(INT(SUM(R$2:R14)/90)*"00:15")</f>
        <v>0.42708333333333337</v>
      </c>
    </row>
    <row r="14" spans="1:21" ht="20.25" customHeight="1" x14ac:dyDescent="0.3">
      <c r="A14" s="12">
        <v>12</v>
      </c>
      <c r="B14" s="12" t="s">
        <v>26</v>
      </c>
      <c r="C14" s="5" t="s">
        <v>126</v>
      </c>
      <c r="D14" s="5" t="s">
        <v>127</v>
      </c>
      <c r="E14" s="5" t="s">
        <v>174</v>
      </c>
      <c r="F14" s="5">
        <v>75011</v>
      </c>
      <c r="G14" s="5" t="s">
        <v>185</v>
      </c>
      <c r="H14" s="5" t="s">
        <v>6</v>
      </c>
      <c r="I14" s="47" t="s">
        <v>187</v>
      </c>
      <c r="J14" s="12">
        <v>11</v>
      </c>
      <c r="K14" s="12">
        <v>1</v>
      </c>
      <c r="L14" s="12">
        <v>1</v>
      </c>
      <c r="M14" s="12" t="s">
        <v>48</v>
      </c>
      <c r="N14" s="12">
        <v>12345689</v>
      </c>
      <c r="O14" s="8" t="str">
        <f t="shared" si="1"/>
        <v>Peuplus8 Jean24</v>
      </c>
      <c r="P14" s="34">
        <v>43601</v>
      </c>
      <c r="Q14" s="43">
        <f>Tableau1[[#This Row],[Nbre Adultes]]*30+Tableau1[[#This Row],[Nbre Enfants]]*14</f>
        <v>344</v>
      </c>
      <c r="R14" s="48">
        <f>Tableau1[[#This Row],[Nbre Adultes]]+Tableau1[[#This Row],[Nbre Enfants]]+Tableau1[[#This Row],[Nbre Enfants Moins de 12 ans]]</f>
        <v>13</v>
      </c>
      <c r="S14" s="48">
        <f>IF(OR(U14&lt;&gt;OPERATION!A$1,U14=U14),SUMIF(U:U,U14,R:R),"")</f>
        <v>77</v>
      </c>
      <c r="T14" s="48" t="str">
        <f>IFERROR(VLOOKUP(Tableau1[[#This Row],[Heure Départ]],OPERATION!A$2:B$29,2,TRUE),"")</f>
        <v>A2</v>
      </c>
      <c r="U14" s="132">
        <f>OPERATION!A$1+(INT(SUM(R$2:R15)/90)*"00:15")</f>
        <v>0.42708333333333337</v>
      </c>
    </row>
    <row r="15" spans="1:21" ht="20.25" customHeight="1" x14ac:dyDescent="0.3">
      <c r="A15" s="12">
        <v>13</v>
      </c>
      <c r="B15" s="12" t="s">
        <v>26</v>
      </c>
      <c r="C15" s="5" t="s">
        <v>128</v>
      </c>
      <c r="D15" s="5" t="s">
        <v>129</v>
      </c>
      <c r="E15" s="5" t="s">
        <v>72</v>
      </c>
      <c r="F15" s="5">
        <v>75012</v>
      </c>
      <c r="G15" s="5" t="s">
        <v>185</v>
      </c>
      <c r="H15" s="5" t="s">
        <v>6</v>
      </c>
      <c r="I15" s="47" t="s">
        <v>186</v>
      </c>
      <c r="J15" s="12">
        <v>12</v>
      </c>
      <c r="K15" s="12">
        <v>3</v>
      </c>
      <c r="L15" s="12">
        <v>1</v>
      </c>
      <c r="M15" s="12" t="s">
        <v>50</v>
      </c>
      <c r="N15" s="12">
        <v>12345690</v>
      </c>
      <c r="O15" s="8" t="str">
        <f t="shared" si="1"/>
        <v>Aymar7 Jean26</v>
      </c>
      <c r="P15" s="34">
        <v>43602</v>
      </c>
      <c r="Q15" s="43">
        <f>Tableau1[[#This Row],[Nbre Adultes]]*30+Tableau1[[#This Row],[Nbre Enfants]]*14</f>
        <v>402</v>
      </c>
      <c r="R15" s="48">
        <f>Tableau1[[#This Row],[Nbre Adultes]]+Tableau1[[#This Row],[Nbre Enfants]]+Tableau1[[#This Row],[Nbre Enfants Moins de 12 ans]]</f>
        <v>16</v>
      </c>
      <c r="S15" s="48">
        <f>IF(OR(U15&lt;&gt;OPERATION!A$1,U15=U15),SUMIF(U:U,U15,R:R),"")</f>
        <v>83</v>
      </c>
      <c r="T15" s="48" t="str">
        <f>IFERROR(VLOOKUP(Tableau1[[#This Row],[Heure Départ]],OPERATION!A$2:B$29,2,TRUE),"")</f>
        <v>A3</v>
      </c>
      <c r="U15" s="132">
        <f>OPERATION!A$1+(INT(SUM(R$2:R16)/90)*"00:15")</f>
        <v>0.4375</v>
      </c>
    </row>
    <row r="16" spans="1:21" ht="20.25" customHeight="1" x14ac:dyDescent="0.3">
      <c r="A16" s="12">
        <v>14</v>
      </c>
      <c r="B16" s="12" t="s">
        <v>26</v>
      </c>
      <c r="C16" s="5" t="s">
        <v>130</v>
      </c>
      <c r="D16" s="5" t="s">
        <v>131</v>
      </c>
      <c r="E16" s="5" t="s">
        <v>175</v>
      </c>
      <c r="F16" s="5">
        <v>75013</v>
      </c>
      <c r="G16" s="5" t="s">
        <v>185</v>
      </c>
      <c r="H16" s="5" t="s">
        <v>6</v>
      </c>
      <c r="I16" s="47" t="s">
        <v>74</v>
      </c>
      <c r="J16" s="12">
        <v>13</v>
      </c>
      <c r="K16" s="12">
        <v>2</v>
      </c>
      <c r="L16" s="12">
        <v>1</v>
      </c>
      <c r="M16" s="12" t="s">
        <v>52</v>
      </c>
      <c r="N16" s="12">
        <v>12345691</v>
      </c>
      <c r="O16" s="8" t="str">
        <f t="shared" si="1"/>
        <v>Peuplus9 Jean28</v>
      </c>
      <c r="P16" s="34">
        <v>43603</v>
      </c>
      <c r="Q16" s="43">
        <f>Tableau1[[#This Row],[Nbre Adultes]]*30+Tableau1[[#This Row],[Nbre Enfants]]*14</f>
        <v>418</v>
      </c>
      <c r="R16" s="48">
        <f>Tableau1[[#This Row],[Nbre Adultes]]+Tableau1[[#This Row],[Nbre Enfants]]+Tableau1[[#This Row],[Nbre Enfants Moins de 12 ans]]</f>
        <v>16</v>
      </c>
      <c r="S16" s="48">
        <f>IF(OR(U16&lt;&gt;OPERATION!A$1,U16=U16),SUMIF(U:U,U16,R:R),"")</f>
        <v>83</v>
      </c>
      <c r="T16" s="48" t="str">
        <f>IFERROR(VLOOKUP(Tableau1[[#This Row],[Heure Départ]],OPERATION!A$2:B$29,2,TRUE),"")</f>
        <v>A3</v>
      </c>
      <c r="U16" s="132">
        <f>OPERATION!A$1+(INT(SUM(R$2:R17)/90)*"00:15")</f>
        <v>0.4375</v>
      </c>
    </row>
    <row r="17" spans="1:21" ht="20.25" customHeight="1" x14ac:dyDescent="0.3">
      <c r="A17" s="12">
        <v>15</v>
      </c>
      <c r="B17" s="12" t="s">
        <v>26</v>
      </c>
      <c r="C17" s="5" t="s">
        <v>132</v>
      </c>
      <c r="D17" s="5" t="s">
        <v>133</v>
      </c>
      <c r="E17" s="5" t="s">
        <v>72</v>
      </c>
      <c r="F17" s="5">
        <v>75014</v>
      </c>
      <c r="G17" s="5" t="s">
        <v>185</v>
      </c>
      <c r="H17" s="5" t="s">
        <v>6</v>
      </c>
      <c r="I17" s="47" t="s">
        <v>73</v>
      </c>
      <c r="J17" s="12">
        <v>14</v>
      </c>
      <c r="K17" s="12">
        <v>1</v>
      </c>
      <c r="L17" s="12">
        <v>1</v>
      </c>
      <c r="M17" s="12" t="s">
        <v>54</v>
      </c>
      <c r="N17" s="12">
        <v>12345692</v>
      </c>
      <c r="O17" s="8" t="str">
        <f t="shared" si="1"/>
        <v>Aymar8 Jean30</v>
      </c>
      <c r="P17" s="34">
        <v>43604</v>
      </c>
      <c r="Q17" s="43">
        <f>Tableau1[[#This Row],[Nbre Adultes]]*30+Tableau1[[#This Row],[Nbre Enfants]]*14</f>
        <v>434</v>
      </c>
      <c r="R17" s="48">
        <f>Tableau1[[#This Row],[Nbre Adultes]]+Tableau1[[#This Row],[Nbre Enfants]]+Tableau1[[#This Row],[Nbre Enfants Moins de 12 ans]]</f>
        <v>16</v>
      </c>
      <c r="S17" s="48">
        <f>IF(OR(U17&lt;&gt;OPERATION!A$1,U17=U17),SUMIF(U:U,U17,R:R),"")</f>
        <v>83</v>
      </c>
      <c r="T17" s="48" t="str">
        <f>IFERROR(VLOOKUP(Tableau1[[#This Row],[Heure Départ]],OPERATION!A$2:B$29,2,TRUE),"")</f>
        <v>A3</v>
      </c>
      <c r="U17" s="132">
        <f>OPERATION!A$1+(INT(SUM(R$2:R18)/90)*"00:15")</f>
        <v>0.4375</v>
      </c>
    </row>
    <row r="18" spans="1:21" ht="20.25" customHeight="1" x14ac:dyDescent="0.3">
      <c r="A18" s="12">
        <v>16</v>
      </c>
      <c r="B18" s="12" t="s">
        <v>26</v>
      </c>
      <c r="C18" s="5" t="s">
        <v>134</v>
      </c>
      <c r="D18" s="5" t="s">
        <v>135</v>
      </c>
      <c r="E18" s="5" t="s">
        <v>176</v>
      </c>
      <c r="F18" s="5">
        <v>75015</v>
      </c>
      <c r="G18" s="5" t="s">
        <v>185</v>
      </c>
      <c r="H18" s="5" t="s">
        <v>6</v>
      </c>
      <c r="I18" s="47" t="s">
        <v>192</v>
      </c>
      <c r="J18" s="12">
        <v>15</v>
      </c>
      <c r="K18" s="12">
        <v>1</v>
      </c>
      <c r="L18" s="12">
        <v>1</v>
      </c>
      <c r="M18" s="12" t="s">
        <v>56</v>
      </c>
      <c r="N18" s="12">
        <v>12345693</v>
      </c>
      <c r="O18" s="8" t="str">
        <f t="shared" si="1"/>
        <v>Peuplus10 Jean32</v>
      </c>
      <c r="P18" s="34">
        <v>43605</v>
      </c>
      <c r="Q18" s="43">
        <f>Tableau1[[#This Row],[Nbre Adultes]]*30+Tableau1[[#This Row],[Nbre Enfants]]*14</f>
        <v>464</v>
      </c>
      <c r="R18" s="48">
        <f>Tableau1[[#This Row],[Nbre Adultes]]+Tableau1[[#This Row],[Nbre Enfants]]+Tableau1[[#This Row],[Nbre Enfants Moins de 12 ans]]</f>
        <v>17</v>
      </c>
      <c r="S18" s="48">
        <f>IF(OR(U18&lt;&gt;OPERATION!A$1,U18=U18),SUMIF(U:U,U18,R:R),"")</f>
        <v>83</v>
      </c>
      <c r="T18" s="48" t="str">
        <f>IFERROR(VLOOKUP(Tableau1[[#This Row],[Heure Départ]],OPERATION!A$2:B$29,2,TRUE),"")</f>
        <v>A3</v>
      </c>
      <c r="U18" s="132">
        <f>OPERATION!A$1+(INT(SUM(R$2:R19)/90)*"00:15")</f>
        <v>0.4375</v>
      </c>
    </row>
    <row r="19" spans="1:21" ht="20.25" customHeight="1" x14ac:dyDescent="0.3">
      <c r="A19" s="12">
        <v>17</v>
      </c>
      <c r="B19" s="12" t="s">
        <v>26</v>
      </c>
      <c r="C19" s="5" t="s">
        <v>136</v>
      </c>
      <c r="D19" s="5" t="s">
        <v>137</v>
      </c>
      <c r="E19" s="5" t="s">
        <v>72</v>
      </c>
      <c r="F19" s="5">
        <v>75016</v>
      </c>
      <c r="G19" s="5" t="s">
        <v>185</v>
      </c>
      <c r="H19" s="5" t="s">
        <v>6</v>
      </c>
      <c r="I19" s="47" t="s">
        <v>193</v>
      </c>
      <c r="J19" s="12">
        <v>16</v>
      </c>
      <c r="K19" s="12">
        <v>1</v>
      </c>
      <c r="L19" s="12">
        <v>1</v>
      </c>
      <c r="M19" s="12" t="s">
        <v>24</v>
      </c>
      <c r="N19" s="12">
        <v>12345694</v>
      </c>
      <c r="O19" s="8" t="str">
        <f t="shared" si="1"/>
        <v>Aymar9 Jean34</v>
      </c>
      <c r="P19" s="34">
        <v>43606</v>
      </c>
      <c r="Q19" s="43">
        <f>Tableau1[[#This Row],[Nbre Adultes]]*30+Tableau1[[#This Row],[Nbre Enfants]]*14</f>
        <v>494</v>
      </c>
      <c r="R19" s="48">
        <f>Tableau1[[#This Row],[Nbre Adultes]]+Tableau1[[#This Row],[Nbre Enfants]]+Tableau1[[#This Row],[Nbre Enfants Moins de 12 ans]]</f>
        <v>18</v>
      </c>
      <c r="S19" s="48">
        <f>IF(OR(U19&lt;&gt;OPERATION!A$1,U19=U19),SUMIF(U:U,U19,R:R),"")</f>
        <v>83</v>
      </c>
      <c r="T19" s="48" t="str">
        <f>IFERROR(VLOOKUP(Tableau1[[#This Row],[Heure Départ]],OPERATION!A$2:B$29,2,TRUE),"")</f>
        <v>A3</v>
      </c>
      <c r="U19" s="132">
        <f>OPERATION!A$1+(INT(SUM(R$2:R20)/90)*"00:15")</f>
        <v>0.4375</v>
      </c>
    </row>
    <row r="20" spans="1:21" ht="20.25" customHeight="1" x14ac:dyDescent="0.3">
      <c r="A20" s="12">
        <v>18</v>
      </c>
      <c r="B20" s="12" t="s">
        <v>26</v>
      </c>
      <c r="C20" s="5" t="s">
        <v>138</v>
      </c>
      <c r="D20" s="5" t="s">
        <v>139</v>
      </c>
      <c r="E20" s="5" t="s">
        <v>177</v>
      </c>
      <c r="F20" s="5">
        <v>75017</v>
      </c>
      <c r="G20" s="5" t="s">
        <v>185</v>
      </c>
      <c r="H20" s="5" t="s">
        <v>6</v>
      </c>
      <c r="I20" s="47" t="s">
        <v>194</v>
      </c>
      <c r="J20" s="12">
        <v>17</v>
      </c>
      <c r="K20" s="12">
        <v>1</v>
      </c>
      <c r="L20" s="12">
        <v>1</v>
      </c>
      <c r="M20" s="12" t="s">
        <v>27</v>
      </c>
      <c r="N20" s="12">
        <v>12345695</v>
      </c>
      <c r="O20" s="8" t="str">
        <f t="shared" si="1"/>
        <v>Peuplus11 Jean36</v>
      </c>
      <c r="P20" s="34">
        <v>43607</v>
      </c>
      <c r="Q20" s="43">
        <f>Tableau1[[#This Row],[Nbre Adultes]]*30+Tableau1[[#This Row],[Nbre Enfants]]*14</f>
        <v>524</v>
      </c>
      <c r="R20" s="48">
        <f>Tableau1[[#This Row],[Nbre Adultes]]+Tableau1[[#This Row],[Nbre Enfants]]+Tableau1[[#This Row],[Nbre Enfants Moins de 12 ans]]</f>
        <v>19</v>
      </c>
      <c r="S20" s="48">
        <f>IF(OR(U20&lt;&gt;OPERATION!A$1,U20=U20),SUMIF(U:U,U20,R:R),"")</f>
        <v>83</v>
      </c>
      <c r="T20" s="48" t="str">
        <f>IFERROR(VLOOKUP(Tableau1[[#This Row],[Heure Départ]],OPERATION!A$2:B$29,2,TRUE),"")</f>
        <v>A3</v>
      </c>
      <c r="U20" s="132">
        <f>OPERATION!A$1+(INT(SUM(R$2:R21)/90)*"00:15")</f>
        <v>0.44791666666666669</v>
      </c>
    </row>
    <row r="21" spans="1:21" ht="20.25" customHeight="1" x14ac:dyDescent="0.3">
      <c r="A21" s="12">
        <v>19</v>
      </c>
      <c r="B21" s="12" t="s">
        <v>26</v>
      </c>
      <c r="C21" s="5" t="s">
        <v>140</v>
      </c>
      <c r="D21" s="5" t="s">
        <v>141</v>
      </c>
      <c r="E21" s="5" t="s">
        <v>72</v>
      </c>
      <c r="F21" s="5">
        <v>75018</v>
      </c>
      <c r="G21" s="5" t="s">
        <v>185</v>
      </c>
      <c r="H21" s="5" t="s">
        <v>6</v>
      </c>
      <c r="I21" s="47" t="s">
        <v>195</v>
      </c>
      <c r="J21" s="12">
        <v>18</v>
      </c>
      <c r="K21" s="12">
        <v>1</v>
      </c>
      <c r="L21" s="12">
        <v>1</v>
      </c>
      <c r="M21" s="12" t="s">
        <v>100</v>
      </c>
      <c r="N21" s="12">
        <v>12345696</v>
      </c>
      <c r="O21" s="8" t="str">
        <f t="shared" si="1"/>
        <v>Aymar10 Jean38</v>
      </c>
      <c r="P21" s="34">
        <v>43608</v>
      </c>
      <c r="Q21" s="43">
        <f>Tableau1[[#This Row],[Nbre Adultes]]*30+Tableau1[[#This Row],[Nbre Enfants]]*14</f>
        <v>554</v>
      </c>
      <c r="R21" s="48">
        <f>Tableau1[[#This Row],[Nbre Adultes]]+Tableau1[[#This Row],[Nbre Enfants]]+Tableau1[[#This Row],[Nbre Enfants Moins de 12 ans]]</f>
        <v>20</v>
      </c>
      <c r="S21" s="48">
        <f>IF(OR(U21&lt;&gt;OPERATION!A$1,U21=U21),SUMIF(U:U,U21,R:R),"")</f>
        <v>83</v>
      </c>
      <c r="T21" s="48" t="str">
        <f>IFERROR(VLOOKUP(Tableau1[[#This Row],[Heure Départ]],OPERATION!A$2:B$29,2,TRUE),"")</f>
        <v>A3</v>
      </c>
      <c r="U21" s="132">
        <f>OPERATION!A$1+(INT(SUM(R$2:R22)/90)*"00:15")</f>
        <v>0.44791666666666669</v>
      </c>
    </row>
    <row r="22" spans="1:21" ht="20.25" customHeight="1" x14ac:dyDescent="0.3">
      <c r="A22" s="12">
        <v>20</v>
      </c>
      <c r="B22" s="12" t="s">
        <v>26</v>
      </c>
      <c r="C22" s="5" t="s">
        <v>142</v>
      </c>
      <c r="D22" s="5" t="s">
        <v>143</v>
      </c>
      <c r="E22" s="5" t="s">
        <v>178</v>
      </c>
      <c r="F22" s="5">
        <v>75019</v>
      </c>
      <c r="G22" s="5" t="s">
        <v>185</v>
      </c>
      <c r="H22" s="5" t="s">
        <v>6</v>
      </c>
      <c r="I22" s="47" t="s">
        <v>196</v>
      </c>
      <c r="J22" s="12">
        <v>19</v>
      </c>
      <c r="K22" s="12">
        <v>1</v>
      </c>
      <c r="L22" s="12">
        <v>1</v>
      </c>
      <c r="M22" s="12" t="s">
        <v>35</v>
      </c>
      <c r="N22" s="12">
        <v>12345697</v>
      </c>
      <c r="O22" s="8" t="str">
        <f t="shared" si="1"/>
        <v>Peuplus12 Jean40</v>
      </c>
      <c r="P22" s="34">
        <v>43609</v>
      </c>
      <c r="Q22" s="43">
        <f>Tableau1[[#This Row],[Nbre Adultes]]*30+Tableau1[[#This Row],[Nbre Enfants]]*14</f>
        <v>584</v>
      </c>
      <c r="R22" s="48">
        <f>Tableau1[[#This Row],[Nbre Adultes]]+Tableau1[[#This Row],[Nbre Enfants]]+Tableau1[[#This Row],[Nbre Enfants Moins de 12 ans]]</f>
        <v>21</v>
      </c>
      <c r="S22" s="48">
        <f>IF(OR(U22&lt;&gt;OPERATION!A$1,U22=U22),SUMIF(U:U,U22,R:R),"")</f>
        <v>83</v>
      </c>
      <c r="T22" s="48" t="str">
        <f>IFERROR(VLOOKUP(Tableau1[[#This Row],[Heure Départ]],OPERATION!A$2:B$29,2,TRUE),"")</f>
        <v>A3</v>
      </c>
      <c r="U22" s="132">
        <f>OPERATION!A$1+(INT(SUM(R$2:R23)/90)*"00:15")</f>
        <v>0.44791666666666669</v>
      </c>
    </row>
    <row r="23" spans="1:21" ht="20.25" customHeight="1" x14ac:dyDescent="0.3">
      <c r="A23" s="12">
        <v>21</v>
      </c>
      <c r="B23" s="12" t="s">
        <v>26</v>
      </c>
      <c r="C23" s="5" t="s">
        <v>144</v>
      </c>
      <c r="D23" s="5" t="s">
        <v>145</v>
      </c>
      <c r="E23" s="5" t="s">
        <v>72</v>
      </c>
      <c r="F23" s="5">
        <v>75020</v>
      </c>
      <c r="G23" s="5" t="s">
        <v>185</v>
      </c>
      <c r="H23" s="5" t="s">
        <v>6</v>
      </c>
      <c r="I23" s="47" t="s">
        <v>197</v>
      </c>
      <c r="J23" s="12">
        <v>20</v>
      </c>
      <c r="K23" s="12">
        <v>2</v>
      </c>
      <c r="L23" s="12">
        <v>1</v>
      </c>
      <c r="M23" s="12" t="s">
        <v>37</v>
      </c>
      <c r="N23" s="12">
        <v>12345698</v>
      </c>
      <c r="O23" s="8" t="str">
        <f t="shared" si="1"/>
        <v>Aymar11 Jean42</v>
      </c>
      <c r="P23" s="34">
        <v>43610</v>
      </c>
      <c r="Q23" s="43">
        <f>Tableau1[[#This Row],[Nbre Adultes]]*30+Tableau1[[#This Row],[Nbre Enfants]]*14</f>
        <v>628</v>
      </c>
      <c r="R23" s="48">
        <f>Tableau1[[#This Row],[Nbre Adultes]]+Tableau1[[#This Row],[Nbre Enfants]]+Tableau1[[#This Row],[Nbre Enfants Moins de 12 ans]]</f>
        <v>23</v>
      </c>
      <c r="S23" s="48">
        <f>IF(OR(U23&lt;&gt;OPERATION!A$1,U23=U23),SUMIF(U:U,U23,R:R),"")</f>
        <v>83</v>
      </c>
      <c r="T23" s="48" t="str">
        <f>IFERROR(VLOOKUP(Tableau1[[#This Row],[Heure Départ]],OPERATION!A$2:B$29,2,TRUE),"")</f>
        <v>A3</v>
      </c>
      <c r="U23" s="132">
        <f>OPERATION!A$1+(INT(SUM(R$2:R24)/90)*"00:15")</f>
        <v>0.44791666666666669</v>
      </c>
    </row>
    <row r="24" spans="1:21" ht="20.25" customHeight="1" x14ac:dyDescent="0.3">
      <c r="A24" s="12">
        <v>22</v>
      </c>
      <c r="B24" s="12" t="s">
        <v>26</v>
      </c>
      <c r="C24" s="5" t="s">
        <v>146</v>
      </c>
      <c r="D24" s="5" t="s">
        <v>147</v>
      </c>
      <c r="E24" s="5" t="s">
        <v>179</v>
      </c>
      <c r="F24" s="5">
        <v>75021</v>
      </c>
      <c r="G24" s="5" t="s">
        <v>185</v>
      </c>
      <c r="H24" s="5" t="s">
        <v>6</v>
      </c>
      <c r="I24" s="47" t="s">
        <v>198</v>
      </c>
      <c r="J24" s="12">
        <v>21</v>
      </c>
      <c r="K24" s="12">
        <v>1</v>
      </c>
      <c r="L24" s="12">
        <v>1</v>
      </c>
      <c r="M24" s="12" t="s">
        <v>39</v>
      </c>
      <c r="N24" s="12">
        <v>12345699</v>
      </c>
      <c r="O24" s="8" t="str">
        <f t="shared" si="1"/>
        <v>Peuplus13 Jean44</v>
      </c>
      <c r="P24" s="34">
        <v>43611</v>
      </c>
      <c r="Q24" s="43">
        <f>Tableau1[[#This Row],[Nbre Adultes]]*30+Tableau1[[#This Row],[Nbre Enfants]]*14</f>
        <v>644</v>
      </c>
      <c r="R24" s="48">
        <f>Tableau1[[#This Row],[Nbre Adultes]]+Tableau1[[#This Row],[Nbre Enfants]]+Tableau1[[#This Row],[Nbre Enfants Moins de 12 ans]]</f>
        <v>23</v>
      </c>
      <c r="S24" s="48">
        <f>IF(OR(U24&lt;&gt;OPERATION!A$1,U24=U24),SUMIF(U:U,U24,R:R),"")</f>
        <v>98</v>
      </c>
      <c r="T24" s="48" t="str">
        <f>IFERROR(VLOOKUP(Tableau1[[#This Row],[Heure Départ]],OPERATION!A$2:B$29,2,TRUE),"")</f>
        <v>B1</v>
      </c>
      <c r="U24" s="132">
        <f>OPERATION!A$1+(INT(SUM(R$2:R25)/90)*"00:15")</f>
        <v>0.45833333333333337</v>
      </c>
    </row>
    <row r="25" spans="1:21" ht="20.25" customHeight="1" x14ac:dyDescent="0.3">
      <c r="A25" s="12">
        <v>23</v>
      </c>
      <c r="B25" s="12" t="s">
        <v>26</v>
      </c>
      <c r="C25" s="5" t="s">
        <v>148</v>
      </c>
      <c r="D25" s="5" t="s">
        <v>149</v>
      </c>
      <c r="E25" s="5" t="s">
        <v>72</v>
      </c>
      <c r="F25" s="5">
        <v>75022</v>
      </c>
      <c r="G25" s="5" t="s">
        <v>185</v>
      </c>
      <c r="H25" s="5" t="s">
        <v>6</v>
      </c>
      <c r="I25" s="47" t="s">
        <v>199</v>
      </c>
      <c r="J25" s="12">
        <v>22</v>
      </c>
      <c r="K25" s="12">
        <v>1</v>
      </c>
      <c r="L25" s="12">
        <v>1</v>
      </c>
      <c r="M25" s="12" t="s">
        <v>41</v>
      </c>
      <c r="N25" s="12">
        <v>12345700</v>
      </c>
      <c r="O25" s="8" t="str">
        <f t="shared" si="1"/>
        <v>Aymar12 Jean46</v>
      </c>
      <c r="P25" s="34">
        <v>43612</v>
      </c>
      <c r="Q25" s="43">
        <f>Tableau1[[#This Row],[Nbre Adultes]]*30+Tableau1[[#This Row],[Nbre Enfants]]*14</f>
        <v>674</v>
      </c>
      <c r="R25" s="48">
        <f>Tableau1[[#This Row],[Nbre Adultes]]+Tableau1[[#This Row],[Nbre Enfants]]+Tableau1[[#This Row],[Nbre Enfants Moins de 12 ans]]</f>
        <v>24</v>
      </c>
      <c r="S25" s="48">
        <f>IF(OR(U25&lt;&gt;OPERATION!A$1,U25=U25),SUMIF(U:U,U25,R:R),"")</f>
        <v>98</v>
      </c>
      <c r="T25" s="48" t="str">
        <f>IFERROR(VLOOKUP(Tableau1[[#This Row],[Heure Départ]],OPERATION!A$2:B$29,2,TRUE),"")</f>
        <v>B1</v>
      </c>
      <c r="U25" s="132">
        <f>OPERATION!A$1+(INT(SUM(R$2:R26)/90)*"00:15")</f>
        <v>0.45833333333333337</v>
      </c>
    </row>
    <row r="26" spans="1:21" ht="20.25" customHeight="1" x14ac:dyDescent="0.3">
      <c r="A26" s="12">
        <v>24</v>
      </c>
      <c r="B26" s="12" t="s">
        <v>26</v>
      </c>
      <c r="C26" s="5" t="s">
        <v>150</v>
      </c>
      <c r="D26" s="5" t="s">
        <v>151</v>
      </c>
      <c r="E26" s="5" t="s">
        <v>180</v>
      </c>
      <c r="F26" s="5">
        <v>75023</v>
      </c>
      <c r="G26" s="5" t="s">
        <v>185</v>
      </c>
      <c r="H26" s="5" t="s">
        <v>6</v>
      </c>
      <c r="I26" s="47" t="s">
        <v>200</v>
      </c>
      <c r="J26" s="12">
        <v>23</v>
      </c>
      <c r="K26" s="12">
        <v>1</v>
      </c>
      <c r="L26" s="12">
        <v>1</v>
      </c>
      <c r="M26" s="12" t="s">
        <v>43</v>
      </c>
      <c r="N26" s="12">
        <v>12345701</v>
      </c>
      <c r="O26" s="8" t="str">
        <f t="shared" si="1"/>
        <v>Peuplus14 Jean48</v>
      </c>
      <c r="P26" s="34">
        <v>43613</v>
      </c>
      <c r="Q26" s="43">
        <f>Tableau1[[#This Row],[Nbre Adultes]]*30+Tableau1[[#This Row],[Nbre Enfants]]*14</f>
        <v>704</v>
      </c>
      <c r="R26" s="48">
        <f>Tableau1[[#This Row],[Nbre Adultes]]+Tableau1[[#This Row],[Nbre Enfants]]+Tableau1[[#This Row],[Nbre Enfants Moins de 12 ans]]</f>
        <v>25</v>
      </c>
      <c r="S26" s="48">
        <f>IF(OR(U26&lt;&gt;OPERATION!A$1,U26=U26),SUMIF(U:U,U26,R:R),"")</f>
        <v>98</v>
      </c>
      <c r="T26" s="48" t="str">
        <f>IFERROR(VLOOKUP(Tableau1[[#This Row],[Heure Départ]],OPERATION!A$2:B$29,2,TRUE),"")</f>
        <v>B1</v>
      </c>
      <c r="U26" s="132">
        <f>OPERATION!A$1+(INT(SUM(R$2:R27)/90)*"00:15")</f>
        <v>0.45833333333333337</v>
      </c>
    </row>
    <row r="27" spans="1:21" ht="20.25" customHeight="1" x14ac:dyDescent="0.3">
      <c r="A27" s="12">
        <v>25</v>
      </c>
      <c r="B27" s="12" t="s">
        <v>26</v>
      </c>
      <c r="C27" s="5" t="s">
        <v>152</v>
      </c>
      <c r="D27" s="5" t="s">
        <v>153</v>
      </c>
      <c r="E27" s="5" t="s">
        <v>72</v>
      </c>
      <c r="F27" s="5">
        <v>75024</v>
      </c>
      <c r="G27" s="5" t="s">
        <v>185</v>
      </c>
      <c r="H27" s="5" t="s">
        <v>6</v>
      </c>
      <c r="I27" s="47" t="s">
        <v>201</v>
      </c>
      <c r="J27" s="12">
        <v>24</v>
      </c>
      <c r="K27" s="12">
        <v>1</v>
      </c>
      <c r="L27" s="12">
        <v>1</v>
      </c>
      <c r="M27" s="12" t="s">
        <v>97</v>
      </c>
      <c r="N27" s="12">
        <v>12345702</v>
      </c>
      <c r="O27" s="8" t="str">
        <f t="shared" si="1"/>
        <v>Aymar13 Jean50</v>
      </c>
      <c r="P27" s="34">
        <v>43614</v>
      </c>
      <c r="Q27" s="43">
        <f>Tableau1[[#This Row],[Nbre Adultes]]*30+Tableau1[[#This Row],[Nbre Enfants]]*14</f>
        <v>734</v>
      </c>
      <c r="R27" s="48">
        <f>Tableau1[[#This Row],[Nbre Adultes]]+Tableau1[[#This Row],[Nbre Enfants]]+Tableau1[[#This Row],[Nbre Enfants Moins de 12 ans]]</f>
        <v>26</v>
      </c>
      <c r="S27" s="48">
        <f>IF(OR(U27&lt;&gt;OPERATION!A$1,U27=U27),SUMIF(U:U,U27,R:R),"")</f>
        <v>98</v>
      </c>
      <c r="T27" s="48" t="str">
        <f>IFERROR(VLOOKUP(Tableau1[[#This Row],[Heure Départ]],OPERATION!A$2:B$29,2,TRUE),"")</f>
        <v>B1</v>
      </c>
      <c r="U27" s="132">
        <f>OPERATION!A$1+(INT(SUM(R$2:R28)/90)*"00:15")</f>
        <v>0.45833333333333337</v>
      </c>
    </row>
    <row r="28" spans="1:21" ht="20.25" customHeight="1" x14ac:dyDescent="0.3">
      <c r="A28" s="12">
        <v>26</v>
      </c>
      <c r="B28" s="12" t="s">
        <v>26</v>
      </c>
      <c r="C28" s="5" t="s">
        <v>154</v>
      </c>
      <c r="D28" s="5" t="s">
        <v>155</v>
      </c>
      <c r="E28" s="5" t="s">
        <v>181</v>
      </c>
      <c r="F28" s="5">
        <v>75025</v>
      </c>
      <c r="G28" s="5" t="s">
        <v>185</v>
      </c>
      <c r="H28" s="5" t="s">
        <v>6</v>
      </c>
      <c r="I28" s="47" t="s">
        <v>202</v>
      </c>
      <c r="J28" s="12">
        <v>25</v>
      </c>
      <c r="K28" s="12">
        <v>1</v>
      </c>
      <c r="L28" s="12">
        <v>1</v>
      </c>
      <c r="M28" s="12" t="s">
        <v>98</v>
      </c>
      <c r="N28" s="12">
        <v>12345703</v>
      </c>
      <c r="O28" s="8" t="str">
        <f t="shared" si="1"/>
        <v>Peuplus15 Jean52</v>
      </c>
      <c r="P28" s="34">
        <v>43615</v>
      </c>
      <c r="Q28" s="43">
        <f>Tableau1[[#This Row],[Nbre Adultes]]*30+Tableau1[[#This Row],[Nbre Enfants]]*14</f>
        <v>764</v>
      </c>
      <c r="R28" s="48">
        <f>Tableau1[[#This Row],[Nbre Adultes]]+Tableau1[[#This Row],[Nbre Enfants]]+Tableau1[[#This Row],[Nbre Enfants Moins de 12 ans]]</f>
        <v>27</v>
      </c>
      <c r="S28" s="48">
        <f>IF(OR(U28&lt;&gt;OPERATION!A$1,U28=U28),SUMIF(U:U,U28,R:R),"")</f>
        <v>85</v>
      </c>
      <c r="T28" s="48" t="str">
        <f>IFERROR(VLOOKUP(Tableau1[[#This Row],[Heure Départ]],OPERATION!A$2:B$29,2,TRUE),"")</f>
        <v>B2</v>
      </c>
      <c r="U28" s="132">
        <f>OPERATION!A$1+(INT(SUM(R$2:R29)/90)*"00:15")</f>
        <v>0.46875</v>
      </c>
    </row>
    <row r="29" spans="1:21" ht="20.25" customHeight="1" x14ac:dyDescent="0.3">
      <c r="A29" s="12">
        <v>27</v>
      </c>
      <c r="B29" s="12" t="s">
        <v>26</v>
      </c>
      <c r="C29" s="5" t="s">
        <v>156</v>
      </c>
      <c r="D29" s="5" t="s">
        <v>157</v>
      </c>
      <c r="E29" s="5" t="s">
        <v>72</v>
      </c>
      <c r="F29" s="5">
        <v>75026</v>
      </c>
      <c r="G29" s="5" t="s">
        <v>185</v>
      </c>
      <c r="H29" s="5" t="s">
        <v>6</v>
      </c>
      <c r="I29" s="47" t="s">
        <v>203</v>
      </c>
      <c r="J29" s="12">
        <v>26</v>
      </c>
      <c r="K29" s="12">
        <v>2</v>
      </c>
      <c r="L29" s="12">
        <v>1</v>
      </c>
      <c r="M29" s="12" t="s">
        <v>99</v>
      </c>
      <c r="N29" s="12">
        <v>12345704</v>
      </c>
      <c r="O29" s="8" t="str">
        <f t="shared" si="1"/>
        <v>Aymar14 Jean54</v>
      </c>
      <c r="P29" s="34">
        <v>43616</v>
      </c>
      <c r="Q29" s="43">
        <f>Tableau1[[#This Row],[Nbre Adultes]]*30+Tableau1[[#This Row],[Nbre Enfants]]*14</f>
        <v>808</v>
      </c>
      <c r="R29" s="48">
        <f>Tableau1[[#This Row],[Nbre Adultes]]+Tableau1[[#This Row],[Nbre Enfants]]+Tableau1[[#This Row],[Nbre Enfants Moins de 12 ans]]</f>
        <v>29</v>
      </c>
      <c r="S29" s="48">
        <f>IF(OR(U29&lt;&gt;OPERATION!A$1,U29=U29),SUMIF(U:U,U29,R:R),"")</f>
        <v>85</v>
      </c>
      <c r="T29" s="48" t="str">
        <f>IFERROR(VLOOKUP(Tableau1[[#This Row],[Heure Départ]],OPERATION!A$2:B$29,2,TRUE),"")</f>
        <v>B2</v>
      </c>
      <c r="U29" s="132">
        <f>OPERATION!A$1+(INT(SUM(R$2:R30)/90)*"00:15")</f>
        <v>0.46875</v>
      </c>
    </row>
    <row r="30" spans="1:21" ht="20.25" customHeight="1" x14ac:dyDescent="0.3">
      <c r="A30" s="12">
        <v>28</v>
      </c>
      <c r="B30" s="12" t="s">
        <v>26</v>
      </c>
      <c r="C30" s="5" t="s">
        <v>158</v>
      </c>
      <c r="D30" s="5" t="s">
        <v>159</v>
      </c>
      <c r="E30" s="5" t="s">
        <v>182</v>
      </c>
      <c r="F30" s="5">
        <v>75027</v>
      </c>
      <c r="G30" s="5" t="s">
        <v>185</v>
      </c>
      <c r="H30" s="5" t="s">
        <v>6</v>
      </c>
      <c r="I30" s="47" t="s">
        <v>204</v>
      </c>
      <c r="J30" s="12">
        <v>27</v>
      </c>
      <c r="K30" s="12">
        <v>1</v>
      </c>
      <c r="L30" s="12">
        <v>1</v>
      </c>
      <c r="M30" s="12" t="s">
        <v>48</v>
      </c>
      <c r="N30" s="12">
        <v>12345705</v>
      </c>
      <c r="O30" s="8" t="str">
        <f t="shared" si="1"/>
        <v>Peuplus16 Jean56</v>
      </c>
      <c r="P30" s="34">
        <v>43617</v>
      </c>
      <c r="Q30" s="43">
        <f>Tableau1[[#This Row],[Nbre Adultes]]*30+Tableau1[[#This Row],[Nbre Enfants]]*14</f>
        <v>824</v>
      </c>
      <c r="R30" s="48">
        <f>Tableau1[[#This Row],[Nbre Adultes]]+Tableau1[[#This Row],[Nbre Enfants]]+Tableau1[[#This Row],[Nbre Enfants Moins de 12 ans]]</f>
        <v>29</v>
      </c>
      <c r="S30" s="48">
        <f>IF(OR(U30&lt;&gt;OPERATION!A$1,U30=U30),SUMIF(U:U,U30,R:R),"")</f>
        <v>85</v>
      </c>
      <c r="T30" s="48" t="str">
        <f>IFERROR(VLOOKUP(Tableau1[[#This Row],[Heure Départ]],OPERATION!A$2:B$29,2,TRUE),"")</f>
        <v>B2</v>
      </c>
      <c r="U30" s="132">
        <f>OPERATION!A$1+(INT(SUM(R$2:R31)/90)*"00:15")</f>
        <v>0.46875</v>
      </c>
    </row>
    <row r="31" spans="1:21" ht="20.25" customHeight="1" x14ac:dyDescent="0.3">
      <c r="A31" s="12">
        <v>29</v>
      </c>
      <c r="B31" s="12" t="s">
        <v>26</v>
      </c>
      <c r="C31" s="5" t="s">
        <v>160</v>
      </c>
      <c r="D31" s="5" t="s">
        <v>161</v>
      </c>
      <c r="E31" s="5" t="s">
        <v>72</v>
      </c>
      <c r="F31" s="5">
        <v>75028</v>
      </c>
      <c r="G31" s="5" t="s">
        <v>185</v>
      </c>
      <c r="H31" s="5" t="s">
        <v>6</v>
      </c>
      <c r="I31" s="47" t="s">
        <v>205</v>
      </c>
      <c r="J31" s="12">
        <v>28</v>
      </c>
      <c r="K31" s="12">
        <v>2</v>
      </c>
      <c r="L31" s="12">
        <v>1</v>
      </c>
      <c r="M31" s="12" t="s">
        <v>50</v>
      </c>
      <c r="N31" s="12">
        <v>12345706</v>
      </c>
      <c r="O31" s="8" t="str">
        <f t="shared" si="1"/>
        <v>Aymar15 Jean58</v>
      </c>
      <c r="P31" s="34">
        <v>43618</v>
      </c>
      <c r="Q31" s="43">
        <f>Tableau1[[#This Row],[Nbre Adultes]]*30+Tableau1[[#This Row],[Nbre Enfants]]*14</f>
        <v>868</v>
      </c>
      <c r="R31" s="48">
        <f>Tableau1[[#This Row],[Nbre Adultes]]+Tableau1[[#This Row],[Nbre Enfants]]+Tableau1[[#This Row],[Nbre Enfants Moins de 12 ans]]</f>
        <v>31</v>
      </c>
      <c r="S31" s="48">
        <f>IF(OR(U31&lt;&gt;OPERATION!A$1,U31=U31),SUMIF(U:U,U31,R:R),"")</f>
        <v>94</v>
      </c>
      <c r="T31" s="48" t="str">
        <f>IFERROR(VLOOKUP(Tableau1[[#This Row],[Heure Départ]],OPERATION!A$2:B$29,2,TRUE),"")</f>
        <v>B3</v>
      </c>
      <c r="U31" s="132">
        <f>OPERATION!A$1+(INT(SUM(R$2:R32)/90)*"00:15")</f>
        <v>0.47916666666666669</v>
      </c>
    </row>
    <row r="32" spans="1:21" ht="20.25" customHeight="1" x14ac:dyDescent="0.3">
      <c r="A32" s="12">
        <v>30</v>
      </c>
      <c r="B32" s="12" t="s">
        <v>26</v>
      </c>
      <c r="C32" s="5" t="s">
        <v>162</v>
      </c>
      <c r="D32" s="5" t="s">
        <v>163</v>
      </c>
      <c r="E32" s="5" t="s">
        <v>183</v>
      </c>
      <c r="F32" s="5">
        <v>75029</v>
      </c>
      <c r="G32" s="5" t="s">
        <v>185</v>
      </c>
      <c r="H32" s="5" t="s">
        <v>6</v>
      </c>
      <c r="I32" s="47" t="s">
        <v>206</v>
      </c>
      <c r="J32" s="12">
        <v>29</v>
      </c>
      <c r="K32" s="12">
        <v>1</v>
      </c>
      <c r="L32" s="12">
        <v>1</v>
      </c>
      <c r="M32" s="12" t="s">
        <v>52</v>
      </c>
      <c r="N32" s="12">
        <v>12345707</v>
      </c>
      <c r="O32" s="8" t="str">
        <f t="shared" si="1"/>
        <v>Peuplus17 Jean60</v>
      </c>
      <c r="P32" s="34">
        <v>43619</v>
      </c>
      <c r="Q32" s="43">
        <f>Tableau1[[#This Row],[Nbre Adultes]]*30+Tableau1[[#This Row],[Nbre Enfants]]*14</f>
        <v>884</v>
      </c>
      <c r="R32" s="48">
        <f>Tableau1[[#This Row],[Nbre Adultes]]+Tableau1[[#This Row],[Nbre Enfants]]+Tableau1[[#This Row],[Nbre Enfants Moins de 12 ans]]</f>
        <v>31</v>
      </c>
      <c r="S32" s="48">
        <f>IF(OR(U32&lt;&gt;OPERATION!A$1,U32=U32),SUMIF(U:U,U32,R:R),"")</f>
        <v>94</v>
      </c>
      <c r="T32" s="48" t="str">
        <f>IFERROR(VLOOKUP(Tableau1[[#This Row],[Heure Départ]],OPERATION!A$2:B$29,2,TRUE),"")</f>
        <v>B3</v>
      </c>
      <c r="U32" s="132">
        <f>OPERATION!A$1+(INT(SUM(R$2:R33)/90)*"00:15")</f>
        <v>0.47916666666666669</v>
      </c>
    </row>
    <row r="33" spans="1:21" ht="20.25" customHeight="1" x14ac:dyDescent="0.3">
      <c r="A33" s="12">
        <v>31</v>
      </c>
      <c r="B33" s="12" t="s">
        <v>26</v>
      </c>
      <c r="C33" s="5" t="s">
        <v>164</v>
      </c>
      <c r="D33" s="5" t="s">
        <v>165</v>
      </c>
      <c r="E33" s="5" t="s">
        <v>72</v>
      </c>
      <c r="F33" s="5">
        <v>75030</v>
      </c>
      <c r="G33" s="5" t="s">
        <v>185</v>
      </c>
      <c r="H33" s="5" t="s">
        <v>6</v>
      </c>
      <c r="I33" s="47" t="s">
        <v>207</v>
      </c>
      <c r="J33" s="12">
        <v>30</v>
      </c>
      <c r="K33" s="12">
        <v>1</v>
      </c>
      <c r="L33" s="12">
        <v>1</v>
      </c>
      <c r="M33" s="12" t="s">
        <v>54</v>
      </c>
      <c r="N33" s="12">
        <v>12345708</v>
      </c>
      <c r="O33" s="8" t="str">
        <f t="shared" si="1"/>
        <v>Aymar16 Jean62</v>
      </c>
      <c r="P33" s="34">
        <v>43620</v>
      </c>
      <c r="Q33" s="43">
        <f>Tableau1[[#This Row],[Nbre Adultes]]*30+Tableau1[[#This Row],[Nbre Enfants]]*14</f>
        <v>914</v>
      </c>
      <c r="R33" s="48">
        <f>Tableau1[[#This Row],[Nbre Adultes]]+Tableau1[[#This Row],[Nbre Enfants]]+Tableau1[[#This Row],[Nbre Enfants Moins de 12 ans]]</f>
        <v>32</v>
      </c>
      <c r="S33" s="48">
        <f>IF(OR(U33&lt;&gt;OPERATION!A$1,U33=U33),SUMIF(U:U,U33,R:R),"")</f>
        <v>94</v>
      </c>
      <c r="T33" s="48" t="str">
        <f>IFERROR(VLOOKUP(Tableau1[[#This Row],[Heure Départ]],OPERATION!A$2:B$29,2,TRUE),"")</f>
        <v>B3</v>
      </c>
      <c r="U33" s="132">
        <f>OPERATION!A$1+(INT(SUM(R$2:R34)/90)*"00:15")</f>
        <v>0.47916666666666669</v>
      </c>
    </row>
    <row r="34" spans="1:21" ht="20.25" customHeight="1" x14ac:dyDescent="0.3">
      <c r="A34" s="12">
        <v>32</v>
      </c>
      <c r="B34" s="12" t="s">
        <v>26</v>
      </c>
      <c r="C34" s="5" t="s">
        <v>166</v>
      </c>
      <c r="D34" s="5" t="s">
        <v>167</v>
      </c>
      <c r="E34" s="5" t="s">
        <v>184</v>
      </c>
      <c r="F34" s="5">
        <v>75031</v>
      </c>
      <c r="G34" s="5" t="s">
        <v>185</v>
      </c>
      <c r="H34" s="5" t="s">
        <v>6</v>
      </c>
      <c r="I34" s="47" t="s">
        <v>208</v>
      </c>
      <c r="J34" s="12">
        <v>31</v>
      </c>
      <c r="K34" s="12">
        <v>1</v>
      </c>
      <c r="L34" s="12">
        <v>1</v>
      </c>
      <c r="M34" s="12" t="s">
        <v>56</v>
      </c>
      <c r="N34" s="12">
        <v>12345709</v>
      </c>
      <c r="O34" s="8" t="str">
        <f t="shared" si="1"/>
        <v>Peuplus18 Jean64</v>
      </c>
      <c r="P34" s="34">
        <v>43621</v>
      </c>
      <c r="Q34" s="43">
        <f>Tableau1[[#This Row],[Nbre Adultes]]*30+Tableau1[[#This Row],[Nbre Enfants]]*14</f>
        <v>944</v>
      </c>
      <c r="R34" s="48">
        <f>Tableau1[[#This Row],[Nbre Adultes]]+Tableau1[[#This Row],[Nbre Enfants]]+Tableau1[[#This Row],[Nbre Enfants Moins de 12 ans]]</f>
        <v>33</v>
      </c>
      <c r="S34" s="48">
        <f>IF(OR(U34&lt;&gt;OPERATION!A$1,U34=U34),SUMIF(U:U,U34,R:R),"")</f>
        <v>68</v>
      </c>
      <c r="T34" s="48" t="str">
        <f>IFERROR(VLOOKUP(Tableau1[[#This Row],[Heure Départ]],OPERATION!A$2:B$29,2,TRUE),"")</f>
        <v>B4</v>
      </c>
      <c r="U34" s="132">
        <f>OPERATION!A$1+(INT(SUM(R$2:R35)/90)*"00:15")</f>
        <v>0.48958333333333337</v>
      </c>
    </row>
    <row r="35" spans="1:21" ht="20.25" customHeight="1" x14ac:dyDescent="0.3">
      <c r="A35" s="12">
        <v>33</v>
      </c>
      <c r="B35" s="12" t="s">
        <v>26</v>
      </c>
      <c r="C35" s="5" t="s">
        <v>168</v>
      </c>
      <c r="D35" s="5" t="s">
        <v>169</v>
      </c>
      <c r="E35" s="5" t="s">
        <v>72</v>
      </c>
      <c r="F35" s="5">
        <v>75032</v>
      </c>
      <c r="G35" s="5" t="s">
        <v>185</v>
      </c>
      <c r="H35" s="5" t="s">
        <v>6</v>
      </c>
      <c r="I35" s="47" t="s">
        <v>209</v>
      </c>
      <c r="J35" s="12">
        <v>32</v>
      </c>
      <c r="K35" s="12">
        <v>2</v>
      </c>
      <c r="L35" s="12">
        <v>1</v>
      </c>
      <c r="M35" s="12" t="s">
        <v>24</v>
      </c>
      <c r="N35" s="12">
        <v>12345710</v>
      </c>
      <c r="O35" s="8" t="str">
        <f t="shared" si="1"/>
        <v>Aymar17 Jean66</v>
      </c>
      <c r="P35" s="34">
        <v>43622</v>
      </c>
      <c r="Q35" s="43">
        <f>Tableau1[[#This Row],[Nbre Adultes]]*30+Tableau1[[#This Row],[Nbre Enfants]]*14</f>
        <v>988</v>
      </c>
      <c r="R35" s="48">
        <f>Tableau1[[#This Row],[Nbre Adultes]]+Tableau1[[#This Row],[Nbre Enfants]]+Tableau1[[#This Row],[Nbre Enfants Moins de 12 ans]]</f>
        <v>35</v>
      </c>
      <c r="S35" s="48">
        <f>IF(OR(U35&lt;&gt;OPERATION!A$1,U35=U35),SUMIF(U:U,U35,R:R),"")</f>
        <v>68</v>
      </c>
      <c r="T35" s="48" t="str">
        <f>IFERROR(VLOOKUP(Tableau1[[#This Row],[Heure Départ]],OPERATION!A$2:B$29,2,TRUE),"")</f>
        <v>B4</v>
      </c>
      <c r="U35" s="132">
        <f>OPERATION!A$1+(INT(SUM(R$2:R36)/90)*"00:15")</f>
        <v>0.48958333333333337</v>
      </c>
    </row>
    <row r="36" spans="1:21" ht="15" x14ac:dyDescent="0.3">
      <c r="C36" s="5"/>
    </row>
    <row r="37" spans="1:21" ht="15" x14ac:dyDescent="0.3">
      <c r="C37" s="5"/>
    </row>
    <row r="38" spans="1:21" ht="15" x14ac:dyDescent="0.3">
      <c r="C38" s="5"/>
    </row>
    <row r="39" spans="1:21" ht="15" x14ac:dyDescent="0.3">
      <c r="C39" s="5"/>
    </row>
    <row r="40" spans="1:21" ht="15" x14ac:dyDescent="0.3">
      <c r="C40" s="5"/>
    </row>
    <row r="41" spans="1:21" ht="15" x14ac:dyDescent="0.3">
      <c r="C41" s="5"/>
    </row>
    <row r="42" spans="1:21" ht="15" x14ac:dyDescent="0.3">
      <c r="C42" s="5"/>
    </row>
    <row r="43" spans="1:21" ht="15" x14ac:dyDescent="0.3">
      <c r="C43" s="5"/>
    </row>
    <row r="44" spans="1:21" ht="15" x14ac:dyDescent="0.3">
      <c r="C44" s="5"/>
    </row>
    <row r="45" spans="1:21" ht="15" x14ac:dyDescent="0.3">
      <c r="C45" s="5"/>
    </row>
    <row r="46" spans="1:21" ht="15" x14ac:dyDescent="0.3">
      <c r="C46" s="5"/>
    </row>
    <row r="47" spans="1:21" ht="15" x14ac:dyDescent="0.3">
      <c r="C47" s="5"/>
    </row>
    <row r="48" spans="1:21" ht="15" x14ac:dyDescent="0.3">
      <c r="C48" s="5"/>
    </row>
    <row r="49" spans="3:3" ht="15" x14ac:dyDescent="0.3">
      <c r="C49" s="5"/>
    </row>
    <row r="50" spans="3:3" ht="15" x14ac:dyDescent="0.3">
      <c r="C50" s="5"/>
    </row>
    <row r="51" spans="3:3" ht="15" x14ac:dyDescent="0.3">
      <c r="C51" s="5"/>
    </row>
    <row r="52" spans="3:3" ht="15" x14ac:dyDescent="0.3">
      <c r="C52" s="5"/>
    </row>
    <row r="53" spans="3:3" ht="15" x14ac:dyDescent="0.3">
      <c r="C53" s="5"/>
    </row>
    <row r="54" spans="3:3" ht="15" x14ac:dyDescent="0.3">
      <c r="C54" s="5"/>
    </row>
    <row r="55" spans="3:3" ht="15" x14ac:dyDescent="0.3">
      <c r="C55" s="5"/>
    </row>
    <row r="56" spans="3:3" ht="15" x14ac:dyDescent="0.3">
      <c r="C56" s="5"/>
    </row>
    <row r="57" spans="3:3" ht="15" x14ac:dyDescent="0.3">
      <c r="C57" s="5"/>
    </row>
    <row r="58" spans="3:3" ht="15" x14ac:dyDescent="0.3">
      <c r="C58" s="5"/>
    </row>
    <row r="59" spans="3:3" ht="15" x14ac:dyDescent="0.3">
      <c r="C59" s="5"/>
    </row>
    <row r="60" spans="3:3" ht="15" x14ac:dyDescent="0.3">
      <c r="C60" s="5"/>
    </row>
    <row r="61" spans="3:3" ht="15" x14ac:dyDescent="0.3">
      <c r="C61" s="5"/>
    </row>
    <row r="62" spans="3:3" ht="15" x14ac:dyDescent="0.3">
      <c r="C62" s="5"/>
    </row>
    <row r="63" spans="3:3" ht="15" x14ac:dyDescent="0.3">
      <c r="C63" s="5"/>
    </row>
    <row r="64" spans="3:3" ht="15" x14ac:dyDescent="0.3">
      <c r="C64" s="5"/>
    </row>
    <row r="65" spans="3:3" ht="15" x14ac:dyDescent="0.3">
      <c r="C65" s="5"/>
    </row>
    <row r="66" spans="3:3" ht="15" x14ac:dyDescent="0.3">
      <c r="C66" s="5"/>
    </row>
    <row r="67" spans="3:3" ht="15" x14ac:dyDescent="0.3">
      <c r="C67" s="5"/>
    </row>
    <row r="68" spans="3:3" ht="15" x14ac:dyDescent="0.3">
      <c r="C68" s="5"/>
    </row>
    <row r="69" spans="3:3" ht="15" x14ac:dyDescent="0.3">
      <c r="C69" s="5"/>
    </row>
    <row r="70" spans="3:3" ht="15" x14ac:dyDescent="0.3">
      <c r="C70" s="5"/>
    </row>
    <row r="71" spans="3:3" ht="15" x14ac:dyDescent="0.3">
      <c r="C71" s="5"/>
    </row>
    <row r="72" spans="3:3" ht="15" x14ac:dyDescent="0.3">
      <c r="C72" s="5"/>
    </row>
    <row r="73" spans="3:3" ht="15" x14ac:dyDescent="0.3">
      <c r="C73" s="5"/>
    </row>
    <row r="74" spans="3:3" ht="15" x14ac:dyDescent="0.3">
      <c r="C74" s="5"/>
    </row>
    <row r="75" spans="3:3" ht="15" x14ac:dyDescent="0.3">
      <c r="C75" s="5"/>
    </row>
    <row r="76" spans="3:3" ht="15" x14ac:dyDescent="0.3">
      <c r="C76" s="5"/>
    </row>
    <row r="77" spans="3:3" ht="15" x14ac:dyDescent="0.3">
      <c r="C77" s="5"/>
    </row>
    <row r="78" spans="3:3" ht="15" x14ac:dyDescent="0.3">
      <c r="C78" s="5"/>
    </row>
    <row r="79" spans="3:3" ht="15" x14ac:dyDescent="0.3">
      <c r="C79" s="5"/>
    </row>
    <row r="80" spans="3:3" ht="15" x14ac:dyDescent="0.3">
      <c r="C80" s="5"/>
    </row>
    <row r="81" spans="3:3" ht="15" x14ac:dyDescent="0.3">
      <c r="C81" s="5"/>
    </row>
    <row r="82" spans="3:3" ht="15" x14ac:dyDescent="0.3">
      <c r="C82" s="5"/>
    </row>
    <row r="83" spans="3:3" ht="15" x14ac:dyDescent="0.3">
      <c r="C83" s="5"/>
    </row>
    <row r="84" spans="3:3" ht="15" x14ac:dyDescent="0.3">
      <c r="C84" s="5"/>
    </row>
    <row r="85" spans="3:3" ht="15" x14ac:dyDescent="0.3">
      <c r="C85" s="5"/>
    </row>
    <row r="86" spans="3:3" ht="15" x14ac:dyDescent="0.3">
      <c r="C86" s="5"/>
    </row>
    <row r="87" spans="3:3" ht="15" x14ac:dyDescent="0.3">
      <c r="C87" s="5"/>
    </row>
    <row r="88" spans="3:3" ht="15" x14ac:dyDescent="0.3">
      <c r="C88" s="5"/>
    </row>
    <row r="89" spans="3:3" ht="15" x14ac:dyDescent="0.3">
      <c r="C89" s="5"/>
    </row>
    <row r="90" spans="3:3" ht="15" x14ac:dyDescent="0.3">
      <c r="C90" s="5"/>
    </row>
    <row r="91" spans="3:3" ht="15" x14ac:dyDescent="0.3">
      <c r="C91" s="5"/>
    </row>
    <row r="92" spans="3:3" ht="15" x14ac:dyDescent="0.3">
      <c r="C92" s="5"/>
    </row>
    <row r="93" spans="3:3" ht="15" x14ac:dyDescent="0.3">
      <c r="C93" s="5"/>
    </row>
    <row r="94" spans="3:3" ht="15" x14ac:dyDescent="0.3">
      <c r="C94" s="5"/>
    </row>
    <row r="95" spans="3:3" ht="15" x14ac:dyDescent="0.3">
      <c r="C95" s="5"/>
    </row>
    <row r="96" spans="3:3" ht="15" x14ac:dyDescent="0.3">
      <c r="C96" s="5"/>
    </row>
    <row r="97" spans="3:3" ht="15" x14ac:dyDescent="0.3">
      <c r="C97" s="5"/>
    </row>
    <row r="98" spans="3:3" ht="15" x14ac:dyDescent="0.3">
      <c r="C98" s="5"/>
    </row>
    <row r="99" spans="3:3" ht="15" x14ac:dyDescent="0.3">
      <c r="C99" s="5"/>
    </row>
    <row r="100" spans="3:3" ht="15" x14ac:dyDescent="0.3">
      <c r="C100" s="5"/>
    </row>
    <row r="101" spans="3:3" ht="15" x14ac:dyDescent="0.3">
      <c r="C101" s="5"/>
    </row>
    <row r="102" spans="3:3" ht="15" x14ac:dyDescent="0.3">
      <c r="C102" s="5"/>
    </row>
    <row r="103" spans="3:3" ht="15" x14ac:dyDescent="0.3">
      <c r="C103" s="5"/>
    </row>
    <row r="104" spans="3:3" ht="15" x14ac:dyDescent="0.3">
      <c r="C104" s="5"/>
    </row>
    <row r="105" spans="3:3" ht="15" x14ac:dyDescent="0.3">
      <c r="C105" s="5"/>
    </row>
    <row r="106" spans="3:3" ht="15" x14ac:dyDescent="0.3">
      <c r="C106" s="5"/>
    </row>
    <row r="107" spans="3:3" ht="15" x14ac:dyDescent="0.3">
      <c r="C107" s="5"/>
    </row>
    <row r="108" spans="3:3" ht="15" x14ac:dyDescent="0.3">
      <c r="C108" s="5"/>
    </row>
    <row r="109" spans="3:3" ht="15" x14ac:dyDescent="0.3">
      <c r="C109" s="5"/>
    </row>
    <row r="110" spans="3:3" ht="15" x14ac:dyDescent="0.3">
      <c r="C110" s="5"/>
    </row>
    <row r="111" spans="3:3" ht="15" x14ac:dyDescent="0.3">
      <c r="C111" s="5"/>
    </row>
    <row r="112" spans="3:3" ht="15" x14ac:dyDescent="0.3">
      <c r="C112" s="5"/>
    </row>
    <row r="113" spans="3:3" ht="15" x14ac:dyDescent="0.3">
      <c r="C113" s="5"/>
    </row>
    <row r="114" spans="3:3" ht="15" x14ac:dyDescent="0.3">
      <c r="C114" s="5"/>
    </row>
    <row r="115" spans="3:3" ht="15" x14ac:dyDescent="0.3">
      <c r="C115" s="5"/>
    </row>
    <row r="116" spans="3:3" ht="15" x14ac:dyDescent="0.3">
      <c r="C116" s="5"/>
    </row>
    <row r="117" spans="3:3" ht="15" x14ac:dyDescent="0.3">
      <c r="C117" s="5"/>
    </row>
    <row r="118" spans="3:3" ht="15" x14ac:dyDescent="0.3">
      <c r="C118" s="5"/>
    </row>
    <row r="119" spans="3:3" ht="15" x14ac:dyDescent="0.3">
      <c r="C119" s="5"/>
    </row>
    <row r="120" spans="3:3" ht="15" x14ac:dyDescent="0.3">
      <c r="C120" s="5"/>
    </row>
    <row r="121" spans="3:3" ht="15" x14ac:dyDescent="0.3">
      <c r="C121" s="5"/>
    </row>
    <row r="122" spans="3:3" ht="15" x14ac:dyDescent="0.3">
      <c r="C122" s="5"/>
    </row>
    <row r="123" spans="3:3" ht="15" x14ac:dyDescent="0.3">
      <c r="C123" s="5"/>
    </row>
    <row r="124" spans="3:3" ht="15" x14ac:dyDescent="0.3">
      <c r="C124" s="5"/>
    </row>
    <row r="125" spans="3:3" ht="15" x14ac:dyDescent="0.3">
      <c r="C125" s="5"/>
    </row>
    <row r="126" spans="3:3" ht="15" x14ac:dyDescent="0.3">
      <c r="C126" s="5"/>
    </row>
    <row r="127" spans="3:3" ht="15" x14ac:dyDescent="0.3">
      <c r="C127" s="5"/>
    </row>
    <row r="128" spans="3:3" ht="15" x14ac:dyDescent="0.3">
      <c r="C128" s="5"/>
    </row>
    <row r="129" spans="3:3" ht="15" x14ac:dyDescent="0.3">
      <c r="C129" s="5"/>
    </row>
    <row r="130" spans="3:3" ht="15" x14ac:dyDescent="0.3">
      <c r="C130" s="5"/>
    </row>
    <row r="131" spans="3:3" ht="15" x14ac:dyDescent="0.3">
      <c r="C131" s="5"/>
    </row>
    <row r="132" spans="3:3" ht="15" x14ac:dyDescent="0.3">
      <c r="C132" s="5"/>
    </row>
    <row r="133" spans="3:3" ht="15" x14ac:dyDescent="0.3">
      <c r="C133" s="5"/>
    </row>
    <row r="134" spans="3:3" ht="15" x14ac:dyDescent="0.3">
      <c r="C134" s="5"/>
    </row>
    <row r="135" spans="3:3" ht="15" x14ac:dyDescent="0.3">
      <c r="C135" s="5"/>
    </row>
    <row r="136" spans="3:3" ht="15" x14ac:dyDescent="0.3">
      <c r="C136" s="5"/>
    </row>
    <row r="137" spans="3:3" ht="15" x14ac:dyDescent="0.3">
      <c r="C137" s="5"/>
    </row>
    <row r="138" spans="3:3" ht="15" x14ac:dyDescent="0.3">
      <c r="C138" s="5"/>
    </row>
    <row r="139" spans="3:3" ht="15" x14ac:dyDescent="0.3">
      <c r="C139" s="5"/>
    </row>
    <row r="140" spans="3:3" ht="15" x14ac:dyDescent="0.3">
      <c r="C140" s="5"/>
    </row>
    <row r="141" spans="3:3" ht="15" x14ac:dyDescent="0.3">
      <c r="C141" s="5"/>
    </row>
    <row r="142" spans="3:3" ht="15" x14ac:dyDescent="0.3">
      <c r="C142" s="5"/>
    </row>
    <row r="143" spans="3:3" ht="15" x14ac:dyDescent="0.3">
      <c r="C143" s="5"/>
    </row>
    <row r="144" spans="3:3" ht="15" x14ac:dyDescent="0.3">
      <c r="C144" s="5"/>
    </row>
    <row r="145" spans="3:3" ht="15" x14ac:dyDescent="0.3">
      <c r="C145" s="5"/>
    </row>
    <row r="146" spans="3:3" ht="15" x14ac:dyDescent="0.3">
      <c r="C146" s="5"/>
    </row>
    <row r="147" spans="3:3" ht="15" x14ac:dyDescent="0.3">
      <c r="C147" s="5"/>
    </row>
    <row r="148" spans="3:3" ht="15" x14ac:dyDescent="0.3">
      <c r="C148" s="5"/>
    </row>
    <row r="149" spans="3:3" ht="15" x14ac:dyDescent="0.3">
      <c r="C149" s="5"/>
    </row>
    <row r="150" spans="3:3" ht="15" x14ac:dyDescent="0.3">
      <c r="C150" s="5"/>
    </row>
    <row r="151" spans="3:3" ht="15" x14ac:dyDescent="0.3">
      <c r="C151" s="5"/>
    </row>
    <row r="152" spans="3:3" ht="15" x14ac:dyDescent="0.3">
      <c r="C152" s="5"/>
    </row>
    <row r="153" spans="3:3" ht="15" x14ac:dyDescent="0.3">
      <c r="C153" s="5"/>
    </row>
    <row r="154" spans="3:3" ht="15" x14ac:dyDescent="0.3">
      <c r="C154" s="5"/>
    </row>
    <row r="155" spans="3:3" ht="15" x14ac:dyDescent="0.3">
      <c r="C155" s="5"/>
    </row>
    <row r="156" spans="3:3" ht="15" x14ac:dyDescent="0.3">
      <c r="C156" s="5"/>
    </row>
    <row r="157" spans="3:3" ht="15" x14ac:dyDescent="0.3">
      <c r="C157" s="5"/>
    </row>
    <row r="158" spans="3:3" ht="15" x14ac:dyDescent="0.3">
      <c r="C158" s="5"/>
    </row>
    <row r="159" spans="3:3" ht="15" x14ac:dyDescent="0.3">
      <c r="C159" s="5"/>
    </row>
    <row r="160" spans="3:3" ht="15" x14ac:dyDescent="0.3">
      <c r="C160" s="5"/>
    </row>
    <row r="161" spans="3:3" ht="15" x14ac:dyDescent="0.3">
      <c r="C161" s="5"/>
    </row>
    <row r="162" spans="3:3" ht="15" x14ac:dyDescent="0.3">
      <c r="C162" s="5"/>
    </row>
    <row r="163" spans="3:3" ht="15" x14ac:dyDescent="0.3">
      <c r="C163" s="5"/>
    </row>
    <row r="164" spans="3:3" ht="15" x14ac:dyDescent="0.3">
      <c r="C164" s="5"/>
    </row>
    <row r="165" spans="3:3" ht="15" x14ac:dyDescent="0.3">
      <c r="C165" s="5"/>
    </row>
    <row r="166" spans="3:3" ht="15" x14ac:dyDescent="0.3">
      <c r="C166" s="5"/>
    </row>
    <row r="167" spans="3:3" ht="15" x14ac:dyDescent="0.3">
      <c r="C167" s="5"/>
    </row>
    <row r="168" spans="3:3" ht="15" x14ac:dyDescent="0.3">
      <c r="C168" s="5"/>
    </row>
    <row r="169" spans="3:3" ht="15" x14ac:dyDescent="0.3">
      <c r="C169" s="5"/>
    </row>
    <row r="170" spans="3:3" ht="15" x14ac:dyDescent="0.3">
      <c r="C170" s="5"/>
    </row>
    <row r="171" spans="3:3" ht="15" x14ac:dyDescent="0.3">
      <c r="C171" s="5"/>
    </row>
    <row r="172" spans="3:3" ht="15" x14ac:dyDescent="0.3">
      <c r="C172" s="5"/>
    </row>
    <row r="173" spans="3:3" ht="15" x14ac:dyDescent="0.3">
      <c r="C173" s="5"/>
    </row>
    <row r="174" spans="3:3" ht="15" x14ac:dyDescent="0.3">
      <c r="C174" s="5"/>
    </row>
    <row r="175" spans="3:3" ht="15" x14ac:dyDescent="0.3">
      <c r="C175" s="5"/>
    </row>
    <row r="176" spans="3:3" ht="15" x14ac:dyDescent="0.3">
      <c r="C176" s="5"/>
    </row>
    <row r="177" spans="3:3" ht="15" x14ac:dyDescent="0.3">
      <c r="C177" s="5"/>
    </row>
    <row r="178" spans="3:3" ht="15" x14ac:dyDescent="0.3">
      <c r="C178" s="5"/>
    </row>
    <row r="179" spans="3:3" ht="15" x14ac:dyDescent="0.3">
      <c r="C179" s="5"/>
    </row>
    <row r="180" spans="3:3" ht="15" x14ac:dyDescent="0.3">
      <c r="C180" s="5"/>
    </row>
    <row r="181" spans="3:3" ht="15" x14ac:dyDescent="0.3">
      <c r="C181" s="5"/>
    </row>
    <row r="182" spans="3:3" ht="15" x14ac:dyDescent="0.3">
      <c r="C182" s="5"/>
    </row>
    <row r="183" spans="3:3" ht="15" x14ac:dyDescent="0.3">
      <c r="C183" s="5"/>
    </row>
    <row r="184" spans="3:3" ht="15" x14ac:dyDescent="0.3">
      <c r="C184" s="5"/>
    </row>
    <row r="185" spans="3:3" ht="15" x14ac:dyDescent="0.3">
      <c r="C185" s="5"/>
    </row>
    <row r="186" spans="3:3" ht="15" x14ac:dyDescent="0.3">
      <c r="C186" s="5"/>
    </row>
    <row r="187" spans="3:3" ht="15" x14ac:dyDescent="0.3">
      <c r="C187" s="5"/>
    </row>
    <row r="188" spans="3:3" ht="15" x14ac:dyDescent="0.3">
      <c r="C188" s="5"/>
    </row>
    <row r="189" spans="3:3" ht="15" x14ac:dyDescent="0.3">
      <c r="C189" s="5"/>
    </row>
    <row r="190" spans="3:3" ht="15" x14ac:dyDescent="0.3">
      <c r="C190" s="5"/>
    </row>
    <row r="191" spans="3:3" ht="15" x14ac:dyDescent="0.3">
      <c r="C191" s="5"/>
    </row>
    <row r="192" spans="3:3" ht="15" x14ac:dyDescent="0.3">
      <c r="C192" s="5"/>
    </row>
    <row r="193" spans="3:3" ht="15" x14ac:dyDescent="0.3">
      <c r="C193" s="5"/>
    </row>
    <row r="194" spans="3:3" ht="15" x14ac:dyDescent="0.3">
      <c r="C194" s="5"/>
    </row>
    <row r="195" spans="3:3" ht="15" x14ac:dyDescent="0.3">
      <c r="C195" s="5"/>
    </row>
    <row r="196" spans="3:3" ht="15" x14ac:dyDescent="0.3">
      <c r="C196" s="5"/>
    </row>
    <row r="197" spans="3:3" ht="15" x14ac:dyDescent="0.3">
      <c r="C197" s="5"/>
    </row>
    <row r="198" spans="3:3" ht="15" x14ac:dyDescent="0.3">
      <c r="C198" s="5"/>
    </row>
    <row r="199" spans="3:3" ht="15" x14ac:dyDescent="0.3">
      <c r="C199" s="5"/>
    </row>
    <row r="200" spans="3:3" ht="15" x14ac:dyDescent="0.3">
      <c r="C200" s="5"/>
    </row>
    <row r="201" spans="3:3" ht="15" x14ac:dyDescent="0.3">
      <c r="C201" s="5"/>
    </row>
    <row r="202" spans="3:3" ht="15" x14ac:dyDescent="0.3">
      <c r="C202" s="5"/>
    </row>
    <row r="203" spans="3:3" ht="15" x14ac:dyDescent="0.3">
      <c r="C203" s="5"/>
    </row>
    <row r="204" spans="3:3" ht="15" x14ac:dyDescent="0.3">
      <c r="C204" s="5"/>
    </row>
    <row r="205" spans="3:3" ht="15" x14ac:dyDescent="0.3">
      <c r="C205" s="5"/>
    </row>
    <row r="206" spans="3:3" ht="15" x14ac:dyDescent="0.3">
      <c r="C206" s="5"/>
    </row>
    <row r="207" spans="3:3" ht="15" x14ac:dyDescent="0.3">
      <c r="C207" s="5"/>
    </row>
    <row r="208" spans="3:3" ht="15" x14ac:dyDescent="0.3">
      <c r="C208" s="5"/>
    </row>
    <row r="209" spans="3:3" ht="15" x14ac:dyDescent="0.3">
      <c r="C209" s="5"/>
    </row>
    <row r="210" spans="3:3" ht="15" x14ac:dyDescent="0.3">
      <c r="C210" s="5"/>
    </row>
    <row r="211" spans="3:3" ht="15" x14ac:dyDescent="0.3">
      <c r="C211" s="5"/>
    </row>
    <row r="212" spans="3:3" ht="15" x14ac:dyDescent="0.3">
      <c r="C212" s="5"/>
    </row>
    <row r="213" spans="3:3" ht="15" x14ac:dyDescent="0.3">
      <c r="C213" s="5"/>
    </row>
    <row r="214" spans="3:3" ht="15" x14ac:dyDescent="0.3">
      <c r="C214" s="5"/>
    </row>
    <row r="215" spans="3:3" ht="15" x14ac:dyDescent="0.3">
      <c r="C215" s="5"/>
    </row>
    <row r="216" spans="3:3" ht="15" x14ac:dyDescent="0.3">
      <c r="C216" s="5"/>
    </row>
    <row r="217" spans="3:3" ht="15" x14ac:dyDescent="0.3">
      <c r="C217" s="5"/>
    </row>
    <row r="218" spans="3:3" ht="15" x14ac:dyDescent="0.3">
      <c r="C218" s="5"/>
    </row>
    <row r="219" spans="3:3" ht="15" x14ac:dyDescent="0.3">
      <c r="C219" s="5"/>
    </row>
    <row r="220" spans="3:3" ht="15" x14ac:dyDescent="0.3">
      <c r="C220" s="5"/>
    </row>
    <row r="221" spans="3:3" ht="15" x14ac:dyDescent="0.3">
      <c r="C221" s="5"/>
    </row>
    <row r="222" spans="3:3" ht="15" x14ac:dyDescent="0.3">
      <c r="C222" s="5"/>
    </row>
    <row r="223" spans="3:3" ht="15" x14ac:dyDescent="0.3">
      <c r="C223" s="5"/>
    </row>
    <row r="224" spans="3:3" ht="15" x14ac:dyDescent="0.3">
      <c r="C224" s="5"/>
    </row>
    <row r="225" spans="3:3" ht="15" x14ac:dyDescent="0.3">
      <c r="C225" s="5"/>
    </row>
    <row r="226" spans="3:3" ht="15" x14ac:dyDescent="0.3">
      <c r="C226" s="5"/>
    </row>
    <row r="227" spans="3:3" ht="15" x14ac:dyDescent="0.3">
      <c r="C227" s="5"/>
    </row>
    <row r="228" spans="3:3" ht="15" x14ac:dyDescent="0.3">
      <c r="C228" s="5"/>
    </row>
    <row r="229" spans="3:3" ht="15" x14ac:dyDescent="0.3">
      <c r="C229" s="5"/>
    </row>
    <row r="230" spans="3:3" ht="15" x14ac:dyDescent="0.3">
      <c r="C230" s="5"/>
    </row>
    <row r="231" spans="3:3" ht="15" x14ac:dyDescent="0.3">
      <c r="C231" s="5"/>
    </row>
    <row r="232" spans="3:3" ht="15" x14ac:dyDescent="0.3">
      <c r="C232" s="5"/>
    </row>
    <row r="233" spans="3:3" ht="15" x14ac:dyDescent="0.3">
      <c r="C233" s="5"/>
    </row>
    <row r="234" spans="3:3" ht="15" x14ac:dyDescent="0.3">
      <c r="C234" s="5"/>
    </row>
    <row r="235" spans="3:3" ht="15" x14ac:dyDescent="0.3">
      <c r="C235" s="5"/>
    </row>
    <row r="236" spans="3:3" ht="15" x14ac:dyDescent="0.3">
      <c r="C236" s="5"/>
    </row>
    <row r="237" spans="3:3" ht="15" x14ac:dyDescent="0.3">
      <c r="C237" s="5"/>
    </row>
    <row r="238" spans="3:3" ht="15" x14ac:dyDescent="0.3">
      <c r="C238" s="5"/>
    </row>
    <row r="239" spans="3:3" ht="15" x14ac:dyDescent="0.3">
      <c r="C239" s="5"/>
    </row>
    <row r="240" spans="3:3" ht="15" x14ac:dyDescent="0.3">
      <c r="C240" s="5"/>
    </row>
    <row r="241" spans="3:3" ht="15" x14ac:dyDescent="0.3">
      <c r="C241" s="5"/>
    </row>
    <row r="242" spans="3:3" ht="15" x14ac:dyDescent="0.3">
      <c r="C242" s="5"/>
    </row>
    <row r="243" spans="3:3" ht="15" x14ac:dyDescent="0.3">
      <c r="C243" s="5"/>
    </row>
    <row r="244" spans="3:3" ht="15" x14ac:dyDescent="0.3">
      <c r="C244" s="5"/>
    </row>
    <row r="245" spans="3:3" ht="15" x14ac:dyDescent="0.3">
      <c r="C245" s="5"/>
    </row>
    <row r="246" spans="3:3" ht="15" x14ac:dyDescent="0.3">
      <c r="C246" s="5"/>
    </row>
    <row r="247" spans="3:3" ht="15" x14ac:dyDescent="0.3">
      <c r="C247" s="5"/>
    </row>
    <row r="248" spans="3:3" ht="15" x14ac:dyDescent="0.3">
      <c r="C248" s="5"/>
    </row>
    <row r="249" spans="3:3" ht="15" x14ac:dyDescent="0.3">
      <c r="C249" s="5"/>
    </row>
    <row r="250" spans="3:3" ht="15" x14ac:dyDescent="0.3">
      <c r="C250" s="5"/>
    </row>
    <row r="251" spans="3:3" ht="15" x14ac:dyDescent="0.3">
      <c r="C251" s="5"/>
    </row>
    <row r="252" spans="3:3" ht="15" x14ac:dyDescent="0.3">
      <c r="C252" s="5"/>
    </row>
    <row r="253" spans="3:3" ht="15" x14ac:dyDescent="0.3">
      <c r="C253" s="5"/>
    </row>
    <row r="254" spans="3:3" ht="15" x14ac:dyDescent="0.3">
      <c r="C254" s="5"/>
    </row>
    <row r="255" spans="3:3" ht="15" x14ac:dyDescent="0.3">
      <c r="C255" s="5"/>
    </row>
    <row r="256" spans="3:3" ht="15" x14ac:dyDescent="0.3">
      <c r="C256" s="5"/>
    </row>
    <row r="257" spans="3:3" ht="15" x14ac:dyDescent="0.3">
      <c r="C257" s="5"/>
    </row>
    <row r="258" spans="3:3" ht="15" x14ac:dyDescent="0.3">
      <c r="C258" s="5"/>
    </row>
    <row r="259" spans="3:3" ht="15" x14ac:dyDescent="0.3">
      <c r="C259" s="5"/>
    </row>
    <row r="260" spans="3:3" ht="15" x14ac:dyDescent="0.3">
      <c r="C260" s="5"/>
    </row>
    <row r="261" spans="3:3" ht="15" x14ac:dyDescent="0.3">
      <c r="C261" s="5"/>
    </row>
    <row r="262" spans="3:3" ht="15" x14ac:dyDescent="0.3">
      <c r="C262" s="5"/>
    </row>
    <row r="263" spans="3:3" ht="15" x14ac:dyDescent="0.3">
      <c r="C263" s="5"/>
    </row>
    <row r="264" spans="3:3" ht="15" x14ac:dyDescent="0.3">
      <c r="C264" s="5"/>
    </row>
    <row r="265" spans="3:3" ht="15" x14ac:dyDescent="0.3">
      <c r="C265" s="5"/>
    </row>
    <row r="266" spans="3:3" ht="15" x14ac:dyDescent="0.3">
      <c r="C266" s="5"/>
    </row>
    <row r="267" spans="3:3" ht="15" x14ac:dyDescent="0.3">
      <c r="C267" s="5"/>
    </row>
    <row r="268" spans="3:3" ht="15" x14ac:dyDescent="0.3">
      <c r="C268" s="5"/>
    </row>
    <row r="269" spans="3:3" ht="15" x14ac:dyDescent="0.3">
      <c r="C269" s="5"/>
    </row>
    <row r="270" spans="3:3" ht="15" x14ac:dyDescent="0.3">
      <c r="C270" s="5"/>
    </row>
    <row r="271" spans="3:3" ht="15" x14ac:dyDescent="0.3">
      <c r="C271" s="5"/>
    </row>
    <row r="272" spans="3:3" ht="15" x14ac:dyDescent="0.3">
      <c r="C272" s="5"/>
    </row>
    <row r="273" spans="3:3" ht="15" x14ac:dyDescent="0.3">
      <c r="C273" s="5"/>
    </row>
    <row r="274" spans="3:3" ht="15" x14ac:dyDescent="0.3">
      <c r="C274" s="5"/>
    </row>
    <row r="275" spans="3:3" ht="15" x14ac:dyDescent="0.3">
      <c r="C275" s="5"/>
    </row>
    <row r="276" spans="3:3" ht="15" x14ac:dyDescent="0.3">
      <c r="C276" s="5"/>
    </row>
    <row r="277" spans="3:3" ht="15" x14ac:dyDescent="0.3">
      <c r="C277" s="5"/>
    </row>
    <row r="278" spans="3:3" ht="15" x14ac:dyDescent="0.3">
      <c r="C278" s="5"/>
    </row>
    <row r="279" spans="3:3" ht="15" x14ac:dyDescent="0.3">
      <c r="C279" s="5"/>
    </row>
    <row r="280" spans="3:3" ht="15" x14ac:dyDescent="0.3">
      <c r="C280" s="5"/>
    </row>
    <row r="281" spans="3:3" ht="15" x14ac:dyDescent="0.3">
      <c r="C281" s="5"/>
    </row>
    <row r="282" spans="3:3" ht="15" x14ac:dyDescent="0.3">
      <c r="C282" s="5"/>
    </row>
    <row r="283" spans="3:3" ht="15" x14ac:dyDescent="0.3">
      <c r="C283" s="5"/>
    </row>
    <row r="284" spans="3:3" ht="15" x14ac:dyDescent="0.3">
      <c r="C284" s="5"/>
    </row>
    <row r="285" spans="3:3" ht="15" x14ac:dyDescent="0.3">
      <c r="C285" s="5"/>
    </row>
    <row r="286" spans="3:3" ht="15" x14ac:dyDescent="0.3">
      <c r="C286" s="5"/>
    </row>
    <row r="287" spans="3:3" ht="15" x14ac:dyDescent="0.3">
      <c r="C287" s="5"/>
    </row>
    <row r="288" spans="3:3" ht="15" x14ac:dyDescent="0.3">
      <c r="C288" s="5"/>
    </row>
    <row r="289" spans="3:3" ht="15" x14ac:dyDescent="0.3">
      <c r="C289" s="5"/>
    </row>
    <row r="290" spans="3:3" ht="15" x14ac:dyDescent="0.3">
      <c r="C290" s="5"/>
    </row>
    <row r="291" spans="3:3" ht="15" x14ac:dyDescent="0.3">
      <c r="C291" s="5"/>
    </row>
    <row r="292" spans="3:3" ht="15" x14ac:dyDescent="0.3">
      <c r="C292" s="5"/>
    </row>
    <row r="293" spans="3:3" ht="15" x14ac:dyDescent="0.3">
      <c r="C293" s="5"/>
    </row>
    <row r="294" spans="3:3" ht="15" x14ac:dyDescent="0.3">
      <c r="C294" s="5"/>
    </row>
    <row r="295" spans="3:3" ht="15" x14ac:dyDescent="0.3">
      <c r="C295" s="5"/>
    </row>
    <row r="296" spans="3:3" ht="15" x14ac:dyDescent="0.3">
      <c r="C296" s="5"/>
    </row>
    <row r="297" spans="3:3" ht="15" x14ac:dyDescent="0.3">
      <c r="C297" s="5"/>
    </row>
    <row r="298" spans="3:3" ht="15" x14ac:dyDescent="0.3">
      <c r="C298" s="5"/>
    </row>
    <row r="299" spans="3:3" ht="15" x14ac:dyDescent="0.3">
      <c r="C299" s="5"/>
    </row>
    <row r="300" spans="3:3" ht="15" x14ac:dyDescent="0.3">
      <c r="C300" s="5"/>
    </row>
    <row r="301" spans="3:3" ht="15" x14ac:dyDescent="0.3">
      <c r="C301" s="5"/>
    </row>
    <row r="302" spans="3:3" ht="15" x14ac:dyDescent="0.3">
      <c r="C302" s="5"/>
    </row>
    <row r="303" spans="3:3" ht="15" x14ac:dyDescent="0.3">
      <c r="C303" s="5"/>
    </row>
    <row r="304" spans="3:3" ht="15" x14ac:dyDescent="0.3">
      <c r="C304" s="5"/>
    </row>
    <row r="305" spans="3:3" ht="15" x14ac:dyDescent="0.3">
      <c r="C305" s="5"/>
    </row>
    <row r="306" spans="3:3" ht="15" x14ac:dyDescent="0.3">
      <c r="C306" s="5"/>
    </row>
    <row r="307" spans="3:3" ht="15" x14ac:dyDescent="0.3">
      <c r="C307" s="5"/>
    </row>
    <row r="308" spans="3:3" ht="15" x14ac:dyDescent="0.3">
      <c r="C308" s="5"/>
    </row>
    <row r="309" spans="3:3" ht="15" x14ac:dyDescent="0.3">
      <c r="C309" s="5"/>
    </row>
    <row r="310" spans="3:3" ht="15" x14ac:dyDescent="0.3">
      <c r="C310" s="5"/>
    </row>
    <row r="311" spans="3:3" ht="15" x14ac:dyDescent="0.3">
      <c r="C311" s="5"/>
    </row>
    <row r="312" spans="3:3" ht="15" x14ac:dyDescent="0.3">
      <c r="C312" s="5"/>
    </row>
    <row r="313" spans="3:3" ht="15" x14ac:dyDescent="0.3">
      <c r="C313" s="5"/>
    </row>
    <row r="314" spans="3:3" ht="15" x14ac:dyDescent="0.3">
      <c r="C314" s="5"/>
    </row>
    <row r="315" spans="3:3" ht="15" x14ac:dyDescent="0.3">
      <c r="C315" s="5"/>
    </row>
    <row r="316" spans="3:3" ht="15" x14ac:dyDescent="0.3">
      <c r="C316" s="5"/>
    </row>
    <row r="317" spans="3:3" ht="15" x14ac:dyDescent="0.3">
      <c r="C317" s="5"/>
    </row>
    <row r="318" spans="3:3" ht="15" x14ac:dyDescent="0.3">
      <c r="C318" s="5"/>
    </row>
    <row r="319" spans="3:3" ht="15" x14ac:dyDescent="0.3">
      <c r="C319" s="5"/>
    </row>
    <row r="320" spans="3:3" ht="15" x14ac:dyDescent="0.3">
      <c r="C320" s="5"/>
    </row>
    <row r="321" spans="3:3" ht="15" x14ac:dyDescent="0.3">
      <c r="C321" s="5"/>
    </row>
    <row r="322" spans="3:3" ht="15" x14ac:dyDescent="0.3">
      <c r="C322" s="5"/>
    </row>
    <row r="323" spans="3:3" ht="15" x14ac:dyDescent="0.3">
      <c r="C323" s="5"/>
    </row>
    <row r="324" spans="3:3" ht="15" x14ac:dyDescent="0.3">
      <c r="C324" s="5"/>
    </row>
    <row r="325" spans="3:3" ht="15" x14ac:dyDescent="0.3">
      <c r="C325" s="5"/>
    </row>
    <row r="326" spans="3:3" ht="15" x14ac:dyDescent="0.3">
      <c r="C326" s="5"/>
    </row>
    <row r="327" spans="3:3" ht="15" x14ac:dyDescent="0.3">
      <c r="C327" s="5"/>
    </row>
    <row r="328" spans="3:3" ht="15" x14ac:dyDescent="0.3">
      <c r="C328" s="5"/>
    </row>
    <row r="329" spans="3:3" ht="15" x14ac:dyDescent="0.3">
      <c r="C329" s="5"/>
    </row>
    <row r="330" spans="3:3" ht="15" x14ac:dyDescent="0.3">
      <c r="C330" s="5"/>
    </row>
    <row r="331" spans="3:3" ht="15" x14ac:dyDescent="0.3">
      <c r="C331" s="5"/>
    </row>
    <row r="332" spans="3:3" ht="15" x14ac:dyDescent="0.3">
      <c r="C332" s="5"/>
    </row>
    <row r="333" spans="3:3" ht="15" x14ac:dyDescent="0.3">
      <c r="C333" s="5"/>
    </row>
    <row r="334" spans="3:3" ht="15" x14ac:dyDescent="0.3">
      <c r="C334" s="5"/>
    </row>
    <row r="335" spans="3:3" ht="15" x14ac:dyDescent="0.3">
      <c r="C335" s="5"/>
    </row>
    <row r="336" spans="3:3" ht="15" x14ac:dyDescent="0.3">
      <c r="C336" s="5"/>
    </row>
    <row r="337" spans="3:3" ht="15" x14ac:dyDescent="0.3">
      <c r="C337" s="5"/>
    </row>
    <row r="338" spans="3:3" ht="15" x14ac:dyDescent="0.3">
      <c r="C338" s="5"/>
    </row>
    <row r="339" spans="3:3" ht="15" x14ac:dyDescent="0.3">
      <c r="C339" s="5"/>
    </row>
    <row r="340" spans="3:3" ht="15" x14ac:dyDescent="0.3">
      <c r="C340" s="5"/>
    </row>
    <row r="341" spans="3:3" ht="15" x14ac:dyDescent="0.3">
      <c r="C341" s="5"/>
    </row>
    <row r="342" spans="3:3" ht="15" x14ac:dyDescent="0.3">
      <c r="C342" s="5"/>
    </row>
    <row r="343" spans="3:3" ht="15" x14ac:dyDescent="0.3">
      <c r="C343" s="5"/>
    </row>
    <row r="344" spans="3:3" ht="15" x14ac:dyDescent="0.3">
      <c r="C344" s="5"/>
    </row>
    <row r="345" spans="3:3" ht="15" x14ac:dyDescent="0.3">
      <c r="C345" s="5"/>
    </row>
    <row r="346" spans="3:3" ht="15" x14ac:dyDescent="0.3">
      <c r="C346" s="5"/>
    </row>
    <row r="347" spans="3:3" ht="15" x14ac:dyDescent="0.3">
      <c r="C347" s="5"/>
    </row>
    <row r="348" spans="3:3" ht="15" x14ac:dyDescent="0.3">
      <c r="C348" s="5"/>
    </row>
    <row r="349" spans="3:3" ht="15" x14ac:dyDescent="0.3">
      <c r="C349" s="5"/>
    </row>
    <row r="350" spans="3:3" ht="15" x14ac:dyDescent="0.3">
      <c r="C350" s="5"/>
    </row>
    <row r="351" spans="3:3" ht="15" x14ac:dyDescent="0.3">
      <c r="C351" s="5"/>
    </row>
    <row r="352" spans="3:3" ht="15" x14ac:dyDescent="0.3">
      <c r="C352" s="5"/>
    </row>
    <row r="353" spans="3:3" ht="15" x14ac:dyDescent="0.3">
      <c r="C353" s="5"/>
    </row>
    <row r="354" spans="3:3" ht="15" x14ac:dyDescent="0.3">
      <c r="C354" s="5"/>
    </row>
    <row r="355" spans="3:3" ht="15" x14ac:dyDescent="0.3">
      <c r="C355" s="5"/>
    </row>
    <row r="356" spans="3:3" ht="15" x14ac:dyDescent="0.3">
      <c r="C356" s="5"/>
    </row>
    <row r="357" spans="3:3" ht="15" x14ac:dyDescent="0.3">
      <c r="C357" s="5"/>
    </row>
    <row r="358" spans="3:3" ht="15" x14ac:dyDescent="0.3">
      <c r="C358" s="5"/>
    </row>
    <row r="359" spans="3:3" ht="15" x14ac:dyDescent="0.3">
      <c r="C359" s="5"/>
    </row>
    <row r="360" spans="3:3" ht="15" x14ac:dyDescent="0.3">
      <c r="C360" s="5"/>
    </row>
    <row r="361" spans="3:3" ht="15" x14ac:dyDescent="0.3">
      <c r="C361" s="5"/>
    </row>
    <row r="362" spans="3:3" ht="15" x14ac:dyDescent="0.3">
      <c r="C362" s="5"/>
    </row>
    <row r="363" spans="3:3" ht="15" x14ac:dyDescent="0.3">
      <c r="C363" s="5"/>
    </row>
    <row r="364" spans="3:3" ht="15" x14ac:dyDescent="0.3">
      <c r="C364" s="5"/>
    </row>
    <row r="365" spans="3:3" ht="15" x14ac:dyDescent="0.3">
      <c r="C365" s="5"/>
    </row>
    <row r="366" spans="3:3" ht="15" x14ac:dyDescent="0.3">
      <c r="C366" s="5"/>
    </row>
    <row r="367" spans="3:3" ht="15" x14ac:dyDescent="0.3">
      <c r="C367" s="5"/>
    </row>
    <row r="368" spans="3:3" ht="15" x14ac:dyDescent="0.3">
      <c r="C368" s="5"/>
    </row>
    <row r="369" spans="3:3" ht="15" x14ac:dyDescent="0.3">
      <c r="C369" s="5"/>
    </row>
    <row r="370" spans="3:3" ht="15" x14ac:dyDescent="0.3">
      <c r="C370" s="5"/>
    </row>
    <row r="371" spans="3:3" ht="15" x14ac:dyDescent="0.3">
      <c r="C371" s="5"/>
    </row>
    <row r="372" spans="3:3" ht="15" x14ac:dyDescent="0.3">
      <c r="C372" s="5"/>
    </row>
    <row r="373" spans="3:3" ht="15" x14ac:dyDescent="0.3">
      <c r="C373" s="5"/>
    </row>
    <row r="374" spans="3:3" ht="15" x14ac:dyDescent="0.3">
      <c r="C374" s="5"/>
    </row>
    <row r="375" spans="3:3" ht="15" x14ac:dyDescent="0.3">
      <c r="C375" s="5"/>
    </row>
    <row r="376" spans="3:3" ht="15" x14ac:dyDescent="0.3">
      <c r="C376" s="5"/>
    </row>
    <row r="377" spans="3:3" ht="15" x14ac:dyDescent="0.3">
      <c r="C377" s="5"/>
    </row>
    <row r="378" spans="3:3" ht="15" x14ac:dyDescent="0.3">
      <c r="C378" s="5"/>
    </row>
    <row r="379" spans="3:3" ht="15" x14ac:dyDescent="0.3">
      <c r="C379" s="5"/>
    </row>
    <row r="380" spans="3:3" ht="15" x14ac:dyDescent="0.3">
      <c r="C380" s="5"/>
    </row>
    <row r="381" spans="3:3" ht="15" x14ac:dyDescent="0.3">
      <c r="C381" s="5"/>
    </row>
    <row r="382" spans="3:3" ht="15" x14ac:dyDescent="0.3">
      <c r="C382" s="5"/>
    </row>
    <row r="383" spans="3:3" ht="15" x14ac:dyDescent="0.3">
      <c r="C383" s="5"/>
    </row>
    <row r="384" spans="3:3" ht="15" x14ac:dyDescent="0.3">
      <c r="C384" s="5"/>
    </row>
    <row r="385" spans="3:3" ht="15" x14ac:dyDescent="0.3">
      <c r="C385" s="5"/>
    </row>
    <row r="386" spans="3:3" ht="15" x14ac:dyDescent="0.3">
      <c r="C386" s="5"/>
    </row>
    <row r="387" spans="3:3" ht="15" x14ac:dyDescent="0.3">
      <c r="C387" s="5"/>
    </row>
    <row r="388" spans="3:3" ht="15" x14ac:dyDescent="0.3">
      <c r="C388" s="5"/>
    </row>
    <row r="389" spans="3:3" ht="15" x14ac:dyDescent="0.3">
      <c r="C389" s="5"/>
    </row>
    <row r="390" spans="3:3" ht="15" x14ac:dyDescent="0.3">
      <c r="C390" s="5"/>
    </row>
    <row r="391" spans="3:3" ht="15" x14ac:dyDescent="0.3">
      <c r="C391" s="5"/>
    </row>
    <row r="392" spans="3:3" ht="15" x14ac:dyDescent="0.3">
      <c r="C392" s="5"/>
    </row>
    <row r="393" spans="3:3" ht="15" x14ac:dyDescent="0.3">
      <c r="C393" s="5"/>
    </row>
    <row r="394" spans="3:3" ht="15" x14ac:dyDescent="0.3">
      <c r="C394" s="5"/>
    </row>
    <row r="395" spans="3:3" ht="15" x14ac:dyDescent="0.3">
      <c r="C395" s="5"/>
    </row>
    <row r="396" spans="3:3" ht="15" x14ac:dyDescent="0.3">
      <c r="C396" s="5"/>
    </row>
    <row r="397" spans="3:3" ht="15" x14ac:dyDescent="0.3">
      <c r="C397" s="5"/>
    </row>
    <row r="398" spans="3:3" ht="15" x14ac:dyDescent="0.3">
      <c r="C398" s="5"/>
    </row>
    <row r="399" spans="3:3" ht="15" x14ac:dyDescent="0.3">
      <c r="C399" s="5"/>
    </row>
    <row r="400" spans="3:3" ht="15" x14ac:dyDescent="0.3">
      <c r="C400" s="5"/>
    </row>
    <row r="401" spans="3:3" ht="15" x14ac:dyDescent="0.3">
      <c r="C401" s="5"/>
    </row>
    <row r="402" spans="3:3" ht="15" x14ac:dyDescent="0.3">
      <c r="C402" s="5"/>
    </row>
    <row r="403" spans="3:3" ht="15" x14ac:dyDescent="0.3">
      <c r="C403" s="5"/>
    </row>
    <row r="404" spans="3:3" ht="15" x14ac:dyDescent="0.3">
      <c r="C404" s="5"/>
    </row>
    <row r="405" spans="3:3" ht="15" x14ac:dyDescent="0.3">
      <c r="C405" s="5"/>
    </row>
    <row r="406" spans="3:3" ht="15" x14ac:dyDescent="0.3">
      <c r="C406" s="5"/>
    </row>
    <row r="407" spans="3:3" ht="15" x14ac:dyDescent="0.3">
      <c r="C407" s="5"/>
    </row>
    <row r="408" spans="3:3" ht="15" x14ac:dyDescent="0.3">
      <c r="C408" s="5"/>
    </row>
    <row r="409" spans="3:3" ht="15" x14ac:dyDescent="0.3">
      <c r="C409" s="5"/>
    </row>
    <row r="410" spans="3:3" ht="15" x14ac:dyDescent="0.3">
      <c r="C410" s="5"/>
    </row>
    <row r="411" spans="3:3" ht="15" x14ac:dyDescent="0.3">
      <c r="C411" s="5"/>
    </row>
    <row r="412" spans="3:3" ht="15" x14ac:dyDescent="0.3">
      <c r="C412" s="5"/>
    </row>
    <row r="413" spans="3:3" ht="15" x14ac:dyDescent="0.3">
      <c r="C413" s="5"/>
    </row>
    <row r="414" spans="3:3" ht="15" x14ac:dyDescent="0.3">
      <c r="C414" s="5"/>
    </row>
    <row r="415" spans="3:3" ht="15" x14ac:dyDescent="0.3">
      <c r="C415" s="5"/>
    </row>
    <row r="416" spans="3:3" ht="15" x14ac:dyDescent="0.3">
      <c r="C416" s="5"/>
    </row>
    <row r="417" spans="3:3" ht="15" x14ac:dyDescent="0.3">
      <c r="C417" s="5"/>
    </row>
    <row r="418" spans="3:3" ht="15" x14ac:dyDescent="0.3">
      <c r="C418" s="5"/>
    </row>
    <row r="419" spans="3:3" ht="15" x14ac:dyDescent="0.3">
      <c r="C419" s="5"/>
    </row>
    <row r="420" spans="3:3" ht="15" x14ac:dyDescent="0.3">
      <c r="C420" s="5"/>
    </row>
    <row r="421" spans="3:3" ht="15" x14ac:dyDescent="0.3">
      <c r="C421" s="5"/>
    </row>
    <row r="422" spans="3:3" ht="15" x14ac:dyDescent="0.3">
      <c r="C422" s="5"/>
    </row>
    <row r="423" spans="3:3" ht="15" x14ac:dyDescent="0.3">
      <c r="C423" s="5"/>
    </row>
    <row r="424" spans="3:3" ht="15" x14ac:dyDescent="0.3">
      <c r="C424" s="5"/>
    </row>
    <row r="425" spans="3:3" ht="15" x14ac:dyDescent="0.3">
      <c r="C425" s="5"/>
    </row>
    <row r="426" spans="3:3" ht="15" x14ac:dyDescent="0.3">
      <c r="C426" s="5"/>
    </row>
    <row r="427" spans="3:3" ht="15" x14ac:dyDescent="0.3">
      <c r="C427" s="5"/>
    </row>
    <row r="428" spans="3:3" ht="15" x14ac:dyDescent="0.3">
      <c r="C428" s="5"/>
    </row>
    <row r="429" spans="3:3" ht="15" x14ac:dyDescent="0.3">
      <c r="C429" s="5"/>
    </row>
    <row r="430" spans="3:3" ht="15" x14ac:dyDescent="0.3">
      <c r="C430" s="5"/>
    </row>
    <row r="431" spans="3:3" ht="15" x14ac:dyDescent="0.3">
      <c r="C431" s="5"/>
    </row>
    <row r="432" spans="3:3" ht="15" x14ac:dyDescent="0.3">
      <c r="C432" s="5"/>
    </row>
    <row r="433" spans="3:3" ht="15" x14ac:dyDescent="0.3">
      <c r="C433" s="5"/>
    </row>
    <row r="434" spans="3:3" ht="15" x14ac:dyDescent="0.3">
      <c r="C434" s="5"/>
    </row>
    <row r="435" spans="3:3" ht="15" x14ac:dyDescent="0.3">
      <c r="C435" s="5"/>
    </row>
    <row r="436" spans="3:3" ht="15" x14ac:dyDescent="0.3">
      <c r="C436" s="5"/>
    </row>
    <row r="437" spans="3:3" ht="15" x14ac:dyDescent="0.3">
      <c r="C437" s="5"/>
    </row>
    <row r="438" spans="3:3" ht="15" x14ac:dyDescent="0.3">
      <c r="C438" s="5"/>
    </row>
    <row r="439" spans="3:3" ht="15" x14ac:dyDescent="0.3">
      <c r="C439" s="5"/>
    </row>
    <row r="440" spans="3:3" ht="15" x14ac:dyDescent="0.3">
      <c r="C440" s="5"/>
    </row>
    <row r="441" spans="3:3" ht="15" x14ac:dyDescent="0.3">
      <c r="C441" s="5"/>
    </row>
    <row r="442" spans="3:3" ht="15" x14ac:dyDescent="0.3">
      <c r="C442" s="5"/>
    </row>
    <row r="443" spans="3:3" ht="15" x14ac:dyDescent="0.3">
      <c r="C443" s="5"/>
    </row>
    <row r="444" spans="3:3" ht="15" x14ac:dyDescent="0.3">
      <c r="C444" s="5"/>
    </row>
    <row r="445" spans="3:3" ht="15" x14ac:dyDescent="0.3">
      <c r="C445" s="5"/>
    </row>
    <row r="446" spans="3:3" ht="15" x14ac:dyDescent="0.3">
      <c r="C446" s="5"/>
    </row>
    <row r="447" spans="3:3" ht="15" x14ac:dyDescent="0.3">
      <c r="C447" s="5"/>
    </row>
    <row r="448" spans="3:3" ht="15" x14ac:dyDescent="0.3">
      <c r="C448" s="5"/>
    </row>
    <row r="449" spans="3:3" ht="15" x14ac:dyDescent="0.3">
      <c r="C449" s="5"/>
    </row>
    <row r="450" spans="3:3" ht="15" x14ac:dyDescent="0.3">
      <c r="C450" s="5"/>
    </row>
    <row r="451" spans="3:3" ht="15" x14ac:dyDescent="0.3">
      <c r="C451" s="5"/>
    </row>
    <row r="452" spans="3:3" ht="15" x14ac:dyDescent="0.3">
      <c r="C452" s="5"/>
    </row>
    <row r="453" spans="3:3" ht="15" x14ac:dyDescent="0.3">
      <c r="C453" s="5"/>
    </row>
    <row r="454" spans="3:3" ht="15" x14ac:dyDescent="0.3">
      <c r="C454" s="5"/>
    </row>
    <row r="455" spans="3:3" ht="15" x14ac:dyDescent="0.3">
      <c r="C455" s="5"/>
    </row>
    <row r="456" spans="3:3" ht="15" x14ac:dyDescent="0.3">
      <c r="C456" s="5"/>
    </row>
    <row r="457" spans="3:3" ht="15" x14ac:dyDescent="0.3">
      <c r="C457" s="5"/>
    </row>
    <row r="458" spans="3:3" ht="15" x14ac:dyDescent="0.3">
      <c r="C458" s="5"/>
    </row>
    <row r="459" spans="3:3" ht="15" x14ac:dyDescent="0.3">
      <c r="C459" s="5"/>
    </row>
    <row r="460" spans="3:3" ht="15" x14ac:dyDescent="0.3">
      <c r="C460" s="5"/>
    </row>
    <row r="461" spans="3:3" ht="15" x14ac:dyDescent="0.3">
      <c r="C461" s="5"/>
    </row>
    <row r="462" spans="3:3" ht="15" x14ac:dyDescent="0.3">
      <c r="C462" s="5"/>
    </row>
    <row r="463" spans="3:3" ht="15" x14ac:dyDescent="0.3">
      <c r="C463" s="5"/>
    </row>
    <row r="464" spans="3:3" ht="15" x14ac:dyDescent="0.3">
      <c r="C464" s="5"/>
    </row>
    <row r="465" spans="3:3" ht="15" x14ac:dyDescent="0.3">
      <c r="C465" s="5"/>
    </row>
    <row r="466" spans="3:3" ht="15" x14ac:dyDescent="0.3">
      <c r="C466" s="5"/>
    </row>
    <row r="467" spans="3:3" ht="15" x14ac:dyDescent="0.3">
      <c r="C467" s="5"/>
    </row>
    <row r="468" spans="3:3" ht="15" x14ac:dyDescent="0.3">
      <c r="C468" s="5"/>
    </row>
    <row r="469" spans="3:3" ht="15" x14ac:dyDescent="0.3">
      <c r="C469" s="5"/>
    </row>
    <row r="470" spans="3:3" ht="15" x14ac:dyDescent="0.3">
      <c r="C470" s="5"/>
    </row>
    <row r="471" spans="3:3" ht="15" x14ac:dyDescent="0.3">
      <c r="C471" s="5"/>
    </row>
    <row r="472" spans="3:3" ht="15" x14ac:dyDescent="0.3">
      <c r="C472" s="5"/>
    </row>
    <row r="473" spans="3:3" ht="15" x14ac:dyDescent="0.3">
      <c r="C473" s="5"/>
    </row>
    <row r="474" spans="3:3" ht="15" x14ac:dyDescent="0.3">
      <c r="C474" s="5"/>
    </row>
    <row r="475" spans="3:3" ht="15" x14ac:dyDescent="0.3">
      <c r="C475" s="5"/>
    </row>
    <row r="476" spans="3:3" ht="15" x14ac:dyDescent="0.3">
      <c r="C476" s="5"/>
    </row>
    <row r="477" spans="3:3" ht="15" x14ac:dyDescent="0.3">
      <c r="C477" s="5"/>
    </row>
    <row r="478" spans="3:3" ht="15" x14ac:dyDescent="0.3">
      <c r="C478" s="5"/>
    </row>
    <row r="479" spans="3:3" ht="15" x14ac:dyDescent="0.3">
      <c r="C479" s="5"/>
    </row>
    <row r="480" spans="3:3" ht="15" x14ac:dyDescent="0.3">
      <c r="C480" s="5"/>
    </row>
    <row r="481" spans="3:3" ht="15" x14ac:dyDescent="0.3">
      <c r="C481" s="5"/>
    </row>
    <row r="482" spans="3:3" ht="15" x14ac:dyDescent="0.3">
      <c r="C482" s="5"/>
    </row>
    <row r="483" spans="3:3" ht="15" x14ac:dyDescent="0.3">
      <c r="C483" s="5"/>
    </row>
    <row r="484" spans="3:3" ht="15" x14ac:dyDescent="0.3">
      <c r="C484" s="5"/>
    </row>
    <row r="485" spans="3:3" ht="15" x14ac:dyDescent="0.3">
      <c r="C485" s="5"/>
    </row>
    <row r="486" spans="3:3" ht="15" x14ac:dyDescent="0.3">
      <c r="C486" s="5"/>
    </row>
    <row r="487" spans="3:3" ht="15" x14ac:dyDescent="0.3">
      <c r="C487" s="5"/>
    </row>
    <row r="488" spans="3:3" ht="15" x14ac:dyDescent="0.3">
      <c r="C488" s="5"/>
    </row>
    <row r="489" spans="3:3" ht="15" x14ac:dyDescent="0.3">
      <c r="C489" s="5"/>
    </row>
    <row r="490" spans="3:3" ht="15" x14ac:dyDescent="0.3">
      <c r="C490" s="5"/>
    </row>
    <row r="491" spans="3:3" ht="15" x14ac:dyDescent="0.3">
      <c r="C491" s="5"/>
    </row>
    <row r="492" spans="3:3" ht="15" x14ac:dyDescent="0.3">
      <c r="C492" s="5"/>
    </row>
    <row r="493" spans="3:3" ht="15" x14ac:dyDescent="0.3">
      <c r="C493" s="5"/>
    </row>
    <row r="494" spans="3:3" ht="15" x14ac:dyDescent="0.3">
      <c r="C494" s="5"/>
    </row>
    <row r="495" spans="3:3" ht="15" x14ac:dyDescent="0.3">
      <c r="C495" s="5"/>
    </row>
    <row r="496" spans="3:3" ht="15" x14ac:dyDescent="0.3">
      <c r="C496" s="5"/>
    </row>
    <row r="497" spans="3:3" ht="15" x14ac:dyDescent="0.3">
      <c r="C497" s="5"/>
    </row>
    <row r="498" spans="3:3" ht="15" x14ac:dyDescent="0.3">
      <c r="C498" s="5"/>
    </row>
    <row r="499" spans="3:3" ht="15" x14ac:dyDescent="0.3">
      <c r="C499" s="5"/>
    </row>
    <row r="500" spans="3:3" ht="15" x14ac:dyDescent="0.3">
      <c r="C500" s="5"/>
    </row>
    <row r="501" spans="3:3" ht="15" x14ac:dyDescent="0.3">
      <c r="C501" s="5"/>
    </row>
    <row r="502" spans="3:3" ht="15" x14ac:dyDescent="0.3">
      <c r="C502" s="5"/>
    </row>
    <row r="503" spans="3:3" ht="15" x14ac:dyDescent="0.3">
      <c r="C503" s="5"/>
    </row>
    <row r="504" spans="3:3" ht="15" x14ac:dyDescent="0.3">
      <c r="C504" s="5"/>
    </row>
    <row r="505" spans="3:3" ht="15" x14ac:dyDescent="0.3">
      <c r="C505" s="5"/>
    </row>
    <row r="506" spans="3:3" ht="15" x14ac:dyDescent="0.3">
      <c r="C506" s="5"/>
    </row>
    <row r="507" spans="3:3" ht="15" x14ac:dyDescent="0.3">
      <c r="C507" s="5"/>
    </row>
    <row r="508" spans="3:3" ht="15" x14ac:dyDescent="0.3">
      <c r="C508" s="5"/>
    </row>
    <row r="509" spans="3:3" ht="15" x14ac:dyDescent="0.3">
      <c r="C509" s="5"/>
    </row>
    <row r="510" spans="3:3" ht="15" x14ac:dyDescent="0.3">
      <c r="C510" s="5"/>
    </row>
    <row r="511" spans="3:3" ht="15" x14ac:dyDescent="0.3">
      <c r="C511" s="5"/>
    </row>
    <row r="512" spans="3:3" ht="15" x14ac:dyDescent="0.3">
      <c r="C512" s="5"/>
    </row>
    <row r="513" spans="3:3" ht="15" x14ac:dyDescent="0.3">
      <c r="C513" s="5"/>
    </row>
    <row r="514" spans="3:3" ht="15" x14ac:dyDescent="0.3">
      <c r="C514" s="5"/>
    </row>
    <row r="515" spans="3:3" ht="15" x14ac:dyDescent="0.3">
      <c r="C515" s="5"/>
    </row>
    <row r="516" spans="3:3" ht="15" x14ac:dyDescent="0.3">
      <c r="C516" s="5"/>
    </row>
    <row r="517" spans="3:3" ht="15" x14ac:dyDescent="0.3">
      <c r="C517" s="5"/>
    </row>
    <row r="518" spans="3:3" ht="15" x14ac:dyDescent="0.3">
      <c r="C518" s="5"/>
    </row>
    <row r="519" spans="3:3" ht="15" x14ac:dyDescent="0.3">
      <c r="C519" s="5"/>
    </row>
    <row r="520" spans="3:3" ht="15" x14ac:dyDescent="0.3">
      <c r="C520" s="5"/>
    </row>
    <row r="521" spans="3:3" ht="15" x14ac:dyDescent="0.3">
      <c r="C521" s="5"/>
    </row>
    <row r="522" spans="3:3" ht="15" x14ac:dyDescent="0.3">
      <c r="C522" s="5"/>
    </row>
    <row r="523" spans="3:3" ht="15" x14ac:dyDescent="0.3">
      <c r="C523" s="5"/>
    </row>
    <row r="524" spans="3:3" ht="15" x14ac:dyDescent="0.3">
      <c r="C524" s="5"/>
    </row>
    <row r="525" spans="3:3" ht="15" x14ac:dyDescent="0.3">
      <c r="C525" s="5"/>
    </row>
    <row r="526" spans="3:3" ht="15" x14ac:dyDescent="0.3">
      <c r="C526" s="5"/>
    </row>
    <row r="527" spans="3:3" ht="15" x14ac:dyDescent="0.3">
      <c r="C527" s="5"/>
    </row>
    <row r="528" spans="3:3" ht="15" x14ac:dyDescent="0.3">
      <c r="C528" s="5"/>
    </row>
    <row r="529" spans="3:3" ht="15" x14ac:dyDescent="0.3">
      <c r="C529" s="5"/>
    </row>
    <row r="530" spans="3:3" ht="15" x14ac:dyDescent="0.3">
      <c r="C530" s="5"/>
    </row>
    <row r="531" spans="3:3" ht="15" x14ac:dyDescent="0.3">
      <c r="C531" s="5"/>
    </row>
    <row r="532" spans="3:3" ht="15" x14ac:dyDescent="0.3">
      <c r="C532" s="5"/>
    </row>
    <row r="533" spans="3:3" ht="15" x14ac:dyDescent="0.3">
      <c r="C533" s="5"/>
    </row>
    <row r="534" spans="3:3" ht="15" x14ac:dyDescent="0.3">
      <c r="C534" s="5"/>
    </row>
    <row r="535" spans="3:3" ht="15" x14ac:dyDescent="0.3">
      <c r="C535" s="5"/>
    </row>
    <row r="536" spans="3:3" ht="15" x14ac:dyDescent="0.3">
      <c r="C536" s="5"/>
    </row>
    <row r="537" spans="3:3" ht="15" x14ac:dyDescent="0.3">
      <c r="C537" s="5"/>
    </row>
    <row r="538" spans="3:3" ht="15" x14ac:dyDescent="0.3">
      <c r="C538" s="5"/>
    </row>
    <row r="539" spans="3:3" ht="15" x14ac:dyDescent="0.3">
      <c r="C539" s="5"/>
    </row>
    <row r="540" spans="3:3" ht="15" x14ac:dyDescent="0.3">
      <c r="C540" s="5"/>
    </row>
    <row r="541" spans="3:3" ht="15" x14ac:dyDescent="0.3">
      <c r="C541" s="5"/>
    </row>
    <row r="542" spans="3:3" ht="15" x14ac:dyDescent="0.3">
      <c r="C542" s="5"/>
    </row>
    <row r="543" spans="3:3" ht="15" x14ac:dyDescent="0.3">
      <c r="C543" s="5"/>
    </row>
    <row r="544" spans="3:3" ht="15" x14ac:dyDescent="0.3">
      <c r="C544" s="5"/>
    </row>
    <row r="545" spans="3:3" ht="15" x14ac:dyDescent="0.3">
      <c r="C545" s="5"/>
    </row>
    <row r="546" spans="3:3" ht="15" x14ac:dyDescent="0.3">
      <c r="C546" s="5"/>
    </row>
    <row r="547" spans="3:3" ht="15" x14ac:dyDescent="0.3">
      <c r="C547" s="5"/>
    </row>
    <row r="548" spans="3:3" ht="15" x14ac:dyDescent="0.3">
      <c r="C548" s="5"/>
    </row>
    <row r="549" spans="3:3" ht="15" x14ac:dyDescent="0.3">
      <c r="C549" s="5"/>
    </row>
    <row r="550" spans="3:3" ht="15" x14ac:dyDescent="0.3">
      <c r="C550" s="5"/>
    </row>
    <row r="551" spans="3:3" ht="15" x14ac:dyDescent="0.3">
      <c r="C551" s="5"/>
    </row>
    <row r="552" spans="3:3" ht="15" x14ac:dyDescent="0.3">
      <c r="C552" s="5"/>
    </row>
    <row r="553" spans="3:3" ht="15" x14ac:dyDescent="0.3">
      <c r="C553" s="5"/>
    </row>
    <row r="554" spans="3:3" ht="15" x14ac:dyDescent="0.3">
      <c r="C554" s="5"/>
    </row>
    <row r="555" spans="3:3" ht="15" x14ac:dyDescent="0.3">
      <c r="C555" s="5"/>
    </row>
    <row r="556" spans="3:3" ht="15" x14ac:dyDescent="0.3">
      <c r="C556" s="5"/>
    </row>
    <row r="557" spans="3:3" ht="15" x14ac:dyDescent="0.3">
      <c r="C557" s="5"/>
    </row>
    <row r="558" spans="3:3" ht="15" x14ac:dyDescent="0.3">
      <c r="C558" s="5"/>
    </row>
    <row r="559" spans="3:3" ht="15" x14ac:dyDescent="0.3">
      <c r="C559" s="5"/>
    </row>
    <row r="560" spans="3:3" ht="15" x14ac:dyDescent="0.3">
      <c r="C560" s="5"/>
    </row>
    <row r="561" spans="3:3" ht="15" x14ac:dyDescent="0.3">
      <c r="C561" s="5"/>
    </row>
    <row r="562" spans="3:3" ht="15" x14ac:dyDescent="0.3">
      <c r="C562" s="5"/>
    </row>
    <row r="563" spans="3:3" ht="15" x14ac:dyDescent="0.3">
      <c r="C563" s="5"/>
    </row>
    <row r="564" spans="3:3" ht="15" x14ac:dyDescent="0.3">
      <c r="C564" s="5"/>
    </row>
    <row r="565" spans="3:3" ht="15" x14ac:dyDescent="0.3">
      <c r="C565" s="5"/>
    </row>
    <row r="566" spans="3:3" ht="15" x14ac:dyDescent="0.3">
      <c r="C566" s="5"/>
    </row>
    <row r="567" spans="3:3" ht="15" x14ac:dyDescent="0.3">
      <c r="C567" s="5"/>
    </row>
    <row r="568" spans="3:3" ht="15" x14ac:dyDescent="0.3">
      <c r="C568" s="5"/>
    </row>
    <row r="569" spans="3:3" ht="15" x14ac:dyDescent="0.3">
      <c r="C569" s="5"/>
    </row>
    <row r="570" spans="3:3" ht="15" x14ac:dyDescent="0.3">
      <c r="C570" s="5"/>
    </row>
    <row r="571" spans="3:3" ht="15" x14ac:dyDescent="0.3">
      <c r="C571" s="5"/>
    </row>
    <row r="572" spans="3:3" ht="15" x14ac:dyDescent="0.3">
      <c r="C572" s="5"/>
    </row>
    <row r="573" spans="3:3" ht="15" x14ac:dyDescent="0.3">
      <c r="C573" s="5"/>
    </row>
    <row r="574" spans="3:3" ht="15" x14ac:dyDescent="0.3">
      <c r="C574" s="5"/>
    </row>
    <row r="575" spans="3:3" ht="15" x14ac:dyDescent="0.3">
      <c r="C575" s="5"/>
    </row>
    <row r="576" spans="3:3" ht="15" x14ac:dyDescent="0.3">
      <c r="C576" s="5"/>
    </row>
    <row r="577" spans="3:3" ht="15" x14ac:dyDescent="0.3">
      <c r="C577" s="5"/>
    </row>
    <row r="578" spans="3:3" ht="15" x14ac:dyDescent="0.3">
      <c r="C578" s="5"/>
    </row>
    <row r="579" spans="3:3" ht="15" x14ac:dyDescent="0.3">
      <c r="C579" s="5"/>
    </row>
    <row r="580" spans="3:3" ht="15" x14ac:dyDescent="0.3">
      <c r="C580" s="5"/>
    </row>
    <row r="581" spans="3:3" ht="15" x14ac:dyDescent="0.3">
      <c r="C581" s="5"/>
    </row>
    <row r="582" spans="3:3" ht="15" x14ac:dyDescent="0.3">
      <c r="C582" s="5"/>
    </row>
    <row r="583" spans="3:3" ht="15" x14ac:dyDescent="0.3">
      <c r="C583" s="5"/>
    </row>
    <row r="584" spans="3:3" ht="15" x14ac:dyDescent="0.3">
      <c r="C584" s="5"/>
    </row>
    <row r="585" spans="3:3" ht="15" x14ac:dyDescent="0.3">
      <c r="C585" s="5"/>
    </row>
    <row r="586" spans="3:3" ht="15" x14ac:dyDescent="0.3">
      <c r="C586" s="5"/>
    </row>
    <row r="587" spans="3:3" ht="15" x14ac:dyDescent="0.3">
      <c r="C587" s="5"/>
    </row>
    <row r="588" spans="3:3" ht="15" x14ac:dyDescent="0.3">
      <c r="C588" s="5"/>
    </row>
    <row r="589" spans="3:3" ht="15" x14ac:dyDescent="0.3">
      <c r="C589" s="5"/>
    </row>
    <row r="590" spans="3:3" ht="15" x14ac:dyDescent="0.3">
      <c r="C590" s="5"/>
    </row>
    <row r="591" spans="3:3" ht="15" x14ac:dyDescent="0.3">
      <c r="C591" s="5"/>
    </row>
    <row r="592" spans="3:3" ht="15" x14ac:dyDescent="0.3">
      <c r="C592" s="5"/>
    </row>
    <row r="593" spans="3:3" ht="15" x14ac:dyDescent="0.3">
      <c r="C593" s="5"/>
    </row>
    <row r="594" spans="3:3" ht="15" x14ac:dyDescent="0.3">
      <c r="C594" s="5"/>
    </row>
    <row r="595" spans="3:3" ht="15" x14ac:dyDescent="0.3">
      <c r="C595" s="5"/>
    </row>
    <row r="596" spans="3:3" ht="15" x14ac:dyDescent="0.3">
      <c r="C596" s="5"/>
    </row>
    <row r="597" spans="3:3" ht="15" x14ac:dyDescent="0.3">
      <c r="C597" s="5"/>
    </row>
    <row r="598" spans="3:3" ht="15" x14ac:dyDescent="0.3">
      <c r="C598" s="5"/>
    </row>
    <row r="599" spans="3:3" ht="15" x14ac:dyDescent="0.3">
      <c r="C599" s="5"/>
    </row>
    <row r="600" spans="3:3" ht="15" x14ac:dyDescent="0.3">
      <c r="C600" s="5"/>
    </row>
    <row r="601" spans="3:3" ht="15" x14ac:dyDescent="0.3">
      <c r="C601" s="5"/>
    </row>
    <row r="602" spans="3:3" ht="15" x14ac:dyDescent="0.3">
      <c r="C602" s="5"/>
    </row>
    <row r="603" spans="3:3" ht="15" x14ac:dyDescent="0.3">
      <c r="C603" s="5"/>
    </row>
    <row r="604" spans="3:3" ht="15" x14ac:dyDescent="0.3">
      <c r="C604" s="5"/>
    </row>
    <row r="605" spans="3:3" ht="15" x14ac:dyDescent="0.3">
      <c r="C605" s="5"/>
    </row>
    <row r="606" spans="3:3" ht="15" x14ac:dyDescent="0.3">
      <c r="C606" s="5"/>
    </row>
    <row r="607" spans="3:3" ht="15" x14ac:dyDescent="0.3">
      <c r="C607" s="5"/>
    </row>
    <row r="608" spans="3:3" ht="15" x14ac:dyDescent="0.3">
      <c r="C608" s="5"/>
    </row>
    <row r="609" spans="3:3" ht="15" x14ac:dyDescent="0.3">
      <c r="C609" s="5"/>
    </row>
    <row r="610" spans="3:3" ht="15" x14ac:dyDescent="0.3">
      <c r="C610" s="5"/>
    </row>
    <row r="611" spans="3:3" ht="15" x14ac:dyDescent="0.3">
      <c r="C611" s="5"/>
    </row>
    <row r="612" spans="3:3" ht="15" x14ac:dyDescent="0.3">
      <c r="C612" s="5"/>
    </row>
    <row r="613" spans="3:3" ht="15" x14ac:dyDescent="0.3">
      <c r="C613" s="5"/>
    </row>
    <row r="614" spans="3:3" ht="15" x14ac:dyDescent="0.3">
      <c r="C614" s="5"/>
    </row>
    <row r="615" spans="3:3" ht="15" x14ac:dyDescent="0.3">
      <c r="C615" s="5"/>
    </row>
    <row r="616" spans="3:3" ht="15" x14ac:dyDescent="0.3">
      <c r="C616" s="5"/>
    </row>
    <row r="617" spans="3:3" ht="15" x14ac:dyDescent="0.3">
      <c r="C617" s="5"/>
    </row>
    <row r="618" spans="3:3" ht="15" x14ac:dyDescent="0.3">
      <c r="C618" s="5"/>
    </row>
    <row r="619" spans="3:3" ht="15" x14ac:dyDescent="0.3">
      <c r="C619" s="5"/>
    </row>
    <row r="620" spans="3:3" ht="15" x14ac:dyDescent="0.3">
      <c r="C620" s="5"/>
    </row>
    <row r="621" spans="3:3" ht="15" x14ac:dyDescent="0.3">
      <c r="C621" s="5"/>
    </row>
    <row r="622" spans="3:3" ht="15" x14ac:dyDescent="0.3">
      <c r="C622" s="5"/>
    </row>
    <row r="623" spans="3:3" ht="15" x14ac:dyDescent="0.3">
      <c r="C623" s="5"/>
    </row>
    <row r="624" spans="3:3" ht="15" x14ac:dyDescent="0.3">
      <c r="C624" s="5"/>
    </row>
    <row r="625" spans="3:3" ht="15" x14ac:dyDescent="0.3">
      <c r="C625" s="5"/>
    </row>
    <row r="626" spans="3:3" ht="15" x14ac:dyDescent="0.3">
      <c r="C626" s="5"/>
    </row>
    <row r="627" spans="3:3" ht="15" x14ac:dyDescent="0.3">
      <c r="C627" s="5"/>
    </row>
    <row r="628" spans="3:3" ht="15" x14ac:dyDescent="0.3">
      <c r="C628" s="5"/>
    </row>
    <row r="629" spans="3:3" ht="15" x14ac:dyDescent="0.3">
      <c r="C629" s="5"/>
    </row>
    <row r="630" spans="3:3" ht="15" x14ac:dyDescent="0.3">
      <c r="C630" s="5"/>
    </row>
    <row r="631" spans="3:3" ht="15" x14ac:dyDescent="0.3">
      <c r="C631" s="5"/>
    </row>
    <row r="632" spans="3:3" ht="15" x14ac:dyDescent="0.3">
      <c r="C632" s="5"/>
    </row>
    <row r="633" spans="3:3" ht="15" x14ac:dyDescent="0.3">
      <c r="C633" s="5"/>
    </row>
    <row r="634" spans="3:3" ht="15" x14ac:dyDescent="0.3">
      <c r="C634" s="5"/>
    </row>
    <row r="635" spans="3:3" ht="15" x14ac:dyDescent="0.3">
      <c r="C635" s="5"/>
    </row>
    <row r="636" spans="3:3" ht="15" x14ac:dyDescent="0.3">
      <c r="C636" s="5"/>
    </row>
    <row r="637" spans="3:3" ht="15" x14ac:dyDescent="0.3">
      <c r="C637" s="5"/>
    </row>
    <row r="638" spans="3:3" ht="15" x14ac:dyDescent="0.3">
      <c r="C638" s="5"/>
    </row>
    <row r="639" spans="3:3" ht="15" x14ac:dyDescent="0.3">
      <c r="C639" s="5"/>
    </row>
    <row r="640" spans="3:3" ht="15" x14ac:dyDescent="0.3">
      <c r="C640" s="5"/>
    </row>
    <row r="641" spans="3:3" ht="15" x14ac:dyDescent="0.3">
      <c r="C641" s="5"/>
    </row>
    <row r="642" spans="3:3" ht="15" x14ac:dyDescent="0.3">
      <c r="C642" s="5"/>
    </row>
    <row r="643" spans="3:3" ht="15" x14ac:dyDescent="0.3">
      <c r="C643" s="5"/>
    </row>
    <row r="644" spans="3:3" ht="15" x14ac:dyDescent="0.3">
      <c r="C644" s="5"/>
    </row>
    <row r="645" spans="3:3" ht="15" x14ac:dyDescent="0.3">
      <c r="C645" s="5"/>
    </row>
    <row r="646" spans="3:3" ht="15" x14ac:dyDescent="0.3">
      <c r="C646" s="5"/>
    </row>
    <row r="647" spans="3:3" ht="15" x14ac:dyDescent="0.3">
      <c r="C647" s="5"/>
    </row>
    <row r="648" spans="3:3" ht="15" x14ac:dyDescent="0.3">
      <c r="C648" s="5"/>
    </row>
    <row r="649" spans="3:3" ht="15" x14ac:dyDescent="0.3">
      <c r="C649" s="5"/>
    </row>
    <row r="650" spans="3:3" ht="15" x14ac:dyDescent="0.3">
      <c r="C650" s="5"/>
    </row>
    <row r="651" spans="3:3" ht="15" x14ac:dyDescent="0.3">
      <c r="C651" s="5"/>
    </row>
    <row r="652" spans="3:3" ht="15" x14ac:dyDescent="0.3">
      <c r="C652" s="5"/>
    </row>
    <row r="653" spans="3:3" ht="15" x14ac:dyDescent="0.3">
      <c r="C653" s="5"/>
    </row>
    <row r="654" spans="3:3" ht="15" x14ac:dyDescent="0.3">
      <c r="C654" s="5"/>
    </row>
    <row r="655" spans="3:3" ht="15" x14ac:dyDescent="0.3">
      <c r="C655" s="5"/>
    </row>
    <row r="656" spans="3:3" ht="15" x14ac:dyDescent="0.3">
      <c r="C656" s="5"/>
    </row>
    <row r="657" spans="3:3" ht="15" x14ac:dyDescent="0.3">
      <c r="C657" s="5"/>
    </row>
    <row r="658" spans="3:3" ht="15" x14ac:dyDescent="0.3">
      <c r="C658" s="5"/>
    </row>
    <row r="659" spans="3:3" ht="15" x14ac:dyDescent="0.3">
      <c r="C659" s="5"/>
    </row>
    <row r="660" spans="3:3" ht="15" x14ac:dyDescent="0.3">
      <c r="C660" s="5"/>
    </row>
    <row r="661" spans="3:3" ht="15" x14ac:dyDescent="0.3">
      <c r="C661" s="5"/>
    </row>
    <row r="662" spans="3:3" ht="15" x14ac:dyDescent="0.3">
      <c r="C662" s="5"/>
    </row>
    <row r="663" spans="3:3" ht="15" x14ac:dyDescent="0.3">
      <c r="C663" s="5"/>
    </row>
    <row r="664" spans="3:3" ht="15" x14ac:dyDescent="0.3">
      <c r="C664" s="5"/>
    </row>
    <row r="665" spans="3:3" ht="15" x14ac:dyDescent="0.3">
      <c r="C665" s="5"/>
    </row>
    <row r="666" spans="3:3" ht="15" x14ac:dyDescent="0.3">
      <c r="C666" s="5"/>
    </row>
    <row r="667" spans="3:3" ht="15" x14ac:dyDescent="0.3">
      <c r="C667" s="5"/>
    </row>
    <row r="668" spans="3:3" ht="15" x14ac:dyDescent="0.3">
      <c r="C668" s="5"/>
    </row>
    <row r="669" spans="3:3" ht="15" x14ac:dyDescent="0.3">
      <c r="C669" s="5"/>
    </row>
    <row r="670" spans="3:3" ht="15" x14ac:dyDescent="0.3">
      <c r="C670" s="5"/>
    </row>
    <row r="671" spans="3:3" ht="15" x14ac:dyDescent="0.3">
      <c r="C671" s="5"/>
    </row>
    <row r="672" spans="3:3" ht="15" x14ac:dyDescent="0.3">
      <c r="C672" s="5"/>
    </row>
    <row r="673" spans="3:3" ht="15" x14ac:dyDescent="0.3">
      <c r="C673" s="5"/>
    </row>
    <row r="674" spans="3:3" ht="15" x14ac:dyDescent="0.3">
      <c r="C674" s="5"/>
    </row>
    <row r="675" spans="3:3" ht="15" x14ac:dyDescent="0.3">
      <c r="C675" s="5"/>
    </row>
    <row r="676" spans="3:3" ht="15" x14ac:dyDescent="0.3">
      <c r="C676" s="5"/>
    </row>
    <row r="677" spans="3:3" ht="15" x14ac:dyDescent="0.3">
      <c r="C677" s="5"/>
    </row>
    <row r="678" spans="3:3" ht="15" x14ac:dyDescent="0.3">
      <c r="C678" s="5"/>
    </row>
    <row r="679" spans="3:3" ht="15" x14ac:dyDescent="0.3">
      <c r="C679" s="5"/>
    </row>
    <row r="680" spans="3:3" ht="15" x14ac:dyDescent="0.3">
      <c r="C680" s="5"/>
    </row>
    <row r="681" spans="3:3" ht="15" x14ac:dyDescent="0.3">
      <c r="C681" s="5"/>
    </row>
    <row r="682" spans="3:3" ht="15" x14ac:dyDescent="0.3">
      <c r="C682" s="5"/>
    </row>
    <row r="683" spans="3:3" ht="15" x14ac:dyDescent="0.3">
      <c r="C683" s="5"/>
    </row>
    <row r="684" spans="3:3" ht="15" x14ac:dyDescent="0.3">
      <c r="C684" s="5"/>
    </row>
    <row r="685" spans="3:3" ht="15" x14ac:dyDescent="0.3">
      <c r="C685" s="5"/>
    </row>
    <row r="686" spans="3:3" ht="15" x14ac:dyDescent="0.3">
      <c r="C686" s="5"/>
    </row>
    <row r="687" spans="3:3" ht="15" x14ac:dyDescent="0.3">
      <c r="C687" s="5"/>
    </row>
    <row r="688" spans="3:3" ht="15" x14ac:dyDescent="0.3">
      <c r="C688" s="5"/>
    </row>
    <row r="689" spans="3:3" ht="15" x14ac:dyDescent="0.3">
      <c r="C689" s="5"/>
    </row>
    <row r="690" spans="3:3" ht="15" x14ac:dyDescent="0.3">
      <c r="C690" s="5"/>
    </row>
    <row r="691" spans="3:3" ht="15" x14ac:dyDescent="0.3">
      <c r="C691" s="5"/>
    </row>
    <row r="692" spans="3:3" ht="15" x14ac:dyDescent="0.3">
      <c r="C692" s="5"/>
    </row>
    <row r="693" spans="3:3" ht="15" x14ac:dyDescent="0.3">
      <c r="C693" s="5"/>
    </row>
    <row r="694" spans="3:3" ht="15" x14ac:dyDescent="0.3">
      <c r="C694" s="5"/>
    </row>
    <row r="695" spans="3:3" ht="15" x14ac:dyDescent="0.3">
      <c r="C695" s="5"/>
    </row>
    <row r="696" spans="3:3" ht="15" x14ac:dyDescent="0.3">
      <c r="C696" s="5"/>
    </row>
    <row r="697" spans="3:3" ht="15" x14ac:dyDescent="0.3">
      <c r="C697" s="5"/>
    </row>
    <row r="698" spans="3:3" ht="15" x14ac:dyDescent="0.3">
      <c r="C698" s="5"/>
    </row>
    <row r="699" spans="3:3" ht="15" x14ac:dyDescent="0.3">
      <c r="C699" s="5"/>
    </row>
    <row r="700" spans="3:3" ht="15" x14ac:dyDescent="0.3">
      <c r="C700" s="5"/>
    </row>
    <row r="701" spans="3:3" ht="15" x14ac:dyDescent="0.3">
      <c r="C701" s="5"/>
    </row>
    <row r="702" spans="3:3" ht="15" x14ac:dyDescent="0.3">
      <c r="C702" s="5"/>
    </row>
    <row r="703" spans="3:3" ht="15" x14ac:dyDescent="0.3">
      <c r="C703" s="5"/>
    </row>
    <row r="704" spans="3:3" ht="15" x14ac:dyDescent="0.3">
      <c r="C704" s="5"/>
    </row>
    <row r="705" spans="3:3" ht="15" x14ac:dyDescent="0.3">
      <c r="C705" s="5"/>
    </row>
    <row r="706" spans="3:3" ht="15" x14ac:dyDescent="0.3">
      <c r="C706" s="5"/>
    </row>
    <row r="707" spans="3:3" ht="15" x14ac:dyDescent="0.3">
      <c r="C707" s="5"/>
    </row>
    <row r="708" spans="3:3" ht="15" x14ac:dyDescent="0.3">
      <c r="C708" s="5"/>
    </row>
    <row r="709" spans="3:3" ht="15" x14ac:dyDescent="0.3">
      <c r="C709" s="5"/>
    </row>
    <row r="710" spans="3:3" ht="15" x14ac:dyDescent="0.3">
      <c r="C710" s="5"/>
    </row>
    <row r="711" spans="3:3" ht="15" x14ac:dyDescent="0.3">
      <c r="C711" s="5"/>
    </row>
    <row r="712" spans="3:3" ht="15" x14ac:dyDescent="0.3">
      <c r="C712" s="5"/>
    </row>
    <row r="713" spans="3:3" ht="15" x14ac:dyDescent="0.3">
      <c r="C713" s="5"/>
    </row>
    <row r="714" spans="3:3" ht="15" x14ac:dyDescent="0.3">
      <c r="C714" s="5"/>
    </row>
    <row r="715" spans="3:3" ht="15" x14ac:dyDescent="0.3">
      <c r="C715" s="5"/>
    </row>
    <row r="716" spans="3:3" ht="15" x14ac:dyDescent="0.3">
      <c r="C716" s="5"/>
    </row>
    <row r="717" spans="3:3" ht="15" x14ac:dyDescent="0.3">
      <c r="C717" s="5"/>
    </row>
    <row r="718" spans="3:3" ht="15" x14ac:dyDescent="0.3">
      <c r="C718" s="5"/>
    </row>
    <row r="719" spans="3:3" ht="15" x14ac:dyDescent="0.3">
      <c r="C719" s="5"/>
    </row>
    <row r="720" spans="3:3" ht="15" x14ac:dyDescent="0.3">
      <c r="C720" s="5"/>
    </row>
    <row r="721" spans="3:3" ht="15" x14ac:dyDescent="0.3">
      <c r="C721" s="5"/>
    </row>
    <row r="722" spans="3:3" ht="15" x14ac:dyDescent="0.3">
      <c r="C722" s="5"/>
    </row>
    <row r="723" spans="3:3" ht="15" x14ac:dyDescent="0.3">
      <c r="C723" s="5"/>
    </row>
    <row r="724" spans="3:3" ht="15" x14ac:dyDescent="0.3">
      <c r="C724" s="5"/>
    </row>
    <row r="725" spans="3:3" ht="15" x14ac:dyDescent="0.3">
      <c r="C725" s="5"/>
    </row>
    <row r="726" spans="3:3" ht="15" x14ac:dyDescent="0.3">
      <c r="C726" s="5"/>
    </row>
    <row r="727" spans="3:3" ht="15" x14ac:dyDescent="0.3">
      <c r="C727" s="5"/>
    </row>
    <row r="728" spans="3:3" ht="15" x14ac:dyDescent="0.3">
      <c r="C728" s="5"/>
    </row>
    <row r="729" spans="3:3" ht="15" x14ac:dyDescent="0.3">
      <c r="C729" s="5"/>
    </row>
    <row r="730" spans="3:3" ht="15" x14ac:dyDescent="0.3">
      <c r="C730" s="5"/>
    </row>
    <row r="731" spans="3:3" ht="15" x14ac:dyDescent="0.3">
      <c r="C731" s="5"/>
    </row>
    <row r="732" spans="3:3" ht="15" x14ac:dyDescent="0.3">
      <c r="C732" s="5"/>
    </row>
    <row r="733" spans="3:3" ht="15" x14ac:dyDescent="0.3">
      <c r="C733" s="5"/>
    </row>
    <row r="734" spans="3:3" ht="15" x14ac:dyDescent="0.3">
      <c r="C734" s="5"/>
    </row>
    <row r="735" spans="3:3" ht="15" x14ac:dyDescent="0.3">
      <c r="C735" s="5"/>
    </row>
    <row r="736" spans="3:3" ht="15" x14ac:dyDescent="0.3">
      <c r="C736" s="5"/>
    </row>
    <row r="737" spans="3:3" ht="15" x14ac:dyDescent="0.3">
      <c r="C737" s="5"/>
    </row>
    <row r="738" spans="3:3" ht="15" x14ac:dyDescent="0.3">
      <c r="C738" s="5"/>
    </row>
    <row r="739" spans="3:3" ht="15" x14ac:dyDescent="0.3">
      <c r="C739" s="5"/>
    </row>
    <row r="740" spans="3:3" ht="15" x14ac:dyDescent="0.3">
      <c r="C740" s="5"/>
    </row>
    <row r="741" spans="3:3" ht="15" x14ac:dyDescent="0.3">
      <c r="C741" s="5"/>
    </row>
    <row r="742" spans="3:3" ht="15" x14ac:dyDescent="0.3">
      <c r="C742" s="5"/>
    </row>
    <row r="743" spans="3:3" ht="15" x14ac:dyDescent="0.3">
      <c r="C743" s="5"/>
    </row>
    <row r="744" spans="3:3" ht="15" x14ac:dyDescent="0.3">
      <c r="C744" s="5"/>
    </row>
    <row r="745" spans="3:3" ht="15" x14ac:dyDescent="0.3">
      <c r="C745" s="5"/>
    </row>
    <row r="746" spans="3:3" ht="15" x14ac:dyDescent="0.3">
      <c r="C746" s="5"/>
    </row>
    <row r="747" spans="3:3" ht="15" x14ac:dyDescent="0.3">
      <c r="C747" s="5"/>
    </row>
    <row r="748" spans="3:3" ht="15" x14ac:dyDescent="0.3">
      <c r="C748" s="5"/>
    </row>
    <row r="749" spans="3:3" ht="15" x14ac:dyDescent="0.3">
      <c r="C749" s="5"/>
    </row>
    <row r="750" spans="3:3" ht="15" x14ac:dyDescent="0.3">
      <c r="C750" s="5"/>
    </row>
    <row r="751" spans="3:3" ht="15" x14ac:dyDescent="0.3">
      <c r="C751" s="5"/>
    </row>
    <row r="752" spans="3:3" ht="15" x14ac:dyDescent="0.3">
      <c r="C752" s="5"/>
    </row>
    <row r="753" spans="3:3" ht="15" x14ac:dyDescent="0.3">
      <c r="C753" s="5"/>
    </row>
    <row r="754" spans="3:3" ht="15" x14ac:dyDescent="0.3">
      <c r="C754" s="5"/>
    </row>
    <row r="755" spans="3:3" ht="15" x14ac:dyDescent="0.3">
      <c r="C755" s="5"/>
    </row>
    <row r="756" spans="3:3" ht="15" x14ac:dyDescent="0.3">
      <c r="C756" s="5"/>
    </row>
    <row r="757" spans="3:3" ht="15" x14ac:dyDescent="0.3">
      <c r="C757" s="5"/>
    </row>
    <row r="758" spans="3:3" ht="15" x14ac:dyDescent="0.3">
      <c r="C758" s="5"/>
    </row>
    <row r="759" spans="3:3" ht="15" x14ac:dyDescent="0.3">
      <c r="C759" s="5"/>
    </row>
    <row r="760" spans="3:3" ht="15" x14ac:dyDescent="0.3">
      <c r="C760" s="5"/>
    </row>
    <row r="761" spans="3:3" ht="15" x14ac:dyDescent="0.3">
      <c r="C761" s="5"/>
    </row>
    <row r="762" spans="3:3" ht="15" x14ac:dyDescent="0.3">
      <c r="C762" s="5"/>
    </row>
    <row r="763" spans="3:3" ht="15" x14ac:dyDescent="0.3">
      <c r="C763" s="5"/>
    </row>
    <row r="764" spans="3:3" ht="15" x14ac:dyDescent="0.3">
      <c r="C764" s="5"/>
    </row>
    <row r="765" spans="3:3" ht="15" x14ac:dyDescent="0.3">
      <c r="C765" s="5"/>
    </row>
    <row r="766" spans="3:3" ht="15" x14ac:dyDescent="0.3">
      <c r="C766" s="5"/>
    </row>
    <row r="767" spans="3:3" ht="15" x14ac:dyDescent="0.3">
      <c r="C767" s="5"/>
    </row>
    <row r="768" spans="3:3" ht="15" x14ac:dyDescent="0.3">
      <c r="C768" s="5"/>
    </row>
    <row r="769" spans="3:3" ht="15" x14ac:dyDescent="0.3">
      <c r="C769" s="5"/>
    </row>
    <row r="770" spans="3:3" ht="15" x14ac:dyDescent="0.3">
      <c r="C770" s="5"/>
    </row>
    <row r="771" spans="3:3" ht="15" x14ac:dyDescent="0.3">
      <c r="C771" s="5"/>
    </row>
    <row r="772" spans="3:3" ht="15" x14ac:dyDescent="0.3">
      <c r="C772" s="5"/>
    </row>
    <row r="773" spans="3:3" ht="15" x14ac:dyDescent="0.3">
      <c r="C773" s="5"/>
    </row>
    <row r="774" spans="3:3" ht="15" x14ac:dyDescent="0.3">
      <c r="C774" s="5"/>
    </row>
    <row r="775" spans="3:3" ht="15" x14ac:dyDescent="0.3">
      <c r="C775" s="5"/>
    </row>
    <row r="776" spans="3:3" ht="15" x14ac:dyDescent="0.3">
      <c r="C776" s="5"/>
    </row>
    <row r="777" spans="3:3" ht="15" x14ac:dyDescent="0.3">
      <c r="C777" s="5"/>
    </row>
    <row r="778" spans="3:3" ht="15" x14ac:dyDescent="0.3">
      <c r="C778" s="5"/>
    </row>
    <row r="779" spans="3:3" ht="15" x14ac:dyDescent="0.3">
      <c r="C779" s="5"/>
    </row>
    <row r="780" spans="3:3" ht="15" x14ac:dyDescent="0.3">
      <c r="C780" s="5"/>
    </row>
    <row r="781" spans="3:3" ht="15" x14ac:dyDescent="0.3">
      <c r="C781" s="5"/>
    </row>
    <row r="782" spans="3:3" ht="15" x14ac:dyDescent="0.3">
      <c r="C782" s="5"/>
    </row>
    <row r="783" spans="3:3" ht="15" x14ac:dyDescent="0.3">
      <c r="C783" s="5"/>
    </row>
    <row r="784" spans="3:3" ht="15" x14ac:dyDescent="0.3">
      <c r="C784" s="5"/>
    </row>
    <row r="785" spans="3:3" ht="15" x14ac:dyDescent="0.3">
      <c r="C785" s="5"/>
    </row>
    <row r="786" spans="3:3" ht="15" x14ac:dyDescent="0.3">
      <c r="C786" s="5"/>
    </row>
    <row r="787" spans="3:3" ht="15" x14ac:dyDescent="0.3">
      <c r="C787" s="5"/>
    </row>
    <row r="788" spans="3:3" ht="15" x14ac:dyDescent="0.3">
      <c r="C788" s="5"/>
    </row>
    <row r="789" spans="3:3" ht="15" x14ac:dyDescent="0.3">
      <c r="C789" s="5"/>
    </row>
    <row r="790" spans="3:3" ht="15" x14ac:dyDescent="0.3">
      <c r="C790" s="5"/>
    </row>
    <row r="791" spans="3:3" ht="15" x14ac:dyDescent="0.3">
      <c r="C791" s="5"/>
    </row>
    <row r="792" spans="3:3" ht="15" x14ac:dyDescent="0.3">
      <c r="C792" s="5"/>
    </row>
    <row r="793" spans="3:3" ht="15" x14ac:dyDescent="0.3">
      <c r="C793" s="5"/>
    </row>
    <row r="794" spans="3:3" ht="15" x14ac:dyDescent="0.3">
      <c r="C794" s="5"/>
    </row>
    <row r="795" spans="3:3" ht="15" x14ac:dyDescent="0.3">
      <c r="C795" s="5"/>
    </row>
    <row r="796" spans="3:3" ht="15" x14ac:dyDescent="0.3">
      <c r="C796" s="5"/>
    </row>
    <row r="797" spans="3:3" ht="15" x14ac:dyDescent="0.3">
      <c r="C797" s="5"/>
    </row>
    <row r="798" spans="3:3" ht="15" x14ac:dyDescent="0.3">
      <c r="C798" s="5"/>
    </row>
    <row r="799" spans="3:3" ht="15" x14ac:dyDescent="0.3">
      <c r="C799" s="5"/>
    </row>
    <row r="800" spans="3:3" ht="15" x14ac:dyDescent="0.3">
      <c r="C800" s="5"/>
    </row>
    <row r="801" spans="3:3" ht="15" x14ac:dyDescent="0.3">
      <c r="C801" s="5"/>
    </row>
    <row r="802" spans="3:3" ht="15" x14ac:dyDescent="0.3">
      <c r="C802" s="5"/>
    </row>
    <row r="803" spans="3:3" ht="15" x14ac:dyDescent="0.3">
      <c r="C803" s="5"/>
    </row>
    <row r="804" spans="3:3" ht="15" x14ac:dyDescent="0.3">
      <c r="C804" s="5"/>
    </row>
    <row r="805" spans="3:3" ht="15" x14ac:dyDescent="0.3">
      <c r="C805" s="5"/>
    </row>
    <row r="806" spans="3:3" ht="15" x14ac:dyDescent="0.3">
      <c r="C806" s="5"/>
    </row>
    <row r="807" spans="3:3" ht="15" x14ac:dyDescent="0.3">
      <c r="C807" s="5"/>
    </row>
    <row r="808" spans="3:3" ht="15" x14ac:dyDescent="0.3">
      <c r="C808" s="5"/>
    </row>
    <row r="809" spans="3:3" ht="15" x14ac:dyDescent="0.3">
      <c r="C809" s="5"/>
    </row>
    <row r="810" spans="3:3" ht="15" x14ac:dyDescent="0.3">
      <c r="C810" s="5"/>
    </row>
    <row r="811" spans="3:3" ht="15" x14ac:dyDescent="0.3">
      <c r="C811" s="5"/>
    </row>
    <row r="812" spans="3:3" ht="15" x14ac:dyDescent="0.3">
      <c r="C812" s="5"/>
    </row>
    <row r="813" spans="3:3" ht="15" x14ac:dyDescent="0.3">
      <c r="C813" s="5"/>
    </row>
    <row r="814" spans="3:3" ht="15" x14ac:dyDescent="0.3">
      <c r="C814" s="5"/>
    </row>
    <row r="815" spans="3:3" ht="15" x14ac:dyDescent="0.3">
      <c r="C815" s="5"/>
    </row>
    <row r="816" spans="3:3" ht="15" x14ac:dyDescent="0.3">
      <c r="C816" s="5"/>
    </row>
    <row r="817" spans="3:3" ht="15" x14ac:dyDescent="0.3">
      <c r="C817" s="5"/>
    </row>
    <row r="818" spans="3:3" ht="15" x14ac:dyDescent="0.3">
      <c r="C818" s="5"/>
    </row>
    <row r="819" spans="3:3" ht="15" x14ac:dyDescent="0.3">
      <c r="C819" s="5"/>
    </row>
    <row r="820" spans="3:3" ht="15" x14ac:dyDescent="0.3">
      <c r="C820" s="5"/>
    </row>
    <row r="821" spans="3:3" ht="15" x14ac:dyDescent="0.3">
      <c r="C821" s="5"/>
    </row>
    <row r="822" spans="3:3" ht="15" x14ac:dyDescent="0.3">
      <c r="C822" s="5"/>
    </row>
    <row r="823" spans="3:3" ht="15" x14ac:dyDescent="0.3">
      <c r="C823" s="5"/>
    </row>
    <row r="824" spans="3:3" ht="15" x14ac:dyDescent="0.3">
      <c r="C824" s="5"/>
    </row>
    <row r="825" spans="3:3" ht="15" x14ac:dyDescent="0.3">
      <c r="C825" s="5"/>
    </row>
    <row r="826" spans="3:3" ht="15" x14ac:dyDescent="0.3">
      <c r="C826" s="5"/>
    </row>
    <row r="827" spans="3:3" ht="15" x14ac:dyDescent="0.3">
      <c r="C827" s="5"/>
    </row>
    <row r="828" spans="3:3" ht="15" x14ac:dyDescent="0.3">
      <c r="C828" s="5"/>
    </row>
    <row r="829" spans="3:3" ht="15" x14ac:dyDescent="0.3">
      <c r="C829" s="5"/>
    </row>
    <row r="830" spans="3:3" ht="15" x14ac:dyDescent="0.3">
      <c r="C830" s="5"/>
    </row>
    <row r="831" spans="3:3" ht="15" x14ac:dyDescent="0.3">
      <c r="C831" s="5"/>
    </row>
    <row r="832" spans="3:3" ht="15" x14ac:dyDescent="0.3">
      <c r="C832" s="5"/>
    </row>
    <row r="833" spans="3:3" ht="15" x14ac:dyDescent="0.3">
      <c r="C833" s="5"/>
    </row>
    <row r="834" spans="3:3" ht="15" x14ac:dyDescent="0.3">
      <c r="C834" s="5"/>
    </row>
    <row r="835" spans="3:3" ht="15" x14ac:dyDescent="0.3">
      <c r="C835" s="5"/>
    </row>
    <row r="836" spans="3:3" ht="15" x14ac:dyDescent="0.3">
      <c r="C836" s="5"/>
    </row>
    <row r="837" spans="3:3" ht="15" x14ac:dyDescent="0.3">
      <c r="C837" s="5"/>
    </row>
    <row r="838" spans="3:3" ht="15" x14ac:dyDescent="0.3">
      <c r="C838" s="5"/>
    </row>
    <row r="839" spans="3:3" ht="15" x14ac:dyDescent="0.3">
      <c r="C839" s="5"/>
    </row>
    <row r="840" spans="3:3" ht="15" x14ac:dyDescent="0.3">
      <c r="C840" s="5"/>
    </row>
    <row r="841" spans="3:3" ht="15" x14ac:dyDescent="0.3">
      <c r="C841" s="5"/>
    </row>
    <row r="842" spans="3:3" ht="15" x14ac:dyDescent="0.3">
      <c r="C842" s="5"/>
    </row>
    <row r="843" spans="3:3" ht="15" x14ac:dyDescent="0.3">
      <c r="C843" s="5"/>
    </row>
    <row r="844" spans="3:3" ht="15" x14ac:dyDescent="0.3">
      <c r="C844" s="5"/>
    </row>
    <row r="845" spans="3:3" ht="15" x14ac:dyDescent="0.3">
      <c r="C845" s="5"/>
    </row>
    <row r="846" spans="3:3" ht="15" x14ac:dyDescent="0.3">
      <c r="C846" s="5"/>
    </row>
    <row r="847" spans="3:3" ht="15" x14ac:dyDescent="0.3">
      <c r="C847" s="5"/>
    </row>
    <row r="848" spans="3:3" ht="15" x14ac:dyDescent="0.3">
      <c r="C848" s="5"/>
    </row>
    <row r="849" spans="3:3" ht="15" x14ac:dyDescent="0.3">
      <c r="C849" s="5"/>
    </row>
    <row r="850" spans="3:3" ht="15" x14ac:dyDescent="0.3">
      <c r="C850" s="5"/>
    </row>
    <row r="851" spans="3:3" ht="15" x14ac:dyDescent="0.3">
      <c r="C851" s="5"/>
    </row>
    <row r="852" spans="3:3" ht="15" x14ac:dyDescent="0.3">
      <c r="C852" s="5"/>
    </row>
    <row r="853" spans="3:3" ht="15" x14ac:dyDescent="0.3">
      <c r="C853" s="5"/>
    </row>
    <row r="854" spans="3:3" ht="15" x14ac:dyDescent="0.3">
      <c r="C854" s="5"/>
    </row>
    <row r="855" spans="3:3" ht="15" x14ac:dyDescent="0.3">
      <c r="C855" s="5"/>
    </row>
    <row r="856" spans="3:3" ht="15" x14ac:dyDescent="0.3">
      <c r="C856" s="5"/>
    </row>
    <row r="857" spans="3:3" ht="15" x14ac:dyDescent="0.3">
      <c r="C857" s="5"/>
    </row>
    <row r="858" spans="3:3" ht="15" x14ac:dyDescent="0.3">
      <c r="C858" s="5"/>
    </row>
    <row r="859" spans="3:3" ht="15" x14ac:dyDescent="0.3">
      <c r="C859" s="5"/>
    </row>
    <row r="860" spans="3:3" ht="15" x14ac:dyDescent="0.3">
      <c r="C860" s="5"/>
    </row>
    <row r="861" spans="3:3" ht="15" x14ac:dyDescent="0.3">
      <c r="C861" s="5"/>
    </row>
    <row r="862" spans="3:3" ht="15" x14ac:dyDescent="0.3">
      <c r="C862" s="5"/>
    </row>
    <row r="863" spans="3:3" ht="15" x14ac:dyDescent="0.3">
      <c r="C863" s="5"/>
    </row>
    <row r="864" spans="3:3" ht="15" x14ac:dyDescent="0.3">
      <c r="C864" s="5"/>
    </row>
    <row r="865" spans="3:3" ht="15" x14ac:dyDescent="0.3">
      <c r="C865" s="5"/>
    </row>
    <row r="866" spans="3:3" ht="15" x14ac:dyDescent="0.3">
      <c r="C866" s="5"/>
    </row>
    <row r="867" spans="3:3" ht="15" x14ac:dyDescent="0.3">
      <c r="C867" s="5"/>
    </row>
    <row r="868" spans="3:3" ht="15" x14ac:dyDescent="0.3">
      <c r="C868" s="5"/>
    </row>
    <row r="869" spans="3:3" ht="15" x14ac:dyDescent="0.3">
      <c r="C869" s="5"/>
    </row>
    <row r="870" spans="3:3" ht="15" x14ac:dyDescent="0.3">
      <c r="C870" s="5"/>
    </row>
    <row r="871" spans="3:3" ht="15" x14ac:dyDescent="0.3">
      <c r="C871" s="5"/>
    </row>
    <row r="872" spans="3:3" ht="15" x14ac:dyDescent="0.3">
      <c r="C872" s="5"/>
    </row>
    <row r="873" spans="3:3" ht="15" x14ac:dyDescent="0.3">
      <c r="C873" s="5"/>
    </row>
    <row r="874" spans="3:3" ht="15" x14ac:dyDescent="0.3">
      <c r="C874" s="5"/>
    </row>
    <row r="875" spans="3:3" ht="15" x14ac:dyDescent="0.3">
      <c r="C875" s="5"/>
    </row>
    <row r="876" spans="3:3" ht="15" x14ac:dyDescent="0.3">
      <c r="C876" s="5"/>
    </row>
    <row r="877" spans="3:3" ht="15" x14ac:dyDescent="0.3">
      <c r="C877" s="5"/>
    </row>
    <row r="878" spans="3:3" ht="15" x14ac:dyDescent="0.3">
      <c r="C878" s="5"/>
    </row>
    <row r="879" spans="3:3" ht="15" x14ac:dyDescent="0.3">
      <c r="C879" s="5"/>
    </row>
    <row r="880" spans="3:3" ht="15" x14ac:dyDescent="0.3">
      <c r="C880" s="5"/>
    </row>
    <row r="881" spans="3:3" ht="15" x14ac:dyDescent="0.3">
      <c r="C881" s="5"/>
    </row>
    <row r="882" spans="3:3" ht="15" x14ac:dyDescent="0.3">
      <c r="C882" s="5"/>
    </row>
    <row r="883" spans="3:3" ht="15" x14ac:dyDescent="0.3">
      <c r="C883" s="5"/>
    </row>
    <row r="884" spans="3:3" ht="15" x14ac:dyDescent="0.3">
      <c r="C884" s="5"/>
    </row>
    <row r="885" spans="3:3" ht="15" x14ac:dyDescent="0.3">
      <c r="C885" s="5"/>
    </row>
    <row r="886" spans="3:3" ht="15" x14ac:dyDescent="0.3">
      <c r="C886" s="5"/>
    </row>
    <row r="887" spans="3:3" ht="15" x14ac:dyDescent="0.3">
      <c r="C887" s="5"/>
    </row>
    <row r="888" spans="3:3" ht="15" x14ac:dyDescent="0.3">
      <c r="C888" s="5"/>
    </row>
    <row r="889" spans="3:3" ht="15" x14ac:dyDescent="0.3">
      <c r="C889" s="5"/>
    </row>
    <row r="890" spans="3:3" ht="15" x14ac:dyDescent="0.3">
      <c r="C890" s="5"/>
    </row>
    <row r="891" spans="3:3" ht="15" x14ac:dyDescent="0.3">
      <c r="C891" s="5"/>
    </row>
    <row r="892" spans="3:3" ht="15" x14ac:dyDescent="0.3">
      <c r="C892" s="5"/>
    </row>
    <row r="893" spans="3:3" ht="15" x14ac:dyDescent="0.3">
      <c r="C893" s="5"/>
    </row>
    <row r="894" spans="3:3" ht="15" x14ac:dyDescent="0.3">
      <c r="C894" s="5"/>
    </row>
    <row r="895" spans="3:3" ht="15" x14ac:dyDescent="0.3">
      <c r="C895" s="5"/>
    </row>
    <row r="896" spans="3:3" ht="15" x14ac:dyDescent="0.3">
      <c r="C896" s="5"/>
    </row>
    <row r="897" spans="3:3" ht="15" x14ac:dyDescent="0.3">
      <c r="C897" s="5"/>
    </row>
    <row r="898" spans="3:3" ht="15" x14ac:dyDescent="0.3">
      <c r="C898" s="5"/>
    </row>
    <row r="899" spans="3:3" ht="15" x14ac:dyDescent="0.3">
      <c r="C899" s="5"/>
    </row>
    <row r="900" spans="3:3" ht="15" x14ac:dyDescent="0.3">
      <c r="C900" s="5"/>
    </row>
    <row r="901" spans="3:3" ht="15" x14ac:dyDescent="0.3">
      <c r="C901" s="5"/>
    </row>
    <row r="902" spans="3:3" ht="15" x14ac:dyDescent="0.3">
      <c r="C902" s="5"/>
    </row>
    <row r="903" spans="3:3" ht="15" x14ac:dyDescent="0.3">
      <c r="C903" s="5"/>
    </row>
    <row r="904" spans="3:3" ht="15" x14ac:dyDescent="0.3">
      <c r="C904" s="5"/>
    </row>
    <row r="905" spans="3:3" ht="15" x14ac:dyDescent="0.3">
      <c r="C905" s="5"/>
    </row>
    <row r="906" spans="3:3" ht="15" x14ac:dyDescent="0.3">
      <c r="C906" s="5"/>
    </row>
    <row r="907" spans="3:3" ht="15" x14ac:dyDescent="0.3">
      <c r="C907" s="5"/>
    </row>
    <row r="908" spans="3:3" ht="15" x14ac:dyDescent="0.3">
      <c r="C908" s="5"/>
    </row>
    <row r="909" spans="3:3" ht="15" x14ac:dyDescent="0.3">
      <c r="C909" s="5"/>
    </row>
    <row r="910" spans="3:3" ht="15" x14ac:dyDescent="0.3">
      <c r="C910" s="5"/>
    </row>
    <row r="911" spans="3:3" ht="15" x14ac:dyDescent="0.3">
      <c r="C911" s="5"/>
    </row>
    <row r="912" spans="3:3" ht="15" x14ac:dyDescent="0.3">
      <c r="C912" s="5"/>
    </row>
    <row r="913" spans="3:3" ht="15" x14ac:dyDescent="0.3">
      <c r="C913" s="5"/>
    </row>
    <row r="914" spans="3:3" ht="15" x14ac:dyDescent="0.3">
      <c r="C914" s="5"/>
    </row>
    <row r="915" spans="3:3" ht="15" x14ac:dyDescent="0.3">
      <c r="C915" s="5"/>
    </row>
    <row r="916" spans="3:3" ht="15" x14ac:dyDescent="0.3">
      <c r="C916" s="5"/>
    </row>
    <row r="917" spans="3:3" ht="15" x14ac:dyDescent="0.3">
      <c r="C917" s="5"/>
    </row>
    <row r="918" spans="3:3" ht="15" x14ac:dyDescent="0.3">
      <c r="C918" s="5"/>
    </row>
    <row r="919" spans="3:3" ht="15" x14ac:dyDescent="0.3">
      <c r="C919" s="5"/>
    </row>
    <row r="920" spans="3:3" ht="15" x14ac:dyDescent="0.3">
      <c r="C920" s="5"/>
    </row>
    <row r="921" spans="3:3" ht="15" x14ac:dyDescent="0.3">
      <c r="C921" s="5"/>
    </row>
    <row r="922" spans="3:3" ht="15" x14ac:dyDescent="0.3">
      <c r="C922" s="5"/>
    </row>
    <row r="923" spans="3:3" ht="15" x14ac:dyDescent="0.3">
      <c r="C923" s="5"/>
    </row>
    <row r="924" spans="3:3" ht="15" x14ac:dyDescent="0.3">
      <c r="C924" s="5"/>
    </row>
    <row r="925" spans="3:3" ht="15" x14ac:dyDescent="0.3">
      <c r="C925" s="5"/>
    </row>
    <row r="926" spans="3:3" ht="15" x14ac:dyDescent="0.3">
      <c r="C926" s="5"/>
    </row>
    <row r="927" spans="3:3" ht="15" x14ac:dyDescent="0.3">
      <c r="C927" s="5"/>
    </row>
    <row r="928" spans="3:3" ht="15" x14ac:dyDescent="0.3">
      <c r="C928" s="5"/>
    </row>
    <row r="929" spans="3:3" ht="15" x14ac:dyDescent="0.3">
      <c r="C929" s="5"/>
    </row>
    <row r="930" spans="3:3" ht="15" x14ac:dyDescent="0.3">
      <c r="C930" s="5"/>
    </row>
    <row r="931" spans="3:3" ht="15" x14ac:dyDescent="0.3">
      <c r="C931" s="5"/>
    </row>
    <row r="932" spans="3:3" ht="15" x14ac:dyDescent="0.3">
      <c r="C932" s="5"/>
    </row>
    <row r="933" spans="3:3" ht="15" x14ac:dyDescent="0.3">
      <c r="C933" s="5"/>
    </row>
    <row r="934" spans="3:3" ht="15" x14ac:dyDescent="0.3">
      <c r="C934" s="5"/>
    </row>
    <row r="935" spans="3:3" ht="15" x14ac:dyDescent="0.3">
      <c r="C935" s="5"/>
    </row>
    <row r="936" spans="3:3" ht="15" x14ac:dyDescent="0.3">
      <c r="C936" s="5"/>
    </row>
    <row r="937" spans="3:3" ht="15" x14ac:dyDescent="0.3">
      <c r="C937" s="5"/>
    </row>
    <row r="938" spans="3:3" ht="15" x14ac:dyDescent="0.3">
      <c r="C938" s="5"/>
    </row>
    <row r="939" spans="3:3" ht="15" x14ac:dyDescent="0.3">
      <c r="C939" s="5"/>
    </row>
    <row r="940" spans="3:3" ht="15" x14ac:dyDescent="0.3">
      <c r="C940" s="5"/>
    </row>
    <row r="941" spans="3:3" ht="15" x14ac:dyDescent="0.3">
      <c r="C941" s="5"/>
    </row>
    <row r="942" spans="3:3" ht="15" x14ac:dyDescent="0.3">
      <c r="C942" s="5"/>
    </row>
    <row r="943" spans="3:3" ht="15" x14ac:dyDescent="0.3">
      <c r="C943" s="5"/>
    </row>
    <row r="944" spans="3:3" ht="15" x14ac:dyDescent="0.3">
      <c r="C944" s="5"/>
    </row>
    <row r="945" spans="3:3" ht="15" x14ac:dyDescent="0.3">
      <c r="C945" s="5"/>
    </row>
    <row r="946" spans="3:3" ht="15" x14ac:dyDescent="0.3">
      <c r="C946" s="5"/>
    </row>
    <row r="947" spans="3:3" ht="15" x14ac:dyDescent="0.3">
      <c r="C947" s="5"/>
    </row>
    <row r="948" spans="3:3" ht="15" x14ac:dyDescent="0.3">
      <c r="C948" s="5"/>
    </row>
    <row r="949" spans="3:3" ht="15" x14ac:dyDescent="0.3">
      <c r="C949" s="5"/>
    </row>
    <row r="950" spans="3:3" ht="15" x14ac:dyDescent="0.3">
      <c r="C950" s="5"/>
    </row>
    <row r="951" spans="3:3" ht="15" x14ac:dyDescent="0.3">
      <c r="C951" s="5"/>
    </row>
    <row r="952" spans="3:3" ht="15" x14ac:dyDescent="0.3">
      <c r="C952" s="5"/>
    </row>
    <row r="953" spans="3:3" ht="15" x14ac:dyDescent="0.3">
      <c r="C953" s="5"/>
    </row>
    <row r="954" spans="3:3" ht="15" x14ac:dyDescent="0.3">
      <c r="C954" s="5"/>
    </row>
    <row r="955" spans="3:3" ht="15" x14ac:dyDescent="0.3">
      <c r="C955" s="5"/>
    </row>
    <row r="956" spans="3:3" ht="15" x14ac:dyDescent="0.3">
      <c r="C956" s="5"/>
    </row>
    <row r="957" spans="3:3" ht="15" x14ac:dyDescent="0.3">
      <c r="C957" s="5"/>
    </row>
    <row r="958" spans="3:3" ht="15" x14ac:dyDescent="0.3">
      <c r="C958" s="5"/>
    </row>
    <row r="959" spans="3:3" ht="15" x14ac:dyDescent="0.3">
      <c r="C959" s="5"/>
    </row>
    <row r="960" spans="3:3" ht="15" x14ac:dyDescent="0.3">
      <c r="C960" s="5"/>
    </row>
    <row r="961" spans="3:3" ht="15" x14ac:dyDescent="0.3">
      <c r="C961" s="5"/>
    </row>
    <row r="962" spans="3:3" ht="15" x14ac:dyDescent="0.3">
      <c r="C962" s="5"/>
    </row>
    <row r="963" spans="3:3" ht="15" x14ac:dyDescent="0.3">
      <c r="C963" s="5"/>
    </row>
    <row r="964" spans="3:3" ht="15" x14ac:dyDescent="0.3">
      <c r="C964" s="5"/>
    </row>
    <row r="965" spans="3:3" ht="15" x14ac:dyDescent="0.3">
      <c r="C965" s="5"/>
    </row>
    <row r="966" spans="3:3" ht="15" x14ac:dyDescent="0.3">
      <c r="C966" s="5"/>
    </row>
    <row r="967" spans="3:3" ht="15" x14ac:dyDescent="0.3">
      <c r="C967" s="5"/>
    </row>
    <row r="968" spans="3:3" ht="15" x14ac:dyDescent="0.3">
      <c r="C968" s="5"/>
    </row>
    <row r="969" spans="3:3" ht="15" x14ac:dyDescent="0.3">
      <c r="C969" s="5"/>
    </row>
    <row r="970" spans="3:3" ht="15" x14ac:dyDescent="0.3">
      <c r="C970" s="5"/>
    </row>
    <row r="971" spans="3:3" ht="15" x14ac:dyDescent="0.3">
      <c r="C971" s="5"/>
    </row>
    <row r="972" spans="3:3" ht="15" x14ac:dyDescent="0.3">
      <c r="C972" s="5"/>
    </row>
    <row r="973" spans="3:3" ht="15" x14ac:dyDescent="0.3">
      <c r="C973" s="5"/>
    </row>
    <row r="974" spans="3:3" ht="15" x14ac:dyDescent="0.3">
      <c r="C974" s="5"/>
    </row>
    <row r="975" spans="3:3" ht="15" x14ac:dyDescent="0.3">
      <c r="C975" s="5"/>
    </row>
    <row r="976" spans="3:3" ht="15" x14ac:dyDescent="0.3">
      <c r="C976" s="5"/>
    </row>
    <row r="977" spans="3:3" ht="15" x14ac:dyDescent="0.3">
      <c r="C977" s="5"/>
    </row>
    <row r="978" spans="3:3" ht="15" x14ac:dyDescent="0.3">
      <c r="C978" s="5"/>
    </row>
    <row r="979" spans="3:3" ht="15" x14ac:dyDescent="0.3">
      <c r="C979" s="5"/>
    </row>
    <row r="980" spans="3:3" ht="15" x14ac:dyDescent="0.3">
      <c r="C980" s="5"/>
    </row>
    <row r="981" spans="3:3" ht="15" x14ac:dyDescent="0.3">
      <c r="C981" s="5"/>
    </row>
    <row r="982" spans="3:3" ht="15" x14ac:dyDescent="0.3">
      <c r="C982" s="5"/>
    </row>
    <row r="983" spans="3:3" ht="15" x14ac:dyDescent="0.3">
      <c r="C983" s="5"/>
    </row>
    <row r="984" spans="3:3" ht="15" x14ac:dyDescent="0.3">
      <c r="C984" s="5"/>
    </row>
    <row r="985" spans="3:3" ht="15" x14ac:dyDescent="0.3">
      <c r="C985" s="5"/>
    </row>
    <row r="986" spans="3:3" ht="15" x14ac:dyDescent="0.3">
      <c r="C986" s="5"/>
    </row>
    <row r="987" spans="3:3" ht="15" x14ac:dyDescent="0.3">
      <c r="C987" s="5"/>
    </row>
    <row r="988" spans="3:3" ht="15" x14ac:dyDescent="0.3">
      <c r="C988" s="5"/>
    </row>
    <row r="989" spans="3:3" ht="15" x14ac:dyDescent="0.3">
      <c r="C989" s="5"/>
    </row>
    <row r="990" spans="3:3" ht="15" x14ac:dyDescent="0.3">
      <c r="C990" s="5"/>
    </row>
    <row r="991" spans="3:3" ht="15" x14ac:dyDescent="0.3">
      <c r="C991" s="5"/>
    </row>
    <row r="992" spans="3:3" ht="15" x14ac:dyDescent="0.3">
      <c r="C992" s="5"/>
    </row>
    <row r="993" spans="3:3" ht="15" x14ac:dyDescent="0.3">
      <c r="C993" s="5"/>
    </row>
    <row r="994" spans="3:3" ht="15" x14ac:dyDescent="0.3">
      <c r="C994" s="5"/>
    </row>
    <row r="995" spans="3:3" ht="15" x14ac:dyDescent="0.3">
      <c r="C995" s="5"/>
    </row>
    <row r="996" spans="3:3" ht="15" x14ac:dyDescent="0.3">
      <c r="C996" s="5"/>
    </row>
    <row r="997" spans="3:3" ht="15" x14ac:dyDescent="0.3">
      <c r="C997" s="5"/>
    </row>
    <row r="998" spans="3:3" ht="15" x14ac:dyDescent="0.3">
      <c r="C998" s="5"/>
    </row>
    <row r="999" spans="3:3" ht="15" x14ac:dyDescent="0.3">
      <c r="C999" s="5"/>
    </row>
    <row r="1000" spans="3:3" ht="15" x14ac:dyDescent="0.3">
      <c r="C1000" s="5"/>
    </row>
    <row r="1001" spans="3:3" ht="15" x14ac:dyDescent="0.3">
      <c r="C1001" s="5"/>
    </row>
    <row r="1002" spans="3:3" ht="15" x14ac:dyDescent="0.3">
      <c r="C1002" s="5"/>
    </row>
    <row r="1003" spans="3:3" ht="15" x14ac:dyDescent="0.3">
      <c r="C1003" s="5"/>
    </row>
    <row r="1004" spans="3:3" ht="15" x14ac:dyDescent="0.3">
      <c r="C1004" s="5"/>
    </row>
    <row r="1005" spans="3:3" ht="15" x14ac:dyDescent="0.3">
      <c r="C1005" s="5"/>
    </row>
    <row r="1006" spans="3:3" ht="15" x14ac:dyDescent="0.3">
      <c r="C1006" s="5"/>
    </row>
    <row r="1007" spans="3:3" ht="15" x14ac:dyDescent="0.3">
      <c r="C1007" s="5"/>
    </row>
    <row r="1008" spans="3:3" ht="15" x14ac:dyDescent="0.3">
      <c r="C1008" s="5"/>
    </row>
    <row r="1009" spans="3:3" ht="15" x14ac:dyDescent="0.3">
      <c r="C1009" s="5"/>
    </row>
    <row r="1010" spans="3:3" ht="15" x14ac:dyDescent="0.3">
      <c r="C1010" s="5"/>
    </row>
    <row r="1011" spans="3:3" ht="15" x14ac:dyDescent="0.3">
      <c r="C1011" s="5"/>
    </row>
    <row r="1012" spans="3:3" ht="15" x14ac:dyDescent="0.3">
      <c r="C1012" s="5"/>
    </row>
    <row r="1013" spans="3:3" ht="15" x14ac:dyDescent="0.3">
      <c r="C1013" s="5"/>
    </row>
    <row r="1014" spans="3:3" ht="15" x14ac:dyDescent="0.3">
      <c r="C1014" s="5"/>
    </row>
    <row r="1015" spans="3:3" ht="15" x14ac:dyDescent="0.3">
      <c r="C1015" s="5"/>
    </row>
    <row r="1016" spans="3:3" ht="15" x14ac:dyDescent="0.3">
      <c r="C1016" s="5"/>
    </row>
    <row r="1017" spans="3:3" ht="15" x14ac:dyDescent="0.3">
      <c r="C1017" s="5"/>
    </row>
    <row r="1018" spans="3:3" ht="15" x14ac:dyDescent="0.3">
      <c r="C1018" s="5"/>
    </row>
    <row r="1019" spans="3:3" ht="15" x14ac:dyDescent="0.3">
      <c r="C1019" s="5"/>
    </row>
    <row r="1020" spans="3:3" ht="15" x14ac:dyDescent="0.3">
      <c r="C1020" s="5"/>
    </row>
    <row r="1021" spans="3:3" ht="15" x14ac:dyDescent="0.3">
      <c r="C1021" s="5"/>
    </row>
    <row r="1022" spans="3:3" ht="15" x14ac:dyDescent="0.3">
      <c r="C1022" s="5"/>
    </row>
    <row r="1023" spans="3:3" ht="15" x14ac:dyDescent="0.3">
      <c r="C1023" s="5"/>
    </row>
    <row r="1024" spans="3:3" ht="15" x14ac:dyDescent="0.3">
      <c r="C1024" s="5"/>
    </row>
    <row r="1025" spans="3:3" ht="15" x14ac:dyDescent="0.3">
      <c r="C1025" s="5"/>
    </row>
    <row r="1026" spans="3:3" ht="15" x14ac:dyDescent="0.3">
      <c r="C1026" s="5"/>
    </row>
    <row r="1027" spans="3:3" ht="15" x14ac:dyDescent="0.3">
      <c r="C1027" s="5"/>
    </row>
    <row r="1028" spans="3:3" ht="15" x14ac:dyDescent="0.3">
      <c r="C1028" s="5"/>
    </row>
    <row r="1029" spans="3:3" ht="15" x14ac:dyDescent="0.3">
      <c r="C1029" s="5"/>
    </row>
    <row r="1030" spans="3:3" ht="15" x14ac:dyDescent="0.3">
      <c r="C1030" s="5"/>
    </row>
    <row r="1031" spans="3:3" ht="15" x14ac:dyDescent="0.3">
      <c r="C1031" s="5"/>
    </row>
    <row r="1032" spans="3:3" ht="15" x14ac:dyDescent="0.3">
      <c r="C1032" s="5"/>
    </row>
    <row r="1033" spans="3:3" ht="15" x14ac:dyDescent="0.3">
      <c r="C1033" s="5"/>
    </row>
    <row r="1034" spans="3:3" ht="15" x14ac:dyDescent="0.3">
      <c r="C1034" s="5"/>
    </row>
    <row r="1035" spans="3:3" ht="15" x14ac:dyDescent="0.3">
      <c r="C1035" s="5"/>
    </row>
    <row r="1036" spans="3:3" ht="15" x14ac:dyDescent="0.3">
      <c r="C1036" s="5"/>
    </row>
    <row r="1037" spans="3:3" ht="15" x14ac:dyDescent="0.3">
      <c r="C1037" s="5"/>
    </row>
    <row r="1038" spans="3:3" ht="15" x14ac:dyDescent="0.3">
      <c r="C1038" s="5"/>
    </row>
    <row r="1039" spans="3:3" ht="15" x14ac:dyDescent="0.3">
      <c r="C1039" s="5"/>
    </row>
    <row r="1040" spans="3:3" ht="15" x14ac:dyDescent="0.3">
      <c r="C1040" s="5"/>
    </row>
    <row r="1041" spans="3:3" ht="15" x14ac:dyDescent="0.3">
      <c r="C1041" s="5"/>
    </row>
    <row r="1042" spans="3:3" ht="15" x14ac:dyDescent="0.3">
      <c r="C1042" s="5"/>
    </row>
    <row r="1043" spans="3:3" ht="15" x14ac:dyDescent="0.3">
      <c r="C1043" s="5"/>
    </row>
    <row r="1044" spans="3:3" ht="15" x14ac:dyDescent="0.3">
      <c r="C1044" s="5"/>
    </row>
    <row r="1045" spans="3:3" ht="15" x14ac:dyDescent="0.3">
      <c r="C1045" s="5"/>
    </row>
    <row r="1046" spans="3:3" ht="15" x14ac:dyDescent="0.3">
      <c r="C1046" s="5"/>
    </row>
    <row r="1047" spans="3:3" ht="15" x14ac:dyDescent="0.3">
      <c r="C1047" s="5"/>
    </row>
    <row r="1048" spans="3:3" ht="15" x14ac:dyDescent="0.3">
      <c r="C1048" s="5"/>
    </row>
    <row r="1049" spans="3:3" ht="15" x14ac:dyDescent="0.3">
      <c r="C1049" s="5"/>
    </row>
    <row r="1050" spans="3:3" ht="15" x14ac:dyDescent="0.3">
      <c r="C1050" s="5"/>
    </row>
    <row r="1051" spans="3:3" ht="15" x14ac:dyDescent="0.3">
      <c r="C1051" s="5"/>
    </row>
    <row r="1052" spans="3:3" ht="15" x14ac:dyDescent="0.3">
      <c r="C1052" s="5"/>
    </row>
    <row r="1053" spans="3:3" ht="15" x14ac:dyDescent="0.3">
      <c r="C1053" s="5"/>
    </row>
    <row r="1054" spans="3:3" ht="15" x14ac:dyDescent="0.3">
      <c r="C1054" s="5"/>
    </row>
    <row r="1055" spans="3:3" ht="15" x14ac:dyDescent="0.3">
      <c r="C1055" s="5"/>
    </row>
    <row r="1056" spans="3:3" ht="15" x14ac:dyDescent="0.3">
      <c r="C1056" s="5"/>
    </row>
    <row r="1057" spans="3:3" ht="15" x14ac:dyDescent="0.3">
      <c r="C1057" s="5"/>
    </row>
    <row r="1058" spans="3:3" ht="15" x14ac:dyDescent="0.3">
      <c r="C1058" s="5"/>
    </row>
    <row r="1059" spans="3:3" ht="15" x14ac:dyDescent="0.3">
      <c r="C1059" s="5"/>
    </row>
    <row r="1060" spans="3:3" ht="15" x14ac:dyDescent="0.3">
      <c r="C1060" s="5"/>
    </row>
    <row r="1061" spans="3:3" ht="15" x14ac:dyDescent="0.3">
      <c r="C1061" s="5"/>
    </row>
    <row r="1062" spans="3:3" ht="15" x14ac:dyDescent="0.3">
      <c r="C1062" s="5"/>
    </row>
    <row r="1063" spans="3:3" ht="15" x14ac:dyDescent="0.3">
      <c r="C1063" s="5"/>
    </row>
    <row r="1064" spans="3:3" ht="15" x14ac:dyDescent="0.3">
      <c r="C1064" s="5"/>
    </row>
    <row r="1065" spans="3:3" ht="15" x14ac:dyDescent="0.3">
      <c r="C1065" s="5"/>
    </row>
    <row r="1066" spans="3:3" ht="15" x14ac:dyDescent="0.3">
      <c r="C1066" s="5"/>
    </row>
    <row r="1067" spans="3:3" ht="15" x14ac:dyDescent="0.3">
      <c r="C1067" s="5"/>
    </row>
    <row r="1068" spans="3:3" ht="15" x14ac:dyDescent="0.3">
      <c r="C1068" s="5"/>
    </row>
    <row r="1069" spans="3:3" ht="15" x14ac:dyDescent="0.3">
      <c r="C1069" s="5"/>
    </row>
    <row r="1070" spans="3:3" ht="15" x14ac:dyDescent="0.3">
      <c r="C1070" s="5"/>
    </row>
    <row r="1071" spans="3:3" ht="15" x14ac:dyDescent="0.3">
      <c r="C1071" s="5"/>
    </row>
    <row r="1072" spans="3:3" ht="15" x14ac:dyDescent="0.3">
      <c r="C1072" s="5"/>
    </row>
    <row r="1073" spans="3:3" ht="15" x14ac:dyDescent="0.3">
      <c r="C1073" s="5"/>
    </row>
    <row r="1074" spans="3:3" ht="15" x14ac:dyDescent="0.3">
      <c r="C1074" s="5"/>
    </row>
    <row r="1075" spans="3:3" ht="15" x14ac:dyDescent="0.3">
      <c r="C1075" s="5"/>
    </row>
    <row r="1076" spans="3:3" ht="15" x14ac:dyDescent="0.3">
      <c r="C1076" s="5"/>
    </row>
    <row r="1077" spans="3:3" ht="15" x14ac:dyDescent="0.3">
      <c r="C1077" s="5"/>
    </row>
    <row r="1078" spans="3:3" ht="15" x14ac:dyDescent="0.3">
      <c r="C1078" s="5"/>
    </row>
    <row r="1079" spans="3:3" ht="15" x14ac:dyDescent="0.3">
      <c r="C1079" s="5"/>
    </row>
    <row r="1080" spans="3:3" ht="15" x14ac:dyDescent="0.3">
      <c r="C1080" s="5"/>
    </row>
    <row r="1081" spans="3:3" ht="15" x14ac:dyDescent="0.3">
      <c r="C1081" s="5"/>
    </row>
    <row r="1082" spans="3:3" ht="15" x14ac:dyDescent="0.3">
      <c r="C1082" s="5"/>
    </row>
    <row r="1083" spans="3:3" ht="15" x14ac:dyDescent="0.3">
      <c r="C1083" s="5"/>
    </row>
    <row r="1084" spans="3:3" ht="15" x14ac:dyDescent="0.3">
      <c r="C1084" s="5"/>
    </row>
    <row r="1085" spans="3:3" ht="15" x14ac:dyDescent="0.3">
      <c r="C1085" s="5"/>
    </row>
    <row r="1086" spans="3:3" ht="15" x14ac:dyDescent="0.3">
      <c r="C1086" s="5"/>
    </row>
    <row r="1087" spans="3:3" ht="15" x14ac:dyDescent="0.3">
      <c r="C1087" s="5"/>
    </row>
    <row r="1088" spans="3:3" ht="15" x14ac:dyDescent="0.3">
      <c r="C1088" s="5"/>
    </row>
    <row r="1089" spans="3:3" ht="15" x14ac:dyDescent="0.3">
      <c r="C1089" s="5"/>
    </row>
    <row r="1090" spans="3:3" ht="15" x14ac:dyDescent="0.3">
      <c r="C1090" s="5"/>
    </row>
    <row r="1091" spans="3:3" ht="15" x14ac:dyDescent="0.3">
      <c r="C1091" s="5"/>
    </row>
    <row r="1092" spans="3:3" ht="15" x14ac:dyDescent="0.3">
      <c r="C1092" s="5"/>
    </row>
    <row r="1093" spans="3:3" ht="15" x14ac:dyDescent="0.3">
      <c r="C1093" s="5"/>
    </row>
    <row r="1094" spans="3:3" ht="15" x14ac:dyDescent="0.3">
      <c r="C1094" s="5"/>
    </row>
    <row r="1095" spans="3:3" ht="15" x14ac:dyDescent="0.3">
      <c r="C1095" s="5"/>
    </row>
    <row r="1096" spans="3:3" ht="15" x14ac:dyDescent="0.3">
      <c r="C1096" s="5"/>
    </row>
    <row r="1097" spans="3:3" ht="15" x14ac:dyDescent="0.3">
      <c r="C1097" s="5"/>
    </row>
    <row r="1098" spans="3:3" ht="15" x14ac:dyDescent="0.3">
      <c r="C1098" s="5"/>
    </row>
    <row r="1099" spans="3:3" ht="15" x14ac:dyDescent="0.3">
      <c r="C1099" s="5"/>
    </row>
    <row r="1100" spans="3:3" ht="15" x14ac:dyDescent="0.3">
      <c r="C1100" s="5"/>
    </row>
    <row r="1101" spans="3:3" ht="15" x14ac:dyDescent="0.3">
      <c r="C1101" s="5"/>
    </row>
    <row r="1102" spans="3:3" ht="15" x14ac:dyDescent="0.3">
      <c r="C1102" s="5"/>
    </row>
    <row r="1103" spans="3:3" ht="15" x14ac:dyDescent="0.3">
      <c r="C1103" s="5"/>
    </row>
    <row r="1104" spans="3:3" ht="15" x14ac:dyDescent="0.3">
      <c r="C1104" s="5"/>
    </row>
    <row r="1105" spans="3:3" ht="15" x14ac:dyDescent="0.3">
      <c r="C1105" s="5"/>
    </row>
    <row r="1106" spans="3:3" ht="15" x14ac:dyDescent="0.3">
      <c r="C1106" s="5"/>
    </row>
    <row r="1107" spans="3:3" ht="15" x14ac:dyDescent="0.3">
      <c r="C1107" s="5"/>
    </row>
    <row r="1108" spans="3:3" ht="15" x14ac:dyDescent="0.3">
      <c r="C1108" s="5"/>
    </row>
    <row r="1109" spans="3:3" ht="15" x14ac:dyDescent="0.3">
      <c r="C1109" s="5"/>
    </row>
    <row r="1110" spans="3:3" ht="15" x14ac:dyDescent="0.3">
      <c r="C1110" s="5"/>
    </row>
    <row r="1111" spans="3:3" ht="15" x14ac:dyDescent="0.3">
      <c r="C1111" s="5"/>
    </row>
    <row r="1112" spans="3:3" ht="15" x14ac:dyDescent="0.3">
      <c r="C1112" s="5"/>
    </row>
    <row r="1113" spans="3:3" ht="15" x14ac:dyDescent="0.3">
      <c r="C1113" s="5"/>
    </row>
    <row r="1114" spans="3:3" ht="15" x14ac:dyDescent="0.3">
      <c r="C1114" s="5"/>
    </row>
    <row r="1115" spans="3:3" ht="15" x14ac:dyDescent="0.3">
      <c r="C1115" s="5"/>
    </row>
    <row r="1116" spans="3:3" ht="15" x14ac:dyDescent="0.3">
      <c r="C1116" s="5"/>
    </row>
    <row r="1117" spans="3:3" ht="15" x14ac:dyDescent="0.3">
      <c r="C1117" s="5"/>
    </row>
    <row r="1118" spans="3:3" ht="15" x14ac:dyDescent="0.3">
      <c r="C1118" s="5"/>
    </row>
    <row r="1119" spans="3:3" ht="15" x14ac:dyDescent="0.3">
      <c r="C1119" s="5"/>
    </row>
    <row r="1120" spans="3:3" ht="15" x14ac:dyDescent="0.3">
      <c r="C1120" s="5"/>
    </row>
    <row r="1121" spans="3:3" ht="15" x14ac:dyDescent="0.3">
      <c r="C1121" s="5"/>
    </row>
    <row r="1122" spans="3:3" ht="15" x14ac:dyDescent="0.3">
      <c r="C1122" s="5"/>
    </row>
    <row r="1123" spans="3:3" ht="15" x14ac:dyDescent="0.3">
      <c r="C1123" s="5"/>
    </row>
    <row r="1124" spans="3:3" ht="15" x14ac:dyDescent="0.3">
      <c r="C1124" s="5"/>
    </row>
    <row r="1125" spans="3:3" ht="15" x14ac:dyDescent="0.3">
      <c r="C1125" s="5"/>
    </row>
    <row r="1126" spans="3:3" ht="15" x14ac:dyDescent="0.3">
      <c r="C1126" s="5"/>
    </row>
    <row r="1127" spans="3:3" ht="15" x14ac:dyDescent="0.3">
      <c r="C1127" s="5"/>
    </row>
    <row r="1128" spans="3:3" ht="15" x14ac:dyDescent="0.3">
      <c r="C1128" s="5"/>
    </row>
    <row r="1129" spans="3:3" ht="15" x14ac:dyDescent="0.3">
      <c r="C1129" s="5"/>
    </row>
    <row r="1130" spans="3:3" ht="15" x14ac:dyDescent="0.3">
      <c r="C1130" s="5"/>
    </row>
    <row r="1131" spans="3:3" ht="15" x14ac:dyDescent="0.3">
      <c r="C1131" s="5"/>
    </row>
    <row r="1132" spans="3:3" ht="15" x14ac:dyDescent="0.3">
      <c r="C1132" s="5"/>
    </row>
    <row r="1133" spans="3:3" ht="15" x14ac:dyDescent="0.3">
      <c r="C1133" s="5"/>
    </row>
    <row r="1134" spans="3:3" ht="15" x14ac:dyDescent="0.3">
      <c r="C1134" s="5"/>
    </row>
    <row r="1135" spans="3:3" ht="15" x14ac:dyDescent="0.3">
      <c r="C1135" s="5"/>
    </row>
    <row r="1136" spans="3:3" ht="15" x14ac:dyDescent="0.3">
      <c r="C1136" s="5"/>
    </row>
    <row r="1137" spans="3:3" ht="15" x14ac:dyDescent="0.3">
      <c r="C1137" s="5"/>
    </row>
    <row r="1138" spans="3:3" ht="15" x14ac:dyDescent="0.3">
      <c r="C1138" s="5"/>
    </row>
    <row r="1139" spans="3:3" ht="15" x14ac:dyDescent="0.3">
      <c r="C1139" s="5"/>
    </row>
    <row r="1140" spans="3:3" ht="15" x14ac:dyDescent="0.3">
      <c r="C1140" s="5"/>
    </row>
    <row r="1141" spans="3:3" ht="15" x14ac:dyDescent="0.3">
      <c r="C1141" s="5"/>
    </row>
    <row r="1142" spans="3:3" ht="15" x14ac:dyDescent="0.3">
      <c r="C1142" s="5"/>
    </row>
    <row r="1143" spans="3:3" ht="15" x14ac:dyDescent="0.3">
      <c r="C1143" s="5"/>
    </row>
    <row r="1144" spans="3:3" ht="15" x14ac:dyDescent="0.3">
      <c r="C1144" s="5"/>
    </row>
    <row r="1145" spans="3:3" ht="15" x14ac:dyDescent="0.3">
      <c r="C1145" s="5"/>
    </row>
    <row r="1146" spans="3:3" ht="15" x14ac:dyDescent="0.3">
      <c r="C1146" s="5"/>
    </row>
    <row r="1147" spans="3:3" ht="15" x14ac:dyDescent="0.3">
      <c r="C1147" s="5"/>
    </row>
    <row r="1148" spans="3:3" ht="15" x14ac:dyDescent="0.3">
      <c r="C1148" s="5"/>
    </row>
    <row r="1149" spans="3:3" ht="15" x14ac:dyDescent="0.3">
      <c r="C1149" s="5"/>
    </row>
    <row r="1150" spans="3:3" ht="15" x14ac:dyDescent="0.3">
      <c r="C1150" s="5"/>
    </row>
    <row r="1151" spans="3:3" ht="15" x14ac:dyDescent="0.3">
      <c r="C1151" s="5"/>
    </row>
    <row r="1152" spans="3:3" ht="15" x14ac:dyDescent="0.3">
      <c r="C1152" s="5"/>
    </row>
    <row r="1153" spans="3:3" ht="15" x14ac:dyDescent="0.3">
      <c r="C1153" s="5"/>
    </row>
    <row r="1154" spans="3:3" ht="15" x14ac:dyDescent="0.3">
      <c r="C1154" s="5"/>
    </row>
    <row r="1155" spans="3:3" ht="15" x14ac:dyDescent="0.3">
      <c r="C1155" s="5"/>
    </row>
    <row r="1156" spans="3:3" ht="15" x14ac:dyDescent="0.3">
      <c r="C1156" s="5"/>
    </row>
    <row r="1157" spans="3:3" ht="15" x14ac:dyDescent="0.3">
      <c r="C1157" s="5"/>
    </row>
    <row r="1158" spans="3:3" ht="15" x14ac:dyDescent="0.3">
      <c r="C1158" s="5"/>
    </row>
    <row r="1159" spans="3:3" ht="15" x14ac:dyDescent="0.3">
      <c r="C1159" s="5"/>
    </row>
    <row r="1160" spans="3:3" ht="15" x14ac:dyDescent="0.3">
      <c r="C1160" s="5"/>
    </row>
    <row r="1161" spans="3:3" ht="15" x14ac:dyDescent="0.3">
      <c r="C1161" s="5"/>
    </row>
    <row r="1162" spans="3:3" ht="15" x14ac:dyDescent="0.3">
      <c r="C1162" s="5"/>
    </row>
    <row r="1163" spans="3:3" ht="15" x14ac:dyDescent="0.3">
      <c r="C1163" s="5"/>
    </row>
    <row r="1164" spans="3:3" ht="15" x14ac:dyDescent="0.3">
      <c r="C1164" s="5"/>
    </row>
    <row r="1165" spans="3:3" ht="15" x14ac:dyDescent="0.3">
      <c r="C1165" s="5"/>
    </row>
    <row r="1166" spans="3:3" ht="15" x14ac:dyDescent="0.3">
      <c r="C1166" s="5"/>
    </row>
    <row r="1167" spans="3:3" ht="15" x14ac:dyDescent="0.3">
      <c r="C1167" s="5"/>
    </row>
    <row r="1168" spans="3:3" ht="15" x14ac:dyDescent="0.3">
      <c r="C1168" s="5"/>
    </row>
    <row r="1169" spans="3:3" ht="15" x14ac:dyDescent="0.3">
      <c r="C1169" s="5"/>
    </row>
    <row r="1170" spans="3:3" ht="15" x14ac:dyDescent="0.3">
      <c r="C1170" s="5"/>
    </row>
    <row r="1171" spans="3:3" ht="15" x14ac:dyDescent="0.3">
      <c r="C1171" s="5"/>
    </row>
    <row r="1172" spans="3:3" ht="15" x14ac:dyDescent="0.3">
      <c r="C1172" s="5"/>
    </row>
    <row r="1173" spans="3:3" ht="15" x14ac:dyDescent="0.3">
      <c r="C1173" s="5"/>
    </row>
    <row r="1174" spans="3:3" ht="15" x14ac:dyDescent="0.3">
      <c r="C1174" s="5"/>
    </row>
    <row r="1175" spans="3:3" ht="15" x14ac:dyDescent="0.3">
      <c r="C1175" s="5"/>
    </row>
    <row r="1176" spans="3:3" ht="15" x14ac:dyDescent="0.3">
      <c r="C1176" s="5"/>
    </row>
    <row r="1177" spans="3:3" ht="15" x14ac:dyDescent="0.3">
      <c r="C1177" s="5"/>
    </row>
    <row r="1178" spans="3:3" ht="15" x14ac:dyDescent="0.3">
      <c r="C1178" s="5"/>
    </row>
    <row r="1179" spans="3:3" ht="15" x14ac:dyDescent="0.3">
      <c r="C1179" s="5"/>
    </row>
    <row r="1180" spans="3:3" ht="15" x14ac:dyDescent="0.3">
      <c r="C1180" s="5"/>
    </row>
    <row r="1181" spans="3:3" ht="15" x14ac:dyDescent="0.3">
      <c r="C1181" s="5"/>
    </row>
    <row r="1182" spans="3:3" ht="15" x14ac:dyDescent="0.3">
      <c r="C1182" s="5"/>
    </row>
    <row r="1183" spans="3:3" ht="15" x14ac:dyDescent="0.3">
      <c r="C1183" s="5"/>
    </row>
    <row r="1184" spans="3:3" ht="15" x14ac:dyDescent="0.3">
      <c r="C1184" s="5"/>
    </row>
    <row r="1185" spans="3:3" ht="15" x14ac:dyDescent="0.3">
      <c r="C1185" s="5"/>
    </row>
    <row r="1186" spans="3:3" ht="15" x14ac:dyDescent="0.3">
      <c r="C1186" s="5"/>
    </row>
    <row r="1187" spans="3:3" ht="15" x14ac:dyDescent="0.3">
      <c r="C1187" s="5"/>
    </row>
    <row r="1188" spans="3:3" ht="15" x14ac:dyDescent="0.3">
      <c r="C1188" s="5"/>
    </row>
    <row r="1189" spans="3:3" ht="15" x14ac:dyDescent="0.3">
      <c r="C1189" s="5"/>
    </row>
    <row r="1190" spans="3:3" ht="15" x14ac:dyDescent="0.3">
      <c r="C1190" s="5"/>
    </row>
    <row r="1191" spans="3:3" ht="15" x14ac:dyDescent="0.3">
      <c r="C1191" s="5"/>
    </row>
    <row r="1192" spans="3:3" ht="15" x14ac:dyDescent="0.3">
      <c r="C1192" s="5"/>
    </row>
    <row r="1193" spans="3:3" ht="15" x14ac:dyDescent="0.3">
      <c r="C1193" s="5"/>
    </row>
    <row r="1194" spans="3:3" ht="15" x14ac:dyDescent="0.3">
      <c r="C1194" s="5"/>
    </row>
    <row r="1195" spans="3:3" ht="15" x14ac:dyDescent="0.3">
      <c r="C1195" s="5"/>
    </row>
    <row r="1196" spans="3:3" ht="15" x14ac:dyDescent="0.3">
      <c r="C1196" s="5"/>
    </row>
    <row r="1197" spans="3:3" ht="15" x14ac:dyDescent="0.3">
      <c r="C1197" s="5"/>
    </row>
    <row r="1198" spans="3:3" ht="15" x14ac:dyDescent="0.3">
      <c r="C1198" s="5"/>
    </row>
    <row r="1199" spans="3:3" ht="15" x14ac:dyDescent="0.3">
      <c r="C1199" s="5"/>
    </row>
    <row r="1200" spans="3:3" ht="15" x14ac:dyDescent="0.3">
      <c r="C1200" s="5"/>
    </row>
    <row r="1201" spans="3:3" ht="15" x14ac:dyDescent="0.3">
      <c r="C1201" s="5"/>
    </row>
    <row r="1202" spans="3:3" ht="15" x14ac:dyDescent="0.3">
      <c r="C1202" s="5"/>
    </row>
    <row r="1203" spans="3:3" ht="15" x14ac:dyDescent="0.3">
      <c r="C1203" s="5"/>
    </row>
    <row r="1204" spans="3:3" ht="15" x14ac:dyDescent="0.3">
      <c r="C1204" s="5"/>
    </row>
    <row r="1205" spans="3:3" ht="15" x14ac:dyDescent="0.3">
      <c r="C1205" s="5"/>
    </row>
    <row r="1206" spans="3:3" ht="15" x14ac:dyDescent="0.3">
      <c r="C1206" s="5"/>
    </row>
    <row r="1207" spans="3:3" ht="15" x14ac:dyDescent="0.3">
      <c r="C1207" s="5"/>
    </row>
    <row r="1208" spans="3:3" ht="15" x14ac:dyDescent="0.3">
      <c r="C1208" s="5"/>
    </row>
    <row r="1209" spans="3:3" ht="15" x14ac:dyDescent="0.3">
      <c r="C1209" s="5"/>
    </row>
    <row r="1210" spans="3:3" ht="15" x14ac:dyDescent="0.3">
      <c r="C1210" s="5"/>
    </row>
    <row r="1211" spans="3:3" ht="15" x14ac:dyDescent="0.3">
      <c r="C1211" s="5"/>
    </row>
    <row r="1212" spans="3:3" ht="15" x14ac:dyDescent="0.3">
      <c r="C1212" s="5"/>
    </row>
    <row r="1213" spans="3:3" ht="15" x14ac:dyDescent="0.3">
      <c r="C1213" s="5"/>
    </row>
    <row r="1214" spans="3:3" ht="15" x14ac:dyDescent="0.3">
      <c r="C1214" s="5"/>
    </row>
    <row r="1215" spans="3:3" ht="15" x14ac:dyDescent="0.3">
      <c r="C1215" s="5"/>
    </row>
    <row r="1216" spans="3:3" ht="15" x14ac:dyDescent="0.3">
      <c r="C1216" s="5"/>
    </row>
    <row r="1217" spans="3:3" ht="15" x14ac:dyDescent="0.3">
      <c r="C1217" s="5"/>
    </row>
    <row r="1218" spans="3:3" ht="15" x14ac:dyDescent="0.3">
      <c r="C1218" s="5"/>
    </row>
    <row r="1219" spans="3:3" ht="15" x14ac:dyDescent="0.3">
      <c r="C1219" s="5"/>
    </row>
    <row r="1220" spans="3:3" ht="15" x14ac:dyDescent="0.3">
      <c r="C1220" s="5"/>
    </row>
    <row r="1221" spans="3:3" ht="15" x14ac:dyDescent="0.3">
      <c r="C1221" s="5"/>
    </row>
    <row r="1222" spans="3:3" ht="15" x14ac:dyDescent="0.3">
      <c r="C1222" s="5"/>
    </row>
    <row r="1223" spans="3:3" ht="15" x14ac:dyDescent="0.3">
      <c r="C1223" s="5"/>
    </row>
    <row r="1224" spans="3:3" ht="15" x14ac:dyDescent="0.3">
      <c r="C1224" s="5"/>
    </row>
    <row r="1225" spans="3:3" ht="15" x14ac:dyDescent="0.3">
      <c r="C1225" s="5"/>
    </row>
    <row r="1226" spans="3:3" ht="15" x14ac:dyDescent="0.3">
      <c r="C1226" s="5"/>
    </row>
    <row r="1227" spans="3:3" ht="15" x14ac:dyDescent="0.3">
      <c r="C1227" s="5"/>
    </row>
    <row r="1228" spans="3:3" ht="15" x14ac:dyDescent="0.3">
      <c r="C1228" s="5"/>
    </row>
    <row r="1229" spans="3:3" ht="15" x14ac:dyDescent="0.3">
      <c r="C1229" s="5"/>
    </row>
    <row r="1230" spans="3:3" ht="15" x14ac:dyDescent="0.3">
      <c r="C1230" s="5"/>
    </row>
    <row r="1231" spans="3:3" ht="15" x14ac:dyDescent="0.3">
      <c r="C1231" s="5"/>
    </row>
    <row r="1232" spans="3:3" ht="15" x14ac:dyDescent="0.3">
      <c r="C1232" s="5"/>
    </row>
    <row r="1233" spans="3:3" ht="15" x14ac:dyDescent="0.3">
      <c r="C1233" s="5"/>
    </row>
    <row r="1234" spans="3:3" ht="15" x14ac:dyDescent="0.3">
      <c r="C1234" s="5"/>
    </row>
    <row r="1235" spans="3:3" ht="15" x14ac:dyDescent="0.3">
      <c r="C1235" s="5"/>
    </row>
    <row r="1236" spans="3:3" ht="15" x14ac:dyDescent="0.3">
      <c r="C1236" s="5"/>
    </row>
    <row r="1237" spans="3:3" ht="15" x14ac:dyDescent="0.3">
      <c r="C1237" s="5"/>
    </row>
    <row r="1238" spans="3:3" ht="15" x14ac:dyDescent="0.3">
      <c r="C1238" s="5"/>
    </row>
    <row r="1239" spans="3:3" ht="15" x14ac:dyDescent="0.3">
      <c r="C1239" s="5"/>
    </row>
    <row r="1240" spans="3:3" ht="15" x14ac:dyDescent="0.3">
      <c r="C1240" s="5"/>
    </row>
    <row r="1241" spans="3:3" ht="15" x14ac:dyDescent="0.3">
      <c r="C1241" s="5"/>
    </row>
    <row r="1242" spans="3:3" ht="15" x14ac:dyDescent="0.3">
      <c r="C1242" s="5"/>
    </row>
    <row r="1243" spans="3:3" ht="15" x14ac:dyDescent="0.3">
      <c r="C1243" s="5"/>
    </row>
    <row r="1244" spans="3:3" ht="15" x14ac:dyDescent="0.3">
      <c r="C1244" s="5"/>
    </row>
    <row r="1245" spans="3:3" ht="15" x14ac:dyDescent="0.3">
      <c r="C1245" s="5"/>
    </row>
    <row r="1246" spans="3:3" ht="15" x14ac:dyDescent="0.3">
      <c r="C1246" s="5"/>
    </row>
    <row r="1247" spans="3:3" ht="15" x14ac:dyDescent="0.3">
      <c r="C1247" s="5"/>
    </row>
    <row r="1248" spans="3:3" ht="15" x14ac:dyDescent="0.3">
      <c r="C1248" s="5"/>
    </row>
    <row r="1249" spans="3:3" ht="15" x14ac:dyDescent="0.3">
      <c r="C1249" s="5"/>
    </row>
    <row r="1250" spans="3:3" ht="15" x14ac:dyDescent="0.3">
      <c r="C1250" s="5"/>
    </row>
    <row r="1251" spans="3:3" ht="15" x14ac:dyDescent="0.3">
      <c r="C1251" s="5"/>
    </row>
    <row r="1252" spans="3:3" ht="15" x14ac:dyDescent="0.3">
      <c r="C1252" s="5"/>
    </row>
    <row r="1253" spans="3:3" ht="15" x14ac:dyDescent="0.3">
      <c r="C1253" s="5"/>
    </row>
    <row r="1254" spans="3:3" ht="15" x14ac:dyDescent="0.3">
      <c r="C1254" s="5"/>
    </row>
    <row r="1255" spans="3:3" ht="15" x14ac:dyDescent="0.3">
      <c r="C1255" s="5"/>
    </row>
    <row r="1256" spans="3:3" ht="15" x14ac:dyDescent="0.3">
      <c r="C1256" s="5"/>
    </row>
    <row r="1257" spans="3:3" ht="15" x14ac:dyDescent="0.3">
      <c r="C1257" s="5"/>
    </row>
    <row r="1258" spans="3:3" ht="15" x14ac:dyDescent="0.3">
      <c r="C1258" s="5"/>
    </row>
    <row r="1259" spans="3:3" ht="15" x14ac:dyDescent="0.3">
      <c r="C1259" s="5"/>
    </row>
    <row r="1260" spans="3:3" ht="15" x14ac:dyDescent="0.3">
      <c r="C1260" s="5"/>
    </row>
    <row r="1261" spans="3:3" ht="15" x14ac:dyDescent="0.3">
      <c r="C1261" s="5"/>
    </row>
    <row r="1262" spans="3:3" ht="15" x14ac:dyDescent="0.3">
      <c r="C1262" s="5"/>
    </row>
    <row r="1263" spans="3:3" ht="15" x14ac:dyDescent="0.3">
      <c r="C1263" s="5"/>
    </row>
    <row r="1264" spans="3:3" ht="15" x14ac:dyDescent="0.3">
      <c r="C1264" s="5"/>
    </row>
    <row r="1265" spans="3:3" ht="15" x14ac:dyDescent="0.3">
      <c r="C1265" s="5"/>
    </row>
    <row r="1266" spans="3:3" ht="15" x14ac:dyDescent="0.3">
      <c r="C1266" s="5"/>
    </row>
    <row r="1267" spans="3:3" ht="15" x14ac:dyDescent="0.3">
      <c r="C1267" s="5"/>
    </row>
    <row r="1268" spans="3:3" ht="15" x14ac:dyDescent="0.3">
      <c r="C1268" s="5"/>
    </row>
    <row r="1269" spans="3:3" ht="15" x14ac:dyDescent="0.3">
      <c r="C1269" s="5"/>
    </row>
    <row r="1270" spans="3:3" ht="15" x14ac:dyDescent="0.3">
      <c r="C1270" s="5"/>
    </row>
    <row r="1271" spans="3:3" ht="15" x14ac:dyDescent="0.3">
      <c r="C1271" s="5"/>
    </row>
    <row r="1272" spans="3:3" ht="15" x14ac:dyDescent="0.3">
      <c r="C1272" s="5"/>
    </row>
    <row r="1273" spans="3:3" ht="15" x14ac:dyDescent="0.3">
      <c r="C1273" s="5"/>
    </row>
    <row r="1274" spans="3:3" ht="15" x14ac:dyDescent="0.3">
      <c r="C1274" s="5"/>
    </row>
    <row r="1275" spans="3:3" ht="15" x14ac:dyDescent="0.3">
      <c r="C1275" s="5"/>
    </row>
    <row r="1276" spans="3:3" ht="15" x14ac:dyDescent="0.3">
      <c r="C1276" s="5"/>
    </row>
    <row r="1277" spans="3:3" ht="15" x14ac:dyDescent="0.3">
      <c r="C1277" s="5"/>
    </row>
    <row r="1278" spans="3:3" ht="15" x14ac:dyDescent="0.3">
      <c r="C1278" s="5"/>
    </row>
    <row r="1279" spans="3:3" ht="15" x14ac:dyDescent="0.3">
      <c r="C1279" s="5"/>
    </row>
    <row r="1280" spans="3:3" ht="15" x14ac:dyDescent="0.3">
      <c r="C1280" s="5"/>
    </row>
    <row r="1281" spans="3:3" ht="15" x14ac:dyDescent="0.3">
      <c r="C1281" s="5"/>
    </row>
    <row r="1282" spans="3:3" ht="15" x14ac:dyDescent="0.3">
      <c r="C1282" s="5"/>
    </row>
    <row r="1283" spans="3:3" ht="15" x14ac:dyDescent="0.3">
      <c r="C1283" s="5"/>
    </row>
    <row r="1284" spans="3:3" ht="15" x14ac:dyDescent="0.3">
      <c r="C1284" s="5"/>
    </row>
    <row r="1285" spans="3:3" ht="15" x14ac:dyDescent="0.3">
      <c r="C1285" s="5"/>
    </row>
    <row r="1286" spans="3:3" ht="15" x14ac:dyDescent="0.3">
      <c r="C1286" s="5"/>
    </row>
    <row r="1287" spans="3:3" ht="15" x14ac:dyDescent="0.3">
      <c r="C1287" s="5"/>
    </row>
    <row r="1288" spans="3:3" ht="15" x14ac:dyDescent="0.3">
      <c r="C1288" s="5"/>
    </row>
    <row r="1289" spans="3:3" ht="15" x14ac:dyDescent="0.3">
      <c r="C1289" s="5"/>
    </row>
    <row r="1290" spans="3:3" ht="15" x14ac:dyDescent="0.3">
      <c r="C1290" s="5"/>
    </row>
    <row r="1291" spans="3:3" ht="15" x14ac:dyDescent="0.3">
      <c r="C1291" s="5"/>
    </row>
    <row r="1292" spans="3:3" ht="15" x14ac:dyDescent="0.3">
      <c r="C1292" s="5"/>
    </row>
    <row r="1293" spans="3:3" ht="15" x14ac:dyDescent="0.3">
      <c r="C1293" s="5"/>
    </row>
    <row r="1294" spans="3:3" ht="15" x14ac:dyDescent="0.3">
      <c r="C1294" s="5"/>
    </row>
    <row r="1295" spans="3:3" ht="15" x14ac:dyDescent="0.3">
      <c r="C1295" s="5"/>
    </row>
    <row r="1296" spans="3:3" ht="15" x14ac:dyDescent="0.3">
      <c r="C1296" s="5"/>
    </row>
    <row r="1297" spans="3:3" ht="15" x14ac:dyDescent="0.3">
      <c r="C1297" s="5"/>
    </row>
    <row r="1298" spans="3:3" ht="15" x14ac:dyDescent="0.3">
      <c r="C1298" s="5"/>
    </row>
    <row r="1299" spans="3:3" ht="15" x14ac:dyDescent="0.3">
      <c r="C1299" s="5"/>
    </row>
    <row r="1300" spans="3:3" ht="15" x14ac:dyDescent="0.3">
      <c r="C1300" s="5"/>
    </row>
    <row r="1301" spans="3:3" ht="15" x14ac:dyDescent="0.3">
      <c r="C1301" s="5"/>
    </row>
    <row r="1302" spans="3:3" ht="15" x14ac:dyDescent="0.3">
      <c r="C1302" s="5"/>
    </row>
    <row r="1303" spans="3:3" ht="15" x14ac:dyDescent="0.3">
      <c r="C1303" s="5"/>
    </row>
    <row r="1304" spans="3:3" ht="15" x14ac:dyDescent="0.3">
      <c r="C1304" s="5"/>
    </row>
    <row r="1305" spans="3:3" ht="15" x14ac:dyDescent="0.3">
      <c r="C1305" s="5"/>
    </row>
    <row r="1306" spans="3:3" ht="15" x14ac:dyDescent="0.3">
      <c r="C1306" s="5"/>
    </row>
    <row r="1307" spans="3:3" ht="15" x14ac:dyDescent="0.3">
      <c r="C1307" s="5"/>
    </row>
    <row r="1308" spans="3:3" ht="15" x14ac:dyDescent="0.3">
      <c r="C1308" s="5"/>
    </row>
    <row r="1309" spans="3:3" ht="15" x14ac:dyDescent="0.3">
      <c r="C1309" s="5"/>
    </row>
    <row r="1310" spans="3:3" ht="15" x14ac:dyDescent="0.3">
      <c r="C1310" s="5"/>
    </row>
    <row r="1311" spans="3:3" ht="15" x14ac:dyDescent="0.3">
      <c r="C1311" s="5"/>
    </row>
    <row r="1312" spans="3:3" ht="15" x14ac:dyDescent="0.3">
      <c r="C1312" s="5"/>
    </row>
    <row r="1313" spans="3:3" ht="15" x14ac:dyDescent="0.3">
      <c r="C1313" s="5"/>
    </row>
    <row r="1314" spans="3:3" ht="15" x14ac:dyDescent="0.3">
      <c r="C1314" s="5"/>
    </row>
    <row r="1315" spans="3:3" ht="15" x14ac:dyDescent="0.3">
      <c r="C1315" s="5"/>
    </row>
    <row r="1316" spans="3:3" ht="15" x14ac:dyDescent="0.3">
      <c r="C1316" s="5"/>
    </row>
    <row r="1317" spans="3:3" ht="15" x14ac:dyDescent="0.3">
      <c r="C1317" s="5"/>
    </row>
    <row r="1318" spans="3:3" ht="15" x14ac:dyDescent="0.3">
      <c r="C1318" s="5"/>
    </row>
    <row r="1319" spans="3:3" ht="15" x14ac:dyDescent="0.3">
      <c r="C1319" s="5"/>
    </row>
    <row r="1320" spans="3:3" ht="15" x14ac:dyDescent="0.3">
      <c r="C1320" s="5"/>
    </row>
    <row r="1321" spans="3:3" ht="15" x14ac:dyDescent="0.3">
      <c r="C1321" s="5"/>
    </row>
    <row r="1322" spans="3:3" ht="15" x14ac:dyDescent="0.3">
      <c r="C1322" s="5"/>
    </row>
    <row r="1323" spans="3:3" ht="15" x14ac:dyDescent="0.3">
      <c r="C1323" s="5"/>
    </row>
    <row r="1324" spans="3:3" ht="15" x14ac:dyDescent="0.3">
      <c r="C1324" s="5"/>
    </row>
    <row r="1325" spans="3:3" ht="15" x14ac:dyDescent="0.3">
      <c r="C1325" s="5"/>
    </row>
    <row r="1326" spans="3:3" ht="15" x14ac:dyDescent="0.3">
      <c r="C1326" s="5"/>
    </row>
    <row r="1327" spans="3:3" ht="15" x14ac:dyDescent="0.3">
      <c r="C1327" s="5"/>
    </row>
    <row r="1328" spans="3:3" ht="15" x14ac:dyDescent="0.3">
      <c r="C1328" s="5"/>
    </row>
    <row r="1329" spans="3:3" ht="15" x14ac:dyDescent="0.3">
      <c r="C1329" s="5"/>
    </row>
    <row r="1330" spans="3:3" ht="15" x14ac:dyDescent="0.3">
      <c r="C1330" s="5"/>
    </row>
    <row r="1331" spans="3:3" ht="15" x14ac:dyDescent="0.3">
      <c r="C1331" s="5"/>
    </row>
    <row r="1332" spans="3:3" ht="15" x14ac:dyDescent="0.3">
      <c r="C1332" s="5"/>
    </row>
    <row r="1333" spans="3:3" ht="15" x14ac:dyDescent="0.3">
      <c r="C1333" s="5"/>
    </row>
    <row r="1334" spans="3:3" ht="15" x14ac:dyDescent="0.3">
      <c r="C1334" s="5"/>
    </row>
    <row r="1335" spans="3:3" ht="15" x14ac:dyDescent="0.3">
      <c r="C1335" s="5"/>
    </row>
    <row r="1336" spans="3:3" ht="15" x14ac:dyDescent="0.3">
      <c r="C1336" s="5"/>
    </row>
    <row r="1337" spans="3:3" ht="15" x14ac:dyDescent="0.3">
      <c r="C1337" s="5"/>
    </row>
    <row r="1338" spans="3:3" ht="15" x14ac:dyDescent="0.3">
      <c r="C1338" s="5"/>
    </row>
    <row r="1339" spans="3:3" ht="15" x14ac:dyDescent="0.3">
      <c r="C1339" s="5"/>
    </row>
    <row r="1340" spans="3:3" ht="15" x14ac:dyDescent="0.3">
      <c r="C1340" s="5"/>
    </row>
    <row r="1341" spans="3:3" ht="15" x14ac:dyDescent="0.3">
      <c r="C1341" s="5"/>
    </row>
    <row r="1342" spans="3:3" ht="15" x14ac:dyDescent="0.3">
      <c r="C1342" s="5"/>
    </row>
    <row r="1343" spans="3:3" ht="15" x14ac:dyDescent="0.3">
      <c r="C1343" s="5"/>
    </row>
    <row r="1344" spans="3:3" ht="15" x14ac:dyDescent="0.3">
      <c r="C1344" s="5"/>
    </row>
    <row r="1345" spans="3:3" ht="15" x14ac:dyDescent="0.3">
      <c r="C1345" s="5"/>
    </row>
    <row r="1346" spans="3:3" ht="15" x14ac:dyDescent="0.3">
      <c r="C1346" s="5"/>
    </row>
    <row r="1347" spans="3:3" ht="15" x14ac:dyDescent="0.3">
      <c r="C1347" s="5"/>
    </row>
    <row r="1348" spans="3:3" ht="15" x14ac:dyDescent="0.3">
      <c r="C1348" s="5"/>
    </row>
    <row r="1349" spans="3:3" ht="15" x14ac:dyDescent="0.3">
      <c r="C1349" s="5"/>
    </row>
    <row r="1350" spans="3:3" ht="15" x14ac:dyDescent="0.3">
      <c r="C1350" s="5"/>
    </row>
    <row r="1351" spans="3:3" ht="15" x14ac:dyDescent="0.3">
      <c r="C1351" s="5"/>
    </row>
    <row r="1352" spans="3:3" ht="15" x14ac:dyDescent="0.3">
      <c r="C1352" s="5"/>
    </row>
    <row r="1353" spans="3:3" ht="15" x14ac:dyDescent="0.3">
      <c r="C1353" s="5"/>
    </row>
    <row r="1354" spans="3:3" ht="15" x14ac:dyDescent="0.3">
      <c r="C1354" s="5"/>
    </row>
    <row r="1355" spans="3:3" ht="15" x14ac:dyDescent="0.3">
      <c r="C1355" s="5"/>
    </row>
    <row r="1356" spans="3:3" ht="15" x14ac:dyDescent="0.3">
      <c r="C1356" s="5"/>
    </row>
    <row r="1357" spans="3:3" ht="15" x14ac:dyDescent="0.3">
      <c r="C1357" s="5"/>
    </row>
    <row r="1358" spans="3:3" ht="15" x14ac:dyDescent="0.3">
      <c r="C1358" s="5"/>
    </row>
    <row r="1359" spans="3:3" ht="15" x14ac:dyDescent="0.3">
      <c r="C1359" s="5"/>
    </row>
    <row r="1360" spans="3:3" ht="15" x14ac:dyDescent="0.3">
      <c r="C1360" s="5"/>
    </row>
    <row r="1361" spans="3:3" ht="15" x14ac:dyDescent="0.3">
      <c r="C1361" s="5"/>
    </row>
    <row r="1362" spans="3:3" ht="15" x14ac:dyDescent="0.3">
      <c r="C1362" s="5"/>
    </row>
    <row r="1363" spans="3:3" ht="15" x14ac:dyDescent="0.3">
      <c r="C1363" s="5"/>
    </row>
    <row r="1364" spans="3:3" ht="15" x14ac:dyDescent="0.3">
      <c r="C1364" s="5"/>
    </row>
    <row r="1365" spans="3:3" ht="15" x14ac:dyDescent="0.3">
      <c r="C1365" s="5"/>
    </row>
    <row r="1366" spans="3:3" ht="15" x14ac:dyDescent="0.3">
      <c r="C1366" s="5"/>
    </row>
    <row r="1367" spans="3:3" ht="15" x14ac:dyDescent="0.3">
      <c r="C1367" s="5"/>
    </row>
    <row r="1368" spans="3:3" ht="15" x14ac:dyDescent="0.3">
      <c r="C1368" s="5"/>
    </row>
    <row r="1369" spans="3:3" ht="15" x14ac:dyDescent="0.3">
      <c r="C1369" s="5"/>
    </row>
    <row r="1370" spans="3:3" ht="15" x14ac:dyDescent="0.3">
      <c r="C1370" s="5"/>
    </row>
    <row r="1371" spans="3:3" ht="15" x14ac:dyDescent="0.3">
      <c r="C1371" s="5"/>
    </row>
    <row r="1372" spans="3:3" ht="15" x14ac:dyDescent="0.3">
      <c r="C1372" s="5"/>
    </row>
    <row r="1373" spans="3:3" ht="15" x14ac:dyDescent="0.3">
      <c r="C1373" s="5"/>
    </row>
    <row r="1374" spans="3:3" ht="15" x14ac:dyDescent="0.3">
      <c r="C1374" s="5"/>
    </row>
    <row r="1375" spans="3:3" ht="15" x14ac:dyDescent="0.3">
      <c r="C1375" s="5"/>
    </row>
    <row r="1376" spans="3:3" ht="15" x14ac:dyDescent="0.3">
      <c r="C1376" s="5"/>
    </row>
    <row r="1377" spans="3:3" ht="15" x14ac:dyDescent="0.3">
      <c r="C1377" s="5"/>
    </row>
    <row r="1378" spans="3:3" ht="15" x14ac:dyDescent="0.3">
      <c r="C1378" s="5"/>
    </row>
    <row r="1379" spans="3:3" ht="15" x14ac:dyDescent="0.3">
      <c r="C1379" s="5"/>
    </row>
    <row r="1380" spans="3:3" ht="15" x14ac:dyDescent="0.3">
      <c r="C1380" s="5"/>
    </row>
    <row r="1381" spans="3:3" ht="15" x14ac:dyDescent="0.3">
      <c r="C1381" s="5"/>
    </row>
    <row r="1382" spans="3:3" ht="15" x14ac:dyDescent="0.3">
      <c r="C1382" s="5"/>
    </row>
    <row r="1383" spans="3:3" ht="15" x14ac:dyDescent="0.3">
      <c r="C1383" s="5"/>
    </row>
    <row r="1384" spans="3:3" ht="15" x14ac:dyDescent="0.3">
      <c r="C1384" s="5"/>
    </row>
    <row r="1385" spans="3:3" ht="15" x14ac:dyDescent="0.3">
      <c r="C1385" s="5"/>
    </row>
    <row r="1386" spans="3:3" ht="15" x14ac:dyDescent="0.3">
      <c r="C1386" s="5"/>
    </row>
    <row r="1387" spans="3:3" ht="15" x14ac:dyDescent="0.3">
      <c r="C1387" s="5"/>
    </row>
    <row r="1388" spans="3:3" ht="15" x14ac:dyDescent="0.3">
      <c r="C1388" s="5"/>
    </row>
    <row r="1389" spans="3:3" ht="15" x14ac:dyDescent="0.3">
      <c r="C1389" s="5"/>
    </row>
    <row r="1390" spans="3:3" ht="15" x14ac:dyDescent="0.3">
      <c r="C1390" s="5"/>
    </row>
    <row r="1391" spans="3:3" ht="15" x14ac:dyDescent="0.3">
      <c r="C1391" s="5"/>
    </row>
    <row r="1392" spans="3:3" ht="15" x14ac:dyDescent="0.3">
      <c r="C1392" s="5"/>
    </row>
    <row r="1393" spans="3:3" ht="15" x14ac:dyDescent="0.3">
      <c r="C1393" s="5"/>
    </row>
    <row r="1394" spans="3:3" ht="15" x14ac:dyDescent="0.3">
      <c r="C1394" s="5"/>
    </row>
    <row r="1395" spans="3:3" ht="15" x14ac:dyDescent="0.3">
      <c r="C1395" s="5"/>
    </row>
    <row r="1396" spans="3:3" ht="15" x14ac:dyDescent="0.3">
      <c r="C1396" s="5"/>
    </row>
    <row r="1397" spans="3:3" ht="15" x14ac:dyDescent="0.3">
      <c r="C1397" s="5"/>
    </row>
    <row r="1398" spans="3:3" ht="15" x14ac:dyDescent="0.3">
      <c r="C1398" s="5"/>
    </row>
    <row r="1399" spans="3:3" ht="15" x14ac:dyDescent="0.3">
      <c r="C1399" s="5"/>
    </row>
    <row r="1400" spans="3:3" ht="15" x14ac:dyDescent="0.3">
      <c r="C1400" s="5"/>
    </row>
    <row r="1401" spans="3:3" ht="15" x14ac:dyDescent="0.3">
      <c r="C1401" s="5"/>
    </row>
    <row r="1402" spans="3:3" ht="15" x14ac:dyDescent="0.3">
      <c r="C1402" s="5"/>
    </row>
    <row r="1403" spans="3:3" ht="15" x14ac:dyDescent="0.3">
      <c r="C1403" s="5"/>
    </row>
    <row r="1404" spans="3:3" ht="15" x14ac:dyDescent="0.3">
      <c r="C1404" s="5"/>
    </row>
    <row r="1405" spans="3:3" ht="15" x14ac:dyDescent="0.3">
      <c r="C1405" s="5"/>
    </row>
    <row r="1406" spans="3:3" ht="15" x14ac:dyDescent="0.3">
      <c r="C1406" s="5"/>
    </row>
    <row r="1407" spans="3:3" ht="15" x14ac:dyDescent="0.3">
      <c r="C1407" s="5"/>
    </row>
    <row r="1408" spans="3:3" ht="15" x14ac:dyDescent="0.3">
      <c r="C1408" s="5"/>
    </row>
    <row r="1409" spans="3:3" ht="15" x14ac:dyDescent="0.3">
      <c r="C1409" s="5"/>
    </row>
    <row r="1410" spans="3:3" ht="15" x14ac:dyDescent="0.3">
      <c r="C1410" s="5"/>
    </row>
    <row r="1411" spans="3:3" ht="15" x14ac:dyDescent="0.3">
      <c r="C1411" s="5"/>
    </row>
    <row r="1412" spans="3:3" ht="15" x14ac:dyDescent="0.3">
      <c r="C1412" s="5"/>
    </row>
    <row r="1413" spans="3:3" ht="15" x14ac:dyDescent="0.3">
      <c r="C1413" s="5"/>
    </row>
    <row r="1414" spans="3:3" ht="15" x14ac:dyDescent="0.3">
      <c r="C1414" s="5"/>
    </row>
    <row r="1415" spans="3:3" ht="15" x14ac:dyDescent="0.3">
      <c r="C1415" s="5"/>
    </row>
    <row r="1416" spans="3:3" ht="15" x14ac:dyDescent="0.3">
      <c r="C1416" s="5"/>
    </row>
    <row r="1417" spans="3:3" ht="15" x14ac:dyDescent="0.3">
      <c r="C1417" s="5"/>
    </row>
    <row r="1418" spans="3:3" ht="15" x14ac:dyDescent="0.3">
      <c r="C1418" s="5"/>
    </row>
    <row r="1419" spans="3:3" ht="15" x14ac:dyDescent="0.3">
      <c r="C1419" s="5"/>
    </row>
    <row r="1420" spans="3:3" ht="15" x14ac:dyDescent="0.3">
      <c r="C1420" s="5"/>
    </row>
    <row r="1421" spans="3:3" ht="15" x14ac:dyDescent="0.3">
      <c r="C1421" s="5"/>
    </row>
    <row r="1422" spans="3:3" ht="15" x14ac:dyDescent="0.3">
      <c r="C1422" s="5"/>
    </row>
    <row r="1423" spans="3:3" ht="15" x14ac:dyDescent="0.3">
      <c r="C1423" s="5"/>
    </row>
    <row r="1424" spans="3:3" ht="15" x14ac:dyDescent="0.3">
      <c r="C1424" s="5"/>
    </row>
    <row r="1425" spans="3:3" ht="15" x14ac:dyDescent="0.3">
      <c r="C1425" s="5"/>
    </row>
    <row r="1426" spans="3:3" ht="15" x14ac:dyDescent="0.3">
      <c r="C1426" s="5"/>
    </row>
    <row r="1427" spans="3:3" ht="15" x14ac:dyDescent="0.3">
      <c r="C1427" s="5"/>
    </row>
    <row r="1428" spans="3:3" ht="15" x14ac:dyDescent="0.3">
      <c r="C1428" s="5"/>
    </row>
    <row r="1429" spans="3:3" ht="15" x14ac:dyDescent="0.3">
      <c r="C1429" s="5"/>
    </row>
    <row r="1430" spans="3:3" ht="15" x14ac:dyDescent="0.3">
      <c r="C1430" s="5"/>
    </row>
    <row r="1431" spans="3:3" ht="15" x14ac:dyDescent="0.3">
      <c r="C1431" s="5"/>
    </row>
    <row r="1432" spans="3:3" ht="15" x14ac:dyDescent="0.3">
      <c r="C1432" s="5"/>
    </row>
    <row r="1433" spans="3:3" ht="15" x14ac:dyDescent="0.3">
      <c r="C1433" s="5"/>
    </row>
    <row r="1434" spans="3:3" ht="15" x14ac:dyDescent="0.3">
      <c r="C1434" s="5"/>
    </row>
    <row r="1435" spans="3:3" ht="15" x14ac:dyDescent="0.3">
      <c r="C1435" s="5"/>
    </row>
    <row r="1436" spans="3:3" ht="15" x14ac:dyDescent="0.3">
      <c r="C1436" s="5"/>
    </row>
    <row r="1437" spans="3:3" ht="15" x14ac:dyDescent="0.3">
      <c r="C1437" s="5"/>
    </row>
    <row r="1438" spans="3:3" ht="15" x14ac:dyDescent="0.3">
      <c r="C1438" s="5"/>
    </row>
    <row r="1439" spans="3:3" ht="15" x14ac:dyDescent="0.3">
      <c r="C1439" s="5"/>
    </row>
    <row r="1440" spans="3:3" ht="15" x14ac:dyDescent="0.3">
      <c r="C1440" s="5"/>
    </row>
    <row r="1441" spans="3:3" ht="15" x14ac:dyDescent="0.3">
      <c r="C1441" s="5"/>
    </row>
    <row r="1442" spans="3:3" ht="15" x14ac:dyDescent="0.3">
      <c r="C1442" s="5"/>
    </row>
    <row r="1443" spans="3:3" ht="15" x14ac:dyDescent="0.3">
      <c r="C1443" s="5"/>
    </row>
    <row r="1444" spans="3:3" ht="15" x14ac:dyDescent="0.3">
      <c r="C1444" s="5"/>
    </row>
    <row r="1445" spans="3:3" ht="15" x14ac:dyDescent="0.3">
      <c r="C1445" s="5"/>
    </row>
    <row r="1446" spans="3:3" ht="15" x14ac:dyDescent="0.3">
      <c r="C1446" s="5"/>
    </row>
    <row r="1447" spans="3:3" ht="15" x14ac:dyDescent="0.3">
      <c r="C1447" s="5"/>
    </row>
    <row r="1448" spans="3:3" ht="15" x14ac:dyDescent="0.3">
      <c r="C1448" s="5"/>
    </row>
    <row r="1449" spans="3:3" ht="15" x14ac:dyDescent="0.3">
      <c r="C1449" s="5"/>
    </row>
    <row r="1450" spans="3:3" ht="15" x14ac:dyDescent="0.3">
      <c r="C1450" s="5"/>
    </row>
    <row r="1451" spans="3:3" ht="15" x14ac:dyDescent="0.3">
      <c r="C1451" s="5"/>
    </row>
    <row r="1452" spans="3:3" ht="15" x14ac:dyDescent="0.3">
      <c r="C1452" s="5"/>
    </row>
    <row r="1453" spans="3:3" ht="15" x14ac:dyDescent="0.3">
      <c r="C1453" s="5"/>
    </row>
    <row r="1454" spans="3:3" ht="15" x14ac:dyDescent="0.3">
      <c r="C1454" s="5"/>
    </row>
    <row r="1455" spans="3:3" ht="15" x14ac:dyDescent="0.3">
      <c r="C1455" s="5"/>
    </row>
    <row r="1456" spans="3:3" ht="15" x14ac:dyDescent="0.3">
      <c r="C1456" s="5"/>
    </row>
    <row r="1457" spans="3:3" ht="15" x14ac:dyDescent="0.3">
      <c r="C1457" s="5"/>
    </row>
    <row r="1458" spans="3:3" ht="15" x14ac:dyDescent="0.3">
      <c r="C1458" s="5"/>
    </row>
    <row r="1459" spans="3:3" ht="15" x14ac:dyDescent="0.3">
      <c r="C1459" s="5"/>
    </row>
    <row r="1460" spans="3:3" ht="15" x14ac:dyDescent="0.3">
      <c r="C1460" s="5"/>
    </row>
    <row r="1461" spans="3:3" ht="15" x14ac:dyDescent="0.3">
      <c r="C1461" s="5"/>
    </row>
    <row r="1462" spans="3:3" ht="15" x14ac:dyDescent="0.3">
      <c r="C1462" s="5"/>
    </row>
    <row r="1463" spans="3:3" ht="15" x14ac:dyDescent="0.3">
      <c r="C1463" s="5"/>
    </row>
    <row r="1464" spans="3:3" ht="15" x14ac:dyDescent="0.3">
      <c r="C1464" s="5"/>
    </row>
    <row r="1465" spans="3:3" ht="15" x14ac:dyDescent="0.3">
      <c r="C1465" s="5"/>
    </row>
    <row r="1466" spans="3:3" ht="15" x14ac:dyDescent="0.3">
      <c r="C1466" s="5"/>
    </row>
    <row r="1467" spans="3:3" ht="15" x14ac:dyDescent="0.3">
      <c r="C1467" s="5"/>
    </row>
    <row r="1468" spans="3:3" ht="15" x14ac:dyDescent="0.3">
      <c r="C1468" s="5"/>
    </row>
    <row r="1469" spans="3:3" ht="15" x14ac:dyDescent="0.3">
      <c r="C1469" s="5"/>
    </row>
    <row r="1470" spans="3:3" ht="15" x14ac:dyDescent="0.3">
      <c r="C1470" s="5"/>
    </row>
    <row r="1471" spans="3:3" ht="15" x14ac:dyDescent="0.3">
      <c r="C1471" s="5"/>
    </row>
    <row r="1472" spans="3:3" ht="15" x14ac:dyDescent="0.3">
      <c r="C1472" s="5"/>
    </row>
    <row r="1473" spans="3:3" ht="15" x14ac:dyDescent="0.3">
      <c r="C1473" s="5"/>
    </row>
    <row r="1474" spans="3:3" ht="15" x14ac:dyDescent="0.3">
      <c r="C1474" s="5"/>
    </row>
    <row r="1475" spans="3:3" ht="15" x14ac:dyDescent="0.3">
      <c r="C1475" s="5"/>
    </row>
    <row r="1476" spans="3:3" ht="15" x14ac:dyDescent="0.3">
      <c r="C1476" s="5"/>
    </row>
    <row r="1477" spans="3:3" ht="15" x14ac:dyDescent="0.3">
      <c r="C1477" s="5"/>
    </row>
    <row r="1478" spans="3:3" ht="15" x14ac:dyDescent="0.3">
      <c r="C1478" s="5"/>
    </row>
    <row r="1479" spans="3:3" ht="15" x14ac:dyDescent="0.3">
      <c r="C1479" s="5"/>
    </row>
    <row r="1480" spans="3:3" ht="15" x14ac:dyDescent="0.3">
      <c r="C1480" s="5"/>
    </row>
    <row r="1481" spans="3:3" ht="15" x14ac:dyDescent="0.3">
      <c r="C1481" s="5"/>
    </row>
    <row r="1482" spans="3:3" ht="15" x14ac:dyDescent="0.3">
      <c r="C1482" s="5"/>
    </row>
    <row r="1483" spans="3:3" ht="15" x14ac:dyDescent="0.3">
      <c r="C1483" s="5"/>
    </row>
    <row r="1484" spans="3:3" ht="15" x14ac:dyDescent="0.3">
      <c r="C1484" s="5"/>
    </row>
    <row r="1485" spans="3:3" ht="15" x14ac:dyDescent="0.3">
      <c r="C1485" s="5"/>
    </row>
    <row r="1486" spans="3:3" ht="15" x14ac:dyDescent="0.3">
      <c r="C1486" s="5"/>
    </row>
    <row r="1487" spans="3:3" ht="15" x14ac:dyDescent="0.3">
      <c r="C1487" s="5"/>
    </row>
    <row r="1488" spans="3:3" ht="15" x14ac:dyDescent="0.3">
      <c r="C1488" s="5"/>
    </row>
    <row r="1489" spans="3:3" ht="15" x14ac:dyDescent="0.3">
      <c r="C1489" s="5"/>
    </row>
    <row r="1490" spans="3:3" ht="15" x14ac:dyDescent="0.3">
      <c r="C1490" s="5"/>
    </row>
    <row r="1491" spans="3:3" ht="15" x14ac:dyDescent="0.3">
      <c r="C1491" s="5"/>
    </row>
    <row r="1492" spans="3:3" ht="15" x14ac:dyDescent="0.3">
      <c r="C1492" s="5"/>
    </row>
    <row r="1493" spans="3:3" ht="15" x14ac:dyDescent="0.3">
      <c r="C1493" s="5"/>
    </row>
    <row r="1494" spans="3:3" ht="15" x14ac:dyDescent="0.3">
      <c r="C1494" s="5"/>
    </row>
    <row r="1495" spans="3:3" ht="15" x14ac:dyDescent="0.3">
      <c r="C1495" s="5"/>
    </row>
    <row r="1496" spans="3:3" ht="15" x14ac:dyDescent="0.3">
      <c r="C1496" s="5"/>
    </row>
    <row r="1497" spans="3:3" ht="15" x14ac:dyDescent="0.3">
      <c r="C1497" s="5"/>
    </row>
    <row r="1498" spans="3:3" ht="15" x14ac:dyDescent="0.3">
      <c r="C1498" s="5"/>
    </row>
    <row r="1499" spans="3:3" ht="15" x14ac:dyDescent="0.3">
      <c r="C1499" s="5"/>
    </row>
    <row r="1500" spans="3:3" ht="15" x14ac:dyDescent="0.3">
      <c r="C1500" s="5"/>
    </row>
    <row r="1501" spans="3:3" ht="15" x14ac:dyDescent="0.3">
      <c r="C1501" s="5"/>
    </row>
    <row r="1502" spans="3:3" ht="15" x14ac:dyDescent="0.3">
      <c r="C1502" s="5"/>
    </row>
    <row r="1503" spans="3:3" ht="15" x14ac:dyDescent="0.3">
      <c r="C1503" s="5"/>
    </row>
    <row r="1504" spans="3:3" ht="15" x14ac:dyDescent="0.3">
      <c r="C1504" s="5"/>
    </row>
    <row r="1505" spans="3:3" ht="15" x14ac:dyDescent="0.3">
      <c r="C1505" s="5"/>
    </row>
    <row r="1506" spans="3:3" ht="15" x14ac:dyDescent="0.3">
      <c r="C1506" s="5"/>
    </row>
    <row r="1507" spans="3:3" ht="15" x14ac:dyDescent="0.3">
      <c r="C1507" s="5"/>
    </row>
    <row r="1508" spans="3:3" ht="15" x14ac:dyDescent="0.3">
      <c r="C1508" s="5"/>
    </row>
    <row r="1509" spans="3:3" ht="15" x14ac:dyDescent="0.3">
      <c r="C1509" s="5"/>
    </row>
    <row r="1510" spans="3:3" ht="15" x14ac:dyDescent="0.3">
      <c r="C1510" s="5"/>
    </row>
    <row r="1511" spans="3:3" ht="15" x14ac:dyDescent="0.3">
      <c r="C1511" s="5"/>
    </row>
    <row r="1512" spans="3:3" ht="15" x14ac:dyDescent="0.3">
      <c r="C1512" s="5"/>
    </row>
    <row r="1513" spans="3:3" ht="15" x14ac:dyDescent="0.3">
      <c r="C1513" s="5"/>
    </row>
    <row r="1514" spans="3:3" ht="15" x14ac:dyDescent="0.3">
      <c r="C1514" s="5"/>
    </row>
    <row r="1515" spans="3:3" ht="15" x14ac:dyDescent="0.3">
      <c r="C1515" s="5"/>
    </row>
    <row r="1516" spans="3:3" ht="15" x14ac:dyDescent="0.3">
      <c r="C1516" s="5"/>
    </row>
    <row r="1517" spans="3:3" ht="15" x14ac:dyDescent="0.3">
      <c r="C1517" s="5"/>
    </row>
    <row r="1518" spans="3:3" ht="15" x14ac:dyDescent="0.3">
      <c r="C1518" s="5"/>
    </row>
    <row r="1519" spans="3:3" ht="15" x14ac:dyDescent="0.3">
      <c r="C1519" s="5"/>
    </row>
    <row r="1520" spans="3:3" ht="15" x14ac:dyDescent="0.3">
      <c r="C1520" s="5"/>
    </row>
    <row r="1521" spans="3:3" ht="15" x14ac:dyDescent="0.3">
      <c r="C1521" s="5"/>
    </row>
    <row r="1522" spans="3:3" ht="15" x14ac:dyDescent="0.3">
      <c r="C1522" s="5"/>
    </row>
    <row r="1523" spans="3:3" ht="15" x14ac:dyDescent="0.3">
      <c r="C1523" s="5"/>
    </row>
    <row r="1524" spans="3:3" ht="15" x14ac:dyDescent="0.3">
      <c r="C1524" s="5"/>
    </row>
    <row r="1525" spans="3:3" ht="15" x14ac:dyDescent="0.3">
      <c r="C1525" s="5"/>
    </row>
    <row r="1526" spans="3:3" ht="15" x14ac:dyDescent="0.3">
      <c r="C1526" s="5"/>
    </row>
    <row r="1527" spans="3:3" ht="15" x14ac:dyDescent="0.3">
      <c r="C1527" s="5"/>
    </row>
    <row r="1528" spans="3:3" ht="15" x14ac:dyDescent="0.3">
      <c r="C1528" s="5"/>
    </row>
    <row r="1529" spans="3:3" ht="15" x14ac:dyDescent="0.3">
      <c r="C1529" s="5"/>
    </row>
    <row r="1530" spans="3:3" ht="15" x14ac:dyDescent="0.3">
      <c r="C1530" s="5"/>
    </row>
    <row r="1531" spans="3:3" ht="15" x14ac:dyDescent="0.3">
      <c r="C1531" s="5"/>
    </row>
    <row r="1532" spans="3:3" ht="15" x14ac:dyDescent="0.3">
      <c r="C1532" s="5"/>
    </row>
    <row r="1533" spans="3:3" ht="15" x14ac:dyDescent="0.3">
      <c r="C1533" s="5"/>
    </row>
    <row r="1534" spans="3:3" ht="15" x14ac:dyDescent="0.3">
      <c r="C1534" s="5"/>
    </row>
    <row r="1535" spans="3:3" ht="15" x14ac:dyDescent="0.3">
      <c r="C1535" s="5"/>
    </row>
    <row r="1536" spans="3:3" ht="15" x14ac:dyDescent="0.3">
      <c r="C1536" s="5"/>
    </row>
    <row r="1537" spans="3:3" ht="15" x14ac:dyDescent="0.3">
      <c r="C1537" s="5"/>
    </row>
    <row r="1538" spans="3:3" ht="15" x14ac:dyDescent="0.3">
      <c r="C1538" s="5"/>
    </row>
    <row r="1539" spans="3:3" ht="15" x14ac:dyDescent="0.3">
      <c r="C1539" s="5"/>
    </row>
    <row r="1540" spans="3:3" ht="15" x14ac:dyDescent="0.3">
      <c r="C1540" s="5"/>
    </row>
    <row r="1541" spans="3:3" ht="15" x14ac:dyDescent="0.3">
      <c r="C1541" s="5"/>
    </row>
    <row r="1542" spans="3:3" ht="15" x14ac:dyDescent="0.3">
      <c r="C1542" s="5"/>
    </row>
    <row r="1543" spans="3:3" ht="15" x14ac:dyDescent="0.3">
      <c r="C1543" s="5"/>
    </row>
    <row r="1544" spans="3:3" ht="15" x14ac:dyDescent="0.3">
      <c r="C1544" s="5"/>
    </row>
    <row r="1545" spans="3:3" ht="15" x14ac:dyDescent="0.3">
      <c r="C1545" s="5"/>
    </row>
    <row r="1546" spans="3:3" ht="15" x14ac:dyDescent="0.3">
      <c r="C1546" s="5"/>
    </row>
    <row r="1547" spans="3:3" ht="15" x14ac:dyDescent="0.3">
      <c r="C1547" s="5"/>
    </row>
    <row r="1548" spans="3:3" ht="15" x14ac:dyDescent="0.3">
      <c r="C1548" s="5"/>
    </row>
    <row r="1549" spans="3:3" ht="15" x14ac:dyDescent="0.3">
      <c r="C1549" s="5"/>
    </row>
    <row r="1550" spans="3:3" ht="15" x14ac:dyDescent="0.3">
      <c r="C1550" s="5"/>
    </row>
    <row r="1551" spans="3:3" ht="15" x14ac:dyDescent="0.3">
      <c r="C1551" s="5"/>
    </row>
    <row r="1552" spans="3:3" ht="15" x14ac:dyDescent="0.3">
      <c r="C1552" s="5"/>
    </row>
    <row r="1553" spans="3:3" ht="15" x14ac:dyDescent="0.3">
      <c r="C1553" s="5"/>
    </row>
    <row r="1554" spans="3:3" ht="15" x14ac:dyDescent="0.3">
      <c r="C1554" s="5"/>
    </row>
    <row r="1555" spans="3:3" ht="15" x14ac:dyDescent="0.3">
      <c r="C1555" s="5"/>
    </row>
    <row r="1556" spans="3:3" ht="15" x14ac:dyDescent="0.3">
      <c r="C1556" s="5"/>
    </row>
    <row r="1557" spans="3:3" ht="15" x14ac:dyDescent="0.3">
      <c r="C1557" s="5"/>
    </row>
    <row r="1558" spans="3:3" ht="15" x14ac:dyDescent="0.3">
      <c r="C1558" s="5"/>
    </row>
    <row r="1559" spans="3:3" ht="15" x14ac:dyDescent="0.3">
      <c r="C1559" s="5"/>
    </row>
    <row r="1560" spans="3:3" ht="15" x14ac:dyDescent="0.3">
      <c r="C1560" s="5"/>
    </row>
    <row r="1561" spans="3:3" ht="15" x14ac:dyDescent="0.3">
      <c r="C1561" s="5"/>
    </row>
    <row r="1562" spans="3:3" ht="15" x14ac:dyDescent="0.3">
      <c r="C1562" s="5"/>
    </row>
    <row r="1563" spans="3:3" ht="15" x14ac:dyDescent="0.3">
      <c r="C1563" s="5"/>
    </row>
    <row r="1564" spans="3:3" ht="15" x14ac:dyDescent="0.3">
      <c r="C1564" s="5"/>
    </row>
    <row r="1565" spans="3:3" ht="15" x14ac:dyDescent="0.3">
      <c r="C1565" s="5"/>
    </row>
    <row r="1566" spans="3:3" ht="15" x14ac:dyDescent="0.3">
      <c r="C1566" s="5"/>
    </row>
    <row r="1567" spans="3:3" ht="15" x14ac:dyDescent="0.3">
      <c r="C1567" s="5"/>
    </row>
    <row r="1568" spans="3:3" ht="15" x14ac:dyDescent="0.3">
      <c r="C1568" s="5"/>
    </row>
    <row r="1569" spans="3:3" ht="15" x14ac:dyDescent="0.3">
      <c r="C1569" s="5"/>
    </row>
    <row r="1570" spans="3:3" ht="15" x14ac:dyDescent="0.3">
      <c r="C1570" s="5"/>
    </row>
    <row r="1571" spans="3:3" ht="15" x14ac:dyDescent="0.3">
      <c r="C1571" s="5"/>
    </row>
    <row r="1572" spans="3:3" ht="15" x14ac:dyDescent="0.3">
      <c r="C1572" s="5"/>
    </row>
    <row r="1573" spans="3:3" ht="15" x14ac:dyDescent="0.3">
      <c r="C1573" s="5"/>
    </row>
    <row r="1574" spans="3:3" ht="15" x14ac:dyDescent="0.3">
      <c r="C1574" s="5"/>
    </row>
    <row r="1575" spans="3:3" ht="15" x14ac:dyDescent="0.3">
      <c r="C1575" s="5"/>
    </row>
    <row r="1576" spans="3:3" ht="15" x14ac:dyDescent="0.3">
      <c r="C1576" s="5"/>
    </row>
    <row r="1577" spans="3:3" ht="15" x14ac:dyDescent="0.3">
      <c r="C1577" s="5"/>
    </row>
    <row r="1578" spans="3:3" ht="15" x14ac:dyDescent="0.3">
      <c r="C1578" s="5"/>
    </row>
    <row r="1579" spans="3:3" ht="15" x14ac:dyDescent="0.3">
      <c r="C1579" s="5"/>
    </row>
    <row r="1580" spans="3:3" ht="15" x14ac:dyDescent="0.3">
      <c r="C1580" s="5"/>
    </row>
    <row r="1581" spans="3:3" ht="15" x14ac:dyDescent="0.3">
      <c r="C1581" s="5"/>
    </row>
    <row r="1582" spans="3:3" ht="15" x14ac:dyDescent="0.3">
      <c r="C1582" s="5"/>
    </row>
    <row r="1583" spans="3:3" ht="15" x14ac:dyDescent="0.3">
      <c r="C1583" s="5"/>
    </row>
    <row r="1584" spans="3:3" ht="15" x14ac:dyDescent="0.3">
      <c r="C1584" s="5"/>
    </row>
    <row r="1585" spans="3:3" ht="15" x14ac:dyDescent="0.3">
      <c r="C1585" s="5"/>
    </row>
    <row r="1586" spans="3:3" ht="15" x14ac:dyDescent="0.3">
      <c r="C1586" s="5"/>
    </row>
    <row r="1587" spans="3:3" ht="15" x14ac:dyDescent="0.3">
      <c r="C1587" s="5"/>
    </row>
    <row r="1588" spans="3:3" ht="15" x14ac:dyDescent="0.3">
      <c r="C1588" s="5"/>
    </row>
    <row r="1589" spans="3:3" ht="15" x14ac:dyDescent="0.3">
      <c r="C1589" s="5"/>
    </row>
    <row r="1590" spans="3:3" ht="15" x14ac:dyDescent="0.3">
      <c r="C1590" s="5"/>
    </row>
    <row r="1591" spans="3:3" ht="15" x14ac:dyDescent="0.3">
      <c r="C1591" s="5"/>
    </row>
    <row r="1592" spans="3:3" ht="15" x14ac:dyDescent="0.3">
      <c r="C1592" s="5"/>
    </row>
    <row r="1593" spans="3:3" ht="15" x14ac:dyDescent="0.3">
      <c r="C1593" s="5"/>
    </row>
    <row r="1594" spans="3:3" ht="15" x14ac:dyDescent="0.3">
      <c r="C1594" s="5"/>
    </row>
    <row r="1595" spans="3:3" ht="15" x14ac:dyDescent="0.3">
      <c r="C1595" s="5"/>
    </row>
    <row r="1596" spans="3:3" ht="15" x14ac:dyDescent="0.3">
      <c r="C1596" s="5"/>
    </row>
    <row r="1597" spans="3:3" ht="15" x14ac:dyDescent="0.3">
      <c r="C1597" s="5"/>
    </row>
    <row r="1598" spans="3:3" ht="15" x14ac:dyDescent="0.3">
      <c r="C1598" s="5"/>
    </row>
    <row r="1599" spans="3:3" ht="15" x14ac:dyDescent="0.3">
      <c r="C1599" s="5"/>
    </row>
    <row r="1600" spans="3:3" ht="15" x14ac:dyDescent="0.3">
      <c r="C1600" s="5"/>
    </row>
    <row r="1601" spans="3:3" ht="15" x14ac:dyDescent="0.3">
      <c r="C1601" s="5"/>
    </row>
    <row r="1602" spans="3:3" ht="15" x14ac:dyDescent="0.3">
      <c r="C1602" s="5"/>
    </row>
    <row r="1603" spans="3:3" ht="15" x14ac:dyDescent="0.3">
      <c r="C1603" s="5"/>
    </row>
    <row r="1604" spans="3:3" ht="15" x14ac:dyDescent="0.3">
      <c r="C1604" s="5"/>
    </row>
    <row r="1605" spans="3:3" ht="15" x14ac:dyDescent="0.3">
      <c r="C1605" s="5"/>
    </row>
    <row r="1606" spans="3:3" ht="15" x14ac:dyDescent="0.3">
      <c r="C1606" s="5"/>
    </row>
    <row r="1607" spans="3:3" ht="15" x14ac:dyDescent="0.3">
      <c r="C1607" s="5"/>
    </row>
    <row r="1608" spans="3:3" ht="15" x14ac:dyDescent="0.3">
      <c r="C1608" s="5"/>
    </row>
    <row r="1609" spans="3:3" ht="15" x14ac:dyDescent="0.3">
      <c r="C1609" s="5"/>
    </row>
    <row r="1610" spans="3:3" ht="15" x14ac:dyDescent="0.3">
      <c r="C1610" s="5"/>
    </row>
    <row r="1611" spans="3:3" ht="15" x14ac:dyDescent="0.3">
      <c r="C1611" s="5"/>
    </row>
    <row r="1612" spans="3:3" ht="15" x14ac:dyDescent="0.3">
      <c r="C1612" s="5"/>
    </row>
    <row r="1613" spans="3:3" ht="15" x14ac:dyDescent="0.3">
      <c r="C1613" s="5"/>
    </row>
    <row r="1614" spans="3:3" ht="15" x14ac:dyDescent="0.3">
      <c r="C1614" s="5"/>
    </row>
    <row r="1615" spans="3:3" ht="15" x14ac:dyDescent="0.3">
      <c r="C1615" s="5"/>
    </row>
    <row r="1616" spans="3:3" ht="15" x14ac:dyDescent="0.3">
      <c r="C1616" s="5"/>
    </row>
    <row r="1617" spans="3:3" ht="15" x14ac:dyDescent="0.3">
      <c r="C1617" s="5"/>
    </row>
    <row r="1618" spans="3:3" ht="15" x14ac:dyDescent="0.3">
      <c r="C1618" s="5"/>
    </row>
    <row r="1619" spans="3:3" ht="15" x14ac:dyDescent="0.3">
      <c r="C1619" s="5"/>
    </row>
    <row r="1620" spans="3:3" ht="15" x14ac:dyDescent="0.3">
      <c r="C1620" s="5"/>
    </row>
    <row r="1621" spans="3:3" ht="15" x14ac:dyDescent="0.3">
      <c r="C1621" s="5"/>
    </row>
    <row r="1622" spans="3:3" ht="15" x14ac:dyDescent="0.3">
      <c r="C1622" s="5"/>
    </row>
    <row r="1623" spans="3:3" ht="15" x14ac:dyDescent="0.3">
      <c r="C1623" s="5"/>
    </row>
    <row r="1624" spans="3:3" ht="15" x14ac:dyDescent="0.3">
      <c r="C1624" s="5"/>
    </row>
    <row r="1625" spans="3:3" ht="15" x14ac:dyDescent="0.3">
      <c r="C1625" s="5"/>
    </row>
    <row r="1626" spans="3:3" ht="15" x14ac:dyDescent="0.3">
      <c r="C1626" s="5"/>
    </row>
    <row r="1627" spans="3:3" ht="15" x14ac:dyDescent="0.3">
      <c r="C1627" s="5"/>
    </row>
    <row r="1628" spans="3:3" ht="15" x14ac:dyDescent="0.3">
      <c r="C1628" s="5"/>
    </row>
    <row r="1629" spans="3:3" ht="15" x14ac:dyDescent="0.3">
      <c r="C1629" s="5"/>
    </row>
    <row r="1630" spans="3:3" ht="15" x14ac:dyDescent="0.3">
      <c r="C1630" s="5"/>
    </row>
    <row r="1631" spans="3:3" ht="15" x14ac:dyDescent="0.3">
      <c r="C1631" s="5"/>
    </row>
    <row r="1632" spans="3:3" ht="15" x14ac:dyDescent="0.3">
      <c r="C1632" s="5"/>
    </row>
    <row r="1633" spans="3:3" ht="15" x14ac:dyDescent="0.3">
      <c r="C1633" s="5"/>
    </row>
    <row r="1634" spans="3:3" ht="15" x14ac:dyDescent="0.3">
      <c r="C1634" s="5"/>
    </row>
    <row r="1635" spans="3:3" ht="15" x14ac:dyDescent="0.3">
      <c r="C1635" s="5"/>
    </row>
    <row r="1636" spans="3:3" ht="15" x14ac:dyDescent="0.3">
      <c r="C1636" s="5"/>
    </row>
    <row r="1637" spans="3:3" ht="15" x14ac:dyDescent="0.3">
      <c r="C1637" s="5"/>
    </row>
    <row r="1638" spans="3:3" ht="15" x14ac:dyDescent="0.3">
      <c r="C1638" s="5"/>
    </row>
    <row r="1639" spans="3:3" ht="15" x14ac:dyDescent="0.3">
      <c r="C1639" s="5"/>
    </row>
    <row r="1640" spans="3:3" ht="15" x14ac:dyDescent="0.3">
      <c r="C1640" s="5"/>
    </row>
    <row r="1641" spans="3:3" ht="15" x14ac:dyDescent="0.3">
      <c r="C1641" s="5"/>
    </row>
    <row r="1642" spans="3:3" ht="15" x14ac:dyDescent="0.3">
      <c r="C1642" s="5"/>
    </row>
    <row r="1643" spans="3:3" ht="15" x14ac:dyDescent="0.3">
      <c r="C1643" s="5"/>
    </row>
    <row r="1644" spans="3:3" ht="15" x14ac:dyDescent="0.3">
      <c r="C1644" s="5"/>
    </row>
    <row r="1645" spans="3:3" ht="15" x14ac:dyDescent="0.3">
      <c r="C1645" s="5"/>
    </row>
    <row r="1646" spans="3:3" ht="15" x14ac:dyDescent="0.3">
      <c r="C1646" s="5"/>
    </row>
    <row r="1647" spans="3:3" ht="15" x14ac:dyDescent="0.3">
      <c r="C1647" s="5"/>
    </row>
    <row r="1648" spans="3:3" ht="15" x14ac:dyDescent="0.3">
      <c r="C1648" s="5"/>
    </row>
    <row r="1649" spans="3:3" ht="15" x14ac:dyDescent="0.3">
      <c r="C1649" s="5"/>
    </row>
    <row r="1650" spans="3:3" ht="15" x14ac:dyDescent="0.3">
      <c r="C1650" s="5"/>
    </row>
    <row r="1651" spans="3:3" ht="15" x14ac:dyDescent="0.3">
      <c r="C1651" s="5"/>
    </row>
    <row r="1652" spans="3:3" ht="15" x14ac:dyDescent="0.3">
      <c r="C1652" s="5"/>
    </row>
    <row r="1653" spans="3:3" ht="15" x14ac:dyDescent="0.3">
      <c r="C1653" s="5"/>
    </row>
    <row r="1654" spans="3:3" ht="15" x14ac:dyDescent="0.3">
      <c r="C1654" s="5"/>
    </row>
    <row r="1655" spans="3:3" ht="15" x14ac:dyDescent="0.3">
      <c r="C1655" s="5"/>
    </row>
    <row r="1656" spans="3:3" ht="15" x14ac:dyDescent="0.3">
      <c r="C1656" s="5"/>
    </row>
    <row r="1657" spans="3:3" ht="15" x14ac:dyDescent="0.3">
      <c r="C1657" s="5"/>
    </row>
    <row r="1658" spans="3:3" ht="15" x14ac:dyDescent="0.3">
      <c r="C1658" s="5"/>
    </row>
    <row r="1659" spans="3:3" ht="15" x14ac:dyDescent="0.3">
      <c r="C1659" s="5"/>
    </row>
    <row r="1660" spans="3:3" ht="15" x14ac:dyDescent="0.3">
      <c r="C1660" s="5"/>
    </row>
    <row r="1661" spans="3:3" ht="15" x14ac:dyDescent="0.3">
      <c r="C1661" s="5"/>
    </row>
    <row r="1662" spans="3:3" ht="15" x14ac:dyDescent="0.3">
      <c r="C1662" s="5"/>
    </row>
    <row r="1663" spans="3:3" ht="15" x14ac:dyDescent="0.3">
      <c r="C1663" s="5"/>
    </row>
    <row r="1664" spans="3:3" ht="15" x14ac:dyDescent="0.3">
      <c r="C1664" s="5"/>
    </row>
    <row r="1665" spans="3:3" ht="15" x14ac:dyDescent="0.3">
      <c r="C1665" s="5"/>
    </row>
    <row r="1666" spans="3:3" ht="15" x14ac:dyDescent="0.3">
      <c r="C1666" s="5"/>
    </row>
    <row r="1667" spans="3:3" ht="15" x14ac:dyDescent="0.3">
      <c r="C1667" s="5"/>
    </row>
    <row r="1668" spans="3:3" ht="15" x14ac:dyDescent="0.3">
      <c r="C1668" s="5"/>
    </row>
    <row r="1669" spans="3:3" ht="15" x14ac:dyDescent="0.3">
      <c r="C1669" s="5"/>
    </row>
    <row r="1670" spans="3:3" ht="15" x14ac:dyDescent="0.3">
      <c r="C1670" s="5"/>
    </row>
    <row r="1671" spans="3:3" ht="15" x14ac:dyDescent="0.3">
      <c r="C1671" s="5"/>
    </row>
    <row r="1672" spans="3:3" ht="15" x14ac:dyDescent="0.3">
      <c r="C1672" s="5"/>
    </row>
    <row r="1673" spans="3:3" ht="15" x14ac:dyDescent="0.3">
      <c r="C1673" s="5"/>
    </row>
    <row r="1674" spans="3:3" ht="15" x14ac:dyDescent="0.3">
      <c r="C1674" s="5"/>
    </row>
    <row r="1675" spans="3:3" ht="15" x14ac:dyDescent="0.3">
      <c r="C1675" s="5"/>
    </row>
    <row r="1676" spans="3:3" ht="15" x14ac:dyDescent="0.3">
      <c r="C1676" s="5"/>
    </row>
    <row r="1677" spans="3:3" ht="15" x14ac:dyDescent="0.3">
      <c r="C1677" s="5"/>
    </row>
    <row r="1678" spans="3:3" ht="15" x14ac:dyDescent="0.3">
      <c r="C1678" s="5"/>
    </row>
    <row r="1679" spans="3:3" ht="15" x14ac:dyDescent="0.3">
      <c r="C1679" s="5"/>
    </row>
    <row r="1680" spans="3:3" ht="15" x14ac:dyDescent="0.3">
      <c r="C1680" s="5"/>
    </row>
    <row r="1681" spans="3:3" ht="15" x14ac:dyDescent="0.3">
      <c r="C1681" s="5"/>
    </row>
    <row r="1682" spans="3:3" ht="15" x14ac:dyDescent="0.3">
      <c r="C1682" s="5"/>
    </row>
    <row r="1683" spans="3:3" ht="15" x14ac:dyDescent="0.3">
      <c r="C1683" s="5"/>
    </row>
    <row r="1684" spans="3:3" ht="15" x14ac:dyDescent="0.3">
      <c r="C1684" s="5"/>
    </row>
    <row r="1685" spans="3:3" ht="15" x14ac:dyDescent="0.3">
      <c r="C1685" s="5"/>
    </row>
    <row r="1686" spans="3:3" ht="15" x14ac:dyDescent="0.3">
      <c r="C1686" s="5"/>
    </row>
    <row r="1687" spans="3:3" ht="15" x14ac:dyDescent="0.3">
      <c r="C1687" s="5"/>
    </row>
    <row r="1688" spans="3:3" ht="15" x14ac:dyDescent="0.3">
      <c r="C1688" s="5"/>
    </row>
    <row r="1689" spans="3:3" ht="15" x14ac:dyDescent="0.3">
      <c r="C1689" s="5"/>
    </row>
    <row r="1690" spans="3:3" ht="15" x14ac:dyDescent="0.3">
      <c r="C1690" s="5"/>
    </row>
    <row r="1691" spans="3:3" ht="15" x14ac:dyDescent="0.3">
      <c r="C1691" s="5"/>
    </row>
    <row r="1692" spans="3:3" ht="15" x14ac:dyDescent="0.3">
      <c r="C1692" s="5"/>
    </row>
    <row r="1693" spans="3:3" ht="15" x14ac:dyDescent="0.3">
      <c r="C1693" s="5"/>
    </row>
    <row r="1694" spans="3:3" ht="15" x14ac:dyDescent="0.3">
      <c r="C1694" s="5"/>
    </row>
    <row r="1695" spans="3:3" ht="15" x14ac:dyDescent="0.3">
      <c r="C1695" s="5"/>
    </row>
    <row r="1696" spans="3:3" ht="15" x14ac:dyDescent="0.3">
      <c r="C1696" s="5"/>
    </row>
    <row r="1697" spans="3:3" ht="15" x14ac:dyDescent="0.3">
      <c r="C1697" s="5"/>
    </row>
    <row r="1698" spans="3:3" ht="15" x14ac:dyDescent="0.3">
      <c r="C1698" s="5"/>
    </row>
    <row r="1699" spans="3:3" ht="15" x14ac:dyDescent="0.3">
      <c r="C1699" s="5"/>
    </row>
    <row r="1700" spans="3:3" ht="15" x14ac:dyDescent="0.3">
      <c r="C1700" s="5"/>
    </row>
    <row r="1701" spans="3:3" ht="15" x14ac:dyDescent="0.3">
      <c r="C1701" s="5"/>
    </row>
    <row r="1702" spans="3:3" ht="15" x14ac:dyDescent="0.3">
      <c r="C1702" s="5"/>
    </row>
    <row r="1703" spans="3:3" ht="15" x14ac:dyDescent="0.3">
      <c r="C1703" s="5"/>
    </row>
    <row r="1704" spans="3:3" ht="15" x14ac:dyDescent="0.3">
      <c r="C1704" s="5"/>
    </row>
    <row r="1705" spans="3:3" ht="15" x14ac:dyDescent="0.3">
      <c r="C1705" s="5"/>
    </row>
    <row r="1706" spans="3:3" ht="15" x14ac:dyDescent="0.3">
      <c r="C1706" s="5"/>
    </row>
    <row r="1707" spans="3:3" ht="15" x14ac:dyDescent="0.3">
      <c r="C1707" s="5"/>
    </row>
    <row r="1708" spans="3:3" ht="15" x14ac:dyDescent="0.3">
      <c r="C1708" s="5"/>
    </row>
    <row r="1709" spans="3:3" ht="15" x14ac:dyDescent="0.3">
      <c r="C1709" s="5"/>
    </row>
    <row r="1710" spans="3:3" ht="15" x14ac:dyDescent="0.3">
      <c r="C1710" s="5"/>
    </row>
    <row r="1711" spans="3:3" ht="15" x14ac:dyDescent="0.3">
      <c r="C1711" s="5"/>
    </row>
    <row r="1712" spans="3:3" ht="15" x14ac:dyDescent="0.3">
      <c r="C1712" s="5"/>
    </row>
    <row r="1713" spans="3:3" ht="15" x14ac:dyDescent="0.3">
      <c r="C1713" s="5"/>
    </row>
    <row r="1714" spans="3:3" ht="15" x14ac:dyDescent="0.3">
      <c r="C1714" s="5"/>
    </row>
    <row r="1715" spans="3:3" ht="15" x14ac:dyDescent="0.3">
      <c r="C1715" s="5"/>
    </row>
    <row r="1716" spans="3:3" ht="15" x14ac:dyDescent="0.3">
      <c r="C1716" s="5"/>
    </row>
    <row r="1717" spans="3:3" ht="15" x14ac:dyDescent="0.3">
      <c r="C1717" s="5"/>
    </row>
    <row r="1718" spans="3:3" ht="15" x14ac:dyDescent="0.3">
      <c r="C1718" s="5"/>
    </row>
    <row r="1719" spans="3:3" ht="15" x14ac:dyDescent="0.3">
      <c r="C1719" s="5"/>
    </row>
    <row r="1720" spans="3:3" ht="15" x14ac:dyDescent="0.3">
      <c r="C1720" s="5"/>
    </row>
    <row r="1721" spans="3:3" ht="15" x14ac:dyDescent="0.3">
      <c r="C1721" s="5"/>
    </row>
    <row r="1722" spans="3:3" ht="15" x14ac:dyDescent="0.3">
      <c r="C1722" s="5"/>
    </row>
    <row r="1723" spans="3:3" ht="15" x14ac:dyDescent="0.3">
      <c r="C1723" s="5"/>
    </row>
    <row r="1724" spans="3:3" ht="15" x14ac:dyDescent="0.3">
      <c r="C1724" s="5"/>
    </row>
    <row r="1725" spans="3:3" ht="15" x14ac:dyDescent="0.3">
      <c r="C1725" s="5"/>
    </row>
    <row r="1726" spans="3:3" ht="15" x14ac:dyDescent="0.3">
      <c r="C1726" s="5"/>
    </row>
    <row r="1727" spans="3:3" ht="15" x14ac:dyDescent="0.3">
      <c r="C1727" s="5"/>
    </row>
    <row r="1728" spans="3:3" ht="15" x14ac:dyDescent="0.3">
      <c r="C1728" s="5"/>
    </row>
    <row r="1729" spans="3:3" ht="15" x14ac:dyDescent="0.3">
      <c r="C1729" s="5"/>
    </row>
    <row r="1730" spans="3:3" ht="15" x14ac:dyDescent="0.3">
      <c r="C1730" s="5"/>
    </row>
    <row r="1731" spans="3:3" ht="15" x14ac:dyDescent="0.3">
      <c r="C1731" s="5"/>
    </row>
    <row r="1732" spans="3:3" ht="15" x14ac:dyDescent="0.3">
      <c r="C1732" s="5"/>
    </row>
    <row r="1733" spans="3:3" ht="15" x14ac:dyDescent="0.3">
      <c r="C1733" s="5"/>
    </row>
    <row r="1734" spans="3:3" ht="15" x14ac:dyDescent="0.3">
      <c r="C1734" s="5"/>
    </row>
    <row r="1735" spans="3:3" ht="15" x14ac:dyDescent="0.3">
      <c r="C1735" s="5"/>
    </row>
    <row r="1736" spans="3:3" ht="15" x14ac:dyDescent="0.3">
      <c r="C1736" s="5"/>
    </row>
    <row r="1737" spans="3:3" ht="15" x14ac:dyDescent="0.3">
      <c r="C1737" s="5"/>
    </row>
    <row r="1738" spans="3:3" ht="15" x14ac:dyDescent="0.3">
      <c r="C1738" s="5"/>
    </row>
    <row r="1739" spans="3:3" ht="15" x14ac:dyDescent="0.3">
      <c r="C1739" s="5"/>
    </row>
    <row r="1740" spans="3:3" ht="15" x14ac:dyDescent="0.3">
      <c r="C1740" s="5"/>
    </row>
    <row r="1741" spans="3:3" ht="15" x14ac:dyDescent="0.3">
      <c r="C1741" s="5"/>
    </row>
    <row r="1742" spans="3:3" ht="15" x14ac:dyDescent="0.3">
      <c r="C1742" s="5"/>
    </row>
    <row r="1743" spans="3:3" ht="15" x14ac:dyDescent="0.3">
      <c r="C1743" s="5"/>
    </row>
    <row r="1744" spans="3:3" ht="15" x14ac:dyDescent="0.3">
      <c r="C1744" s="5"/>
    </row>
    <row r="1745" spans="3:3" ht="15" x14ac:dyDescent="0.3">
      <c r="C1745" s="5"/>
    </row>
    <row r="1746" spans="3:3" ht="15" x14ac:dyDescent="0.3">
      <c r="C1746" s="5"/>
    </row>
    <row r="1747" spans="3:3" ht="15" x14ac:dyDescent="0.3">
      <c r="C1747" s="5"/>
    </row>
    <row r="1748" spans="3:3" ht="15" x14ac:dyDescent="0.3">
      <c r="C1748" s="5"/>
    </row>
    <row r="1749" spans="3:3" ht="15" x14ac:dyDescent="0.3">
      <c r="C1749" s="5"/>
    </row>
    <row r="1750" spans="3:3" ht="15" x14ac:dyDescent="0.3">
      <c r="C1750" s="5"/>
    </row>
    <row r="1751" spans="3:3" ht="15" x14ac:dyDescent="0.3">
      <c r="C1751" s="5"/>
    </row>
    <row r="1752" spans="3:3" ht="15" x14ac:dyDescent="0.3">
      <c r="C1752" s="5"/>
    </row>
    <row r="1753" spans="3:3" ht="15" x14ac:dyDescent="0.3">
      <c r="C1753" s="5"/>
    </row>
    <row r="1754" spans="3:3" ht="15" x14ac:dyDescent="0.3">
      <c r="C1754" s="5"/>
    </row>
    <row r="1755" spans="3:3" ht="15" x14ac:dyDescent="0.3">
      <c r="C1755" s="5"/>
    </row>
    <row r="1756" spans="3:3" ht="15" x14ac:dyDescent="0.3">
      <c r="C1756" s="5"/>
    </row>
    <row r="1757" spans="3:3" ht="15" x14ac:dyDescent="0.3">
      <c r="C1757" s="5"/>
    </row>
    <row r="1758" spans="3:3" ht="15" x14ac:dyDescent="0.3">
      <c r="C1758" s="5"/>
    </row>
    <row r="1759" spans="3:3" ht="15" x14ac:dyDescent="0.3">
      <c r="C1759" s="5"/>
    </row>
    <row r="1760" spans="3:3" ht="15" x14ac:dyDescent="0.3">
      <c r="C1760" s="5"/>
    </row>
    <row r="1761" spans="3:3" ht="15" x14ac:dyDescent="0.3">
      <c r="C1761" s="5"/>
    </row>
    <row r="1762" spans="3:3" ht="15" x14ac:dyDescent="0.3">
      <c r="C1762" s="5"/>
    </row>
    <row r="1763" spans="3:3" ht="15" x14ac:dyDescent="0.3">
      <c r="C1763" s="5"/>
    </row>
    <row r="1764" spans="3:3" ht="15" x14ac:dyDescent="0.3">
      <c r="C1764" s="5"/>
    </row>
    <row r="1765" spans="3:3" ht="15" x14ac:dyDescent="0.3">
      <c r="C1765" s="5"/>
    </row>
    <row r="1766" spans="3:3" ht="15" x14ac:dyDescent="0.3">
      <c r="C1766" s="5"/>
    </row>
    <row r="1767" spans="3:3" ht="15" x14ac:dyDescent="0.3">
      <c r="C1767" s="5"/>
    </row>
    <row r="1768" spans="3:3" ht="15" x14ac:dyDescent="0.3">
      <c r="C1768" s="5"/>
    </row>
    <row r="1769" spans="3:3" ht="15" x14ac:dyDescent="0.3">
      <c r="C1769" s="5"/>
    </row>
    <row r="1770" spans="3:3" ht="15" x14ac:dyDescent="0.3">
      <c r="C1770" s="5"/>
    </row>
    <row r="1771" spans="3:3" ht="15" x14ac:dyDescent="0.3">
      <c r="C1771" s="5"/>
    </row>
    <row r="1772" spans="3:3" ht="15" x14ac:dyDescent="0.3">
      <c r="C1772" s="5"/>
    </row>
    <row r="1773" spans="3:3" ht="15" x14ac:dyDescent="0.3">
      <c r="C1773" s="5"/>
    </row>
    <row r="1774" spans="3:3" ht="15" x14ac:dyDescent="0.3">
      <c r="C1774" s="5"/>
    </row>
    <row r="1775" spans="3:3" ht="15" x14ac:dyDescent="0.3">
      <c r="C1775" s="5"/>
    </row>
    <row r="1776" spans="3:3" ht="15" x14ac:dyDescent="0.3">
      <c r="C1776" s="5"/>
    </row>
    <row r="1777" spans="3:3" ht="15" x14ac:dyDescent="0.3">
      <c r="C1777" s="5"/>
    </row>
    <row r="1778" spans="3:3" ht="15" x14ac:dyDescent="0.3">
      <c r="C1778" s="5"/>
    </row>
    <row r="1779" spans="3:3" ht="15" x14ac:dyDescent="0.3">
      <c r="C1779" s="5"/>
    </row>
    <row r="1780" spans="3:3" ht="15" x14ac:dyDescent="0.3">
      <c r="C1780" s="5"/>
    </row>
    <row r="1781" spans="3:3" ht="15" x14ac:dyDescent="0.3">
      <c r="C1781" s="5"/>
    </row>
    <row r="1782" spans="3:3" ht="15" x14ac:dyDescent="0.3">
      <c r="C1782" s="5"/>
    </row>
    <row r="1783" spans="3:3" ht="15" x14ac:dyDescent="0.3">
      <c r="C1783" s="5"/>
    </row>
    <row r="1784" spans="3:3" ht="15" x14ac:dyDescent="0.3">
      <c r="C1784" s="5"/>
    </row>
    <row r="1785" spans="3:3" ht="15" x14ac:dyDescent="0.3">
      <c r="C1785" s="5"/>
    </row>
    <row r="1786" spans="3:3" ht="15" x14ac:dyDescent="0.3">
      <c r="C1786" s="5"/>
    </row>
    <row r="1787" spans="3:3" ht="15" x14ac:dyDescent="0.3">
      <c r="C1787" s="5"/>
    </row>
    <row r="1788" spans="3:3" ht="15" x14ac:dyDescent="0.3">
      <c r="C1788" s="5"/>
    </row>
    <row r="1789" spans="3:3" ht="15" x14ac:dyDescent="0.3">
      <c r="C1789" s="5"/>
    </row>
    <row r="1790" spans="3:3" ht="15" x14ac:dyDescent="0.3">
      <c r="C1790" s="5"/>
    </row>
    <row r="1791" spans="3:3" ht="15" x14ac:dyDescent="0.3">
      <c r="C1791" s="5"/>
    </row>
    <row r="1792" spans="3:3" ht="15" x14ac:dyDescent="0.3">
      <c r="C1792" s="5"/>
    </row>
    <row r="1793" spans="3:3" ht="15" x14ac:dyDescent="0.3">
      <c r="C1793" s="5"/>
    </row>
    <row r="1794" spans="3:3" ht="15" x14ac:dyDescent="0.3">
      <c r="C1794" s="5"/>
    </row>
    <row r="1795" spans="3:3" ht="15" x14ac:dyDescent="0.3">
      <c r="C1795" s="5"/>
    </row>
    <row r="1796" spans="3:3" ht="15" x14ac:dyDescent="0.3">
      <c r="C1796" s="5"/>
    </row>
    <row r="1797" spans="3:3" ht="15" x14ac:dyDescent="0.3">
      <c r="C1797" s="5"/>
    </row>
    <row r="1798" spans="3:3" ht="15" x14ac:dyDescent="0.3">
      <c r="C1798" s="5"/>
    </row>
    <row r="1799" spans="3:3" ht="15" x14ac:dyDescent="0.3">
      <c r="C1799" s="5"/>
    </row>
    <row r="1800" spans="3:3" ht="15" x14ac:dyDescent="0.3">
      <c r="C1800" s="5"/>
    </row>
    <row r="1801" spans="3:3" ht="15" x14ac:dyDescent="0.3">
      <c r="C1801" s="5"/>
    </row>
    <row r="1802" spans="3:3" ht="15" x14ac:dyDescent="0.3">
      <c r="C1802" s="5"/>
    </row>
    <row r="1803" spans="3:3" ht="15" x14ac:dyDescent="0.3">
      <c r="C1803" s="5"/>
    </row>
    <row r="1804" spans="3:3" ht="15" x14ac:dyDescent="0.3">
      <c r="C1804" s="5"/>
    </row>
    <row r="1805" spans="3:3" ht="15" x14ac:dyDescent="0.3">
      <c r="C1805" s="5"/>
    </row>
    <row r="1806" spans="3:3" ht="15" x14ac:dyDescent="0.3">
      <c r="C1806" s="5"/>
    </row>
    <row r="1807" spans="3:3" ht="15" x14ac:dyDescent="0.3">
      <c r="C1807" s="5"/>
    </row>
    <row r="1808" spans="3:3" ht="15" x14ac:dyDescent="0.3">
      <c r="C1808" s="5"/>
    </row>
    <row r="1809" spans="3:3" ht="15" x14ac:dyDescent="0.3">
      <c r="C1809" s="5"/>
    </row>
    <row r="1810" spans="3:3" ht="15" x14ac:dyDescent="0.3">
      <c r="C1810" s="5"/>
    </row>
    <row r="1811" spans="3:3" ht="15" x14ac:dyDescent="0.3">
      <c r="C1811" s="5"/>
    </row>
    <row r="1812" spans="3:3" ht="15" x14ac:dyDescent="0.3">
      <c r="C1812" s="5"/>
    </row>
    <row r="1813" spans="3:3" ht="15" x14ac:dyDescent="0.3">
      <c r="C1813" s="5"/>
    </row>
    <row r="1814" spans="3:3" ht="15" x14ac:dyDescent="0.3">
      <c r="C1814" s="5"/>
    </row>
    <row r="1815" spans="3:3" ht="15" x14ac:dyDescent="0.3">
      <c r="C1815" s="5"/>
    </row>
    <row r="1816" spans="3:3" ht="15" x14ac:dyDescent="0.3">
      <c r="C1816" s="5"/>
    </row>
    <row r="1817" spans="3:3" ht="15" x14ac:dyDescent="0.3">
      <c r="C1817" s="5"/>
    </row>
    <row r="1818" spans="3:3" ht="15" x14ac:dyDescent="0.3">
      <c r="C1818" s="5"/>
    </row>
    <row r="1819" spans="3:3" ht="15" x14ac:dyDescent="0.3">
      <c r="C1819" s="5"/>
    </row>
    <row r="1820" spans="3:3" ht="15" x14ac:dyDescent="0.3">
      <c r="C1820" s="5"/>
    </row>
    <row r="1821" spans="3:3" ht="15" x14ac:dyDescent="0.3">
      <c r="C1821" s="5"/>
    </row>
    <row r="1822" spans="3:3" ht="15" x14ac:dyDescent="0.3">
      <c r="C1822" s="5"/>
    </row>
    <row r="1823" spans="3:3" ht="15" x14ac:dyDescent="0.3">
      <c r="C1823" s="5"/>
    </row>
    <row r="1824" spans="3:3" ht="15" x14ac:dyDescent="0.3">
      <c r="C1824" s="5"/>
    </row>
    <row r="1825" spans="3:3" ht="15" x14ac:dyDescent="0.3">
      <c r="C1825" s="5"/>
    </row>
    <row r="1826" spans="3:3" ht="15" x14ac:dyDescent="0.3">
      <c r="C1826" s="5"/>
    </row>
    <row r="1827" spans="3:3" ht="15" x14ac:dyDescent="0.3">
      <c r="C1827" s="5"/>
    </row>
    <row r="1828" spans="3:3" ht="15" x14ac:dyDescent="0.3">
      <c r="C1828" s="5"/>
    </row>
    <row r="1829" spans="3:3" ht="15" x14ac:dyDescent="0.3">
      <c r="C1829" s="5"/>
    </row>
    <row r="1830" spans="3:3" ht="15" x14ac:dyDescent="0.3">
      <c r="C1830" s="5"/>
    </row>
    <row r="1831" spans="3:3" ht="15" x14ac:dyDescent="0.3">
      <c r="C1831" s="5"/>
    </row>
    <row r="1832" spans="3:3" ht="15" x14ac:dyDescent="0.3">
      <c r="C1832" s="5"/>
    </row>
    <row r="1833" spans="3:3" ht="15" x14ac:dyDescent="0.3">
      <c r="C1833" s="5"/>
    </row>
    <row r="1834" spans="3:3" ht="15" x14ac:dyDescent="0.3">
      <c r="C1834" s="5"/>
    </row>
    <row r="1835" spans="3:3" ht="15" x14ac:dyDescent="0.3">
      <c r="C1835" s="5"/>
    </row>
    <row r="1836" spans="3:3" ht="15" x14ac:dyDescent="0.3">
      <c r="C1836" s="5"/>
    </row>
    <row r="1837" spans="3:3" ht="15" x14ac:dyDescent="0.3">
      <c r="C1837" s="5"/>
    </row>
    <row r="1838" spans="3:3" ht="15" x14ac:dyDescent="0.3">
      <c r="C1838" s="5"/>
    </row>
    <row r="1839" spans="3:3" ht="15" x14ac:dyDescent="0.3">
      <c r="C1839" s="5"/>
    </row>
    <row r="1840" spans="3:3" ht="15" x14ac:dyDescent="0.3">
      <c r="C1840" s="5"/>
    </row>
    <row r="1841" spans="3:3" ht="15" x14ac:dyDescent="0.3">
      <c r="C1841" s="5"/>
    </row>
    <row r="1842" spans="3:3" ht="15" x14ac:dyDescent="0.3">
      <c r="C1842" s="5"/>
    </row>
    <row r="1843" spans="3:3" ht="15" x14ac:dyDescent="0.3">
      <c r="C1843" s="5"/>
    </row>
    <row r="1844" spans="3:3" ht="15" x14ac:dyDescent="0.3">
      <c r="C1844" s="5"/>
    </row>
    <row r="1845" spans="3:3" ht="15" x14ac:dyDescent="0.3">
      <c r="C1845" s="5"/>
    </row>
    <row r="1846" spans="3:3" ht="15" x14ac:dyDescent="0.3">
      <c r="C1846" s="5"/>
    </row>
    <row r="1847" spans="3:3" ht="15" x14ac:dyDescent="0.3">
      <c r="C1847" s="5"/>
    </row>
    <row r="1848" spans="3:3" ht="15" x14ac:dyDescent="0.3">
      <c r="C1848" s="5"/>
    </row>
    <row r="1849" spans="3:3" ht="15" x14ac:dyDescent="0.3">
      <c r="C1849" s="5"/>
    </row>
    <row r="1850" spans="3:3" ht="15" x14ac:dyDescent="0.3">
      <c r="C1850" s="5"/>
    </row>
    <row r="1851" spans="3:3" ht="15" x14ac:dyDescent="0.3">
      <c r="C1851" s="5"/>
    </row>
    <row r="1852" spans="3:3" ht="15" x14ac:dyDescent="0.3">
      <c r="C1852" s="5"/>
    </row>
    <row r="1853" spans="3:3" ht="15" x14ac:dyDescent="0.3">
      <c r="C1853" s="5"/>
    </row>
    <row r="1854" spans="3:3" ht="15" x14ac:dyDescent="0.3">
      <c r="C1854" s="5"/>
    </row>
    <row r="1855" spans="3:3" ht="15" x14ac:dyDescent="0.3">
      <c r="C1855" s="5"/>
    </row>
    <row r="1856" spans="3:3" ht="15" x14ac:dyDescent="0.3">
      <c r="C1856" s="5"/>
    </row>
    <row r="1857" spans="3:3" ht="15" x14ac:dyDescent="0.3">
      <c r="C1857" s="5"/>
    </row>
    <row r="1858" spans="3:3" ht="15" x14ac:dyDescent="0.3">
      <c r="C1858" s="5"/>
    </row>
    <row r="1859" spans="3:3" ht="15" x14ac:dyDescent="0.3">
      <c r="C1859" s="5"/>
    </row>
    <row r="1860" spans="3:3" ht="15" x14ac:dyDescent="0.3">
      <c r="C1860" s="5"/>
    </row>
    <row r="1861" spans="3:3" ht="15" x14ac:dyDescent="0.3">
      <c r="C1861" s="5"/>
    </row>
    <row r="1862" spans="3:3" ht="15" x14ac:dyDescent="0.3">
      <c r="C1862" s="5"/>
    </row>
    <row r="1863" spans="3:3" ht="15" x14ac:dyDescent="0.3">
      <c r="C1863" s="5"/>
    </row>
    <row r="1864" spans="3:3" ht="15" x14ac:dyDescent="0.3">
      <c r="C1864" s="5"/>
    </row>
    <row r="1865" spans="3:3" ht="15" x14ac:dyDescent="0.3">
      <c r="C1865" s="5"/>
    </row>
    <row r="1866" spans="3:3" ht="15" x14ac:dyDescent="0.3">
      <c r="C1866" s="5"/>
    </row>
    <row r="1867" spans="3:3" ht="15" x14ac:dyDescent="0.3">
      <c r="C1867" s="5"/>
    </row>
    <row r="1868" spans="3:3" ht="15" x14ac:dyDescent="0.3">
      <c r="C1868" s="5"/>
    </row>
    <row r="1869" spans="3:3" ht="15" x14ac:dyDescent="0.3">
      <c r="C1869" s="5"/>
    </row>
    <row r="1870" spans="3:3" ht="15" x14ac:dyDescent="0.3">
      <c r="C1870" s="5"/>
    </row>
    <row r="1871" spans="3:3" ht="15" x14ac:dyDescent="0.3">
      <c r="C1871" s="5"/>
    </row>
    <row r="1872" spans="3:3" ht="15" x14ac:dyDescent="0.3">
      <c r="C1872" s="5"/>
    </row>
    <row r="1873" spans="3:3" ht="15" x14ac:dyDescent="0.3">
      <c r="C1873" s="5"/>
    </row>
    <row r="1874" spans="3:3" ht="15" x14ac:dyDescent="0.3">
      <c r="C1874" s="5"/>
    </row>
    <row r="1875" spans="3:3" ht="15" x14ac:dyDescent="0.3">
      <c r="C1875" s="5"/>
    </row>
    <row r="1876" spans="3:3" ht="15" x14ac:dyDescent="0.3">
      <c r="C1876" s="5"/>
    </row>
    <row r="1877" spans="3:3" ht="15" x14ac:dyDescent="0.3">
      <c r="C1877" s="5"/>
    </row>
    <row r="1878" spans="3:3" ht="15" x14ac:dyDescent="0.3">
      <c r="C1878" s="5"/>
    </row>
    <row r="1879" spans="3:3" ht="15" x14ac:dyDescent="0.3">
      <c r="C1879" s="5"/>
    </row>
    <row r="1880" spans="3:3" ht="15" x14ac:dyDescent="0.3">
      <c r="C1880" s="5"/>
    </row>
    <row r="1881" spans="3:3" ht="15" x14ac:dyDescent="0.3">
      <c r="C1881" s="5"/>
    </row>
    <row r="1882" spans="3:3" ht="15" x14ac:dyDescent="0.3">
      <c r="C1882" s="5"/>
    </row>
    <row r="1883" spans="3:3" ht="15" x14ac:dyDescent="0.3">
      <c r="C1883" s="5"/>
    </row>
    <row r="1884" spans="3:3" ht="15" x14ac:dyDescent="0.3">
      <c r="C1884" s="5"/>
    </row>
    <row r="1885" spans="3:3" ht="15" x14ac:dyDescent="0.3">
      <c r="C1885" s="5"/>
    </row>
    <row r="1886" spans="3:3" ht="15" x14ac:dyDescent="0.3">
      <c r="C1886" s="5"/>
    </row>
    <row r="1887" spans="3:3" ht="15" x14ac:dyDescent="0.3">
      <c r="C1887" s="5"/>
    </row>
    <row r="1888" spans="3:3" ht="15" x14ac:dyDescent="0.3">
      <c r="C1888" s="5"/>
    </row>
    <row r="1889" spans="3:3" ht="15" x14ac:dyDescent="0.3">
      <c r="C1889" s="5"/>
    </row>
    <row r="1890" spans="3:3" ht="15" x14ac:dyDescent="0.3">
      <c r="C1890" s="5"/>
    </row>
    <row r="1891" spans="3:3" ht="15" x14ac:dyDescent="0.3">
      <c r="C1891" s="5"/>
    </row>
    <row r="1892" spans="3:3" ht="15" x14ac:dyDescent="0.3">
      <c r="C1892" s="5"/>
    </row>
    <row r="1893" spans="3:3" ht="15" x14ac:dyDescent="0.3">
      <c r="C1893" s="5"/>
    </row>
    <row r="1894" spans="3:3" ht="15" x14ac:dyDescent="0.3">
      <c r="C1894" s="5"/>
    </row>
    <row r="1895" spans="3:3" ht="15" x14ac:dyDescent="0.3">
      <c r="C1895" s="5"/>
    </row>
    <row r="1896" spans="3:3" ht="15" x14ac:dyDescent="0.3">
      <c r="C1896" s="5"/>
    </row>
    <row r="1897" spans="3:3" ht="15" x14ac:dyDescent="0.3">
      <c r="C1897" s="5"/>
    </row>
    <row r="1898" spans="3:3" ht="15" x14ac:dyDescent="0.3">
      <c r="C1898" s="5"/>
    </row>
    <row r="1899" spans="3:3" ht="15" x14ac:dyDescent="0.3">
      <c r="C1899" s="5"/>
    </row>
    <row r="1900" spans="3:3" ht="15" x14ac:dyDescent="0.3">
      <c r="C1900" s="5"/>
    </row>
    <row r="1901" spans="3:3" ht="15" x14ac:dyDescent="0.3">
      <c r="C1901" s="5"/>
    </row>
    <row r="1902" spans="3:3" ht="15" x14ac:dyDescent="0.3">
      <c r="C1902" s="5"/>
    </row>
    <row r="1903" spans="3:3" ht="15" x14ac:dyDescent="0.3">
      <c r="C1903" s="5"/>
    </row>
    <row r="1904" spans="3:3" ht="15" x14ac:dyDescent="0.3">
      <c r="C1904" s="5"/>
    </row>
    <row r="1905" spans="3:3" ht="15" x14ac:dyDescent="0.3">
      <c r="C1905" s="5"/>
    </row>
    <row r="1906" spans="3:3" ht="15" x14ac:dyDescent="0.3">
      <c r="C1906" s="5"/>
    </row>
    <row r="1907" spans="3:3" ht="15" x14ac:dyDescent="0.3">
      <c r="C1907" s="5"/>
    </row>
    <row r="1908" spans="3:3" ht="15" x14ac:dyDescent="0.3">
      <c r="C1908" s="5"/>
    </row>
    <row r="1909" spans="3:3" ht="15" x14ac:dyDescent="0.3">
      <c r="C1909" s="5"/>
    </row>
    <row r="1910" spans="3:3" ht="15" x14ac:dyDescent="0.3">
      <c r="C1910" s="5"/>
    </row>
    <row r="1911" spans="3:3" ht="15" x14ac:dyDescent="0.3">
      <c r="C1911" s="5"/>
    </row>
    <row r="1912" spans="3:3" ht="15" x14ac:dyDescent="0.3">
      <c r="C1912" s="5"/>
    </row>
    <row r="1913" spans="3:3" ht="15" x14ac:dyDescent="0.3">
      <c r="C1913" s="5"/>
    </row>
    <row r="1914" spans="3:3" ht="15" x14ac:dyDescent="0.3">
      <c r="C1914" s="5"/>
    </row>
    <row r="1915" spans="3:3" ht="15" x14ac:dyDescent="0.3">
      <c r="C1915" s="5"/>
    </row>
    <row r="1916" spans="3:3" ht="15" x14ac:dyDescent="0.3">
      <c r="C1916" s="5"/>
    </row>
    <row r="1917" spans="3:3" ht="15" x14ac:dyDescent="0.3">
      <c r="C1917" s="5"/>
    </row>
    <row r="1918" spans="3:3" ht="15" x14ac:dyDescent="0.3">
      <c r="C1918" s="5"/>
    </row>
    <row r="1919" spans="3:3" ht="15" x14ac:dyDescent="0.3">
      <c r="C1919" s="5"/>
    </row>
    <row r="1920" spans="3:3" ht="15" x14ac:dyDescent="0.3">
      <c r="C1920" s="5"/>
    </row>
    <row r="1921" spans="3:3" ht="15" x14ac:dyDescent="0.3">
      <c r="C1921" s="5"/>
    </row>
    <row r="1922" spans="3:3" ht="15" x14ac:dyDescent="0.3">
      <c r="C1922" s="5"/>
    </row>
    <row r="1923" spans="3:3" ht="15" x14ac:dyDescent="0.3">
      <c r="C1923" s="5"/>
    </row>
    <row r="1924" spans="3:3" ht="15" x14ac:dyDescent="0.3">
      <c r="C1924" s="5"/>
    </row>
    <row r="1925" spans="3:3" ht="15" x14ac:dyDescent="0.3">
      <c r="C1925" s="5"/>
    </row>
    <row r="1926" spans="3:3" ht="15" x14ac:dyDescent="0.3">
      <c r="C1926" s="5"/>
    </row>
    <row r="1927" spans="3:3" ht="15" x14ac:dyDescent="0.3">
      <c r="C1927" s="5"/>
    </row>
    <row r="1928" spans="3:3" ht="15" x14ac:dyDescent="0.3">
      <c r="C1928" s="5"/>
    </row>
    <row r="1929" spans="3:3" ht="15" x14ac:dyDescent="0.3">
      <c r="C1929" s="5"/>
    </row>
    <row r="1930" spans="3:3" ht="15" x14ac:dyDescent="0.3">
      <c r="C1930" s="5"/>
    </row>
    <row r="1931" spans="3:3" ht="15" x14ac:dyDescent="0.3">
      <c r="C1931" s="5"/>
    </row>
    <row r="1932" spans="3:3" ht="15" x14ac:dyDescent="0.3">
      <c r="C1932" s="5"/>
    </row>
    <row r="1933" spans="3:3" ht="15" x14ac:dyDescent="0.3">
      <c r="C1933" s="5"/>
    </row>
    <row r="1934" spans="3:3" ht="15" x14ac:dyDescent="0.3">
      <c r="C1934" s="5"/>
    </row>
    <row r="1935" spans="3:3" ht="15" x14ac:dyDescent="0.3">
      <c r="C1935" s="5"/>
    </row>
    <row r="1936" spans="3:3" ht="15" x14ac:dyDescent="0.3">
      <c r="C1936" s="5"/>
    </row>
    <row r="1937" spans="3:3" ht="15" x14ac:dyDescent="0.3">
      <c r="C1937" s="5"/>
    </row>
    <row r="1938" spans="3:3" ht="15" x14ac:dyDescent="0.3">
      <c r="C1938" s="5"/>
    </row>
    <row r="1939" spans="3:3" ht="15" x14ac:dyDescent="0.3">
      <c r="C1939" s="5"/>
    </row>
    <row r="1940" spans="3:3" ht="15" x14ac:dyDescent="0.3">
      <c r="C1940" s="5"/>
    </row>
    <row r="1941" spans="3:3" ht="15" x14ac:dyDescent="0.3">
      <c r="C1941" s="5"/>
    </row>
    <row r="1942" spans="3:3" ht="15" x14ac:dyDescent="0.3">
      <c r="C1942" s="5"/>
    </row>
    <row r="1943" spans="3:3" ht="15" x14ac:dyDescent="0.3">
      <c r="C1943" s="5"/>
    </row>
    <row r="1944" spans="3:3" ht="15" x14ac:dyDescent="0.3">
      <c r="C1944" s="5"/>
    </row>
    <row r="1945" spans="3:3" ht="15" x14ac:dyDescent="0.3">
      <c r="C1945" s="5"/>
    </row>
    <row r="1946" spans="3:3" ht="15" x14ac:dyDescent="0.3">
      <c r="C1946" s="5"/>
    </row>
    <row r="1947" spans="3:3" ht="15" x14ac:dyDescent="0.3">
      <c r="C1947" s="5"/>
    </row>
    <row r="1948" spans="3:3" ht="15" x14ac:dyDescent="0.3">
      <c r="C1948" s="5"/>
    </row>
    <row r="1949" spans="3:3" ht="15" x14ac:dyDescent="0.3">
      <c r="C1949" s="5"/>
    </row>
    <row r="1950" spans="3:3" ht="15" x14ac:dyDescent="0.3">
      <c r="C1950" s="5"/>
    </row>
    <row r="1951" spans="3:3" ht="15" x14ac:dyDescent="0.3">
      <c r="C1951" s="5"/>
    </row>
    <row r="1952" spans="3:3" ht="15" x14ac:dyDescent="0.3">
      <c r="C1952" s="5"/>
    </row>
    <row r="1953" spans="3:3" ht="15" x14ac:dyDescent="0.3">
      <c r="C1953" s="5"/>
    </row>
    <row r="1954" spans="3:3" ht="15" x14ac:dyDescent="0.3">
      <c r="C1954" s="5"/>
    </row>
    <row r="1955" spans="3:3" ht="15" x14ac:dyDescent="0.3">
      <c r="C1955" s="5"/>
    </row>
    <row r="1956" spans="3:3" ht="15" x14ac:dyDescent="0.3">
      <c r="C1956" s="5"/>
    </row>
    <row r="1957" spans="3:3" ht="15" x14ac:dyDescent="0.3">
      <c r="C1957" s="5"/>
    </row>
    <row r="1958" spans="3:3" ht="15" x14ac:dyDescent="0.3">
      <c r="C1958" s="5"/>
    </row>
    <row r="1959" spans="3:3" ht="15" x14ac:dyDescent="0.3">
      <c r="C1959" s="5"/>
    </row>
    <row r="1960" spans="3:3" ht="15" x14ac:dyDescent="0.3">
      <c r="C1960" s="5"/>
    </row>
    <row r="1961" spans="3:3" ht="15" x14ac:dyDescent="0.3">
      <c r="C1961" s="5"/>
    </row>
    <row r="1962" spans="3:3" ht="15" x14ac:dyDescent="0.3">
      <c r="C1962" s="5"/>
    </row>
    <row r="1963" spans="3:3" ht="15" x14ac:dyDescent="0.3">
      <c r="C1963" s="5"/>
    </row>
    <row r="1964" spans="3:3" ht="15" x14ac:dyDescent="0.3">
      <c r="C1964" s="5"/>
    </row>
    <row r="1965" spans="3:3" ht="15" x14ac:dyDescent="0.3">
      <c r="C1965" s="5"/>
    </row>
    <row r="1966" spans="3:3" ht="15" x14ac:dyDescent="0.3">
      <c r="C1966" s="5"/>
    </row>
    <row r="1967" spans="3:3" ht="15" x14ac:dyDescent="0.3">
      <c r="C1967" s="5"/>
    </row>
    <row r="1968" spans="3:3" ht="15" x14ac:dyDescent="0.3">
      <c r="C1968" s="5"/>
    </row>
    <row r="1969" spans="3:3" ht="15" x14ac:dyDescent="0.3">
      <c r="C1969" s="5"/>
    </row>
    <row r="1970" spans="3:3" ht="15" x14ac:dyDescent="0.3">
      <c r="C1970" s="5"/>
    </row>
    <row r="1971" spans="3:3" ht="15" x14ac:dyDescent="0.3">
      <c r="C1971" s="5"/>
    </row>
    <row r="1972" spans="3:3" ht="15" x14ac:dyDescent="0.3">
      <c r="C1972" s="5"/>
    </row>
    <row r="1973" spans="3:3" ht="15" x14ac:dyDescent="0.3">
      <c r="C1973" s="5"/>
    </row>
    <row r="1974" spans="3:3" ht="15" x14ac:dyDescent="0.3">
      <c r="C1974" s="5"/>
    </row>
    <row r="1975" spans="3:3" ht="15" x14ac:dyDescent="0.3">
      <c r="C1975" s="5"/>
    </row>
    <row r="1976" spans="3:3" ht="15" x14ac:dyDescent="0.3">
      <c r="C1976" s="5"/>
    </row>
    <row r="1977" spans="3:3" ht="15" x14ac:dyDescent="0.3">
      <c r="C1977" s="5"/>
    </row>
    <row r="1978" spans="3:3" ht="15" x14ac:dyDescent="0.3">
      <c r="C1978" s="5"/>
    </row>
    <row r="1979" spans="3:3" ht="15" x14ac:dyDescent="0.3">
      <c r="C1979" s="5"/>
    </row>
    <row r="1980" spans="3:3" ht="15" x14ac:dyDescent="0.3">
      <c r="C1980" s="5"/>
    </row>
    <row r="1981" spans="3:3" ht="15" x14ac:dyDescent="0.3">
      <c r="C1981" s="5"/>
    </row>
    <row r="1982" spans="3:3" ht="15" x14ac:dyDescent="0.3">
      <c r="C1982" s="5"/>
    </row>
    <row r="1983" spans="3:3" ht="15" x14ac:dyDescent="0.3">
      <c r="C1983" s="5"/>
    </row>
    <row r="1984" spans="3:3" ht="15" x14ac:dyDescent="0.3">
      <c r="C1984" s="5"/>
    </row>
    <row r="1985" spans="3:3" ht="15" x14ac:dyDescent="0.3">
      <c r="C1985" s="5"/>
    </row>
    <row r="1986" spans="3:3" ht="15" x14ac:dyDescent="0.3">
      <c r="C1986" s="5"/>
    </row>
    <row r="1987" spans="3:3" ht="15" x14ac:dyDescent="0.3">
      <c r="C1987" s="5"/>
    </row>
    <row r="1988" spans="3:3" ht="15" x14ac:dyDescent="0.3">
      <c r="C1988" s="5"/>
    </row>
    <row r="1989" spans="3:3" ht="15" x14ac:dyDescent="0.3">
      <c r="C1989" s="5"/>
    </row>
    <row r="1990" spans="3:3" ht="15" x14ac:dyDescent="0.3">
      <c r="C1990" s="5"/>
    </row>
    <row r="1991" spans="3:3" ht="15" x14ac:dyDescent="0.3">
      <c r="C1991" s="5"/>
    </row>
    <row r="1992" spans="3:3" ht="15" x14ac:dyDescent="0.3">
      <c r="C1992" s="5"/>
    </row>
    <row r="1993" spans="3:3" ht="15" x14ac:dyDescent="0.3">
      <c r="C1993" s="5"/>
    </row>
    <row r="1994" spans="3:3" ht="15" x14ac:dyDescent="0.3">
      <c r="C1994" s="5"/>
    </row>
    <row r="1995" spans="3:3" ht="15" x14ac:dyDescent="0.3">
      <c r="C1995" s="5"/>
    </row>
    <row r="1996" spans="3:3" ht="15" x14ac:dyDescent="0.3">
      <c r="C1996" s="5"/>
    </row>
    <row r="1997" spans="3:3" ht="15" x14ac:dyDescent="0.3">
      <c r="C1997" s="5"/>
    </row>
    <row r="1998" spans="3:3" ht="15" x14ac:dyDescent="0.3">
      <c r="C1998" s="5"/>
    </row>
    <row r="1999" spans="3:3" ht="15" x14ac:dyDescent="0.3">
      <c r="C1999" s="5"/>
    </row>
    <row r="2000" spans="3:3" ht="15" x14ac:dyDescent="0.3">
      <c r="C2000" s="5"/>
    </row>
    <row r="2001" spans="3:3" ht="15" x14ac:dyDescent="0.3">
      <c r="C2001" s="5"/>
    </row>
    <row r="2002" spans="3:3" ht="15" x14ac:dyDescent="0.3">
      <c r="C2002" s="5"/>
    </row>
    <row r="2003" spans="3:3" ht="15" x14ac:dyDescent="0.3">
      <c r="C2003" s="5"/>
    </row>
    <row r="2004" spans="3:3" ht="15" x14ac:dyDescent="0.3">
      <c r="C2004" s="5"/>
    </row>
    <row r="2005" spans="3:3" ht="15" x14ac:dyDescent="0.3">
      <c r="C2005" s="5"/>
    </row>
    <row r="2006" spans="3:3" ht="15" x14ac:dyDescent="0.3">
      <c r="C2006" s="5"/>
    </row>
    <row r="2007" spans="3:3" ht="15" x14ac:dyDescent="0.3">
      <c r="C2007" s="5"/>
    </row>
    <row r="2008" spans="3:3" ht="15" x14ac:dyDescent="0.3">
      <c r="C2008" s="5"/>
    </row>
    <row r="2009" spans="3:3" ht="15" x14ac:dyDescent="0.3">
      <c r="C2009" s="5"/>
    </row>
    <row r="2010" spans="3:3" ht="15" x14ac:dyDescent="0.3">
      <c r="C2010" s="5"/>
    </row>
    <row r="2011" spans="3:3" ht="15" x14ac:dyDescent="0.3">
      <c r="C2011" s="5"/>
    </row>
    <row r="2012" spans="3:3" ht="15" x14ac:dyDescent="0.3">
      <c r="C2012" s="5"/>
    </row>
    <row r="2013" spans="3:3" ht="15" x14ac:dyDescent="0.3">
      <c r="C2013" s="5"/>
    </row>
    <row r="2014" spans="3:3" ht="15" x14ac:dyDescent="0.3">
      <c r="C2014" s="5"/>
    </row>
    <row r="2015" spans="3:3" ht="15" x14ac:dyDescent="0.3">
      <c r="C2015" s="5"/>
    </row>
    <row r="2016" spans="3:3" ht="15" x14ac:dyDescent="0.3">
      <c r="C2016" s="5"/>
    </row>
    <row r="2017" spans="3:3" ht="15" x14ac:dyDescent="0.3">
      <c r="C2017" s="5"/>
    </row>
    <row r="2018" spans="3:3" ht="15" x14ac:dyDescent="0.3">
      <c r="C2018" s="5"/>
    </row>
    <row r="2019" spans="3:3" ht="15" x14ac:dyDescent="0.3">
      <c r="C2019" s="5"/>
    </row>
    <row r="2020" spans="3:3" ht="15" x14ac:dyDescent="0.3">
      <c r="C2020" s="5"/>
    </row>
    <row r="2021" spans="3:3" ht="15" x14ac:dyDescent="0.3">
      <c r="C2021" s="5"/>
    </row>
    <row r="2022" spans="3:3" ht="15" x14ac:dyDescent="0.3">
      <c r="C2022" s="5"/>
    </row>
    <row r="2023" spans="3:3" ht="15" x14ac:dyDescent="0.3">
      <c r="C2023" s="5"/>
    </row>
    <row r="2024" spans="3:3" ht="15" x14ac:dyDescent="0.3">
      <c r="C2024" s="5"/>
    </row>
    <row r="2025" spans="3:3" ht="15" x14ac:dyDescent="0.3">
      <c r="C2025" s="5"/>
    </row>
    <row r="2026" spans="3:3" ht="15" x14ac:dyDescent="0.3">
      <c r="C2026" s="5"/>
    </row>
    <row r="2027" spans="3:3" ht="15" x14ac:dyDescent="0.3">
      <c r="C2027" s="5"/>
    </row>
    <row r="2028" spans="3:3" ht="15" x14ac:dyDescent="0.3">
      <c r="C2028" s="5"/>
    </row>
    <row r="2029" spans="3:3" ht="15" x14ac:dyDescent="0.3">
      <c r="C2029" s="5"/>
    </row>
    <row r="2030" spans="3:3" ht="15" x14ac:dyDescent="0.3">
      <c r="C2030" s="5"/>
    </row>
    <row r="2031" spans="3:3" ht="15" x14ac:dyDescent="0.3">
      <c r="C2031" s="5"/>
    </row>
    <row r="2032" spans="3:3" ht="15" x14ac:dyDescent="0.3">
      <c r="C2032" s="5"/>
    </row>
    <row r="2033" spans="3:3" ht="15" x14ac:dyDescent="0.3">
      <c r="C2033" s="5"/>
    </row>
    <row r="2034" spans="3:3" ht="15" x14ac:dyDescent="0.3">
      <c r="C2034" s="5"/>
    </row>
    <row r="2035" spans="3:3" ht="15" x14ac:dyDescent="0.3">
      <c r="C2035" s="5"/>
    </row>
    <row r="2036" spans="3:3" ht="15" x14ac:dyDescent="0.3">
      <c r="C2036" s="5"/>
    </row>
    <row r="2037" spans="3:3" ht="15" x14ac:dyDescent="0.3">
      <c r="C2037" s="5"/>
    </row>
    <row r="2038" spans="3:3" ht="15" x14ac:dyDescent="0.3">
      <c r="C2038" s="5"/>
    </row>
    <row r="2039" spans="3:3" ht="15" x14ac:dyDescent="0.3">
      <c r="C2039" s="5"/>
    </row>
    <row r="2040" spans="3:3" ht="15" x14ac:dyDescent="0.3">
      <c r="C2040" s="5"/>
    </row>
    <row r="2041" spans="3:3" ht="15" x14ac:dyDescent="0.3">
      <c r="C2041" s="5"/>
    </row>
    <row r="2042" spans="3:3" ht="15" x14ac:dyDescent="0.3">
      <c r="C2042" s="5"/>
    </row>
    <row r="2043" spans="3:3" ht="15" x14ac:dyDescent="0.3">
      <c r="C2043" s="5"/>
    </row>
    <row r="2044" spans="3:3" ht="15" x14ac:dyDescent="0.3">
      <c r="C2044" s="5"/>
    </row>
    <row r="2045" spans="3:3" ht="15" x14ac:dyDescent="0.3">
      <c r="C2045" s="5"/>
    </row>
    <row r="2046" spans="3:3" ht="15" x14ac:dyDescent="0.3">
      <c r="C2046" s="5"/>
    </row>
    <row r="2047" spans="3:3" ht="15" x14ac:dyDescent="0.3">
      <c r="C2047" s="5"/>
    </row>
    <row r="2048" spans="3:3" ht="15" x14ac:dyDescent="0.3">
      <c r="C2048" s="5"/>
    </row>
    <row r="2049" spans="3:3" ht="15" x14ac:dyDescent="0.3">
      <c r="C2049" s="5"/>
    </row>
    <row r="2050" spans="3:3" ht="15" x14ac:dyDescent="0.3">
      <c r="C2050" s="5"/>
    </row>
    <row r="2051" spans="3:3" ht="15" x14ac:dyDescent="0.3">
      <c r="C2051" s="5"/>
    </row>
    <row r="2052" spans="3:3" ht="15" x14ac:dyDescent="0.3">
      <c r="C2052" s="5"/>
    </row>
    <row r="2053" spans="3:3" ht="15" x14ac:dyDescent="0.3">
      <c r="C2053" s="5"/>
    </row>
    <row r="2054" spans="3:3" ht="15" x14ac:dyDescent="0.3">
      <c r="C2054" s="5"/>
    </row>
    <row r="2055" spans="3:3" ht="15" x14ac:dyDescent="0.3">
      <c r="C2055" s="5"/>
    </row>
    <row r="2056" spans="3:3" ht="15" x14ac:dyDescent="0.3">
      <c r="C2056" s="5"/>
    </row>
    <row r="2057" spans="3:3" ht="15" x14ac:dyDescent="0.3">
      <c r="C2057" s="5"/>
    </row>
    <row r="2058" spans="3:3" ht="15" x14ac:dyDescent="0.3">
      <c r="C2058" s="5"/>
    </row>
    <row r="2059" spans="3:3" ht="15" x14ac:dyDescent="0.3">
      <c r="C2059" s="5"/>
    </row>
    <row r="2060" spans="3:3" ht="15" x14ac:dyDescent="0.3">
      <c r="C2060" s="5"/>
    </row>
    <row r="2061" spans="3:3" ht="15" x14ac:dyDescent="0.3">
      <c r="C2061" s="5"/>
    </row>
    <row r="2062" spans="3:3" ht="15" x14ac:dyDescent="0.3">
      <c r="C2062" s="5"/>
    </row>
    <row r="2063" spans="3:3" ht="15" x14ac:dyDescent="0.3">
      <c r="C2063" s="5"/>
    </row>
    <row r="2064" spans="3:3" ht="15" x14ac:dyDescent="0.3">
      <c r="C2064" s="5"/>
    </row>
    <row r="2065" spans="3:3" ht="15" x14ac:dyDescent="0.3">
      <c r="C2065" s="5"/>
    </row>
    <row r="2066" spans="3:3" ht="15" x14ac:dyDescent="0.3">
      <c r="C2066" s="5"/>
    </row>
    <row r="2067" spans="3:3" ht="15" x14ac:dyDescent="0.3">
      <c r="C2067" s="5"/>
    </row>
    <row r="2068" spans="3:3" ht="15" x14ac:dyDescent="0.3">
      <c r="C2068" s="5"/>
    </row>
    <row r="2069" spans="3:3" ht="15" x14ac:dyDescent="0.3">
      <c r="C2069" s="5"/>
    </row>
    <row r="2070" spans="3:3" ht="15" x14ac:dyDescent="0.3">
      <c r="C2070" s="5"/>
    </row>
    <row r="2071" spans="3:3" ht="15" x14ac:dyDescent="0.3">
      <c r="C2071" s="5"/>
    </row>
    <row r="2072" spans="3:3" ht="15" x14ac:dyDescent="0.3">
      <c r="C2072" s="5"/>
    </row>
    <row r="2073" spans="3:3" ht="15" x14ac:dyDescent="0.3">
      <c r="C2073" s="5"/>
    </row>
    <row r="2074" spans="3:3" ht="15" x14ac:dyDescent="0.3">
      <c r="C2074" s="5"/>
    </row>
    <row r="2075" spans="3:3" ht="15" x14ac:dyDescent="0.3">
      <c r="C2075" s="5"/>
    </row>
    <row r="2076" spans="3:3" ht="15" x14ac:dyDescent="0.3">
      <c r="C2076" s="5"/>
    </row>
    <row r="2077" spans="3:3" ht="15" x14ac:dyDescent="0.3">
      <c r="C2077" s="5"/>
    </row>
    <row r="2078" spans="3:3" ht="15" x14ac:dyDescent="0.3">
      <c r="C2078" s="5"/>
    </row>
    <row r="2079" spans="3:3" ht="15" x14ac:dyDescent="0.3">
      <c r="C2079" s="5"/>
    </row>
    <row r="2080" spans="3:3" ht="15" x14ac:dyDescent="0.3">
      <c r="C2080" s="5"/>
    </row>
    <row r="2081" spans="3:3" ht="15" x14ac:dyDescent="0.3">
      <c r="C2081" s="5"/>
    </row>
    <row r="2082" spans="3:3" ht="15" x14ac:dyDescent="0.3">
      <c r="C2082" s="5"/>
    </row>
    <row r="2083" spans="3:3" ht="15" x14ac:dyDescent="0.3">
      <c r="C2083" s="5"/>
    </row>
    <row r="2084" spans="3:3" ht="15" x14ac:dyDescent="0.3">
      <c r="C2084" s="5"/>
    </row>
    <row r="2085" spans="3:3" ht="15" x14ac:dyDescent="0.3">
      <c r="C2085" s="5"/>
    </row>
    <row r="2086" spans="3:3" ht="15" x14ac:dyDescent="0.3">
      <c r="C2086" s="5"/>
    </row>
    <row r="2087" spans="3:3" ht="15" x14ac:dyDescent="0.3">
      <c r="C2087" s="5"/>
    </row>
    <row r="2088" spans="3:3" ht="15" x14ac:dyDescent="0.3">
      <c r="C2088" s="5"/>
    </row>
    <row r="2089" spans="3:3" ht="15" x14ac:dyDescent="0.3">
      <c r="C2089" s="5"/>
    </row>
    <row r="2090" spans="3:3" ht="15" x14ac:dyDescent="0.3">
      <c r="C2090" s="5"/>
    </row>
    <row r="2091" spans="3:3" ht="15" x14ac:dyDescent="0.3">
      <c r="C2091" s="5"/>
    </row>
    <row r="2092" spans="3:3" ht="15" x14ac:dyDescent="0.3">
      <c r="C2092" s="5"/>
    </row>
    <row r="2093" spans="3:3" ht="15" x14ac:dyDescent="0.3">
      <c r="C2093" s="5"/>
    </row>
    <row r="2094" spans="3:3" ht="15" x14ac:dyDescent="0.3">
      <c r="C2094" s="5"/>
    </row>
    <row r="2095" spans="3:3" ht="15" x14ac:dyDescent="0.3">
      <c r="C2095" s="5"/>
    </row>
    <row r="2096" spans="3:3" ht="15" x14ac:dyDescent="0.3">
      <c r="C2096" s="5"/>
    </row>
    <row r="2097" spans="3:3" ht="15" x14ac:dyDescent="0.3">
      <c r="C2097" s="5"/>
    </row>
    <row r="2098" spans="3:3" ht="15" x14ac:dyDescent="0.3">
      <c r="C2098" s="5"/>
    </row>
    <row r="2099" spans="3:3" ht="15" x14ac:dyDescent="0.3">
      <c r="C2099" s="5"/>
    </row>
    <row r="2100" spans="3:3" ht="15" x14ac:dyDescent="0.3">
      <c r="C2100" s="5"/>
    </row>
    <row r="2101" spans="3:3" ht="15" x14ac:dyDescent="0.3">
      <c r="C2101" s="5"/>
    </row>
    <row r="2102" spans="3:3" ht="15" x14ac:dyDescent="0.3">
      <c r="C2102" s="5"/>
    </row>
    <row r="2103" spans="3:3" ht="15" x14ac:dyDescent="0.3">
      <c r="C2103" s="5"/>
    </row>
    <row r="2104" spans="3:3" ht="15" x14ac:dyDescent="0.3">
      <c r="C2104" s="5"/>
    </row>
    <row r="2105" spans="3:3" ht="15" x14ac:dyDescent="0.3">
      <c r="C2105" s="5"/>
    </row>
    <row r="2106" spans="3:3" ht="15" x14ac:dyDescent="0.3">
      <c r="C2106" s="5"/>
    </row>
    <row r="2107" spans="3:3" ht="15" x14ac:dyDescent="0.3">
      <c r="C2107" s="5"/>
    </row>
    <row r="2108" spans="3:3" ht="15" x14ac:dyDescent="0.3">
      <c r="C2108" s="5"/>
    </row>
    <row r="2109" spans="3:3" ht="15" x14ac:dyDescent="0.3">
      <c r="C2109" s="5"/>
    </row>
    <row r="2110" spans="3:3" ht="15" x14ac:dyDescent="0.3">
      <c r="C2110" s="5"/>
    </row>
    <row r="2111" spans="3:3" ht="15" x14ac:dyDescent="0.3">
      <c r="C2111" s="5"/>
    </row>
    <row r="2112" spans="3:3" ht="15" x14ac:dyDescent="0.3">
      <c r="C2112" s="5"/>
    </row>
    <row r="2113" spans="3:3" ht="15" x14ac:dyDescent="0.3">
      <c r="C2113" s="5"/>
    </row>
    <row r="2114" spans="3:3" ht="15" x14ac:dyDescent="0.3">
      <c r="C2114" s="5"/>
    </row>
    <row r="2115" spans="3:3" ht="15" x14ac:dyDescent="0.3">
      <c r="C2115" s="5"/>
    </row>
    <row r="2116" spans="3:3" ht="15" x14ac:dyDescent="0.3">
      <c r="C2116" s="5"/>
    </row>
    <row r="2117" spans="3:3" ht="15" x14ac:dyDescent="0.3">
      <c r="C2117" s="5"/>
    </row>
    <row r="2118" spans="3:3" ht="15" x14ac:dyDescent="0.3">
      <c r="C2118" s="5"/>
    </row>
    <row r="2119" spans="3:3" ht="15" x14ac:dyDescent="0.3">
      <c r="C2119" s="5"/>
    </row>
    <row r="2120" spans="3:3" ht="15" x14ac:dyDescent="0.3">
      <c r="C2120" s="5"/>
    </row>
    <row r="2121" spans="3:3" ht="15" x14ac:dyDescent="0.3">
      <c r="C2121" s="5"/>
    </row>
    <row r="2122" spans="3:3" ht="15" x14ac:dyDescent="0.3">
      <c r="C2122" s="5"/>
    </row>
    <row r="2123" spans="3:3" ht="15" x14ac:dyDescent="0.3">
      <c r="C2123" s="5"/>
    </row>
    <row r="2124" spans="3:3" ht="15" x14ac:dyDescent="0.3">
      <c r="C2124" s="5"/>
    </row>
    <row r="2125" spans="3:3" ht="15" x14ac:dyDescent="0.3">
      <c r="C2125" s="5"/>
    </row>
    <row r="2126" spans="3:3" ht="15" x14ac:dyDescent="0.3">
      <c r="C2126" s="5"/>
    </row>
    <row r="2127" spans="3:3" ht="15" x14ac:dyDescent="0.3">
      <c r="C2127" s="5"/>
    </row>
    <row r="2128" spans="3:3" ht="15" x14ac:dyDescent="0.3">
      <c r="C2128" s="5"/>
    </row>
    <row r="2129" spans="3:3" ht="15" x14ac:dyDescent="0.3">
      <c r="C2129" s="5"/>
    </row>
    <row r="2130" spans="3:3" ht="15" x14ac:dyDescent="0.3">
      <c r="C2130" s="5"/>
    </row>
    <row r="2131" spans="3:3" ht="15" x14ac:dyDescent="0.3">
      <c r="C2131" s="5"/>
    </row>
    <row r="2132" spans="3:3" ht="15" x14ac:dyDescent="0.3">
      <c r="C2132" s="5"/>
    </row>
    <row r="2133" spans="3:3" ht="15" x14ac:dyDescent="0.3">
      <c r="C2133" s="5"/>
    </row>
    <row r="2134" spans="3:3" ht="15" x14ac:dyDescent="0.3">
      <c r="C2134" s="5"/>
    </row>
    <row r="2135" spans="3:3" ht="15" x14ac:dyDescent="0.3">
      <c r="C2135" s="5"/>
    </row>
    <row r="2136" spans="3:3" ht="15" x14ac:dyDescent="0.3">
      <c r="C2136" s="5"/>
    </row>
    <row r="2137" spans="3:3" ht="15" x14ac:dyDescent="0.3">
      <c r="C2137" s="5"/>
    </row>
    <row r="2138" spans="3:3" ht="15" x14ac:dyDescent="0.3">
      <c r="C2138" s="5"/>
    </row>
    <row r="2139" spans="3:3" ht="15" x14ac:dyDescent="0.3">
      <c r="C2139" s="5"/>
    </row>
    <row r="2140" spans="3:3" ht="15" x14ac:dyDescent="0.3">
      <c r="C2140" s="5"/>
    </row>
    <row r="2141" spans="3:3" ht="15" x14ac:dyDescent="0.3">
      <c r="C2141" s="5"/>
    </row>
    <row r="2142" spans="3:3" ht="15" x14ac:dyDescent="0.3">
      <c r="C2142" s="5"/>
    </row>
    <row r="2143" spans="3:3" ht="15" x14ac:dyDescent="0.3">
      <c r="C2143" s="5"/>
    </row>
    <row r="2144" spans="3:3" ht="15" x14ac:dyDescent="0.3">
      <c r="C2144" s="5"/>
    </row>
    <row r="2145" spans="3:3" ht="15" x14ac:dyDescent="0.3">
      <c r="C2145" s="5"/>
    </row>
    <row r="2146" spans="3:3" ht="15" x14ac:dyDescent="0.3">
      <c r="C2146" s="5"/>
    </row>
    <row r="2147" spans="3:3" ht="15" x14ac:dyDescent="0.3">
      <c r="C2147" s="5"/>
    </row>
    <row r="2148" spans="3:3" ht="15" x14ac:dyDescent="0.3">
      <c r="C2148" s="5"/>
    </row>
    <row r="2149" spans="3:3" ht="15" x14ac:dyDescent="0.3">
      <c r="C2149" s="5"/>
    </row>
    <row r="2150" spans="3:3" ht="15" x14ac:dyDescent="0.3">
      <c r="C2150" s="5"/>
    </row>
    <row r="2151" spans="3:3" ht="15" x14ac:dyDescent="0.3">
      <c r="C2151" s="5"/>
    </row>
    <row r="2152" spans="3:3" ht="15" x14ac:dyDescent="0.3">
      <c r="C2152" s="5"/>
    </row>
    <row r="2153" spans="3:3" ht="15" x14ac:dyDescent="0.3">
      <c r="C2153" s="5"/>
    </row>
    <row r="2154" spans="3:3" ht="15" x14ac:dyDescent="0.3">
      <c r="C2154" s="5"/>
    </row>
    <row r="2155" spans="3:3" ht="15" x14ac:dyDescent="0.3">
      <c r="C2155" s="5"/>
    </row>
    <row r="2156" spans="3:3" ht="15" x14ac:dyDescent="0.3">
      <c r="C2156" s="5"/>
    </row>
    <row r="2157" spans="3:3" ht="15" x14ac:dyDescent="0.3">
      <c r="C2157" s="5"/>
    </row>
    <row r="2158" spans="3:3" ht="15" x14ac:dyDescent="0.3">
      <c r="C2158" s="5"/>
    </row>
    <row r="2159" spans="3:3" ht="15" x14ac:dyDescent="0.3">
      <c r="C2159" s="5"/>
    </row>
    <row r="2160" spans="3:3" ht="15" x14ac:dyDescent="0.3">
      <c r="C2160" s="5"/>
    </row>
    <row r="2161" spans="3:3" ht="15" x14ac:dyDescent="0.3">
      <c r="C2161" s="5"/>
    </row>
    <row r="2162" spans="3:3" ht="15" x14ac:dyDescent="0.3">
      <c r="C2162" s="5"/>
    </row>
    <row r="2163" spans="3:3" ht="15" x14ac:dyDescent="0.3">
      <c r="C2163" s="5"/>
    </row>
    <row r="2164" spans="3:3" ht="15" x14ac:dyDescent="0.3">
      <c r="C2164" s="5"/>
    </row>
    <row r="2165" spans="3:3" ht="15" x14ac:dyDescent="0.3">
      <c r="C2165" s="5"/>
    </row>
    <row r="2166" spans="3:3" ht="15" x14ac:dyDescent="0.3">
      <c r="C2166" s="5"/>
    </row>
    <row r="2167" spans="3:3" ht="15" x14ac:dyDescent="0.3">
      <c r="C2167" s="5"/>
    </row>
    <row r="2168" spans="3:3" ht="15" x14ac:dyDescent="0.3">
      <c r="C2168" s="5"/>
    </row>
    <row r="2169" spans="3:3" ht="15" x14ac:dyDescent="0.3">
      <c r="C2169" s="5"/>
    </row>
    <row r="2170" spans="3:3" ht="15" x14ac:dyDescent="0.3">
      <c r="C2170" s="5"/>
    </row>
    <row r="2171" spans="3:3" ht="15" x14ac:dyDescent="0.3">
      <c r="C2171" s="5"/>
    </row>
    <row r="2172" spans="3:3" ht="15" x14ac:dyDescent="0.3">
      <c r="C2172" s="5"/>
    </row>
    <row r="2173" spans="3:3" ht="15" x14ac:dyDescent="0.3">
      <c r="C2173" s="5"/>
    </row>
    <row r="2174" spans="3:3" ht="15" x14ac:dyDescent="0.3">
      <c r="C2174" s="5"/>
    </row>
    <row r="2175" spans="3:3" ht="15" x14ac:dyDescent="0.3">
      <c r="C2175" s="5"/>
    </row>
    <row r="2176" spans="3:3" ht="15" x14ac:dyDescent="0.3">
      <c r="C2176" s="5"/>
    </row>
    <row r="2177" spans="3:3" ht="15" x14ac:dyDescent="0.3">
      <c r="C2177" s="5"/>
    </row>
    <row r="2178" spans="3:3" ht="15" x14ac:dyDescent="0.3">
      <c r="C2178" s="5"/>
    </row>
    <row r="2179" spans="3:3" ht="15" x14ac:dyDescent="0.3">
      <c r="C2179" s="5"/>
    </row>
    <row r="2180" spans="3:3" ht="15" x14ac:dyDescent="0.3">
      <c r="C2180" s="5"/>
    </row>
    <row r="2181" spans="3:3" ht="15" x14ac:dyDescent="0.3">
      <c r="C2181" s="5"/>
    </row>
    <row r="2182" spans="3:3" ht="15" x14ac:dyDescent="0.3">
      <c r="C2182" s="5"/>
    </row>
    <row r="2183" spans="3:3" ht="15" x14ac:dyDescent="0.3">
      <c r="C2183" s="5"/>
    </row>
    <row r="2184" spans="3:3" ht="15" x14ac:dyDescent="0.3">
      <c r="C2184" s="5"/>
    </row>
    <row r="2185" spans="3:3" ht="15" x14ac:dyDescent="0.3">
      <c r="C2185" s="5"/>
    </row>
    <row r="2186" spans="3:3" ht="15" x14ac:dyDescent="0.3">
      <c r="C2186" s="5"/>
    </row>
    <row r="2187" spans="3:3" ht="15" x14ac:dyDescent="0.3">
      <c r="C2187" s="5"/>
    </row>
    <row r="2188" spans="3:3" ht="15" x14ac:dyDescent="0.3">
      <c r="C2188" s="5"/>
    </row>
    <row r="2189" spans="3:3" ht="15" x14ac:dyDescent="0.3">
      <c r="C2189" s="5"/>
    </row>
    <row r="2190" spans="3:3" ht="15" x14ac:dyDescent="0.3">
      <c r="C2190" s="5"/>
    </row>
    <row r="2191" spans="3:3" ht="15" x14ac:dyDescent="0.3">
      <c r="C2191" s="5"/>
    </row>
    <row r="2192" spans="3:3" ht="15" x14ac:dyDescent="0.3">
      <c r="C2192" s="5"/>
    </row>
    <row r="2193" spans="3:3" ht="15" x14ac:dyDescent="0.3">
      <c r="C2193" s="5"/>
    </row>
    <row r="2194" spans="3:3" ht="15" x14ac:dyDescent="0.3">
      <c r="C2194" s="5"/>
    </row>
    <row r="2195" spans="3:3" ht="15" x14ac:dyDescent="0.3">
      <c r="C2195" s="5"/>
    </row>
    <row r="2196" spans="3:3" ht="15" x14ac:dyDescent="0.3">
      <c r="C2196" s="5"/>
    </row>
    <row r="2197" spans="3:3" ht="15" x14ac:dyDescent="0.3">
      <c r="C2197" s="5"/>
    </row>
    <row r="2198" spans="3:3" ht="15" x14ac:dyDescent="0.3">
      <c r="C2198" s="5"/>
    </row>
    <row r="2199" spans="3:3" ht="15" x14ac:dyDescent="0.3">
      <c r="C2199" s="5"/>
    </row>
    <row r="2200" spans="3:3" ht="15" x14ac:dyDescent="0.3">
      <c r="C2200" s="5"/>
    </row>
    <row r="2201" spans="3:3" ht="15" x14ac:dyDescent="0.3">
      <c r="C2201" s="5"/>
    </row>
    <row r="2202" spans="3:3" ht="15" x14ac:dyDescent="0.3">
      <c r="C2202" s="5"/>
    </row>
    <row r="2203" spans="3:3" ht="15" x14ac:dyDescent="0.3">
      <c r="C2203" s="5"/>
    </row>
    <row r="2204" spans="3:3" ht="15" x14ac:dyDescent="0.3">
      <c r="C2204" s="5"/>
    </row>
    <row r="2205" spans="3:3" ht="15" x14ac:dyDescent="0.3">
      <c r="C2205" s="5"/>
    </row>
    <row r="2206" spans="3:3" ht="15" x14ac:dyDescent="0.3">
      <c r="C2206" s="5"/>
    </row>
    <row r="2207" spans="3:3" ht="15" x14ac:dyDescent="0.3">
      <c r="C2207" s="5"/>
    </row>
    <row r="2208" spans="3:3" ht="15" x14ac:dyDescent="0.3">
      <c r="C2208" s="5"/>
    </row>
    <row r="2209" spans="3:3" ht="15" x14ac:dyDescent="0.3">
      <c r="C2209" s="5"/>
    </row>
    <row r="2210" spans="3:3" ht="15" x14ac:dyDescent="0.3">
      <c r="C2210" s="5"/>
    </row>
    <row r="2211" spans="3:3" ht="15" x14ac:dyDescent="0.3">
      <c r="C2211" s="5"/>
    </row>
    <row r="2212" spans="3:3" ht="15" x14ac:dyDescent="0.3">
      <c r="C2212" s="5"/>
    </row>
    <row r="2213" spans="3:3" ht="15" x14ac:dyDescent="0.3">
      <c r="C2213" s="5"/>
    </row>
    <row r="2214" spans="3:3" ht="15" x14ac:dyDescent="0.3">
      <c r="C2214" s="5"/>
    </row>
    <row r="2215" spans="3:3" ht="15" x14ac:dyDescent="0.3">
      <c r="C2215" s="5"/>
    </row>
    <row r="2216" spans="3:3" ht="15" x14ac:dyDescent="0.3">
      <c r="C2216" s="5"/>
    </row>
    <row r="2217" spans="3:3" ht="15" x14ac:dyDescent="0.3">
      <c r="C2217" s="5"/>
    </row>
    <row r="2218" spans="3:3" ht="15" x14ac:dyDescent="0.3">
      <c r="C2218" s="5"/>
    </row>
    <row r="2219" spans="3:3" ht="15" x14ac:dyDescent="0.3">
      <c r="C2219" s="5"/>
    </row>
    <row r="2220" spans="3:3" ht="15" x14ac:dyDescent="0.3">
      <c r="C2220" s="5"/>
    </row>
    <row r="2221" spans="3:3" ht="15" x14ac:dyDescent="0.3">
      <c r="C2221" s="5"/>
    </row>
    <row r="2222" spans="3:3" ht="15" x14ac:dyDescent="0.3">
      <c r="C2222" s="5"/>
    </row>
    <row r="2223" spans="3:3" ht="15" x14ac:dyDescent="0.3">
      <c r="C2223" s="5"/>
    </row>
    <row r="2224" spans="3:3" ht="15" x14ac:dyDescent="0.3">
      <c r="C2224" s="5"/>
    </row>
    <row r="2225" spans="3:3" ht="15" x14ac:dyDescent="0.3">
      <c r="C2225" s="5"/>
    </row>
    <row r="2226" spans="3:3" ht="15" x14ac:dyDescent="0.3">
      <c r="C2226" s="5"/>
    </row>
    <row r="2227" spans="3:3" ht="15" x14ac:dyDescent="0.3">
      <c r="C2227" s="5"/>
    </row>
    <row r="2228" spans="3:3" ht="15" x14ac:dyDescent="0.3">
      <c r="C2228" s="5"/>
    </row>
    <row r="2229" spans="3:3" ht="15" x14ac:dyDescent="0.3">
      <c r="C2229" s="5"/>
    </row>
    <row r="2230" spans="3:3" ht="15" x14ac:dyDescent="0.3">
      <c r="C2230" s="5"/>
    </row>
    <row r="2231" spans="3:3" ht="15" x14ac:dyDescent="0.3">
      <c r="C2231" s="5"/>
    </row>
    <row r="2232" spans="3:3" ht="15" x14ac:dyDescent="0.3">
      <c r="C2232" s="5"/>
    </row>
    <row r="2233" spans="3:3" ht="15" x14ac:dyDescent="0.3">
      <c r="C2233" s="5"/>
    </row>
    <row r="2234" spans="3:3" ht="15" x14ac:dyDescent="0.3">
      <c r="C2234" s="5"/>
    </row>
    <row r="2235" spans="3:3" ht="15" x14ac:dyDescent="0.3">
      <c r="C2235" s="5"/>
    </row>
    <row r="2236" spans="3:3" ht="15" x14ac:dyDescent="0.3">
      <c r="C2236" s="5"/>
    </row>
    <row r="2237" spans="3:3" ht="15" x14ac:dyDescent="0.3">
      <c r="C2237" s="5"/>
    </row>
    <row r="2238" spans="3:3" ht="15" x14ac:dyDescent="0.3">
      <c r="C2238" s="5"/>
    </row>
    <row r="2239" spans="3:3" ht="15" x14ac:dyDescent="0.3">
      <c r="C2239" s="5"/>
    </row>
    <row r="2240" spans="3:3" ht="15" x14ac:dyDescent="0.3">
      <c r="C2240" s="5"/>
    </row>
    <row r="2241" spans="3:3" ht="15" x14ac:dyDescent="0.3">
      <c r="C2241" s="5"/>
    </row>
    <row r="2242" spans="3:3" ht="15" x14ac:dyDescent="0.3">
      <c r="C2242" s="5"/>
    </row>
    <row r="2243" spans="3:3" ht="15" x14ac:dyDescent="0.3">
      <c r="C2243" s="5"/>
    </row>
    <row r="2244" spans="3:3" ht="15" x14ac:dyDescent="0.3">
      <c r="C2244" s="5"/>
    </row>
    <row r="2245" spans="3:3" ht="15" x14ac:dyDescent="0.3">
      <c r="C2245" s="5"/>
    </row>
    <row r="2246" spans="3:3" ht="15" x14ac:dyDescent="0.3">
      <c r="C2246" s="5"/>
    </row>
    <row r="2247" spans="3:3" ht="15" x14ac:dyDescent="0.3">
      <c r="C2247" s="5"/>
    </row>
    <row r="2248" spans="3:3" ht="15" x14ac:dyDescent="0.3">
      <c r="C2248" s="5"/>
    </row>
    <row r="2249" spans="3:3" ht="15" x14ac:dyDescent="0.3">
      <c r="C2249" s="5"/>
    </row>
    <row r="2250" spans="3:3" ht="15" x14ac:dyDescent="0.3">
      <c r="C2250" s="5"/>
    </row>
    <row r="2251" spans="3:3" ht="15" x14ac:dyDescent="0.3">
      <c r="C2251" s="5"/>
    </row>
    <row r="2252" spans="3:3" ht="15" x14ac:dyDescent="0.3">
      <c r="C2252" s="5"/>
    </row>
    <row r="2253" spans="3:3" ht="15" x14ac:dyDescent="0.3">
      <c r="C2253" s="5"/>
    </row>
    <row r="2254" spans="3:3" ht="15" x14ac:dyDescent="0.3">
      <c r="C2254" s="5"/>
    </row>
    <row r="2255" spans="3:3" ht="15" x14ac:dyDescent="0.3">
      <c r="C2255" s="5"/>
    </row>
    <row r="2256" spans="3:3" ht="15" x14ac:dyDescent="0.3">
      <c r="C2256" s="5"/>
    </row>
    <row r="2257" spans="3:3" ht="15" x14ac:dyDescent="0.3">
      <c r="C2257" s="5"/>
    </row>
    <row r="2258" spans="3:3" ht="15" x14ac:dyDescent="0.3">
      <c r="C2258" s="5"/>
    </row>
    <row r="2259" spans="3:3" ht="15" x14ac:dyDescent="0.3">
      <c r="C2259" s="5"/>
    </row>
    <row r="2260" spans="3:3" ht="15" x14ac:dyDescent="0.3">
      <c r="C2260" s="5"/>
    </row>
    <row r="2261" spans="3:3" ht="15" x14ac:dyDescent="0.3">
      <c r="C2261" s="5"/>
    </row>
    <row r="2262" spans="3:3" ht="15" x14ac:dyDescent="0.3">
      <c r="C2262" s="5"/>
    </row>
    <row r="2263" spans="3:3" ht="15" x14ac:dyDescent="0.3">
      <c r="C2263" s="5"/>
    </row>
    <row r="2264" spans="3:3" ht="15" x14ac:dyDescent="0.3">
      <c r="C2264" s="5"/>
    </row>
    <row r="2265" spans="3:3" ht="15" x14ac:dyDescent="0.3">
      <c r="C2265" s="5"/>
    </row>
    <row r="2266" spans="3:3" ht="15" x14ac:dyDescent="0.3">
      <c r="C2266" s="5"/>
    </row>
    <row r="2267" spans="3:3" ht="15" x14ac:dyDescent="0.3">
      <c r="C2267" s="5"/>
    </row>
    <row r="2268" spans="3:3" ht="15" x14ac:dyDescent="0.3">
      <c r="C2268" s="5"/>
    </row>
    <row r="2269" spans="3:3" ht="15" x14ac:dyDescent="0.3">
      <c r="C2269" s="5"/>
    </row>
    <row r="2270" spans="3:3" ht="15" x14ac:dyDescent="0.3">
      <c r="C2270" s="5"/>
    </row>
    <row r="2271" spans="3:3" ht="15" x14ac:dyDescent="0.3">
      <c r="C2271" s="5"/>
    </row>
    <row r="2272" spans="3:3" ht="15" x14ac:dyDescent="0.3">
      <c r="C2272" s="5"/>
    </row>
    <row r="2273" spans="3:3" ht="15" x14ac:dyDescent="0.3">
      <c r="C2273" s="5"/>
    </row>
    <row r="2274" spans="3:3" ht="15" x14ac:dyDescent="0.3">
      <c r="C2274" s="5"/>
    </row>
    <row r="2275" spans="3:3" ht="15" x14ac:dyDescent="0.3">
      <c r="C2275" s="5"/>
    </row>
    <row r="2276" spans="3:3" ht="15" x14ac:dyDescent="0.3">
      <c r="C2276" s="5"/>
    </row>
    <row r="2277" spans="3:3" ht="15" x14ac:dyDescent="0.3">
      <c r="C2277" s="5"/>
    </row>
    <row r="2278" spans="3:3" ht="15" x14ac:dyDescent="0.3">
      <c r="C2278" s="5"/>
    </row>
    <row r="2279" spans="3:3" ht="15" x14ac:dyDescent="0.3">
      <c r="C2279" s="5"/>
    </row>
    <row r="2280" spans="3:3" ht="15" x14ac:dyDescent="0.3">
      <c r="C2280" s="5"/>
    </row>
    <row r="2281" spans="3:3" ht="15" x14ac:dyDescent="0.3">
      <c r="C2281" s="5"/>
    </row>
    <row r="2282" spans="3:3" ht="15" x14ac:dyDescent="0.3">
      <c r="C2282" s="5"/>
    </row>
    <row r="2283" spans="3:3" ht="15" x14ac:dyDescent="0.3">
      <c r="C2283" s="5"/>
    </row>
    <row r="2284" spans="3:3" ht="15" x14ac:dyDescent="0.3">
      <c r="C2284" s="5"/>
    </row>
    <row r="2285" spans="3:3" ht="15" x14ac:dyDescent="0.3">
      <c r="C2285" s="5"/>
    </row>
    <row r="2286" spans="3:3" ht="15" x14ac:dyDescent="0.3">
      <c r="C2286" s="5"/>
    </row>
    <row r="2287" spans="3:3" ht="15" x14ac:dyDescent="0.3">
      <c r="C2287" s="5"/>
    </row>
    <row r="2288" spans="3:3" ht="15" x14ac:dyDescent="0.3">
      <c r="C2288" s="5"/>
    </row>
    <row r="2289" spans="3:3" ht="15" x14ac:dyDescent="0.3">
      <c r="C2289" s="5"/>
    </row>
    <row r="2290" spans="3:3" ht="15" x14ac:dyDescent="0.3">
      <c r="C2290" s="5"/>
    </row>
    <row r="2291" spans="3:3" ht="15" x14ac:dyDescent="0.3">
      <c r="C2291" s="5"/>
    </row>
    <row r="2292" spans="3:3" ht="15" x14ac:dyDescent="0.3">
      <c r="C2292" s="5"/>
    </row>
    <row r="2293" spans="3:3" ht="15" x14ac:dyDescent="0.3">
      <c r="C2293" s="5"/>
    </row>
    <row r="2294" spans="3:3" ht="15" x14ac:dyDescent="0.3">
      <c r="C2294" s="5"/>
    </row>
    <row r="2295" spans="3:3" ht="15" x14ac:dyDescent="0.3">
      <c r="C2295" s="5"/>
    </row>
    <row r="2296" spans="3:3" ht="15" x14ac:dyDescent="0.3">
      <c r="C2296" s="5"/>
    </row>
    <row r="2297" spans="3:3" ht="15" x14ac:dyDescent="0.3">
      <c r="C2297" s="5"/>
    </row>
    <row r="2298" spans="3:3" ht="15" x14ac:dyDescent="0.3">
      <c r="C2298" s="5"/>
    </row>
    <row r="2299" spans="3:3" ht="15" x14ac:dyDescent="0.3">
      <c r="C2299" s="5"/>
    </row>
    <row r="2300" spans="3:3" ht="15" x14ac:dyDescent="0.3">
      <c r="C2300" s="5"/>
    </row>
    <row r="2301" spans="3:3" ht="15" x14ac:dyDescent="0.3">
      <c r="C2301" s="5"/>
    </row>
    <row r="2302" spans="3:3" ht="15" x14ac:dyDescent="0.3">
      <c r="C2302" s="5"/>
    </row>
    <row r="2303" spans="3:3" ht="15" x14ac:dyDescent="0.3">
      <c r="C2303" s="5"/>
    </row>
    <row r="2304" spans="3:3" ht="15" x14ac:dyDescent="0.3">
      <c r="C2304" s="5"/>
    </row>
    <row r="2305" spans="3:3" ht="15" x14ac:dyDescent="0.3">
      <c r="C2305" s="5"/>
    </row>
    <row r="2306" spans="3:3" ht="15" x14ac:dyDescent="0.3">
      <c r="C2306" s="5"/>
    </row>
    <row r="2307" spans="3:3" ht="15" x14ac:dyDescent="0.3">
      <c r="C2307" s="5"/>
    </row>
    <row r="2308" spans="3:3" ht="15" x14ac:dyDescent="0.3">
      <c r="C2308" s="5"/>
    </row>
    <row r="2309" spans="3:3" ht="15" x14ac:dyDescent="0.3">
      <c r="C2309" s="5"/>
    </row>
    <row r="2310" spans="3:3" ht="15" x14ac:dyDescent="0.3">
      <c r="C2310" s="5"/>
    </row>
    <row r="2311" spans="3:3" ht="15" x14ac:dyDescent="0.3">
      <c r="C2311" s="5"/>
    </row>
    <row r="2312" spans="3:3" ht="15" x14ac:dyDescent="0.3">
      <c r="C2312" s="5"/>
    </row>
    <row r="2313" spans="3:3" ht="15" x14ac:dyDescent="0.3">
      <c r="C2313" s="5"/>
    </row>
    <row r="2314" spans="3:3" ht="15" x14ac:dyDescent="0.3">
      <c r="C2314" s="5"/>
    </row>
    <row r="2315" spans="3:3" ht="15" x14ac:dyDescent="0.3">
      <c r="C2315" s="5"/>
    </row>
    <row r="2316" spans="3:3" ht="15" x14ac:dyDescent="0.3">
      <c r="C2316" s="5"/>
    </row>
    <row r="2317" spans="3:3" ht="15" x14ac:dyDescent="0.3">
      <c r="C2317" s="5"/>
    </row>
    <row r="2318" spans="3:3" ht="15" x14ac:dyDescent="0.3">
      <c r="C2318" s="5"/>
    </row>
    <row r="2319" spans="3:3" ht="15" x14ac:dyDescent="0.3">
      <c r="C2319" s="5"/>
    </row>
    <row r="2320" spans="3:3" ht="15" x14ac:dyDescent="0.3">
      <c r="C2320" s="5"/>
    </row>
    <row r="2321" spans="3:3" ht="15" x14ac:dyDescent="0.3">
      <c r="C2321" s="5"/>
    </row>
    <row r="2322" spans="3:3" ht="15" x14ac:dyDescent="0.3">
      <c r="C2322" s="5"/>
    </row>
    <row r="2323" spans="3:3" ht="15" x14ac:dyDescent="0.3">
      <c r="C2323" s="5"/>
    </row>
    <row r="2324" spans="3:3" ht="15" x14ac:dyDescent="0.3">
      <c r="C2324" s="5"/>
    </row>
    <row r="2325" spans="3:3" ht="15" x14ac:dyDescent="0.3">
      <c r="C2325" s="5"/>
    </row>
    <row r="2326" spans="3:3" ht="15" x14ac:dyDescent="0.3">
      <c r="C2326" s="5"/>
    </row>
    <row r="2327" spans="3:3" ht="15" x14ac:dyDescent="0.3">
      <c r="C2327" s="5"/>
    </row>
    <row r="2328" spans="3:3" ht="15" x14ac:dyDescent="0.3">
      <c r="C2328" s="5"/>
    </row>
    <row r="2329" spans="3:3" ht="15" x14ac:dyDescent="0.3">
      <c r="C2329" s="5"/>
    </row>
    <row r="2330" spans="3:3" ht="15" x14ac:dyDescent="0.3">
      <c r="C2330" s="5"/>
    </row>
    <row r="2331" spans="3:3" ht="15" x14ac:dyDescent="0.3">
      <c r="C2331" s="5"/>
    </row>
    <row r="2332" spans="3:3" ht="15" x14ac:dyDescent="0.3">
      <c r="C2332" s="5"/>
    </row>
    <row r="2333" spans="3:3" ht="15" x14ac:dyDescent="0.3">
      <c r="C2333" s="5"/>
    </row>
    <row r="2334" spans="3:3" ht="15" x14ac:dyDescent="0.3">
      <c r="C2334" s="5"/>
    </row>
    <row r="2335" spans="3:3" ht="15" x14ac:dyDescent="0.3">
      <c r="C2335" s="5"/>
    </row>
    <row r="2336" spans="3:3" ht="15" x14ac:dyDescent="0.3">
      <c r="C2336" s="5"/>
    </row>
    <row r="2337" spans="3:3" ht="15" x14ac:dyDescent="0.3">
      <c r="C2337" s="5"/>
    </row>
    <row r="2338" spans="3:3" ht="15" x14ac:dyDescent="0.3">
      <c r="C2338" s="5"/>
    </row>
    <row r="2339" spans="3:3" ht="15" x14ac:dyDescent="0.3">
      <c r="C2339" s="5"/>
    </row>
    <row r="2340" spans="3:3" ht="15" x14ac:dyDescent="0.3">
      <c r="C2340" s="5"/>
    </row>
    <row r="2341" spans="3:3" ht="15" x14ac:dyDescent="0.3">
      <c r="C2341" s="5"/>
    </row>
    <row r="2342" spans="3:3" ht="15" x14ac:dyDescent="0.3">
      <c r="C2342" s="5"/>
    </row>
    <row r="2343" spans="3:3" ht="15" x14ac:dyDescent="0.3">
      <c r="C2343" s="5"/>
    </row>
    <row r="2344" spans="3:3" ht="15" x14ac:dyDescent="0.3">
      <c r="C2344" s="5"/>
    </row>
    <row r="2345" spans="3:3" ht="15" x14ac:dyDescent="0.3">
      <c r="C2345" s="5"/>
    </row>
    <row r="2346" spans="3:3" ht="15" x14ac:dyDescent="0.3">
      <c r="C2346" s="5"/>
    </row>
    <row r="2347" spans="3:3" ht="15" x14ac:dyDescent="0.3">
      <c r="C2347" s="5"/>
    </row>
    <row r="2348" spans="3:3" ht="15" x14ac:dyDescent="0.3">
      <c r="C2348" s="5"/>
    </row>
    <row r="2349" spans="3:3" ht="15" x14ac:dyDescent="0.3">
      <c r="C2349" s="5"/>
    </row>
    <row r="2350" spans="3:3" ht="15" x14ac:dyDescent="0.3">
      <c r="C2350" s="5"/>
    </row>
    <row r="2351" spans="3:3" ht="15" x14ac:dyDescent="0.3">
      <c r="C2351" s="5"/>
    </row>
    <row r="2352" spans="3:3" ht="15" x14ac:dyDescent="0.3">
      <c r="C2352" s="5"/>
    </row>
    <row r="2353" spans="3:3" ht="15" x14ac:dyDescent="0.3">
      <c r="C2353" s="5"/>
    </row>
    <row r="2354" spans="3:3" ht="15" x14ac:dyDescent="0.3">
      <c r="C2354" s="5"/>
    </row>
    <row r="2355" spans="3:3" ht="15" x14ac:dyDescent="0.3">
      <c r="C2355" s="5"/>
    </row>
    <row r="2356" spans="3:3" ht="15" x14ac:dyDescent="0.3">
      <c r="C2356" s="5"/>
    </row>
    <row r="2357" spans="3:3" ht="15" x14ac:dyDescent="0.3">
      <c r="C2357" s="5"/>
    </row>
    <row r="2358" spans="3:3" ht="15" x14ac:dyDescent="0.3">
      <c r="C2358" s="5"/>
    </row>
    <row r="2359" spans="3:3" ht="15" x14ac:dyDescent="0.3">
      <c r="C2359" s="5"/>
    </row>
    <row r="2360" spans="3:3" ht="15" x14ac:dyDescent="0.3">
      <c r="C2360" s="5"/>
    </row>
    <row r="2361" spans="3:3" ht="15" x14ac:dyDescent="0.3">
      <c r="C2361" s="5"/>
    </row>
    <row r="2362" spans="3:3" ht="15" x14ac:dyDescent="0.3">
      <c r="C2362" s="5"/>
    </row>
    <row r="2363" spans="3:3" ht="15" x14ac:dyDescent="0.3">
      <c r="C2363" s="5"/>
    </row>
    <row r="2364" spans="3:3" ht="15" x14ac:dyDescent="0.3">
      <c r="C2364" s="5"/>
    </row>
    <row r="2365" spans="3:3" ht="15" x14ac:dyDescent="0.3">
      <c r="C2365" s="5"/>
    </row>
    <row r="2366" spans="3:3" ht="15" x14ac:dyDescent="0.3">
      <c r="C2366" s="5"/>
    </row>
    <row r="2367" spans="3:3" ht="15" x14ac:dyDescent="0.3">
      <c r="C2367" s="5"/>
    </row>
    <row r="2368" spans="3:3" ht="15" x14ac:dyDescent="0.3">
      <c r="C2368" s="5"/>
    </row>
    <row r="2369" spans="3:3" ht="15" x14ac:dyDescent="0.3">
      <c r="C2369" s="5"/>
    </row>
    <row r="2370" spans="3:3" ht="15" x14ac:dyDescent="0.3">
      <c r="C2370" s="5"/>
    </row>
    <row r="2371" spans="3:3" ht="15" x14ac:dyDescent="0.3">
      <c r="C2371" s="5"/>
    </row>
    <row r="2372" spans="3:3" ht="15" x14ac:dyDescent="0.3">
      <c r="C2372" s="5"/>
    </row>
    <row r="2373" spans="3:3" ht="15" x14ac:dyDescent="0.3">
      <c r="C2373" s="5"/>
    </row>
    <row r="2374" spans="3:3" ht="15" x14ac:dyDescent="0.3">
      <c r="C2374" s="5"/>
    </row>
    <row r="2375" spans="3:3" ht="15" x14ac:dyDescent="0.3">
      <c r="C2375" s="5"/>
    </row>
    <row r="2376" spans="3:3" ht="15" x14ac:dyDescent="0.3">
      <c r="C2376" s="5"/>
    </row>
    <row r="2377" spans="3:3" ht="15" x14ac:dyDescent="0.3">
      <c r="C2377" s="5"/>
    </row>
    <row r="2378" spans="3:3" ht="15" x14ac:dyDescent="0.3">
      <c r="C2378" s="5"/>
    </row>
    <row r="2379" spans="3:3" ht="15" x14ac:dyDescent="0.3">
      <c r="C2379" s="5"/>
    </row>
    <row r="2380" spans="3:3" ht="15" x14ac:dyDescent="0.3">
      <c r="C2380" s="5"/>
    </row>
    <row r="2381" spans="3:3" ht="15" x14ac:dyDescent="0.3">
      <c r="C2381" s="5"/>
    </row>
    <row r="2382" spans="3:3" ht="15" x14ac:dyDescent="0.3">
      <c r="C2382" s="5"/>
    </row>
    <row r="2383" spans="3:3" ht="15" x14ac:dyDescent="0.3">
      <c r="C2383" s="5"/>
    </row>
    <row r="2384" spans="3:3" ht="15" x14ac:dyDescent="0.3">
      <c r="C2384" s="5"/>
    </row>
    <row r="2385" spans="3:3" ht="15" x14ac:dyDescent="0.3">
      <c r="C2385" s="5"/>
    </row>
    <row r="2386" spans="3:3" ht="15" x14ac:dyDescent="0.3">
      <c r="C2386" s="5"/>
    </row>
    <row r="2387" spans="3:3" ht="15" x14ac:dyDescent="0.3">
      <c r="C2387" s="5"/>
    </row>
    <row r="2388" spans="3:3" ht="15" x14ac:dyDescent="0.3">
      <c r="C2388" s="5"/>
    </row>
    <row r="2389" spans="3:3" ht="15" x14ac:dyDescent="0.3">
      <c r="C2389" s="5"/>
    </row>
    <row r="2390" spans="3:3" ht="15" x14ac:dyDescent="0.3">
      <c r="C2390" s="5"/>
    </row>
    <row r="2391" spans="3:3" ht="15" x14ac:dyDescent="0.3">
      <c r="C2391" s="5"/>
    </row>
    <row r="2392" spans="3:3" ht="15" x14ac:dyDescent="0.3">
      <c r="C2392" s="5"/>
    </row>
    <row r="2393" spans="3:3" ht="15" x14ac:dyDescent="0.3">
      <c r="C2393" s="5"/>
    </row>
    <row r="2394" spans="3:3" ht="15" x14ac:dyDescent="0.3">
      <c r="C2394" s="5"/>
    </row>
    <row r="2395" spans="3:3" ht="15" x14ac:dyDescent="0.3">
      <c r="C2395" s="5"/>
    </row>
    <row r="2396" spans="3:3" ht="15" x14ac:dyDescent="0.3">
      <c r="C2396" s="5"/>
    </row>
    <row r="2397" spans="3:3" ht="15" x14ac:dyDescent="0.3">
      <c r="C2397" s="5"/>
    </row>
    <row r="2398" spans="3:3" ht="15" x14ac:dyDescent="0.3">
      <c r="C2398" s="5"/>
    </row>
    <row r="2399" spans="3:3" ht="15" x14ac:dyDescent="0.3">
      <c r="C2399" s="5"/>
    </row>
    <row r="2400" spans="3:3" ht="15" x14ac:dyDescent="0.3">
      <c r="C2400" s="5"/>
    </row>
    <row r="2401" spans="3:3" ht="15" x14ac:dyDescent="0.3">
      <c r="C2401" s="5"/>
    </row>
    <row r="2402" spans="3:3" ht="15" x14ac:dyDescent="0.3">
      <c r="C2402" s="5"/>
    </row>
    <row r="2403" spans="3:3" ht="15" x14ac:dyDescent="0.3">
      <c r="C2403" s="5"/>
    </row>
    <row r="2404" spans="3:3" ht="15" x14ac:dyDescent="0.3">
      <c r="C2404" s="5"/>
    </row>
    <row r="2405" spans="3:3" ht="15" x14ac:dyDescent="0.3">
      <c r="C2405" s="5"/>
    </row>
    <row r="2406" spans="3:3" ht="15" x14ac:dyDescent="0.3">
      <c r="C2406" s="5"/>
    </row>
    <row r="2407" spans="3:3" ht="15" x14ac:dyDescent="0.3">
      <c r="C2407" s="5"/>
    </row>
    <row r="2408" spans="3:3" ht="15" x14ac:dyDescent="0.3">
      <c r="C2408" s="5"/>
    </row>
    <row r="2409" spans="3:3" ht="15" x14ac:dyDescent="0.3">
      <c r="C2409" s="5"/>
    </row>
    <row r="2410" spans="3:3" ht="15" x14ac:dyDescent="0.3">
      <c r="C2410" s="5"/>
    </row>
    <row r="2411" spans="3:3" ht="15" x14ac:dyDescent="0.3">
      <c r="C2411" s="5"/>
    </row>
    <row r="2412" spans="3:3" ht="15" x14ac:dyDescent="0.3">
      <c r="C2412" s="5"/>
    </row>
    <row r="2413" spans="3:3" ht="15" x14ac:dyDescent="0.3">
      <c r="C2413" s="5"/>
    </row>
    <row r="2414" spans="3:3" ht="15" x14ac:dyDescent="0.3">
      <c r="C2414" s="5"/>
    </row>
    <row r="2415" spans="3:3" ht="15" x14ac:dyDescent="0.3">
      <c r="C2415" s="5"/>
    </row>
    <row r="2416" spans="3:3" ht="15" x14ac:dyDescent="0.3">
      <c r="C2416" s="5"/>
    </row>
    <row r="2417" spans="3:3" ht="15" x14ac:dyDescent="0.3">
      <c r="C2417" s="5"/>
    </row>
    <row r="2418" spans="3:3" ht="15" x14ac:dyDescent="0.3">
      <c r="C2418" s="5"/>
    </row>
    <row r="2419" spans="3:3" ht="15" x14ac:dyDescent="0.3">
      <c r="C2419" s="5"/>
    </row>
    <row r="2420" spans="3:3" ht="15" x14ac:dyDescent="0.3">
      <c r="C2420" s="5"/>
    </row>
    <row r="2421" spans="3:3" ht="15" x14ac:dyDescent="0.3">
      <c r="C2421" s="5"/>
    </row>
    <row r="2422" spans="3:3" ht="15" x14ac:dyDescent="0.3">
      <c r="C2422" s="5"/>
    </row>
    <row r="2423" spans="3:3" ht="15" x14ac:dyDescent="0.3">
      <c r="C2423" s="5"/>
    </row>
    <row r="2424" spans="3:3" ht="15" x14ac:dyDescent="0.3">
      <c r="C2424" s="5"/>
    </row>
    <row r="2425" spans="3:3" ht="15" x14ac:dyDescent="0.3">
      <c r="C2425" s="5"/>
    </row>
    <row r="2426" spans="3:3" ht="15" x14ac:dyDescent="0.3">
      <c r="C2426" s="5"/>
    </row>
    <row r="2427" spans="3:3" ht="15" x14ac:dyDescent="0.3">
      <c r="C2427" s="5"/>
    </row>
    <row r="2428" spans="3:3" ht="15" x14ac:dyDescent="0.3">
      <c r="C2428" s="5"/>
    </row>
    <row r="2429" spans="3:3" ht="15" x14ac:dyDescent="0.3">
      <c r="C2429" s="5"/>
    </row>
    <row r="2430" spans="3:3" ht="15" x14ac:dyDescent="0.3">
      <c r="C2430" s="5"/>
    </row>
    <row r="2431" spans="3:3" ht="15" x14ac:dyDescent="0.3">
      <c r="C2431" s="5"/>
    </row>
    <row r="2432" spans="3:3" ht="15" x14ac:dyDescent="0.3">
      <c r="C2432" s="5"/>
    </row>
    <row r="2433" spans="3:3" ht="15" x14ac:dyDescent="0.3">
      <c r="C2433" s="5"/>
    </row>
    <row r="2434" spans="3:3" ht="15" x14ac:dyDescent="0.3">
      <c r="C2434" s="5"/>
    </row>
    <row r="2435" spans="3:3" ht="15" x14ac:dyDescent="0.3">
      <c r="C2435" s="5"/>
    </row>
    <row r="2436" spans="3:3" ht="15" x14ac:dyDescent="0.3">
      <c r="C2436" s="5"/>
    </row>
    <row r="2437" spans="3:3" ht="15" x14ac:dyDescent="0.3">
      <c r="C2437" s="5"/>
    </row>
    <row r="2438" spans="3:3" ht="15" x14ac:dyDescent="0.3">
      <c r="C2438" s="5"/>
    </row>
    <row r="2439" spans="3:3" ht="15" x14ac:dyDescent="0.3">
      <c r="C2439" s="5"/>
    </row>
    <row r="2440" spans="3:3" ht="15" x14ac:dyDescent="0.3">
      <c r="C2440" s="5"/>
    </row>
    <row r="2441" spans="3:3" ht="15" x14ac:dyDescent="0.3">
      <c r="C2441" s="5"/>
    </row>
    <row r="2442" spans="3:3" ht="15" x14ac:dyDescent="0.3">
      <c r="C2442" s="5"/>
    </row>
    <row r="2443" spans="3:3" ht="15" x14ac:dyDescent="0.3">
      <c r="C2443" s="5"/>
    </row>
    <row r="2444" spans="3:3" ht="15" x14ac:dyDescent="0.3">
      <c r="C2444" s="5"/>
    </row>
    <row r="2445" spans="3:3" ht="15" x14ac:dyDescent="0.3">
      <c r="C2445" s="5"/>
    </row>
    <row r="2446" spans="3:3" ht="15" x14ac:dyDescent="0.3">
      <c r="C2446" s="5"/>
    </row>
    <row r="2447" spans="3:3" ht="15" x14ac:dyDescent="0.3">
      <c r="C2447" s="5"/>
    </row>
    <row r="2448" spans="3:3" ht="15" x14ac:dyDescent="0.3">
      <c r="C2448" s="5"/>
    </row>
    <row r="2449" spans="3:3" ht="15" x14ac:dyDescent="0.3">
      <c r="C2449" s="5"/>
    </row>
    <row r="2450" spans="3:3" ht="15" x14ac:dyDescent="0.3">
      <c r="C2450" s="5"/>
    </row>
    <row r="2451" spans="3:3" ht="15" x14ac:dyDescent="0.3">
      <c r="C2451" s="5"/>
    </row>
    <row r="2452" spans="3:3" ht="15" x14ac:dyDescent="0.3">
      <c r="C2452" s="5"/>
    </row>
    <row r="2453" spans="3:3" ht="15" x14ac:dyDescent="0.3">
      <c r="C2453" s="5"/>
    </row>
    <row r="2454" spans="3:3" ht="15" x14ac:dyDescent="0.3">
      <c r="C2454" s="5"/>
    </row>
    <row r="2455" spans="3:3" ht="15" x14ac:dyDescent="0.3">
      <c r="C2455" s="5"/>
    </row>
    <row r="2456" spans="3:3" ht="15" x14ac:dyDescent="0.3">
      <c r="C2456" s="5"/>
    </row>
    <row r="2457" spans="3:3" ht="15" x14ac:dyDescent="0.3">
      <c r="C2457" s="5"/>
    </row>
    <row r="2458" spans="3:3" ht="15" x14ac:dyDescent="0.3">
      <c r="C2458" s="5"/>
    </row>
    <row r="2459" spans="3:3" ht="15" x14ac:dyDescent="0.3">
      <c r="C2459" s="5"/>
    </row>
    <row r="2460" spans="3:3" ht="15" x14ac:dyDescent="0.3">
      <c r="C2460" s="5"/>
    </row>
    <row r="2461" spans="3:3" ht="15" x14ac:dyDescent="0.3">
      <c r="C2461" s="5"/>
    </row>
    <row r="2462" spans="3:3" ht="15" x14ac:dyDescent="0.3">
      <c r="C2462" s="5"/>
    </row>
    <row r="2463" spans="3:3" ht="15" x14ac:dyDescent="0.3">
      <c r="C2463" s="5"/>
    </row>
    <row r="2464" spans="3:3" ht="15" x14ac:dyDescent="0.3">
      <c r="C2464" s="5"/>
    </row>
    <row r="2465" spans="3:3" ht="15" x14ac:dyDescent="0.3">
      <c r="C2465" s="5"/>
    </row>
    <row r="2466" spans="3:3" ht="15" x14ac:dyDescent="0.3">
      <c r="C2466" s="5"/>
    </row>
    <row r="2467" spans="3:3" ht="15" x14ac:dyDescent="0.3">
      <c r="C2467" s="5"/>
    </row>
    <row r="2468" spans="3:3" ht="15" x14ac:dyDescent="0.3">
      <c r="C2468" s="5"/>
    </row>
    <row r="2469" spans="3:3" ht="15" x14ac:dyDescent="0.3">
      <c r="C2469" s="5"/>
    </row>
    <row r="2470" spans="3:3" ht="15" x14ac:dyDescent="0.3">
      <c r="C2470" s="5"/>
    </row>
    <row r="2471" spans="3:3" ht="15" x14ac:dyDescent="0.3">
      <c r="C2471" s="5"/>
    </row>
    <row r="2472" spans="3:3" ht="15" x14ac:dyDescent="0.3">
      <c r="C2472" s="5"/>
    </row>
    <row r="2473" spans="3:3" ht="15" x14ac:dyDescent="0.3">
      <c r="C2473" s="5"/>
    </row>
    <row r="2474" spans="3:3" ht="15" x14ac:dyDescent="0.3">
      <c r="C2474" s="5"/>
    </row>
    <row r="2475" spans="3:3" ht="15" x14ac:dyDescent="0.3">
      <c r="C2475" s="5"/>
    </row>
    <row r="2476" spans="3:3" ht="15" x14ac:dyDescent="0.3">
      <c r="C2476" s="5"/>
    </row>
    <row r="2477" spans="3:3" ht="15" x14ac:dyDescent="0.3">
      <c r="C2477" s="5"/>
    </row>
    <row r="2478" spans="3:3" ht="15" x14ac:dyDescent="0.3">
      <c r="C2478" s="5"/>
    </row>
    <row r="2479" spans="3:3" ht="15" x14ac:dyDescent="0.3">
      <c r="C2479" s="5"/>
    </row>
    <row r="2480" spans="3:3" ht="15" x14ac:dyDescent="0.3">
      <c r="C2480" s="5"/>
    </row>
    <row r="2481" spans="3:3" ht="15" x14ac:dyDescent="0.3">
      <c r="C2481" s="5"/>
    </row>
    <row r="2482" spans="3:3" ht="15" x14ac:dyDescent="0.3">
      <c r="C2482" s="5"/>
    </row>
    <row r="2483" spans="3:3" ht="15" x14ac:dyDescent="0.3">
      <c r="C2483" s="5"/>
    </row>
    <row r="2484" spans="3:3" ht="15" x14ac:dyDescent="0.3">
      <c r="C2484" s="5"/>
    </row>
    <row r="2485" spans="3:3" ht="15" x14ac:dyDescent="0.3">
      <c r="C2485" s="5"/>
    </row>
    <row r="2486" spans="3:3" ht="15" x14ac:dyDescent="0.3">
      <c r="C2486" s="5"/>
    </row>
    <row r="2487" spans="3:3" ht="15" x14ac:dyDescent="0.3">
      <c r="C2487" s="5"/>
    </row>
    <row r="2488" spans="3:3" ht="15" x14ac:dyDescent="0.3">
      <c r="C2488" s="5"/>
    </row>
    <row r="2489" spans="3:3" ht="15" x14ac:dyDescent="0.3">
      <c r="C2489" s="5"/>
    </row>
    <row r="2490" spans="3:3" ht="15" x14ac:dyDescent="0.3">
      <c r="C2490" s="5"/>
    </row>
    <row r="2491" spans="3:3" ht="15" x14ac:dyDescent="0.3">
      <c r="C2491" s="5"/>
    </row>
    <row r="2492" spans="3:3" ht="15" x14ac:dyDescent="0.3">
      <c r="C2492" s="5"/>
    </row>
    <row r="2493" spans="3:3" ht="15" x14ac:dyDescent="0.3">
      <c r="C2493" s="5"/>
    </row>
    <row r="2494" spans="3:3" ht="15" x14ac:dyDescent="0.3">
      <c r="C2494" s="5"/>
    </row>
    <row r="2495" spans="3:3" ht="15" x14ac:dyDescent="0.3">
      <c r="C2495" s="5"/>
    </row>
    <row r="2496" spans="3:3" ht="15" x14ac:dyDescent="0.3">
      <c r="C2496" s="5"/>
    </row>
    <row r="2497" spans="3:3" ht="15" x14ac:dyDescent="0.3">
      <c r="C2497" s="5"/>
    </row>
    <row r="2498" spans="3:3" ht="15" x14ac:dyDescent="0.3">
      <c r="C2498" s="5"/>
    </row>
    <row r="2499" spans="3:3" ht="15" x14ac:dyDescent="0.3">
      <c r="C2499" s="5"/>
    </row>
    <row r="2500" spans="3:3" ht="15" x14ac:dyDescent="0.3">
      <c r="C2500" s="5"/>
    </row>
    <row r="2501" spans="3:3" ht="15" x14ac:dyDescent="0.3">
      <c r="C2501" s="5"/>
    </row>
    <row r="2502" spans="3:3" ht="15" x14ac:dyDescent="0.3">
      <c r="C2502" s="5"/>
    </row>
    <row r="2503" spans="3:3" ht="15" x14ac:dyDescent="0.3">
      <c r="C2503" s="5"/>
    </row>
    <row r="2504" spans="3:3" ht="15" x14ac:dyDescent="0.3">
      <c r="C2504" s="5"/>
    </row>
    <row r="2505" spans="3:3" ht="15" x14ac:dyDescent="0.3">
      <c r="C2505" s="5"/>
    </row>
    <row r="2506" spans="3:3" ht="15" x14ac:dyDescent="0.3">
      <c r="C2506" s="5"/>
    </row>
    <row r="2507" spans="3:3" ht="15" x14ac:dyDescent="0.3">
      <c r="C2507" s="5"/>
    </row>
    <row r="2508" spans="3:3" ht="15" x14ac:dyDescent="0.3">
      <c r="C2508" s="5"/>
    </row>
    <row r="2509" spans="3:3" ht="15" x14ac:dyDescent="0.3">
      <c r="C2509" s="5"/>
    </row>
    <row r="2510" spans="3:3" ht="15" x14ac:dyDescent="0.3">
      <c r="C2510" s="5"/>
    </row>
    <row r="2511" spans="3:3" ht="15" x14ac:dyDescent="0.3">
      <c r="C2511" s="5"/>
    </row>
    <row r="2512" spans="3:3" ht="15" x14ac:dyDescent="0.3">
      <c r="C2512" s="5"/>
    </row>
    <row r="2513" spans="3:3" ht="15" x14ac:dyDescent="0.3">
      <c r="C2513" s="5"/>
    </row>
    <row r="2514" spans="3:3" ht="15" x14ac:dyDescent="0.3">
      <c r="C2514" s="5"/>
    </row>
    <row r="2515" spans="3:3" ht="15" x14ac:dyDescent="0.3">
      <c r="C2515" s="5"/>
    </row>
    <row r="2516" spans="3:3" ht="15" x14ac:dyDescent="0.3">
      <c r="C2516" s="5"/>
    </row>
    <row r="2517" spans="3:3" ht="15" x14ac:dyDescent="0.3">
      <c r="C2517" s="5"/>
    </row>
    <row r="2518" spans="3:3" ht="15" x14ac:dyDescent="0.3">
      <c r="C2518" s="5"/>
    </row>
    <row r="2519" spans="3:3" ht="15" x14ac:dyDescent="0.3">
      <c r="C2519" s="5"/>
    </row>
    <row r="2520" spans="3:3" ht="15" x14ac:dyDescent="0.3">
      <c r="C2520" s="5"/>
    </row>
    <row r="2521" spans="3:3" ht="15" x14ac:dyDescent="0.3">
      <c r="C2521" s="5"/>
    </row>
    <row r="2522" spans="3:3" ht="15" x14ac:dyDescent="0.3">
      <c r="C2522" s="5"/>
    </row>
    <row r="2523" spans="3:3" ht="15" x14ac:dyDescent="0.3">
      <c r="C2523" s="5"/>
    </row>
    <row r="2524" spans="3:3" ht="15" x14ac:dyDescent="0.3">
      <c r="C2524" s="5"/>
    </row>
    <row r="2525" spans="3:3" ht="15" x14ac:dyDescent="0.3">
      <c r="C2525" s="5"/>
    </row>
    <row r="2526" spans="3:3" ht="15" x14ac:dyDescent="0.3">
      <c r="C2526" s="5"/>
    </row>
    <row r="2527" spans="3:3" ht="15" x14ac:dyDescent="0.3">
      <c r="C2527" s="5"/>
    </row>
    <row r="2528" spans="3:3" ht="15" x14ac:dyDescent="0.3">
      <c r="C2528" s="5"/>
    </row>
    <row r="2529" spans="3:3" ht="15" x14ac:dyDescent="0.3">
      <c r="C2529" s="5"/>
    </row>
    <row r="2530" spans="3:3" ht="15" x14ac:dyDescent="0.3">
      <c r="C2530" s="5"/>
    </row>
    <row r="2531" spans="3:3" ht="15" x14ac:dyDescent="0.3">
      <c r="C2531" s="5"/>
    </row>
    <row r="2532" spans="3:3" ht="15" x14ac:dyDescent="0.3">
      <c r="C2532" s="5"/>
    </row>
    <row r="2533" spans="3:3" ht="15" x14ac:dyDescent="0.3">
      <c r="C2533" s="5"/>
    </row>
    <row r="2534" spans="3:3" ht="15" x14ac:dyDescent="0.3">
      <c r="C2534" s="5"/>
    </row>
    <row r="2535" spans="3:3" ht="15" x14ac:dyDescent="0.3">
      <c r="C2535" s="5"/>
    </row>
    <row r="2536" spans="3:3" ht="15" x14ac:dyDescent="0.3">
      <c r="C2536" s="5"/>
    </row>
    <row r="2537" spans="3:3" ht="15" x14ac:dyDescent="0.3">
      <c r="C2537" s="5"/>
    </row>
    <row r="2538" spans="3:3" ht="15" x14ac:dyDescent="0.3">
      <c r="C2538" s="5"/>
    </row>
    <row r="2539" spans="3:3" ht="15" x14ac:dyDescent="0.3">
      <c r="C2539" s="5"/>
    </row>
    <row r="2540" spans="3:3" ht="15" x14ac:dyDescent="0.3">
      <c r="C2540" s="5"/>
    </row>
    <row r="2541" spans="3:3" ht="15" x14ac:dyDescent="0.3">
      <c r="C2541" s="5"/>
    </row>
    <row r="2542" spans="3:3" ht="15" x14ac:dyDescent="0.3">
      <c r="C2542" s="5"/>
    </row>
    <row r="2543" spans="3:3" ht="15" x14ac:dyDescent="0.3">
      <c r="C2543" s="5"/>
    </row>
    <row r="2544" spans="3:3" ht="15" x14ac:dyDescent="0.3">
      <c r="C2544" s="5"/>
    </row>
    <row r="2545" spans="3:3" ht="15" x14ac:dyDescent="0.3">
      <c r="C2545" s="5"/>
    </row>
    <row r="2546" spans="3:3" ht="15" x14ac:dyDescent="0.3">
      <c r="C2546" s="5"/>
    </row>
    <row r="2547" spans="3:3" ht="15" x14ac:dyDescent="0.3">
      <c r="C2547" s="5"/>
    </row>
    <row r="2548" spans="3:3" ht="15" x14ac:dyDescent="0.3">
      <c r="C2548" s="5"/>
    </row>
    <row r="2549" spans="3:3" ht="15" x14ac:dyDescent="0.3">
      <c r="C2549" s="5"/>
    </row>
    <row r="2550" spans="3:3" ht="15" x14ac:dyDescent="0.3">
      <c r="C2550" s="5"/>
    </row>
    <row r="2551" spans="3:3" ht="15" x14ac:dyDescent="0.3">
      <c r="C2551" s="5"/>
    </row>
    <row r="2552" spans="3:3" ht="15" x14ac:dyDescent="0.3">
      <c r="C2552" s="5"/>
    </row>
    <row r="2553" spans="3:3" ht="15" x14ac:dyDescent="0.3">
      <c r="C2553" s="5"/>
    </row>
    <row r="2554" spans="3:3" ht="15" x14ac:dyDescent="0.3">
      <c r="C2554" s="5"/>
    </row>
    <row r="2555" spans="3:3" ht="15" x14ac:dyDescent="0.3">
      <c r="C2555" s="5"/>
    </row>
    <row r="2556" spans="3:3" ht="15" x14ac:dyDescent="0.3">
      <c r="C2556" s="5"/>
    </row>
    <row r="2557" spans="3:3" ht="15" x14ac:dyDescent="0.3">
      <c r="C2557" s="5"/>
    </row>
    <row r="2558" spans="3:3" ht="15" x14ac:dyDescent="0.3">
      <c r="C2558" s="5"/>
    </row>
    <row r="2559" spans="3:3" ht="15" x14ac:dyDescent="0.3">
      <c r="C2559" s="5"/>
    </row>
    <row r="2560" spans="3:3" ht="15" x14ac:dyDescent="0.3">
      <c r="C2560" s="5"/>
    </row>
    <row r="2561" spans="3:3" ht="15" x14ac:dyDescent="0.3">
      <c r="C2561" s="5"/>
    </row>
    <row r="2562" spans="3:3" ht="15" x14ac:dyDescent="0.3">
      <c r="C2562" s="5"/>
    </row>
    <row r="2563" spans="3:3" ht="15" x14ac:dyDescent="0.3">
      <c r="C2563" s="5"/>
    </row>
    <row r="2564" spans="3:3" ht="15" x14ac:dyDescent="0.3">
      <c r="C2564" s="5"/>
    </row>
    <row r="2565" spans="3:3" ht="15" x14ac:dyDescent="0.3">
      <c r="C2565" s="5"/>
    </row>
    <row r="2566" spans="3:3" ht="15" x14ac:dyDescent="0.3">
      <c r="C2566" s="5"/>
    </row>
    <row r="2567" spans="3:3" ht="15" x14ac:dyDescent="0.3">
      <c r="C2567" s="5"/>
    </row>
    <row r="2568" spans="3:3" ht="15" x14ac:dyDescent="0.3">
      <c r="C2568" s="5"/>
    </row>
    <row r="2569" spans="3:3" ht="15" x14ac:dyDescent="0.3">
      <c r="C2569" s="5"/>
    </row>
    <row r="2570" spans="3:3" ht="15" x14ac:dyDescent="0.3">
      <c r="C2570" s="5"/>
    </row>
    <row r="2571" spans="3:3" ht="15" x14ac:dyDescent="0.3">
      <c r="C2571" s="5"/>
    </row>
    <row r="2572" spans="3:3" ht="15" x14ac:dyDescent="0.3">
      <c r="C2572" s="5"/>
    </row>
    <row r="2573" spans="3:3" ht="15" x14ac:dyDescent="0.3">
      <c r="C2573" s="5"/>
    </row>
    <row r="2574" spans="3:3" ht="15" x14ac:dyDescent="0.3">
      <c r="C2574" s="5"/>
    </row>
    <row r="2575" spans="3:3" ht="15" x14ac:dyDescent="0.3">
      <c r="C2575" s="5"/>
    </row>
    <row r="2576" spans="3:3" ht="15" x14ac:dyDescent="0.3">
      <c r="C2576" s="5"/>
    </row>
    <row r="2577" spans="3:3" ht="15" x14ac:dyDescent="0.3">
      <c r="C2577" s="5"/>
    </row>
    <row r="2578" spans="3:3" ht="15" x14ac:dyDescent="0.3">
      <c r="C2578" s="5"/>
    </row>
    <row r="2579" spans="3:3" ht="15" x14ac:dyDescent="0.3">
      <c r="C2579" s="5"/>
    </row>
    <row r="2580" spans="3:3" ht="15" x14ac:dyDescent="0.3">
      <c r="C2580" s="5"/>
    </row>
    <row r="2581" spans="3:3" ht="15" x14ac:dyDescent="0.3">
      <c r="C2581" s="5"/>
    </row>
    <row r="2582" spans="3:3" ht="15" x14ac:dyDescent="0.3">
      <c r="C2582" s="5"/>
    </row>
    <row r="2583" spans="3:3" ht="15" x14ac:dyDescent="0.3">
      <c r="C2583" s="5"/>
    </row>
    <row r="2584" spans="3:3" ht="15" x14ac:dyDescent="0.3">
      <c r="C2584" s="5"/>
    </row>
    <row r="2585" spans="3:3" ht="15" x14ac:dyDescent="0.3">
      <c r="C2585" s="5"/>
    </row>
    <row r="2586" spans="3:3" ht="15" x14ac:dyDescent="0.3">
      <c r="C2586" s="5"/>
    </row>
    <row r="2587" spans="3:3" ht="15" x14ac:dyDescent="0.3">
      <c r="C2587" s="5"/>
    </row>
    <row r="2588" spans="3:3" ht="15" x14ac:dyDescent="0.3">
      <c r="C2588" s="5"/>
    </row>
    <row r="2589" spans="3:3" ht="15" x14ac:dyDescent="0.3">
      <c r="C2589" s="5"/>
    </row>
    <row r="2590" spans="3:3" ht="15" x14ac:dyDescent="0.3">
      <c r="C2590" s="5"/>
    </row>
    <row r="2591" spans="3:3" ht="15" x14ac:dyDescent="0.3">
      <c r="C2591" s="5"/>
    </row>
    <row r="2592" spans="3:3" ht="15" x14ac:dyDescent="0.3">
      <c r="C2592" s="5"/>
    </row>
    <row r="2593" spans="3:3" ht="15" x14ac:dyDescent="0.3">
      <c r="C2593" s="5"/>
    </row>
    <row r="2594" spans="3:3" ht="15" x14ac:dyDescent="0.3">
      <c r="C2594" s="5"/>
    </row>
    <row r="2595" spans="3:3" ht="15" x14ac:dyDescent="0.3">
      <c r="C2595" s="5"/>
    </row>
    <row r="2596" spans="3:3" ht="15" x14ac:dyDescent="0.3">
      <c r="C2596" s="5"/>
    </row>
    <row r="2597" spans="3:3" ht="15" x14ac:dyDescent="0.3">
      <c r="C2597" s="5"/>
    </row>
    <row r="2598" spans="3:3" ht="15" x14ac:dyDescent="0.3">
      <c r="C2598" s="5"/>
    </row>
    <row r="2599" spans="3:3" ht="15" x14ac:dyDescent="0.3">
      <c r="C2599" s="5"/>
    </row>
    <row r="2600" spans="3:3" ht="15" x14ac:dyDescent="0.3">
      <c r="C2600" s="5"/>
    </row>
    <row r="2601" spans="3:3" ht="15" x14ac:dyDescent="0.3">
      <c r="C2601" s="5"/>
    </row>
    <row r="2602" spans="3:3" ht="15" x14ac:dyDescent="0.3">
      <c r="C2602" s="5"/>
    </row>
    <row r="2603" spans="3:3" ht="15" x14ac:dyDescent="0.3">
      <c r="C2603" s="5"/>
    </row>
    <row r="2604" spans="3:3" ht="15" x14ac:dyDescent="0.3">
      <c r="C2604" s="5"/>
    </row>
    <row r="2605" spans="3:3" ht="15" x14ac:dyDescent="0.3">
      <c r="C2605" s="5"/>
    </row>
    <row r="2606" spans="3:3" ht="15" x14ac:dyDescent="0.3">
      <c r="C2606" s="5"/>
    </row>
    <row r="2607" spans="3:3" ht="15" x14ac:dyDescent="0.3">
      <c r="C2607" s="5"/>
    </row>
    <row r="2608" spans="3:3" ht="15" x14ac:dyDescent="0.3">
      <c r="C2608" s="5"/>
    </row>
    <row r="2609" spans="3:3" ht="15" x14ac:dyDescent="0.3">
      <c r="C2609" s="5"/>
    </row>
    <row r="2610" spans="3:3" ht="15" x14ac:dyDescent="0.3">
      <c r="C2610" s="5"/>
    </row>
    <row r="2611" spans="3:3" ht="15" x14ac:dyDescent="0.3">
      <c r="C2611" s="5"/>
    </row>
    <row r="2612" spans="3:3" ht="15" x14ac:dyDescent="0.3">
      <c r="C2612" s="5"/>
    </row>
    <row r="2613" spans="3:3" ht="15" x14ac:dyDescent="0.3">
      <c r="C2613" s="5"/>
    </row>
    <row r="2614" spans="3:3" ht="15" x14ac:dyDescent="0.3">
      <c r="C2614" s="5"/>
    </row>
    <row r="2615" spans="3:3" ht="15" x14ac:dyDescent="0.3">
      <c r="C2615" s="5"/>
    </row>
    <row r="2616" spans="3:3" ht="15" x14ac:dyDescent="0.3">
      <c r="C2616" s="5"/>
    </row>
    <row r="2617" spans="3:3" ht="15" x14ac:dyDescent="0.3">
      <c r="C2617" s="5"/>
    </row>
    <row r="2618" spans="3:3" ht="15" x14ac:dyDescent="0.3">
      <c r="C2618" s="5"/>
    </row>
    <row r="2619" spans="3:3" ht="15" x14ac:dyDescent="0.3">
      <c r="C2619" s="5"/>
    </row>
    <row r="2620" spans="3:3" ht="15" x14ac:dyDescent="0.3">
      <c r="C2620" s="5"/>
    </row>
    <row r="2621" spans="3:3" ht="15" x14ac:dyDescent="0.3">
      <c r="C2621" s="5"/>
    </row>
    <row r="2622" spans="3:3" ht="15" x14ac:dyDescent="0.3">
      <c r="C2622" s="5"/>
    </row>
    <row r="2623" spans="3:3" ht="15" x14ac:dyDescent="0.3">
      <c r="C2623" s="5"/>
    </row>
    <row r="2624" spans="3:3" ht="15" x14ac:dyDescent="0.3">
      <c r="C2624" s="5"/>
    </row>
    <row r="2625" spans="3:3" ht="15" x14ac:dyDescent="0.3">
      <c r="C2625" s="5"/>
    </row>
    <row r="2626" spans="3:3" ht="15" x14ac:dyDescent="0.3">
      <c r="C2626" s="5"/>
    </row>
    <row r="2627" spans="3:3" ht="15" x14ac:dyDescent="0.3">
      <c r="C2627" s="5"/>
    </row>
    <row r="2628" spans="3:3" ht="15" x14ac:dyDescent="0.3">
      <c r="C2628" s="5"/>
    </row>
    <row r="2629" spans="3:3" ht="15" x14ac:dyDescent="0.3">
      <c r="C2629" s="5"/>
    </row>
    <row r="2630" spans="3:3" ht="15" x14ac:dyDescent="0.3">
      <c r="C2630" s="5"/>
    </row>
    <row r="2631" spans="3:3" ht="15" x14ac:dyDescent="0.3">
      <c r="C2631" s="5"/>
    </row>
    <row r="2632" spans="3:3" ht="15" x14ac:dyDescent="0.3">
      <c r="C2632" s="5"/>
    </row>
    <row r="2633" spans="3:3" ht="15" x14ac:dyDescent="0.3">
      <c r="C2633" s="5"/>
    </row>
    <row r="2634" spans="3:3" ht="15" x14ac:dyDescent="0.3">
      <c r="C2634" s="5"/>
    </row>
    <row r="2635" spans="3:3" ht="15" x14ac:dyDescent="0.3">
      <c r="C2635" s="5"/>
    </row>
    <row r="2636" spans="3:3" ht="15" x14ac:dyDescent="0.3">
      <c r="C2636" s="5"/>
    </row>
    <row r="2637" spans="3:3" ht="15" x14ac:dyDescent="0.3">
      <c r="C2637" s="5"/>
    </row>
    <row r="2638" spans="3:3" ht="15" x14ac:dyDescent="0.3">
      <c r="C2638" s="5"/>
    </row>
    <row r="2639" spans="3:3" ht="15" x14ac:dyDescent="0.3">
      <c r="C2639" s="5"/>
    </row>
    <row r="2640" spans="3:3" ht="15" x14ac:dyDescent="0.3">
      <c r="C2640" s="5"/>
    </row>
    <row r="2641" spans="3:3" ht="15" x14ac:dyDescent="0.3">
      <c r="C2641" s="5"/>
    </row>
    <row r="2642" spans="3:3" ht="15" x14ac:dyDescent="0.3">
      <c r="C2642" s="5"/>
    </row>
    <row r="2643" spans="3:3" ht="15" x14ac:dyDescent="0.3">
      <c r="C2643" s="5"/>
    </row>
    <row r="2644" spans="3:3" ht="15" x14ac:dyDescent="0.3">
      <c r="C2644" s="5"/>
    </row>
    <row r="2645" spans="3:3" ht="15" x14ac:dyDescent="0.3">
      <c r="C2645" s="5"/>
    </row>
    <row r="2646" spans="3:3" ht="15" x14ac:dyDescent="0.3">
      <c r="C2646" s="5"/>
    </row>
    <row r="2647" spans="3:3" ht="15" x14ac:dyDescent="0.3">
      <c r="C2647" s="5"/>
    </row>
    <row r="2648" spans="3:3" ht="15" x14ac:dyDescent="0.3">
      <c r="C2648" s="5"/>
    </row>
    <row r="2649" spans="3:3" ht="15" x14ac:dyDescent="0.3">
      <c r="C2649" s="5"/>
    </row>
    <row r="2650" spans="3:3" ht="15" x14ac:dyDescent="0.3">
      <c r="C2650" s="5"/>
    </row>
    <row r="2651" spans="3:3" ht="15" x14ac:dyDescent="0.3">
      <c r="C2651" s="5"/>
    </row>
    <row r="2652" spans="3:3" ht="15" x14ac:dyDescent="0.3">
      <c r="C2652" s="5"/>
    </row>
    <row r="2653" spans="3:3" ht="15" x14ac:dyDescent="0.3">
      <c r="C2653" s="5"/>
    </row>
    <row r="2654" spans="3:3" ht="15" x14ac:dyDescent="0.3">
      <c r="C2654" s="5"/>
    </row>
    <row r="2655" spans="3:3" ht="15" x14ac:dyDescent="0.3">
      <c r="C2655" s="5"/>
    </row>
    <row r="2656" spans="3:3" ht="15" x14ac:dyDescent="0.3">
      <c r="C2656" s="5"/>
    </row>
    <row r="2657" spans="3:3" ht="15" x14ac:dyDescent="0.3">
      <c r="C2657" s="5"/>
    </row>
    <row r="2658" spans="3:3" ht="15" x14ac:dyDescent="0.3">
      <c r="C2658" s="5"/>
    </row>
    <row r="2659" spans="3:3" ht="15" x14ac:dyDescent="0.3">
      <c r="C2659" s="5"/>
    </row>
    <row r="2660" spans="3:3" ht="15" x14ac:dyDescent="0.3">
      <c r="C2660" s="5"/>
    </row>
    <row r="2661" spans="3:3" ht="15" x14ac:dyDescent="0.3">
      <c r="C2661" s="5"/>
    </row>
    <row r="2662" spans="3:3" ht="15" x14ac:dyDescent="0.3">
      <c r="C2662" s="5"/>
    </row>
    <row r="2663" spans="3:3" ht="15" x14ac:dyDescent="0.3">
      <c r="C2663" s="5"/>
    </row>
    <row r="2664" spans="3:3" ht="15" x14ac:dyDescent="0.3">
      <c r="C2664" s="5"/>
    </row>
    <row r="2665" spans="3:3" ht="15" x14ac:dyDescent="0.3">
      <c r="C2665" s="5"/>
    </row>
    <row r="2666" spans="3:3" ht="15" x14ac:dyDescent="0.3">
      <c r="C2666" s="5"/>
    </row>
    <row r="2667" spans="3:3" ht="15" x14ac:dyDescent="0.3">
      <c r="C2667" s="5"/>
    </row>
    <row r="2668" spans="3:3" ht="15" x14ac:dyDescent="0.3">
      <c r="C2668" s="5"/>
    </row>
    <row r="2669" spans="3:3" ht="15" x14ac:dyDescent="0.3">
      <c r="C2669" s="5"/>
    </row>
    <row r="2670" spans="3:3" ht="15" x14ac:dyDescent="0.3">
      <c r="C2670" s="5"/>
    </row>
    <row r="2671" spans="3:3" ht="15" x14ac:dyDescent="0.3">
      <c r="C2671" s="5"/>
    </row>
    <row r="2672" spans="3:3" ht="15" x14ac:dyDescent="0.3">
      <c r="C2672" s="5"/>
    </row>
    <row r="2673" spans="3:3" ht="15" x14ac:dyDescent="0.3">
      <c r="C2673" s="5"/>
    </row>
    <row r="2674" spans="3:3" ht="15" x14ac:dyDescent="0.3">
      <c r="C2674" s="5"/>
    </row>
    <row r="2675" spans="3:3" ht="15" x14ac:dyDescent="0.3">
      <c r="C2675" s="5"/>
    </row>
    <row r="2676" spans="3:3" ht="15" x14ac:dyDescent="0.3">
      <c r="C2676" s="5"/>
    </row>
    <row r="2677" spans="3:3" ht="15" x14ac:dyDescent="0.3">
      <c r="C2677" s="5"/>
    </row>
    <row r="2678" spans="3:3" ht="15" x14ac:dyDescent="0.3">
      <c r="C2678" s="5"/>
    </row>
    <row r="2679" spans="3:3" ht="15" x14ac:dyDescent="0.3">
      <c r="C2679" s="5"/>
    </row>
    <row r="2680" spans="3:3" ht="15" x14ac:dyDescent="0.3">
      <c r="C2680" s="5"/>
    </row>
    <row r="2681" spans="3:3" ht="15" x14ac:dyDescent="0.3">
      <c r="C2681" s="5"/>
    </row>
    <row r="2682" spans="3:3" ht="15" x14ac:dyDescent="0.3">
      <c r="C2682" s="5"/>
    </row>
    <row r="2683" spans="3:3" ht="15" x14ac:dyDescent="0.3">
      <c r="C2683" s="5"/>
    </row>
    <row r="2684" spans="3:3" ht="15" x14ac:dyDescent="0.3">
      <c r="C2684" s="5"/>
    </row>
    <row r="2685" spans="3:3" ht="15" x14ac:dyDescent="0.3">
      <c r="C2685" s="5"/>
    </row>
    <row r="2686" spans="3:3" ht="15" x14ac:dyDescent="0.3">
      <c r="C2686" s="5"/>
    </row>
    <row r="2687" spans="3:3" ht="15" x14ac:dyDescent="0.3">
      <c r="C2687" s="5"/>
    </row>
    <row r="2688" spans="3:3" ht="15" x14ac:dyDescent="0.3">
      <c r="C2688" s="5"/>
    </row>
    <row r="2689" spans="3:3" ht="15" x14ac:dyDescent="0.3">
      <c r="C2689" s="5"/>
    </row>
    <row r="2690" spans="3:3" ht="15" x14ac:dyDescent="0.3">
      <c r="C2690" s="5"/>
    </row>
    <row r="2691" spans="3:3" ht="15" x14ac:dyDescent="0.3">
      <c r="C2691" s="5"/>
    </row>
    <row r="2692" spans="3:3" ht="15" x14ac:dyDescent="0.3">
      <c r="C2692" s="5"/>
    </row>
    <row r="2693" spans="3:3" ht="15" x14ac:dyDescent="0.3">
      <c r="C2693" s="5"/>
    </row>
    <row r="2694" spans="3:3" ht="15" x14ac:dyDescent="0.3">
      <c r="C2694" s="5"/>
    </row>
    <row r="2695" spans="3:3" ht="15" x14ac:dyDescent="0.3">
      <c r="C2695" s="5"/>
    </row>
    <row r="2696" spans="3:3" ht="15" x14ac:dyDescent="0.3">
      <c r="C2696" s="5"/>
    </row>
    <row r="2697" spans="3:3" ht="15" x14ac:dyDescent="0.3">
      <c r="C2697" s="5"/>
    </row>
    <row r="2698" spans="3:3" ht="15" x14ac:dyDescent="0.3">
      <c r="C2698" s="5"/>
    </row>
    <row r="2699" spans="3:3" ht="15" x14ac:dyDescent="0.3">
      <c r="C2699" s="5"/>
    </row>
    <row r="2700" spans="3:3" ht="15" x14ac:dyDescent="0.3">
      <c r="C2700" s="5"/>
    </row>
    <row r="2701" spans="3:3" ht="15" x14ac:dyDescent="0.3">
      <c r="C2701" s="5"/>
    </row>
    <row r="2702" spans="3:3" ht="15" x14ac:dyDescent="0.3">
      <c r="C2702" s="5"/>
    </row>
    <row r="2703" spans="3:3" ht="15" x14ac:dyDescent="0.3">
      <c r="C2703" s="5"/>
    </row>
    <row r="2704" spans="3:3" ht="15" x14ac:dyDescent="0.3">
      <c r="C2704" s="5"/>
    </row>
    <row r="2705" spans="3:3" ht="15" x14ac:dyDescent="0.3">
      <c r="C2705" s="5"/>
    </row>
    <row r="2706" spans="3:3" ht="15" x14ac:dyDescent="0.3">
      <c r="C2706" s="5"/>
    </row>
    <row r="2707" spans="3:3" ht="15" x14ac:dyDescent="0.3">
      <c r="C2707" s="5"/>
    </row>
    <row r="2708" spans="3:3" ht="15" x14ac:dyDescent="0.3">
      <c r="C2708" s="5"/>
    </row>
    <row r="2709" spans="3:3" ht="15" x14ac:dyDescent="0.3">
      <c r="C2709" s="5"/>
    </row>
    <row r="2710" spans="3:3" ht="15" x14ac:dyDescent="0.3">
      <c r="C2710" s="5"/>
    </row>
    <row r="2711" spans="3:3" ht="15" x14ac:dyDescent="0.3">
      <c r="C2711" s="5"/>
    </row>
    <row r="2712" spans="3:3" ht="15" x14ac:dyDescent="0.3">
      <c r="C2712" s="5"/>
    </row>
    <row r="2713" spans="3:3" ht="15" x14ac:dyDescent="0.3">
      <c r="C2713" s="5"/>
    </row>
    <row r="2714" spans="3:3" ht="15" x14ac:dyDescent="0.3">
      <c r="C2714" s="5"/>
    </row>
    <row r="2715" spans="3:3" ht="15" x14ac:dyDescent="0.3">
      <c r="C2715" s="5"/>
    </row>
    <row r="2716" spans="3:3" ht="15" x14ac:dyDescent="0.3">
      <c r="C2716" s="5"/>
    </row>
    <row r="2717" spans="3:3" ht="15" x14ac:dyDescent="0.3">
      <c r="C2717" s="5"/>
    </row>
    <row r="2718" spans="3:3" ht="15" x14ac:dyDescent="0.3">
      <c r="C2718" s="5"/>
    </row>
    <row r="2719" spans="3:3" ht="15" x14ac:dyDescent="0.3">
      <c r="C2719" s="5"/>
    </row>
    <row r="2720" spans="3:3" ht="15" x14ac:dyDescent="0.3">
      <c r="C2720" s="5"/>
    </row>
    <row r="2721" spans="3:3" ht="15" x14ac:dyDescent="0.3">
      <c r="C2721" s="5"/>
    </row>
    <row r="2722" spans="3:3" ht="15" x14ac:dyDescent="0.3">
      <c r="C2722" s="5"/>
    </row>
    <row r="2723" spans="3:3" ht="15" x14ac:dyDescent="0.3">
      <c r="C2723" s="5"/>
    </row>
    <row r="2724" spans="3:3" ht="15" x14ac:dyDescent="0.3">
      <c r="C2724" s="5"/>
    </row>
    <row r="2725" spans="3:3" ht="15" x14ac:dyDescent="0.3">
      <c r="C2725" s="5"/>
    </row>
    <row r="2726" spans="3:3" ht="15" x14ac:dyDescent="0.3">
      <c r="C2726" s="5"/>
    </row>
    <row r="2727" spans="3:3" ht="15" x14ac:dyDescent="0.3">
      <c r="C2727" s="5"/>
    </row>
    <row r="2728" spans="3:3" ht="15" x14ac:dyDescent="0.3">
      <c r="C2728" s="5"/>
    </row>
    <row r="2729" spans="3:3" ht="15" x14ac:dyDescent="0.3">
      <c r="C2729" s="5"/>
    </row>
    <row r="2730" spans="3:3" ht="15" x14ac:dyDescent="0.3">
      <c r="C2730" s="5"/>
    </row>
    <row r="2731" spans="3:3" ht="15" x14ac:dyDescent="0.3">
      <c r="C2731" s="5"/>
    </row>
    <row r="2732" spans="3:3" ht="15" x14ac:dyDescent="0.3">
      <c r="C2732" s="5"/>
    </row>
    <row r="2733" spans="3:3" ht="15" x14ac:dyDescent="0.3">
      <c r="C2733" s="5"/>
    </row>
    <row r="2734" spans="3:3" ht="15" x14ac:dyDescent="0.3">
      <c r="C2734" s="5"/>
    </row>
    <row r="2735" spans="3:3" ht="15" x14ac:dyDescent="0.3">
      <c r="C2735" s="5"/>
    </row>
    <row r="2736" spans="3:3" ht="15" x14ac:dyDescent="0.3">
      <c r="C2736" s="5"/>
    </row>
    <row r="2737" spans="3:3" ht="15" x14ac:dyDescent="0.3">
      <c r="C2737" s="5"/>
    </row>
    <row r="2738" spans="3:3" ht="15" x14ac:dyDescent="0.3">
      <c r="C2738" s="5"/>
    </row>
    <row r="2739" spans="3:3" ht="15" x14ac:dyDescent="0.3">
      <c r="C2739" s="5"/>
    </row>
    <row r="2740" spans="3:3" ht="15" x14ac:dyDescent="0.3">
      <c r="C2740" s="5"/>
    </row>
    <row r="2741" spans="3:3" ht="15" x14ac:dyDescent="0.3">
      <c r="C2741" s="5"/>
    </row>
    <row r="2742" spans="3:3" ht="15" x14ac:dyDescent="0.3">
      <c r="C2742" s="5"/>
    </row>
    <row r="2743" spans="3:3" ht="15" x14ac:dyDescent="0.3">
      <c r="C2743" s="5"/>
    </row>
    <row r="2744" spans="3:3" ht="15" x14ac:dyDescent="0.3">
      <c r="C2744" s="5"/>
    </row>
    <row r="2745" spans="3:3" ht="15" x14ac:dyDescent="0.3">
      <c r="C2745" s="5"/>
    </row>
    <row r="2746" spans="3:3" ht="15" x14ac:dyDescent="0.3">
      <c r="C2746" s="5"/>
    </row>
    <row r="2747" spans="3:3" ht="15" x14ac:dyDescent="0.3">
      <c r="C2747" s="5"/>
    </row>
    <row r="2748" spans="3:3" ht="15" x14ac:dyDescent="0.3">
      <c r="C2748" s="5"/>
    </row>
    <row r="2749" spans="3:3" ht="15" x14ac:dyDescent="0.3">
      <c r="C2749" s="5"/>
    </row>
    <row r="2750" spans="3:3" ht="15" x14ac:dyDescent="0.3">
      <c r="C2750" s="5"/>
    </row>
    <row r="2751" spans="3:3" ht="15" x14ac:dyDescent="0.3">
      <c r="C2751" s="5"/>
    </row>
    <row r="2752" spans="3:3" ht="15" x14ac:dyDescent="0.3">
      <c r="C2752" s="5"/>
    </row>
    <row r="2753" spans="3:3" ht="15" x14ac:dyDescent="0.3">
      <c r="C2753" s="5"/>
    </row>
    <row r="2754" spans="3:3" ht="15" x14ac:dyDescent="0.3">
      <c r="C2754" s="5"/>
    </row>
    <row r="2755" spans="3:3" ht="15" x14ac:dyDescent="0.3">
      <c r="C2755" s="5"/>
    </row>
    <row r="2756" spans="3:3" ht="15" x14ac:dyDescent="0.3">
      <c r="C2756" s="5"/>
    </row>
    <row r="2757" spans="3:3" ht="15" x14ac:dyDescent="0.3">
      <c r="C2757" s="5"/>
    </row>
    <row r="2758" spans="3:3" ht="15" x14ac:dyDescent="0.3">
      <c r="C2758" s="5"/>
    </row>
    <row r="2759" spans="3:3" ht="15" x14ac:dyDescent="0.3">
      <c r="C2759" s="5"/>
    </row>
    <row r="2760" spans="3:3" ht="15" x14ac:dyDescent="0.3">
      <c r="C2760" s="5"/>
    </row>
    <row r="2761" spans="3:3" ht="15" x14ac:dyDescent="0.3">
      <c r="C2761" s="5"/>
    </row>
    <row r="2762" spans="3:3" ht="15" x14ac:dyDescent="0.3">
      <c r="C2762" s="5"/>
    </row>
    <row r="2763" spans="3:3" ht="15" x14ac:dyDescent="0.3">
      <c r="C2763" s="5"/>
    </row>
    <row r="2764" spans="3:3" ht="15" x14ac:dyDescent="0.3">
      <c r="C2764" s="5"/>
    </row>
    <row r="2765" spans="3:3" ht="15" x14ac:dyDescent="0.3">
      <c r="C2765" s="5"/>
    </row>
    <row r="2766" spans="3:3" ht="15" x14ac:dyDescent="0.3">
      <c r="C2766" s="5"/>
    </row>
    <row r="2767" spans="3:3" ht="15" x14ac:dyDescent="0.3">
      <c r="C2767" s="5"/>
    </row>
    <row r="2768" spans="3:3" ht="15" x14ac:dyDescent="0.3">
      <c r="C2768" s="5"/>
    </row>
    <row r="2769" spans="3:3" ht="15" x14ac:dyDescent="0.3">
      <c r="C2769" s="5"/>
    </row>
    <row r="2770" spans="3:3" ht="15" x14ac:dyDescent="0.3">
      <c r="C2770" s="5"/>
    </row>
    <row r="2771" spans="3:3" ht="15" x14ac:dyDescent="0.3">
      <c r="C2771" s="5"/>
    </row>
    <row r="2772" spans="3:3" ht="15" x14ac:dyDescent="0.3">
      <c r="C2772" s="5"/>
    </row>
    <row r="2773" spans="3:3" ht="15" x14ac:dyDescent="0.3">
      <c r="C2773" s="5"/>
    </row>
    <row r="2774" spans="3:3" ht="15" x14ac:dyDescent="0.3">
      <c r="C2774" s="5"/>
    </row>
    <row r="2775" spans="3:3" ht="15" x14ac:dyDescent="0.3">
      <c r="C2775" s="5"/>
    </row>
    <row r="2776" spans="3:3" ht="15" x14ac:dyDescent="0.3">
      <c r="C2776" s="5"/>
    </row>
    <row r="2777" spans="3:3" ht="15" x14ac:dyDescent="0.3">
      <c r="C2777" s="5"/>
    </row>
    <row r="2778" spans="3:3" ht="15" x14ac:dyDescent="0.3">
      <c r="C2778" s="5"/>
    </row>
    <row r="2779" spans="3:3" ht="15" x14ac:dyDescent="0.3">
      <c r="C2779" s="5"/>
    </row>
    <row r="2780" spans="3:3" ht="15" x14ac:dyDescent="0.3">
      <c r="C2780" s="5"/>
    </row>
    <row r="2781" spans="3:3" ht="15" x14ac:dyDescent="0.3">
      <c r="C2781" s="5"/>
    </row>
    <row r="2782" spans="3:3" ht="15" x14ac:dyDescent="0.3">
      <c r="C2782" s="5"/>
    </row>
    <row r="2783" spans="3:3" ht="15" x14ac:dyDescent="0.3">
      <c r="C2783" s="5"/>
    </row>
    <row r="2784" spans="3:3" ht="15" x14ac:dyDescent="0.3">
      <c r="C2784" s="5"/>
    </row>
    <row r="2785" spans="3:3" ht="15" x14ac:dyDescent="0.3">
      <c r="C2785" s="5"/>
    </row>
    <row r="2786" spans="3:3" ht="15" x14ac:dyDescent="0.3">
      <c r="C2786" s="5"/>
    </row>
    <row r="2787" spans="3:3" ht="15" x14ac:dyDescent="0.3">
      <c r="C2787" s="5"/>
    </row>
    <row r="2788" spans="3:3" ht="15" x14ac:dyDescent="0.3">
      <c r="C2788" s="5"/>
    </row>
    <row r="2789" spans="3:3" ht="15" x14ac:dyDescent="0.3">
      <c r="C2789" s="5"/>
    </row>
    <row r="2790" spans="3:3" ht="15" x14ac:dyDescent="0.3">
      <c r="C2790" s="5"/>
    </row>
    <row r="2791" spans="3:3" ht="15" x14ac:dyDescent="0.3">
      <c r="C2791" s="5"/>
    </row>
    <row r="2792" spans="3:3" ht="15" x14ac:dyDescent="0.3">
      <c r="C2792" s="5"/>
    </row>
    <row r="2793" spans="3:3" ht="15" x14ac:dyDescent="0.3">
      <c r="C2793" s="5"/>
    </row>
    <row r="2794" spans="3:3" ht="15" x14ac:dyDescent="0.3">
      <c r="C2794" s="5"/>
    </row>
    <row r="2795" spans="3:3" ht="15" x14ac:dyDescent="0.3">
      <c r="C2795" s="5"/>
    </row>
    <row r="2796" spans="3:3" ht="15" x14ac:dyDescent="0.3">
      <c r="C2796" s="5"/>
    </row>
    <row r="2797" spans="3:3" ht="15" x14ac:dyDescent="0.3">
      <c r="C2797" s="5"/>
    </row>
    <row r="2798" spans="3:3" ht="15" x14ac:dyDescent="0.3">
      <c r="C2798" s="5"/>
    </row>
    <row r="2799" spans="3:3" ht="15" x14ac:dyDescent="0.3">
      <c r="C2799" s="5"/>
    </row>
    <row r="2800" spans="3:3" ht="15" x14ac:dyDescent="0.3">
      <c r="C2800" s="5"/>
    </row>
    <row r="2801" spans="3:3" ht="15" x14ac:dyDescent="0.3">
      <c r="C2801" s="5"/>
    </row>
    <row r="2802" spans="3:3" ht="15" x14ac:dyDescent="0.3">
      <c r="C2802" s="5"/>
    </row>
    <row r="2803" spans="3:3" ht="15" x14ac:dyDescent="0.3">
      <c r="C2803" s="5"/>
    </row>
    <row r="2804" spans="3:3" ht="15" x14ac:dyDescent="0.3">
      <c r="C2804" s="5"/>
    </row>
    <row r="2805" spans="3:3" ht="15" x14ac:dyDescent="0.3">
      <c r="C2805" s="5"/>
    </row>
    <row r="2806" spans="3:3" ht="15" x14ac:dyDescent="0.3">
      <c r="C2806" s="5"/>
    </row>
    <row r="2807" spans="3:3" ht="15" x14ac:dyDescent="0.3">
      <c r="C2807" s="5"/>
    </row>
    <row r="2808" spans="3:3" ht="15" x14ac:dyDescent="0.3">
      <c r="C2808" s="5"/>
    </row>
    <row r="2809" spans="3:3" ht="15" x14ac:dyDescent="0.3">
      <c r="C2809" s="5"/>
    </row>
    <row r="2810" spans="3:3" ht="15" x14ac:dyDescent="0.3">
      <c r="C2810" s="5"/>
    </row>
    <row r="2811" spans="3:3" ht="15" x14ac:dyDescent="0.3">
      <c r="C2811" s="5"/>
    </row>
    <row r="2812" spans="3:3" ht="15" x14ac:dyDescent="0.3">
      <c r="C2812" s="5"/>
    </row>
    <row r="2813" spans="3:3" ht="15" x14ac:dyDescent="0.3">
      <c r="C2813" s="5"/>
    </row>
    <row r="2814" spans="3:3" ht="15" x14ac:dyDescent="0.3">
      <c r="C2814" s="5"/>
    </row>
    <row r="2815" spans="3:3" ht="15" x14ac:dyDescent="0.3">
      <c r="C2815" s="5"/>
    </row>
    <row r="2816" spans="3:3" ht="15" x14ac:dyDescent="0.3">
      <c r="C2816" s="5"/>
    </row>
    <row r="2817" spans="3:3" ht="15" x14ac:dyDescent="0.3">
      <c r="C2817" s="5"/>
    </row>
    <row r="2818" spans="3:3" ht="15" x14ac:dyDescent="0.3">
      <c r="C2818" s="5"/>
    </row>
    <row r="2819" spans="3:3" ht="15" x14ac:dyDescent="0.3">
      <c r="C2819" s="5"/>
    </row>
    <row r="2820" spans="3:3" ht="15" x14ac:dyDescent="0.3">
      <c r="C2820" s="5"/>
    </row>
    <row r="2821" spans="3:3" ht="15" x14ac:dyDescent="0.3">
      <c r="C2821" s="5"/>
    </row>
    <row r="2822" spans="3:3" ht="15" x14ac:dyDescent="0.3">
      <c r="C2822" s="5"/>
    </row>
    <row r="2823" spans="3:3" ht="15" x14ac:dyDescent="0.3">
      <c r="C2823" s="5"/>
    </row>
    <row r="2824" spans="3:3" ht="15" x14ac:dyDescent="0.3">
      <c r="C2824" s="5"/>
    </row>
    <row r="2825" spans="3:3" ht="15" x14ac:dyDescent="0.3">
      <c r="C2825" s="5"/>
    </row>
    <row r="2826" spans="3:3" ht="15" x14ac:dyDescent="0.3">
      <c r="C2826" s="5"/>
    </row>
    <row r="2827" spans="3:3" ht="15" x14ac:dyDescent="0.3">
      <c r="C2827" s="5"/>
    </row>
    <row r="2828" spans="3:3" ht="15" x14ac:dyDescent="0.3">
      <c r="C2828" s="5"/>
    </row>
    <row r="2829" spans="3:3" ht="15" x14ac:dyDescent="0.3">
      <c r="C2829" s="5"/>
    </row>
    <row r="2830" spans="3:3" ht="15" x14ac:dyDescent="0.3">
      <c r="C2830" s="5"/>
    </row>
    <row r="2831" spans="3:3" ht="15" x14ac:dyDescent="0.3">
      <c r="C2831" s="5"/>
    </row>
    <row r="2832" spans="3:3" ht="15" x14ac:dyDescent="0.3">
      <c r="C2832" s="5"/>
    </row>
    <row r="2833" spans="3:3" ht="15" x14ac:dyDescent="0.3">
      <c r="C2833" s="5"/>
    </row>
    <row r="2834" spans="3:3" ht="15" x14ac:dyDescent="0.3">
      <c r="C2834" s="5"/>
    </row>
    <row r="2835" spans="3:3" ht="15" x14ac:dyDescent="0.3">
      <c r="C2835" s="5"/>
    </row>
    <row r="2836" spans="3:3" ht="15" x14ac:dyDescent="0.3">
      <c r="C2836" s="5"/>
    </row>
    <row r="2837" spans="3:3" ht="15" x14ac:dyDescent="0.3">
      <c r="C2837" s="5"/>
    </row>
    <row r="2838" spans="3:3" ht="15" x14ac:dyDescent="0.3">
      <c r="C2838" s="5"/>
    </row>
    <row r="2839" spans="3:3" ht="15" x14ac:dyDescent="0.3">
      <c r="C2839" s="5"/>
    </row>
    <row r="2840" spans="3:3" ht="15" x14ac:dyDescent="0.3">
      <c r="C2840" s="5"/>
    </row>
    <row r="2841" spans="3:3" ht="15" x14ac:dyDescent="0.3">
      <c r="C2841" s="5"/>
    </row>
    <row r="2842" spans="3:3" ht="15" x14ac:dyDescent="0.3">
      <c r="C2842" s="5"/>
    </row>
    <row r="2843" spans="3:3" ht="15" x14ac:dyDescent="0.3">
      <c r="C2843" s="5"/>
    </row>
    <row r="2844" spans="3:3" ht="15" x14ac:dyDescent="0.3">
      <c r="C2844" s="5"/>
    </row>
    <row r="2845" spans="3:3" ht="15" x14ac:dyDescent="0.3">
      <c r="C2845" s="5"/>
    </row>
    <row r="2846" spans="3:3" ht="15" x14ac:dyDescent="0.3">
      <c r="C2846" s="5"/>
    </row>
    <row r="2847" spans="3:3" ht="15" x14ac:dyDescent="0.3">
      <c r="C2847" s="5"/>
    </row>
    <row r="2848" spans="3:3" ht="15" x14ac:dyDescent="0.3">
      <c r="C2848" s="5"/>
    </row>
    <row r="2849" spans="3:3" ht="15" x14ac:dyDescent="0.3">
      <c r="C2849" s="5"/>
    </row>
    <row r="2850" spans="3:3" ht="15" x14ac:dyDescent="0.3">
      <c r="C2850" s="5"/>
    </row>
    <row r="2851" spans="3:3" ht="15" x14ac:dyDescent="0.3">
      <c r="C2851" s="5"/>
    </row>
    <row r="2852" spans="3:3" ht="15" x14ac:dyDescent="0.3">
      <c r="C2852" s="5"/>
    </row>
    <row r="2853" spans="3:3" ht="15" x14ac:dyDescent="0.3">
      <c r="C2853" s="5"/>
    </row>
    <row r="2854" spans="3:3" ht="15" x14ac:dyDescent="0.3">
      <c r="C2854" s="5"/>
    </row>
    <row r="2855" spans="3:3" ht="15" x14ac:dyDescent="0.3">
      <c r="C2855" s="5"/>
    </row>
    <row r="2856" spans="3:3" ht="15" x14ac:dyDescent="0.3">
      <c r="C2856" s="5"/>
    </row>
    <row r="2857" spans="3:3" ht="15" x14ac:dyDescent="0.3">
      <c r="C2857" s="5"/>
    </row>
    <row r="2858" spans="3:3" ht="15" x14ac:dyDescent="0.3">
      <c r="C2858" s="5"/>
    </row>
    <row r="2859" spans="3:3" ht="15" x14ac:dyDescent="0.3">
      <c r="C2859" s="5"/>
    </row>
    <row r="2860" spans="3:3" ht="15" x14ac:dyDescent="0.3">
      <c r="C2860" s="5"/>
    </row>
    <row r="2861" spans="3:3" ht="15" x14ac:dyDescent="0.3">
      <c r="C2861" s="5"/>
    </row>
    <row r="2862" spans="3:3" ht="15" x14ac:dyDescent="0.3">
      <c r="C2862" s="5"/>
    </row>
    <row r="2863" spans="3:3" ht="15" x14ac:dyDescent="0.3">
      <c r="C2863" s="5"/>
    </row>
    <row r="2864" spans="3:3" ht="15" x14ac:dyDescent="0.3">
      <c r="C2864" s="5"/>
    </row>
    <row r="2865" spans="3:3" ht="15" x14ac:dyDescent="0.3">
      <c r="C2865" s="5"/>
    </row>
    <row r="2866" spans="3:3" ht="15" x14ac:dyDescent="0.3">
      <c r="C2866" s="5"/>
    </row>
    <row r="2867" spans="3:3" ht="15" x14ac:dyDescent="0.3">
      <c r="C2867" s="5"/>
    </row>
    <row r="2868" spans="3:3" ht="15" x14ac:dyDescent="0.3">
      <c r="C2868" s="5"/>
    </row>
    <row r="2869" spans="3:3" ht="15" x14ac:dyDescent="0.3">
      <c r="C2869" s="5"/>
    </row>
    <row r="2870" spans="3:3" ht="15" x14ac:dyDescent="0.3">
      <c r="C2870" s="5"/>
    </row>
    <row r="2871" spans="3:3" ht="15" x14ac:dyDescent="0.3">
      <c r="C2871" s="5"/>
    </row>
    <row r="2872" spans="3:3" ht="15" x14ac:dyDescent="0.3">
      <c r="C2872" s="5"/>
    </row>
    <row r="2873" spans="3:3" ht="15" x14ac:dyDescent="0.3">
      <c r="C2873" s="5"/>
    </row>
    <row r="2874" spans="3:3" ht="15" x14ac:dyDescent="0.3">
      <c r="C2874" s="5"/>
    </row>
    <row r="2875" spans="3:3" ht="15" x14ac:dyDescent="0.3">
      <c r="C2875" s="5"/>
    </row>
    <row r="2876" spans="3:3" ht="15" x14ac:dyDescent="0.3">
      <c r="C2876" s="5"/>
    </row>
    <row r="2877" spans="3:3" ht="15" x14ac:dyDescent="0.3">
      <c r="C2877" s="5"/>
    </row>
    <row r="2878" spans="3:3" ht="15" x14ac:dyDescent="0.3">
      <c r="C2878" s="5"/>
    </row>
    <row r="2879" spans="3:3" ht="15" x14ac:dyDescent="0.3">
      <c r="C2879" s="5"/>
    </row>
    <row r="2880" spans="3:3" ht="15" x14ac:dyDescent="0.3">
      <c r="C2880" s="5"/>
    </row>
    <row r="2881" spans="3:3" ht="15" x14ac:dyDescent="0.3">
      <c r="C2881" s="5"/>
    </row>
    <row r="2882" spans="3:3" ht="15" x14ac:dyDescent="0.3">
      <c r="C2882" s="5"/>
    </row>
    <row r="2883" spans="3:3" ht="15" x14ac:dyDescent="0.3">
      <c r="C2883" s="5"/>
    </row>
    <row r="2884" spans="3:3" ht="15" x14ac:dyDescent="0.3">
      <c r="C2884" s="5"/>
    </row>
    <row r="2885" spans="3:3" ht="15" x14ac:dyDescent="0.3">
      <c r="C2885" s="5"/>
    </row>
    <row r="2886" spans="3:3" ht="15" x14ac:dyDescent="0.3">
      <c r="C2886" s="5"/>
    </row>
    <row r="2887" spans="3:3" ht="15" x14ac:dyDescent="0.3">
      <c r="C2887" s="5"/>
    </row>
    <row r="2888" spans="3:3" ht="15" x14ac:dyDescent="0.3">
      <c r="C2888" s="5"/>
    </row>
    <row r="2889" spans="3:3" ht="15" x14ac:dyDescent="0.3">
      <c r="C2889" s="5"/>
    </row>
    <row r="2890" spans="3:3" ht="15" x14ac:dyDescent="0.3">
      <c r="C2890" s="5"/>
    </row>
    <row r="2891" spans="3:3" ht="15" x14ac:dyDescent="0.3">
      <c r="C2891" s="5"/>
    </row>
    <row r="2892" spans="3:3" ht="15" x14ac:dyDescent="0.3">
      <c r="C2892" s="5"/>
    </row>
    <row r="2893" spans="3:3" ht="15" x14ac:dyDescent="0.3">
      <c r="C2893" s="5"/>
    </row>
    <row r="2894" spans="3:3" ht="15" x14ac:dyDescent="0.3">
      <c r="C2894" s="5"/>
    </row>
    <row r="2895" spans="3:3" ht="15" x14ac:dyDescent="0.3">
      <c r="C2895" s="5"/>
    </row>
    <row r="2896" spans="3:3" ht="15" x14ac:dyDescent="0.3">
      <c r="C2896" s="5"/>
    </row>
    <row r="2897" spans="3:3" ht="15" x14ac:dyDescent="0.3">
      <c r="C2897" s="5"/>
    </row>
    <row r="2898" spans="3:3" ht="15" x14ac:dyDescent="0.3">
      <c r="C2898" s="5"/>
    </row>
    <row r="2899" spans="3:3" ht="15" x14ac:dyDescent="0.3">
      <c r="C2899" s="5"/>
    </row>
    <row r="2900" spans="3:3" ht="15" x14ac:dyDescent="0.3">
      <c r="C2900" s="5"/>
    </row>
    <row r="2901" spans="3:3" ht="15" x14ac:dyDescent="0.3">
      <c r="C2901" s="5"/>
    </row>
    <row r="2902" spans="3:3" ht="15" x14ac:dyDescent="0.3">
      <c r="C2902" s="5"/>
    </row>
    <row r="2903" spans="3:3" ht="15" x14ac:dyDescent="0.3">
      <c r="C2903" s="5"/>
    </row>
    <row r="2904" spans="3:3" ht="15" x14ac:dyDescent="0.3">
      <c r="C2904" s="5"/>
    </row>
    <row r="2905" spans="3:3" ht="15" x14ac:dyDescent="0.3">
      <c r="C2905" s="5"/>
    </row>
    <row r="2906" spans="3:3" ht="15" x14ac:dyDescent="0.3">
      <c r="C2906" s="5"/>
    </row>
    <row r="2907" spans="3:3" ht="15" x14ac:dyDescent="0.3">
      <c r="C2907" s="5"/>
    </row>
    <row r="2908" spans="3:3" ht="15" x14ac:dyDescent="0.3">
      <c r="C2908" s="5"/>
    </row>
    <row r="2909" spans="3:3" ht="15" x14ac:dyDescent="0.3">
      <c r="C2909" s="5"/>
    </row>
    <row r="2910" spans="3:3" ht="15" x14ac:dyDescent="0.3">
      <c r="C2910" s="5"/>
    </row>
    <row r="2911" spans="3:3" ht="15" x14ac:dyDescent="0.3">
      <c r="C2911" s="5"/>
    </row>
    <row r="2912" spans="3:3" ht="15" x14ac:dyDescent="0.3">
      <c r="C2912" s="5"/>
    </row>
    <row r="2913" spans="3:3" ht="15" x14ac:dyDescent="0.3">
      <c r="C2913" s="5"/>
    </row>
    <row r="2914" spans="3:3" ht="15" x14ac:dyDescent="0.3">
      <c r="C2914" s="5"/>
    </row>
    <row r="2915" spans="3:3" ht="15" x14ac:dyDescent="0.3">
      <c r="C2915" s="5"/>
    </row>
    <row r="2916" spans="3:3" ht="15" x14ac:dyDescent="0.3">
      <c r="C2916" s="5"/>
    </row>
    <row r="2917" spans="3:3" ht="15" x14ac:dyDescent="0.3">
      <c r="C2917" s="5"/>
    </row>
    <row r="2918" spans="3:3" ht="15" x14ac:dyDescent="0.3">
      <c r="C2918" s="5"/>
    </row>
    <row r="2919" spans="3:3" ht="15" x14ac:dyDescent="0.3">
      <c r="C2919" s="5"/>
    </row>
    <row r="2920" spans="3:3" ht="15" x14ac:dyDescent="0.3">
      <c r="C2920" s="5"/>
    </row>
    <row r="2921" spans="3:3" ht="15" x14ac:dyDescent="0.3">
      <c r="C2921" s="5"/>
    </row>
    <row r="2922" spans="3:3" ht="15" x14ac:dyDescent="0.3">
      <c r="C2922" s="5"/>
    </row>
    <row r="2923" spans="3:3" ht="15" x14ac:dyDescent="0.3">
      <c r="C2923" s="5"/>
    </row>
    <row r="2924" spans="3:3" ht="15" x14ac:dyDescent="0.3">
      <c r="C2924" s="5"/>
    </row>
    <row r="2925" spans="3:3" ht="15" x14ac:dyDescent="0.3">
      <c r="C2925" s="5"/>
    </row>
    <row r="2926" spans="3:3" ht="15" x14ac:dyDescent="0.3">
      <c r="C2926" s="5"/>
    </row>
    <row r="2927" spans="3:3" ht="15" x14ac:dyDescent="0.3">
      <c r="C2927" s="5"/>
    </row>
    <row r="2928" spans="3:3" ht="15" x14ac:dyDescent="0.3">
      <c r="C2928" s="5"/>
    </row>
    <row r="2929" spans="3:3" ht="15" x14ac:dyDescent="0.3">
      <c r="C2929" s="5"/>
    </row>
    <row r="2930" spans="3:3" ht="15" x14ac:dyDescent="0.3">
      <c r="C2930" s="5"/>
    </row>
    <row r="2931" spans="3:3" ht="15" x14ac:dyDescent="0.3">
      <c r="C2931" s="5"/>
    </row>
    <row r="2932" spans="3:3" ht="15" x14ac:dyDescent="0.3">
      <c r="C2932" s="5"/>
    </row>
    <row r="2933" spans="3:3" ht="15" x14ac:dyDescent="0.3">
      <c r="C2933" s="5"/>
    </row>
    <row r="2934" spans="3:3" ht="15" x14ac:dyDescent="0.3">
      <c r="C2934" s="5"/>
    </row>
    <row r="2935" spans="3:3" ht="15" x14ac:dyDescent="0.3">
      <c r="C2935" s="5"/>
    </row>
    <row r="2936" spans="3:3" ht="15" x14ac:dyDescent="0.3">
      <c r="C2936" s="5"/>
    </row>
    <row r="2937" spans="3:3" ht="15" x14ac:dyDescent="0.3">
      <c r="C2937" s="5"/>
    </row>
    <row r="2938" spans="3:3" ht="15" x14ac:dyDescent="0.3">
      <c r="C2938" s="5"/>
    </row>
    <row r="2939" spans="3:3" ht="15" x14ac:dyDescent="0.3">
      <c r="C2939" s="5"/>
    </row>
    <row r="2940" spans="3:3" ht="15" x14ac:dyDescent="0.3">
      <c r="C2940" s="5"/>
    </row>
    <row r="2941" spans="3:3" ht="15" x14ac:dyDescent="0.3">
      <c r="C2941" s="5"/>
    </row>
    <row r="2942" spans="3:3" ht="15" x14ac:dyDescent="0.3">
      <c r="C2942" s="5"/>
    </row>
    <row r="2943" spans="3:3" ht="15" x14ac:dyDescent="0.3">
      <c r="C2943" s="5"/>
    </row>
    <row r="2944" spans="3:3" ht="15" x14ac:dyDescent="0.3">
      <c r="C2944" s="5"/>
    </row>
    <row r="2945" spans="3:3" ht="15" x14ac:dyDescent="0.3">
      <c r="C2945" s="5"/>
    </row>
    <row r="2946" spans="3:3" ht="15" x14ac:dyDescent="0.3">
      <c r="C2946" s="5"/>
    </row>
    <row r="2947" spans="3:3" ht="15" x14ac:dyDescent="0.3">
      <c r="C2947" s="5"/>
    </row>
    <row r="2948" spans="3:3" ht="15" x14ac:dyDescent="0.3">
      <c r="C2948" s="5"/>
    </row>
    <row r="2949" spans="3:3" ht="15" x14ac:dyDescent="0.3">
      <c r="C2949" s="5"/>
    </row>
    <row r="2950" spans="3:3" ht="15" x14ac:dyDescent="0.3">
      <c r="C2950" s="5"/>
    </row>
    <row r="2951" spans="3:3" ht="15" x14ac:dyDescent="0.3">
      <c r="C2951" s="5"/>
    </row>
    <row r="2952" spans="3:3" ht="15" x14ac:dyDescent="0.3">
      <c r="C2952" s="5"/>
    </row>
    <row r="2953" spans="3:3" ht="15" x14ac:dyDescent="0.3">
      <c r="C2953" s="5"/>
    </row>
    <row r="2954" spans="3:3" ht="15" x14ac:dyDescent="0.3">
      <c r="C2954" s="5"/>
    </row>
    <row r="2955" spans="3:3" ht="15" x14ac:dyDescent="0.3">
      <c r="C2955" s="5"/>
    </row>
    <row r="2956" spans="3:3" ht="15" x14ac:dyDescent="0.3">
      <c r="C2956" s="5"/>
    </row>
    <row r="2957" spans="3:3" ht="15" x14ac:dyDescent="0.3">
      <c r="C2957" s="5"/>
    </row>
    <row r="2958" spans="3:3" ht="15" x14ac:dyDescent="0.3">
      <c r="C2958" s="5"/>
    </row>
    <row r="2959" spans="3:3" ht="15" x14ac:dyDescent="0.3">
      <c r="C2959" s="5"/>
    </row>
    <row r="2960" spans="3:3" ht="15" x14ac:dyDescent="0.3">
      <c r="C2960" s="5"/>
    </row>
    <row r="2961" spans="3:3" ht="15" x14ac:dyDescent="0.3">
      <c r="C2961" s="5"/>
    </row>
    <row r="2962" spans="3:3" ht="15" x14ac:dyDescent="0.3">
      <c r="C2962" s="5"/>
    </row>
    <row r="2963" spans="3:3" ht="15" x14ac:dyDescent="0.3">
      <c r="C2963" s="5"/>
    </row>
    <row r="2964" spans="3:3" ht="15" x14ac:dyDescent="0.3">
      <c r="C2964" s="5"/>
    </row>
    <row r="2965" spans="3:3" ht="15" x14ac:dyDescent="0.3">
      <c r="C2965" s="5"/>
    </row>
    <row r="2966" spans="3:3" ht="15" x14ac:dyDescent="0.3">
      <c r="C2966" s="5"/>
    </row>
    <row r="2967" spans="3:3" ht="15" x14ac:dyDescent="0.3">
      <c r="C2967" s="5"/>
    </row>
    <row r="2968" spans="3:3" ht="15" x14ac:dyDescent="0.3">
      <c r="C2968" s="5"/>
    </row>
    <row r="2969" spans="3:3" ht="15" x14ac:dyDescent="0.3">
      <c r="C2969" s="5"/>
    </row>
    <row r="2970" spans="3:3" ht="15" x14ac:dyDescent="0.3">
      <c r="C2970" s="5"/>
    </row>
    <row r="2971" spans="3:3" ht="15" x14ac:dyDescent="0.3">
      <c r="C2971" s="5"/>
    </row>
    <row r="2972" spans="3:3" ht="15" x14ac:dyDescent="0.3">
      <c r="C2972" s="5"/>
    </row>
    <row r="2973" spans="3:3" ht="15" x14ac:dyDescent="0.3">
      <c r="C2973" s="5"/>
    </row>
    <row r="2974" spans="3:3" ht="15" x14ac:dyDescent="0.3">
      <c r="C2974" s="5"/>
    </row>
    <row r="2975" spans="3:3" ht="15" x14ac:dyDescent="0.3">
      <c r="C2975" s="5"/>
    </row>
    <row r="2976" spans="3:3" ht="15" x14ac:dyDescent="0.3">
      <c r="C2976" s="5"/>
    </row>
    <row r="2977" spans="3:3" ht="15" x14ac:dyDescent="0.3">
      <c r="C2977" s="5"/>
    </row>
    <row r="2978" spans="3:3" ht="15" x14ac:dyDescent="0.3">
      <c r="C2978" s="5"/>
    </row>
    <row r="2979" spans="3:3" ht="15" x14ac:dyDescent="0.3">
      <c r="C2979" s="5"/>
    </row>
    <row r="2980" spans="3:3" ht="15" x14ac:dyDescent="0.3">
      <c r="C2980" s="5"/>
    </row>
    <row r="2981" spans="3:3" ht="15" x14ac:dyDescent="0.3">
      <c r="C2981" s="5"/>
    </row>
    <row r="2982" spans="3:3" ht="15" x14ac:dyDescent="0.3">
      <c r="C2982" s="5"/>
    </row>
    <row r="2983" spans="3:3" ht="15" x14ac:dyDescent="0.3">
      <c r="C2983" s="5"/>
    </row>
    <row r="2984" spans="3:3" ht="15" x14ac:dyDescent="0.3">
      <c r="C2984" s="5"/>
    </row>
    <row r="2985" spans="3:3" ht="15" x14ac:dyDescent="0.3">
      <c r="C2985" s="5"/>
    </row>
    <row r="2986" spans="3:3" ht="15" x14ac:dyDescent="0.3">
      <c r="C2986" s="5"/>
    </row>
    <row r="2987" spans="3:3" ht="15" x14ac:dyDescent="0.3">
      <c r="C2987" s="5"/>
    </row>
    <row r="2988" spans="3:3" ht="15" x14ac:dyDescent="0.3">
      <c r="C2988" s="5"/>
    </row>
    <row r="2989" spans="3:3" ht="15" x14ac:dyDescent="0.3">
      <c r="C2989" s="5"/>
    </row>
    <row r="2990" spans="3:3" ht="15" x14ac:dyDescent="0.3">
      <c r="C2990" s="5"/>
    </row>
    <row r="2991" spans="3:3" ht="15" x14ac:dyDescent="0.3">
      <c r="C2991" s="5"/>
    </row>
    <row r="2992" spans="3:3" ht="15" x14ac:dyDescent="0.3">
      <c r="C2992" s="5"/>
    </row>
    <row r="2993" spans="3:3" ht="15" x14ac:dyDescent="0.3">
      <c r="C2993" s="5"/>
    </row>
    <row r="2994" spans="3:3" ht="15" x14ac:dyDescent="0.3">
      <c r="C2994" s="5"/>
    </row>
    <row r="2995" spans="3:3" ht="15" x14ac:dyDescent="0.3">
      <c r="C2995" s="5"/>
    </row>
    <row r="2996" spans="3:3" ht="15" x14ac:dyDescent="0.3">
      <c r="C2996" s="5"/>
    </row>
    <row r="2997" spans="3:3" ht="15" x14ac:dyDescent="0.3">
      <c r="C2997" s="5"/>
    </row>
    <row r="2998" spans="3:3" ht="15" x14ac:dyDescent="0.3">
      <c r="C2998" s="5"/>
    </row>
    <row r="2999" spans="3:3" ht="15" x14ac:dyDescent="0.3">
      <c r="C2999" s="5"/>
    </row>
    <row r="3000" spans="3:3" ht="15" x14ac:dyDescent="0.3">
      <c r="C3000" s="5"/>
    </row>
    <row r="3001" spans="3:3" ht="15" x14ac:dyDescent="0.3">
      <c r="C3001" s="5"/>
    </row>
    <row r="3002" spans="3:3" ht="15" x14ac:dyDescent="0.3">
      <c r="C3002" s="5"/>
    </row>
    <row r="3003" spans="3:3" ht="15" x14ac:dyDescent="0.3">
      <c r="C3003" s="5"/>
    </row>
    <row r="3004" spans="3:3" ht="15" x14ac:dyDescent="0.3">
      <c r="C3004" s="5"/>
    </row>
    <row r="3005" spans="3:3" ht="15" x14ac:dyDescent="0.3">
      <c r="C3005" s="5"/>
    </row>
    <row r="3006" spans="3:3" ht="15" x14ac:dyDescent="0.3">
      <c r="C3006" s="5"/>
    </row>
    <row r="3007" spans="3:3" ht="15" x14ac:dyDescent="0.3">
      <c r="C3007" s="5"/>
    </row>
    <row r="3008" spans="3:3" ht="15" x14ac:dyDescent="0.3">
      <c r="C3008" s="5"/>
    </row>
    <row r="3009" spans="3:3" ht="15" x14ac:dyDescent="0.3">
      <c r="C3009" s="5"/>
    </row>
    <row r="3010" spans="3:3" ht="15" x14ac:dyDescent="0.3">
      <c r="C3010" s="5"/>
    </row>
    <row r="3011" spans="3:3" ht="15" x14ac:dyDescent="0.3">
      <c r="C3011" s="5"/>
    </row>
    <row r="3012" spans="3:3" ht="15" x14ac:dyDescent="0.3">
      <c r="C3012" s="5"/>
    </row>
    <row r="3013" spans="3:3" ht="15" x14ac:dyDescent="0.3">
      <c r="C3013" s="5"/>
    </row>
    <row r="3014" spans="3:3" ht="15" x14ac:dyDescent="0.3">
      <c r="C3014" s="5"/>
    </row>
    <row r="3015" spans="3:3" ht="15" x14ac:dyDescent="0.3">
      <c r="C3015" s="5"/>
    </row>
    <row r="3016" spans="3:3" ht="15" x14ac:dyDescent="0.3">
      <c r="C3016" s="5"/>
    </row>
    <row r="3017" spans="3:3" ht="15" x14ac:dyDescent="0.3">
      <c r="C3017" s="5"/>
    </row>
    <row r="3018" spans="3:3" ht="15" x14ac:dyDescent="0.3">
      <c r="C3018" s="5"/>
    </row>
    <row r="3019" spans="3:3" ht="15" x14ac:dyDescent="0.3">
      <c r="C3019" s="5"/>
    </row>
    <row r="3020" spans="3:3" ht="15" x14ac:dyDescent="0.3">
      <c r="C3020" s="5"/>
    </row>
    <row r="3021" spans="3:3" ht="15" x14ac:dyDescent="0.3">
      <c r="C3021" s="5"/>
    </row>
    <row r="3022" spans="3:3" ht="15" x14ac:dyDescent="0.3">
      <c r="C3022" s="5"/>
    </row>
    <row r="3023" spans="3:3" ht="15" x14ac:dyDescent="0.3">
      <c r="C3023" s="5"/>
    </row>
    <row r="3024" spans="3:3" ht="15" x14ac:dyDescent="0.3">
      <c r="C3024" s="5"/>
    </row>
    <row r="3025" spans="3:3" ht="15" x14ac:dyDescent="0.3">
      <c r="C3025" s="5"/>
    </row>
    <row r="3026" spans="3:3" ht="15" x14ac:dyDescent="0.3">
      <c r="C3026" s="5"/>
    </row>
    <row r="3027" spans="3:3" ht="15" x14ac:dyDescent="0.3">
      <c r="C3027" s="5"/>
    </row>
    <row r="3028" spans="3:3" ht="15" x14ac:dyDescent="0.3">
      <c r="C3028" s="5"/>
    </row>
    <row r="3029" spans="3:3" ht="15" x14ac:dyDescent="0.3">
      <c r="C3029" s="5"/>
    </row>
    <row r="3030" spans="3:3" ht="15" x14ac:dyDescent="0.3">
      <c r="C3030" s="5"/>
    </row>
    <row r="3031" spans="3:3" ht="15" x14ac:dyDescent="0.3">
      <c r="C3031" s="5"/>
    </row>
    <row r="3032" spans="3:3" ht="15" x14ac:dyDescent="0.3">
      <c r="C3032" s="5"/>
    </row>
    <row r="3033" spans="3:3" ht="15" x14ac:dyDescent="0.3">
      <c r="C3033" s="5"/>
    </row>
    <row r="3034" spans="3:3" ht="15" x14ac:dyDescent="0.3">
      <c r="C3034" s="5"/>
    </row>
    <row r="3035" spans="3:3" ht="15" x14ac:dyDescent="0.3">
      <c r="C3035" s="5"/>
    </row>
    <row r="3036" spans="3:3" ht="15" x14ac:dyDescent="0.3">
      <c r="C3036" s="5"/>
    </row>
    <row r="3037" spans="3:3" ht="15" x14ac:dyDescent="0.3">
      <c r="C3037" s="5"/>
    </row>
    <row r="3038" spans="3:3" ht="15" x14ac:dyDescent="0.3">
      <c r="C3038" s="5"/>
    </row>
    <row r="3039" spans="3:3" ht="15" x14ac:dyDescent="0.3">
      <c r="C3039" s="5"/>
    </row>
    <row r="3040" spans="3:3" ht="15" x14ac:dyDescent="0.3">
      <c r="C3040" s="5"/>
    </row>
    <row r="3041" spans="3:3" ht="15" x14ac:dyDescent="0.3">
      <c r="C3041" s="5"/>
    </row>
    <row r="3042" spans="3:3" ht="15" x14ac:dyDescent="0.3">
      <c r="C3042" s="5"/>
    </row>
    <row r="3043" spans="3:3" ht="15" x14ac:dyDescent="0.3">
      <c r="C3043" s="5"/>
    </row>
    <row r="3044" spans="3:3" ht="15" x14ac:dyDescent="0.3">
      <c r="C3044" s="5"/>
    </row>
    <row r="3045" spans="3:3" ht="15" x14ac:dyDescent="0.3">
      <c r="C3045" s="5"/>
    </row>
    <row r="3046" spans="3:3" ht="15" x14ac:dyDescent="0.3">
      <c r="C3046" s="5"/>
    </row>
    <row r="3047" spans="3:3" ht="15" x14ac:dyDescent="0.3">
      <c r="C3047" s="5"/>
    </row>
    <row r="3048" spans="3:3" ht="15" x14ac:dyDescent="0.3">
      <c r="C3048" s="5"/>
    </row>
    <row r="3049" spans="3:3" ht="15" x14ac:dyDescent="0.3">
      <c r="C3049" s="5"/>
    </row>
    <row r="3050" spans="3:3" ht="15" x14ac:dyDescent="0.3">
      <c r="C3050" s="5"/>
    </row>
    <row r="3051" spans="3:3" ht="15" x14ac:dyDescent="0.3">
      <c r="C3051" s="5"/>
    </row>
    <row r="3052" spans="3:3" ht="15" x14ac:dyDescent="0.3">
      <c r="C3052" s="5"/>
    </row>
    <row r="3053" spans="3:3" ht="15" x14ac:dyDescent="0.3">
      <c r="C3053" s="5"/>
    </row>
    <row r="3054" spans="3:3" ht="15" x14ac:dyDescent="0.3">
      <c r="C3054" s="5"/>
    </row>
    <row r="3055" spans="3:3" ht="15" x14ac:dyDescent="0.3">
      <c r="C3055" s="5"/>
    </row>
    <row r="3056" spans="3:3" ht="15" x14ac:dyDescent="0.3">
      <c r="C3056" s="5"/>
    </row>
    <row r="3057" spans="3:3" ht="15" x14ac:dyDescent="0.3">
      <c r="C3057" s="5"/>
    </row>
    <row r="3058" spans="3:3" ht="15" x14ac:dyDescent="0.3">
      <c r="C3058" s="5"/>
    </row>
    <row r="3059" spans="3:3" ht="15" x14ac:dyDescent="0.3">
      <c r="C3059" s="5"/>
    </row>
    <row r="3060" spans="3:3" ht="15" x14ac:dyDescent="0.3">
      <c r="C3060" s="5"/>
    </row>
    <row r="3061" spans="3:3" ht="15" x14ac:dyDescent="0.3">
      <c r="C3061" s="5"/>
    </row>
    <row r="3062" spans="3:3" ht="15" x14ac:dyDescent="0.3">
      <c r="C3062" s="5"/>
    </row>
    <row r="3063" spans="3:3" ht="15" x14ac:dyDescent="0.3">
      <c r="C3063" s="5"/>
    </row>
    <row r="3064" spans="3:3" ht="15" x14ac:dyDescent="0.3">
      <c r="C3064" s="5"/>
    </row>
    <row r="3065" spans="3:3" ht="15" x14ac:dyDescent="0.3">
      <c r="C3065" s="5"/>
    </row>
    <row r="3066" spans="3:3" ht="15" x14ac:dyDescent="0.3">
      <c r="C3066" s="5"/>
    </row>
    <row r="3067" spans="3:3" ht="15" x14ac:dyDescent="0.3">
      <c r="C3067" s="5"/>
    </row>
    <row r="3068" spans="3:3" ht="15" x14ac:dyDescent="0.3">
      <c r="C3068" s="5"/>
    </row>
    <row r="3069" spans="3:3" ht="15" x14ac:dyDescent="0.3">
      <c r="C3069" s="5"/>
    </row>
    <row r="3070" spans="3:3" ht="15" x14ac:dyDescent="0.3">
      <c r="C3070" s="5"/>
    </row>
    <row r="3071" spans="3:3" ht="15" x14ac:dyDescent="0.3">
      <c r="C3071" s="5"/>
    </row>
    <row r="3072" spans="3:3" ht="15" x14ac:dyDescent="0.3">
      <c r="C3072" s="5"/>
    </row>
    <row r="3073" spans="3:3" ht="15" x14ac:dyDescent="0.3">
      <c r="C3073" s="5"/>
    </row>
    <row r="3074" spans="3:3" ht="15" x14ac:dyDescent="0.3">
      <c r="C3074" s="5"/>
    </row>
    <row r="3075" spans="3:3" ht="15" x14ac:dyDescent="0.3">
      <c r="C3075" s="5"/>
    </row>
    <row r="3076" spans="3:3" ht="15" x14ac:dyDescent="0.3">
      <c r="C3076" s="5"/>
    </row>
    <row r="3077" spans="3:3" ht="15" x14ac:dyDescent="0.3">
      <c r="C3077" s="5"/>
    </row>
    <row r="3078" spans="3:3" ht="15" x14ac:dyDescent="0.3">
      <c r="C3078" s="5"/>
    </row>
    <row r="3079" spans="3:3" ht="15" x14ac:dyDescent="0.3">
      <c r="C3079" s="5"/>
    </row>
    <row r="3080" spans="3:3" ht="15" x14ac:dyDescent="0.3">
      <c r="C3080" s="5"/>
    </row>
    <row r="3081" spans="3:3" ht="15" x14ac:dyDescent="0.3">
      <c r="C3081" s="5"/>
    </row>
    <row r="3082" spans="3:3" ht="15" x14ac:dyDescent="0.3">
      <c r="C3082" s="5"/>
    </row>
    <row r="3083" spans="3:3" ht="15" x14ac:dyDescent="0.3">
      <c r="C3083" s="5"/>
    </row>
    <row r="3084" spans="3:3" ht="15" x14ac:dyDescent="0.3">
      <c r="C3084" s="5"/>
    </row>
    <row r="3085" spans="3:3" ht="15" x14ac:dyDescent="0.3">
      <c r="C3085" s="5"/>
    </row>
    <row r="3086" spans="3:3" ht="15" x14ac:dyDescent="0.3">
      <c r="C3086" s="5"/>
    </row>
    <row r="3087" spans="3:3" ht="15" x14ac:dyDescent="0.3">
      <c r="C3087" s="5"/>
    </row>
    <row r="3088" spans="3:3" ht="15" x14ac:dyDescent="0.3">
      <c r="C3088" s="5"/>
    </row>
    <row r="3089" spans="3:3" ht="15" x14ac:dyDescent="0.3">
      <c r="C3089" s="5"/>
    </row>
    <row r="3090" spans="3:3" ht="15" x14ac:dyDescent="0.3">
      <c r="C3090" s="5"/>
    </row>
    <row r="3091" spans="3:3" ht="15" x14ac:dyDescent="0.3">
      <c r="C3091" s="5"/>
    </row>
    <row r="3092" spans="3:3" ht="15" x14ac:dyDescent="0.3">
      <c r="C3092" s="5"/>
    </row>
    <row r="3093" spans="3:3" ht="15" x14ac:dyDescent="0.3">
      <c r="C3093" s="5"/>
    </row>
    <row r="3094" spans="3:3" ht="15" x14ac:dyDescent="0.3">
      <c r="C3094" s="5"/>
    </row>
    <row r="3095" spans="3:3" ht="15" x14ac:dyDescent="0.3">
      <c r="C3095" s="5"/>
    </row>
    <row r="3096" spans="3:3" ht="15" x14ac:dyDescent="0.3">
      <c r="C3096" s="5"/>
    </row>
    <row r="3097" spans="3:3" ht="15" x14ac:dyDescent="0.3">
      <c r="C3097" s="5"/>
    </row>
    <row r="3098" spans="3:3" ht="15" x14ac:dyDescent="0.3">
      <c r="C3098" s="5"/>
    </row>
    <row r="3099" spans="3:3" ht="15" x14ac:dyDescent="0.3">
      <c r="C3099" s="5"/>
    </row>
    <row r="3100" spans="3:3" ht="15" x14ac:dyDescent="0.3">
      <c r="C3100" s="5"/>
    </row>
    <row r="3101" spans="3:3" ht="15" x14ac:dyDescent="0.3">
      <c r="C3101" s="5"/>
    </row>
    <row r="3102" spans="3:3" ht="15" x14ac:dyDescent="0.3">
      <c r="C3102" s="5"/>
    </row>
    <row r="3103" spans="3:3" ht="15" x14ac:dyDescent="0.3">
      <c r="C3103" s="5"/>
    </row>
    <row r="3104" spans="3:3" ht="15" x14ac:dyDescent="0.3">
      <c r="C3104" s="5"/>
    </row>
    <row r="3105" spans="3:3" ht="15" x14ac:dyDescent="0.3">
      <c r="C3105" s="5"/>
    </row>
    <row r="3106" spans="3:3" ht="15" x14ac:dyDescent="0.3">
      <c r="C3106" s="5"/>
    </row>
    <row r="3107" spans="3:3" ht="15" x14ac:dyDescent="0.3">
      <c r="C3107" s="5"/>
    </row>
    <row r="3108" spans="3:3" ht="15" x14ac:dyDescent="0.3">
      <c r="C3108" s="5"/>
    </row>
    <row r="3109" spans="3:3" ht="15" x14ac:dyDescent="0.3">
      <c r="C3109" s="5"/>
    </row>
    <row r="3110" spans="3:3" ht="15" x14ac:dyDescent="0.3">
      <c r="C3110" s="5"/>
    </row>
    <row r="3111" spans="3:3" ht="15" x14ac:dyDescent="0.3">
      <c r="C3111" s="5"/>
    </row>
    <row r="3112" spans="3:3" ht="15" x14ac:dyDescent="0.3">
      <c r="C3112" s="5"/>
    </row>
    <row r="3113" spans="3:3" ht="15" x14ac:dyDescent="0.3">
      <c r="C3113" s="5"/>
    </row>
    <row r="3114" spans="3:3" ht="15" x14ac:dyDescent="0.3">
      <c r="C3114" s="5"/>
    </row>
    <row r="3115" spans="3:3" ht="15" x14ac:dyDescent="0.3">
      <c r="C3115" s="5"/>
    </row>
    <row r="3116" spans="3:3" ht="15" x14ac:dyDescent="0.3">
      <c r="C3116" s="5"/>
    </row>
    <row r="3117" spans="3:3" ht="15" x14ac:dyDescent="0.3">
      <c r="C3117" s="5"/>
    </row>
    <row r="3118" spans="3:3" ht="15" x14ac:dyDescent="0.3">
      <c r="C3118" s="5"/>
    </row>
    <row r="3119" spans="3:3" ht="15" x14ac:dyDescent="0.3">
      <c r="C3119" s="5"/>
    </row>
    <row r="3120" spans="3:3" ht="15" x14ac:dyDescent="0.3">
      <c r="C3120" s="5"/>
    </row>
    <row r="3121" spans="3:3" ht="15" x14ac:dyDescent="0.3">
      <c r="C3121" s="5"/>
    </row>
    <row r="3122" spans="3:3" ht="15" x14ac:dyDescent="0.3">
      <c r="C3122" s="5"/>
    </row>
    <row r="3123" spans="3:3" ht="15" x14ac:dyDescent="0.3">
      <c r="C3123" s="5"/>
    </row>
    <row r="3124" spans="3:3" ht="15" x14ac:dyDescent="0.3">
      <c r="C3124" s="5"/>
    </row>
    <row r="3125" spans="3:3" ht="15" x14ac:dyDescent="0.3">
      <c r="C3125" s="5"/>
    </row>
    <row r="3126" spans="3:3" ht="15" x14ac:dyDescent="0.3">
      <c r="C3126" s="5"/>
    </row>
    <row r="3127" spans="3:3" ht="15" x14ac:dyDescent="0.3">
      <c r="C3127" s="5"/>
    </row>
    <row r="3128" spans="3:3" ht="15" x14ac:dyDescent="0.3">
      <c r="C3128" s="5"/>
    </row>
    <row r="3129" spans="3:3" ht="15" x14ac:dyDescent="0.3">
      <c r="C3129" s="5"/>
    </row>
    <row r="3130" spans="3:3" ht="15" x14ac:dyDescent="0.3">
      <c r="C3130" s="5"/>
    </row>
    <row r="3131" spans="3:3" ht="15" x14ac:dyDescent="0.3">
      <c r="C3131" s="5"/>
    </row>
    <row r="3132" spans="3:3" ht="15" x14ac:dyDescent="0.3">
      <c r="C3132" s="5"/>
    </row>
    <row r="3133" spans="3:3" ht="15" x14ac:dyDescent="0.3">
      <c r="C3133" s="5"/>
    </row>
    <row r="3134" spans="3:3" ht="15" x14ac:dyDescent="0.3">
      <c r="C3134" s="5"/>
    </row>
    <row r="3135" spans="3:3" ht="15" x14ac:dyDescent="0.3">
      <c r="C3135" s="5"/>
    </row>
    <row r="3136" spans="3:3" ht="15" x14ac:dyDescent="0.3">
      <c r="C3136" s="5"/>
    </row>
    <row r="3137" spans="3:3" ht="15" x14ac:dyDescent="0.3">
      <c r="C3137" s="5"/>
    </row>
    <row r="3138" spans="3:3" ht="15" x14ac:dyDescent="0.3">
      <c r="C3138" s="5"/>
    </row>
    <row r="3139" spans="3:3" ht="15" x14ac:dyDescent="0.3">
      <c r="C3139" s="5"/>
    </row>
    <row r="3140" spans="3:3" ht="15" x14ac:dyDescent="0.3">
      <c r="C3140" s="5"/>
    </row>
    <row r="3141" spans="3:3" ht="15" x14ac:dyDescent="0.3">
      <c r="C3141" s="5"/>
    </row>
    <row r="3142" spans="3:3" ht="15" x14ac:dyDescent="0.3">
      <c r="C3142" s="5"/>
    </row>
    <row r="3143" spans="3:3" ht="15" x14ac:dyDescent="0.3">
      <c r="C3143" s="5"/>
    </row>
    <row r="3144" spans="3:3" ht="15" x14ac:dyDescent="0.3">
      <c r="C3144" s="5"/>
    </row>
    <row r="3145" spans="3:3" ht="15" x14ac:dyDescent="0.3">
      <c r="C3145" s="5"/>
    </row>
    <row r="3146" spans="3:3" ht="15" x14ac:dyDescent="0.3">
      <c r="C3146" s="5"/>
    </row>
    <row r="3147" spans="3:3" ht="15" x14ac:dyDescent="0.3">
      <c r="C3147" s="5"/>
    </row>
    <row r="3148" spans="3:3" ht="15" x14ac:dyDescent="0.3">
      <c r="C3148" s="5"/>
    </row>
    <row r="3149" spans="3:3" ht="15" x14ac:dyDescent="0.3">
      <c r="C3149" s="5"/>
    </row>
    <row r="3150" spans="3:3" ht="15" x14ac:dyDescent="0.3">
      <c r="C3150" s="5"/>
    </row>
    <row r="3151" spans="3:3" ht="15" x14ac:dyDescent="0.3">
      <c r="C3151" s="5"/>
    </row>
    <row r="3152" spans="3:3" ht="15" x14ac:dyDescent="0.3">
      <c r="C3152" s="5"/>
    </row>
    <row r="3153" spans="3:3" ht="15" x14ac:dyDescent="0.3">
      <c r="C3153" s="5"/>
    </row>
    <row r="3154" spans="3:3" ht="15" x14ac:dyDescent="0.3">
      <c r="C3154" s="5"/>
    </row>
    <row r="3155" spans="3:3" ht="15" x14ac:dyDescent="0.3">
      <c r="C3155" s="5"/>
    </row>
    <row r="3156" spans="3:3" ht="15" x14ac:dyDescent="0.3">
      <c r="C3156" s="5"/>
    </row>
    <row r="3157" spans="3:3" ht="15" x14ac:dyDescent="0.3">
      <c r="C3157" s="5"/>
    </row>
    <row r="3158" spans="3:3" ht="15" x14ac:dyDescent="0.3">
      <c r="C3158" s="5"/>
    </row>
    <row r="3159" spans="3:3" ht="15" x14ac:dyDescent="0.3">
      <c r="C3159" s="5"/>
    </row>
    <row r="3160" spans="3:3" ht="15" x14ac:dyDescent="0.3">
      <c r="C3160" s="5"/>
    </row>
    <row r="3161" spans="3:3" ht="15" x14ac:dyDescent="0.3">
      <c r="C3161" s="5"/>
    </row>
    <row r="3162" spans="3:3" ht="15" x14ac:dyDescent="0.3">
      <c r="C3162" s="5"/>
    </row>
    <row r="3163" spans="3:3" ht="15" x14ac:dyDescent="0.3">
      <c r="C3163" s="5"/>
    </row>
    <row r="3164" spans="3:3" ht="15" x14ac:dyDescent="0.3">
      <c r="C3164" s="5"/>
    </row>
    <row r="3165" spans="3:3" ht="15" x14ac:dyDescent="0.3">
      <c r="C3165" s="5"/>
    </row>
    <row r="3166" spans="3:3" ht="15" x14ac:dyDescent="0.3">
      <c r="C3166" s="5"/>
    </row>
    <row r="3167" spans="3:3" ht="15" x14ac:dyDescent="0.3">
      <c r="C3167" s="5"/>
    </row>
    <row r="3168" spans="3:3" ht="15" x14ac:dyDescent="0.3">
      <c r="C3168" s="5"/>
    </row>
    <row r="3169" spans="3:3" ht="15" x14ac:dyDescent="0.3">
      <c r="C3169" s="5"/>
    </row>
    <row r="3170" spans="3:3" ht="15" x14ac:dyDescent="0.3">
      <c r="C3170" s="5"/>
    </row>
    <row r="3171" spans="3:3" ht="15" x14ac:dyDescent="0.3">
      <c r="C3171" s="5"/>
    </row>
    <row r="3172" spans="3:3" ht="15" x14ac:dyDescent="0.3">
      <c r="C3172" s="5"/>
    </row>
    <row r="3173" spans="3:3" ht="15" x14ac:dyDescent="0.3">
      <c r="C3173" s="5"/>
    </row>
    <row r="3174" spans="3:3" ht="15" x14ac:dyDescent="0.3">
      <c r="C3174" s="5"/>
    </row>
    <row r="3175" spans="3:3" ht="15" x14ac:dyDescent="0.3">
      <c r="C3175" s="5"/>
    </row>
    <row r="3176" spans="3:3" ht="15" x14ac:dyDescent="0.3">
      <c r="C3176" s="5"/>
    </row>
    <row r="3177" spans="3:3" ht="15" x14ac:dyDescent="0.3">
      <c r="C3177" s="5"/>
    </row>
    <row r="3178" spans="3:3" ht="15" x14ac:dyDescent="0.3">
      <c r="C3178" s="5"/>
    </row>
    <row r="3179" spans="3:3" ht="15" x14ac:dyDescent="0.3">
      <c r="C3179" s="5"/>
    </row>
    <row r="3180" spans="3:3" ht="15" x14ac:dyDescent="0.3">
      <c r="C3180" s="5"/>
    </row>
    <row r="3181" spans="3:3" ht="15" x14ac:dyDescent="0.3">
      <c r="C3181" s="5"/>
    </row>
    <row r="3182" spans="3:3" ht="15" x14ac:dyDescent="0.3">
      <c r="C3182" s="5"/>
    </row>
    <row r="3183" spans="3:3" ht="15" x14ac:dyDescent="0.3">
      <c r="C3183" s="5"/>
    </row>
    <row r="3184" spans="3:3" ht="15" x14ac:dyDescent="0.3">
      <c r="C3184" s="5"/>
    </row>
    <row r="3185" spans="3:3" ht="15" x14ac:dyDescent="0.3">
      <c r="C3185" s="5"/>
    </row>
    <row r="3186" spans="3:3" ht="15" x14ac:dyDescent="0.3">
      <c r="C3186" s="5"/>
    </row>
    <row r="3187" spans="3:3" ht="15" x14ac:dyDescent="0.3">
      <c r="C3187" s="5"/>
    </row>
    <row r="3188" spans="3:3" ht="15" x14ac:dyDescent="0.3">
      <c r="C3188" s="5"/>
    </row>
    <row r="3189" spans="3:3" ht="15" x14ac:dyDescent="0.3">
      <c r="C3189" s="5"/>
    </row>
    <row r="3190" spans="3:3" ht="15" x14ac:dyDescent="0.3">
      <c r="C3190" s="5"/>
    </row>
    <row r="3191" spans="3:3" ht="15" x14ac:dyDescent="0.3">
      <c r="C3191" s="5"/>
    </row>
    <row r="3192" spans="3:3" ht="15" x14ac:dyDescent="0.3">
      <c r="C3192" s="5"/>
    </row>
    <row r="3193" spans="3:3" ht="15" x14ac:dyDescent="0.3">
      <c r="C3193" s="5"/>
    </row>
    <row r="3194" spans="3:3" ht="15" x14ac:dyDescent="0.3">
      <c r="C3194" s="5"/>
    </row>
    <row r="3195" spans="3:3" ht="15" x14ac:dyDescent="0.3">
      <c r="C3195" s="5"/>
    </row>
    <row r="3196" spans="3:3" ht="15" x14ac:dyDescent="0.3">
      <c r="C3196" s="5"/>
    </row>
    <row r="3197" spans="3:3" ht="15" x14ac:dyDescent="0.3">
      <c r="C3197" s="5"/>
    </row>
    <row r="3198" spans="3:3" ht="15" x14ac:dyDescent="0.3">
      <c r="C3198" s="5"/>
    </row>
    <row r="3199" spans="3:3" ht="15" x14ac:dyDescent="0.3">
      <c r="C3199" s="5"/>
    </row>
    <row r="3200" spans="3:3" ht="15" x14ac:dyDescent="0.3">
      <c r="C3200" s="5"/>
    </row>
    <row r="3201" spans="3:3" ht="15" x14ac:dyDescent="0.3">
      <c r="C3201" s="5"/>
    </row>
    <row r="3202" spans="3:3" ht="15" x14ac:dyDescent="0.3">
      <c r="C3202" s="5"/>
    </row>
    <row r="3203" spans="3:3" ht="15" x14ac:dyDescent="0.3">
      <c r="C3203" s="5"/>
    </row>
    <row r="3204" spans="3:3" ht="15" x14ac:dyDescent="0.3">
      <c r="C3204" s="5"/>
    </row>
    <row r="3205" spans="3:3" ht="15" x14ac:dyDescent="0.3">
      <c r="C3205" s="5"/>
    </row>
    <row r="3206" spans="3:3" ht="15" x14ac:dyDescent="0.3">
      <c r="C3206" s="5"/>
    </row>
    <row r="3207" spans="3:3" ht="15" x14ac:dyDescent="0.3">
      <c r="C3207" s="5"/>
    </row>
    <row r="3208" spans="3:3" ht="15" x14ac:dyDescent="0.3">
      <c r="C3208" s="5"/>
    </row>
    <row r="3209" spans="3:3" ht="15" x14ac:dyDescent="0.3">
      <c r="C3209" s="5"/>
    </row>
    <row r="3210" spans="3:3" ht="15" x14ac:dyDescent="0.3">
      <c r="C3210" s="5"/>
    </row>
    <row r="3211" spans="3:3" ht="15" x14ac:dyDescent="0.3">
      <c r="C3211" s="5"/>
    </row>
    <row r="3212" spans="3:3" ht="15" x14ac:dyDescent="0.3">
      <c r="C3212" s="5"/>
    </row>
    <row r="3213" spans="3:3" ht="15" x14ac:dyDescent="0.3">
      <c r="C3213" s="5"/>
    </row>
    <row r="3214" spans="3:3" ht="15" x14ac:dyDescent="0.3">
      <c r="C3214" s="5"/>
    </row>
    <row r="3215" spans="3:3" ht="15" x14ac:dyDescent="0.3">
      <c r="C3215" s="5"/>
    </row>
    <row r="3216" spans="3:3" ht="15" x14ac:dyDescent="0.3">
      <c r="C3216" s="5"/>
    </row>
    <row r="3217" spans="3:3" ht="15" x14ac:dyDescent="0.3">
      <c r="C3217" s="5"/>
    </row>
    <row r="3218" spans="3:3" ht="15" x14ac:dyDescent="0.3">
      <c r="C3218" s="5"/>
    </row>
    <row r="3219" spans="3:3" ht="15" x14ac:dyDescent="0.3">
      <c r="C3219" s="5"/>
    </row>
    <row r="3220" spans="3:3" ht="15" x14ac:dyDescent="0.3">
      <c r="C3220" s="5"/>
    </row>
    <row r="3221" spans="3:3" ht="15" x14ac:dyDescent="0.3">
      <c r="C3221" s="5"/>
    </row>
    <row r="3222" spans="3:3" ht="15" x14ac:dyDescent="0.3">
      <c r="C3222" s="5"/>
    </row>
    <row r="3223" spans="3:3" ht="15" x14ac:dyDescent="0.3">
      <c r="C3223" s="5"/>
    </row>
    <row r="3224" spans="3:3" ht="15" x14ac:dyDescent="0.3">
      <c r="C3224" s="5"/>
    </row>
    <row r="3225" spans="3:3" ht="15" x14ac:dyDescent="0.3">
      <c r="C3225" s="5"/>
    </row>
    <row r="3226" spans="3:3" ht="15" x14ac:dyDescent="0.3">
      <c r="C3226" s="5"/>
    </row>
    <row r="3227" spans="3:3" ht="15" x14ac:dyDescent="0.3">
      <c r="C3227" s="5"/>
    </row>
    <row r="3228" spans="3:3" ht="15" x14ac:dyDescent="0.3">
      <c r="C3228" s="5"/>
    </row>
    <row r="3229" spans="3:3" ht="15" x14ac:dyDescent="0.3">
      <c r="C3229" s="5"/>
    </row>
    <row r="3230" spans="3:3" ht="15" x14ac:dyDescent="0.3">
      <c r="C3230" s="5"/>
    </row>
    <row r="3231" spans="3:3" ht="15" x14ac:dyDescent="0.3">
      <c r="C3231" s="5"/>
    </row>
    <row r="3232" spans="3:3" ht="15" x14ac:dyDescent="0.3">
      <c r="C3232" s="5"/>
    </row>
    <row r="3233" spans="3:3" ht="15" x14ac:dyDescent="0.3">
      <c r="C3233" s="5"/>
    </row>
    <row r="3234" spans="3:3" ht="15" x14ac:dyDescent="0.3">
      <c r="C3234" s="5"/>
    </row>
    <row r="3235" spans="3:3" ht="15" x14ac:dyDescent="0.3">
      <c r="C3235" s="5"/>
    </row>
    <row r="3236" spans="3:3" ht="15" x14ac:dyDescent="0.3">
      <c r="C3236" s="5"/>
    </row>
    <row r="3237" spans="3:3" ht="15" x14ac:dyDescent="0.3">
      <c r="C3237" s="5"/>
    </row>
    <row r="3238" spans="3:3" ht="15" x14ac:dyDescent="0.3">
      <c r="C3238" s="5"/>
    </row>
    <row r="3239" spans="3:3" ht="15" x14ac:dyDescent="0.3">
      <c r="C3239" s="5"/>
    </row>
    <row r="3240" spans="3:3" ht="15" x14ac:dyDescent="0.3">
      <c r="C3240" s="5"/>
    </row>
    <row r="3241" spans="3:3" ht="15" x14ac:dyDescent="0.3">
      <c r="C3241" s="5"/>
    </row>
    <row r="3242" spans="3:3" ht="15" x14ac:dyDescent="0.3">
      <c r="C3242" s="5"/>
    </row>
    <row r="3243" spans="3:3" ht="15" x14ac:dyDescent="0.3">
      <c r="C3243" s="5"/>
    </row>
    <row r="3244" spans="3:3" ht="15" x14ac:dyDescent="0.3">
      <c r="C3244" s="5"/>
    </row>
    <row r="3245" spans="3:3" ht="15" x14ac:dyDescent="0.3">
      <c r="C3245" s="5"/>
    </row>
    <row r="3246" spans="3:3" ht="15" x14ac:dyDescent="0.3">
      <c r="C3246" s="5"/>
    </row>
    <row r="3247" spans="3:3" ht="15" x14ac:dyDescent="0.3">
      <c r="C3247" s="5"/>
    </row>
    <row r="3248" spans="3:3" ht="15" x14ac:dyDescent="0.3">
      <c r="C3248" s="5"/>
    </row>
    <row r="3249" spans="3:3" ht="15" x14ac:dyDescent="0.3">
      <c r="C3249" s="5"/>
    </row>
    <row r="3250" spans="3:3" ht="15" x14ac:dyDescent="0.3">
      <c r="C3250" s="5"/>
    </row>
    <row r="3251" spans="3:3" ht="15" x14ac:dyDescent="0.3">
      <c r="C3251" s="5"/>
    </row>
    <row r="3252" spans="3:3" ht="15" x14ac:dyDescent="0.3">
      <c r="C3252" s="5"/>
    </row>
    <row r="3253" spans="3:3" ht="15" x14ac:dyDescent="0.3">
      <c r="C3253" s="5"/>
    </row>
    <row r="3254" spans="3:3" ht="15" x14ac:dyDescent="0.3">
      <c r="C3254" s="5"/>
    </row>
    <row r="3255" spans="3:3" ht="15" x14ac:dyDescent="0.3">
      <c r="C3255" s="5"/>
    </row>
    <row r="3256" spans="3:3" ht="15" x14ac:dyDescent="0.3">
      <c r="C3256" s="5"/>
    </row>
    <row r="3257" spans="3:3" ht="15" x14ac:dyDescent="0.3">
      <c r="C3257" s="5"/>
    </row>
    <row r="3258" spans="3:3" ht="15" x14ac:dyDescent="0.3">
      <c r="C3258" s="5"/>
    </row>
    <row r="3259" spans="3:3" ht="15" x14ac:dyDescent="0.3">
      <c r="C3259" s="5"/>
    </row>
    <row r="3260" spans="3:3" ht="15" x14ac:dyDescent="0.3">
      <c r="C3260" s="5"/>
    </row>
    <row r="3261" spans="3:3" ht="15" x14ac:dyDescent="0.3">
      <c r="C3261" s="5"/>
    </row>
    <row r="3262" spans="3:3" ht="15" x14ac:dyDescent="0.3">
      <c r="C3262" s="5"/>
    </row>
    <row r="3263" spans="3:3" ht="15" x14ac:dyDescent="0.3">
      <c r="C3263" s="5"/>
    </row>
    <row r="3264" spans="3:3" ht="15" x14ac:dyDescent="0.3">
      <c r="C3264" s="5"/>
    </row>
    <row r="3265" spans="3:3" ht="15" x14ac:dyDescent="0.3">
      <c r="C3265" s="5"/>
    </row>
    <row r="3266" spans="3:3" ht="15" x14ac:dyDescent="0.3">
      <c r="C3266" s="5"/>
    </row>
    <row r="3267" spans="3:3" ht="15" x14ac:dyDescent="0.3">
      <c r="C3267" s="5"/>
    </row>
    <row r="3268" spans="3:3" ht="15" x14ac:dyDescent="0.3">
      <c r="C3268" s="5"/>
    </row>
    <row r="3269" spans="3:3" ht="15" x14ac:dyDescent="0.3">
      <c r="C3269" s="5"/>
    </row>
    <row r="3270" spans="3:3" ht="15" x14ac:dyDescent="0.3">
      <c r="C3270" s="5"/>
    </row>
    <row r="3271" spans="3:3" ht="15" x14ac:dyDescent="0.3">
      <c r="C3271" s="5"/>
    </row>
    <row r="3272" spans="3:3" ht="15" x14ac:dyDescent="0.3">
      <c r="C3272" s="5"/>
    </row>
    <row r="3273" spans="3:3" ht="15" x14ac:dyDescent="0.3">
      <c r="C3273" s="5"/>
    </row>
    <row r="3274" spans="3:3" ht="15" x14ac:dyDescent="0.3">
      <c r="C3274" s="5"/>
    </row>
    <row r="3275" spans="3:3" ht="15" x14ac:dyDescent="0.3">
      <c r="C3275" s="5"/>
    </row>
    <row r="3276" spans="3:3" ht="15" x14ac:dyDescent="0.3">
      <c r="C3276" s="5"/>
    </row>
    <row r="3277" spans="3:3" ht="15" x14ac:dyDescent="0.3">
      <c r="C3277" s="5"/>
    </row>
    <row r="3278" spans="3:3" ht="15" x14ac:dyDescent="0.3">
      <c r="C3278" s="5"/>
    </row>
    <row r="3279" spans="3:3" ht="15" x14ac:dyDescent="0.3">
      <c r="C3279" s="5"/>
    </row>
    <row r="3280" spans="3:3" ht="15" x14ac:dyDescent="0.3">
      <c r="C3280" s="5"/>
    </row>
    <row r="3281" spans="3:3" ht="15" x14ac:dyDescent="0.3">
      <c r="C3281" s="5"/>
    </row>
    <row r="3282" spans="3:3" ht="15" x14ac:dyDescent="0.3">
      <c r="C3282" s="5"/>
    </row>
    <row r="3283" spans="3:3" ht="15" x14ac:dyDescent="0.3">
      <c r="C3283" s="5"/>
    </row>
    <row r="3284" spans="3:3" ht="15" x14ac:dyDescent="0.3">
      <c r="C3284" s="5"/>
    </row>
    <row r="3285" spans="3:3" ht="15" x14ac:dyDescent="0.3">
      <c r="C3285" s="5"/>
    </row>
    <row r="3286" spans="3:3" ht="15" x14ac:dyDescent="0.3">
      <c r="C3286" s="5"/>
    </row>
    <row r="3287" spans="3:3" ht="15" x14ac:dyDescent="0.3">
      <c r="C3287" s="5"/>
    </row>
    <row r="3288" spans="3:3" ht="15" x14ac:dyDescent="0.3">
      <c r="C3288" s="5"/>
    </row>
    <row r="3289" spans="3:3" ht="15" x14ac:dyDescent="0.3">
      <c r="C3289" s="5"/>
    </row>
    <row r="3290" spans="3:3" ht="15" x14ac:dyDescent="0.3">
      <c r="C3290" s="5"/>
    </row>
    <row r="3291" spans="3:3" ht="15" x14ac:dyDescent="0.3">
      <c r="C3291" s="5"/>
    </row>
    <row r="3292" spans="3:3" ht="15" x14ac:dyDescent="0.3">
      <c r="C3292" s="5"/>
    </row>
    <row r="3293" spans="3:3" ht="15" x14ac:dyDescent="0.3">
      <c r="C3293" s="5"/>
    </row>
    <row r="3294" spans="3:3" ht="15" x14ac:dyDescent="0.3">
      <c r="C3294" s="5"/>
    </row>
    <row r="3295" spans="3:3" ht="15" x14ac:dyDescent="0.3">
      <c r="C3295" s="5"/>
    </row>
    <row r="3296" spans="3:3" ht="15" x14ac:dyDescent="0.3">
      <c r="C3296" s="5"/>
    </row>
    <row r="3297" spans="3:3" ht="15" x14ac:dyDescent="0.3">
      <c r="C3297" s="5"/>
    </row>
    <row r="3298" spans="3:3" ht="15" x14ac:dyDescent="0.3">
      <c r="C3298" s="5"/>
    </row>
    <row r="3299" spans="3:3" ht="15" x14ac:dyDescent="0.3">
      <c r="C3299" s="5"/>
    </row>
    <row r="3300" spans="3:3" ht="15" x14ac:dyDescent="0.3">
      <c r="C3300" s="5"/>
    </row>
    <row r="3301" spans="3:3" ht="15" x14ac:dyDescent="0.3">
      <c r="C3301" s="5"/>
    </row>
    <row r="3302" spans="3:3" ht="15" x14ac:dyDescent="0.3">
      <c r="C3302" s="5"/>
    </row>
    <row r="3303" spans="3:3" ht="15" x14ac:dyDescent="0.3">
      <c r="C3303" s="5"/>
    </row>
    <row r="3304" spans="3:3" ht="15" x14ac:dyDescent="0.3">
      <c r="C3304" s="5"/>
    </row>
    <row r="3305" spans="3:3" ht="15" x14ac:dyDescent="0.3">
      <c r="C3305" s="5"/>
    </row>
    <row r="3306" spans="3:3" ht="15" x14ac:dyDescent="0.3">
      <c r="C3306" s="5"/>
    </row>
    <row r="3307" spans="3:3" ht="15" x14ac:dyDescent="0.3">
      <c r="C3307" s="5"/>
    </row>
    <row r="3308" spans="3:3" ht="15" x14ac:dyDescent="0.3">
      <c r="C3308" s="5"/>
    </row>
    <row r="3309" spans="3:3" ht="15" x14ac:dyDescent="0.3">
      <c r="C3309" s="5"/>
    </row>
    <row r="3310" spans="3:3" ht="15" x14ac:dyDescent="0.3">
      <c r="C3310" s="5"/>
    </row>
    <row r="3311" spans="3:3" ht="15" x14ac:dyDescent="0.3">
      <c r="C3311" s="5"/>
    </row>
    <row r="3312" spans="3:3" ht="15" x14ac:dyDescent="0.3">
      <c r="C3312" s="5"/>
    </row>
    <row r="3313" spans="3:3" ht="15" x14ac:dyDescent="0.3">
      <c r="C3313" s="5"/>
    </row>
    <row r="3314" spans="3:3" ht="15" x14ac:dyDescent="0.3">
      <c r="C3314" s="5"/>
    </row>
    <row r="3315" spans="3:3" ht="15" x14ac:dyDescent="0.3">
      <c r="C3315" s="5"/>
    </row>
    <row r="3316" spans="3:3" ht="15" x14ac:dyDescent="0.3">
      <c r="C3316" s="5"/>
    </row>
    <row r="3317" spans="3:3" ht="15" x14ac:dyDescent="0.3">
      <c r="C3317" s="5"/>
    </row>
    <row r="3318" spans="3:3" ht="15" x14ac:dyDescent="0.3">
      <c r="C3318" s="5"/>
    </row>
    <row r="3319" spans="3:3" ht="15" x14ac:dyDescent="0.3">
      <c r="C3319" s="5"/>
    </row>
    <row r="3320" spans="3:3" ht="15" x14ac:dyDescent="0.3">
      <c r="C3320" s="5"/>
    </row>
    <row r="3321" spans="3:3" ht="15" x14ac:dyDescent="0.3">
      <c r="C3321" s="5"/>
    </row>
    <row r="3322" spans="3:3" ht="15" x14ac:dyDescent="0.3">
      <c r="C3322" s="5"/>
    </row>
    <row r="3323" spans="3:3" ht="15" x14ac:dyDescent="0.3">
      <c r="C3323" s="5"/>
    </row>
    <row r="3324" spans="3:3" ht="15" x14ac:dyDescent="0.3">
      <c r="C3324" s="5"/>
    </row>
    <row r="3325" spans="3:3" ht="15" x14ac:dyDescent="0.3">
      <c r="C3325" s="5"/>
    </row>
    <row r="3326" spans="3:3" ht="15" x14ac:dyDescent="0.3">
      <c r="C3326" s="5"/>
    </row>
    <row r="3327" spans="3:3" ht="15" x14ac:dyDescent="0.3">
      <c r="C3327" s="5"/>
    </row>
    <row r="3328" spans="3:3" ht="15" x14ac:dyDescent="0.3">
      <c r="C3328" s="5"/>
    </row>
    <row r="3329" spans="3:3" ht="15" x14ac:dyDescent="0.3">
      <c r="C3329" s="5"/>
    </row>
    <row r="3330" spans="3:3" ht="15" x14ac:dyDescent="0.3">
      <c r="C3330" s="5"/>
    </row>
    <row r="3331" spans="3:3" ht="15" x14ac:dyDescent="0.3">
      <c r="C3331" s="5"/>
    </row>
    <row r="3332" spans="3:3" ht="15" x14ac:dyDescent="0.3">
      <c r="C3332" s="5"/>
    </row>
    <row r="3333" spans="3:3" ht="15" x14ac:dyDescent="0.3">
      <c r="C3333" s="5"/>
    </row>
    <row r="3334" spans="3:3" ht="15" x14ac:dyDescent="0.3">
      <c r="C3334" s="5"/>
    </row>
    <row r="3335" spans="3:3" ht="15" x14ac:dyDescent="0.3">
      <c r="C3335" s="5"/>
    </row>
    <row r="3336" spans="3:3" ht="15" x14ac:dyDescent="0.3">
      <c r="C3336" s="5"/>
    </row>
    <row r="3337" spans="3:3" ht="15" x14ac:dyDescent="0.3">
      <c r="C3337" s="5"/>
    </row>
    <row r="3338" spans="3:3" ht="15" x14ac:dyDescent="0.3">
      <c r="C3338" s="5"/>
    </row>
    <row r="3339" spans="3:3" ht="15" x14ac:dyDescent="0.3">
      <c r="C3339" s="5"/>
    </row>
    <row r="3340" spans="3:3" ht="15" x14ac:dyDescent="0.3">
      <c r="C3340" s="5"/>
    </row>
    <row r="3341" spans="3:3" ht="15" x14ac:dyDescent="0.3">
      <c r="C3341" s="5"/>
    </row>
    <row r="3342" spans="3:3" ht="15" x14ac:dyDescent="0.3">
      <c r="C3342" s="5"/>
    </row>
    <row r="3343" spans="3:3" ht="15" x14ac:dyDescent="0.3">
      <c r="C3343" s="5"/>
    </row>
    <row r="3344" spans="3:3" ht="15" x14ac:dyDescent="0.3">
      <c r="C3344" s="5"/>
    </row>
    <row r="3345" spans="3:3" ht="15" x14ac:dyDescent="0.3">
      <c r="C3345" s="5"/>
    </row>
    <row r="3346" spans="3:3" ht="15" x14ac:dyDescent="0.3">
      <c r="C3346" s="5"/>
    </row>
    <row r="3347" spans="3:3" ht="15" x14ac:dyDescent="0.3">
      <c r="C3347" s="5"/>
    </row>
    <row r="3348" spans="3:3" ht="15" x14ac:dyDescent="0.3">
      <c r="C3348" s="5"/>
    </row>
    <row r="3349" spans="3:3" ht="15" x14ac:dyDescent="0.3">
      <c r="C3349" s="5"/>
    </row>
    <row r="3350" spans="3:3" ht="15" x14ac:dyDescent="0.3">
      <c r="C3350" s="5"/>
    </row>
    <row r="3351" spans="3:3" ht="15" x14ac:dyDescent="0.3">
      <c r="C3351" s="5"/>
    </row>
    <row r="3352" spans="3:3" ht="15" x14ac:dyDescent="0.3">
      <c r="C3352" s="5"/>
    </row>
    <row r="3353" spans="3:3" ht="15" x14ac:dyDescent="0.3">
      <c r="C3353" s="5"/>
    </row>
    <row r="3354" spans="3:3" ht="15" x14ac:dyDescent="0.3">
      <c r="C3354" s="5"/>
    </row>
    <row r="3355" spans="3:3" ht="15" x14ac:dyDescent="0.3">
      <c r="C3355" s="5"/>
    </row>
    <row r="3356" spans="3:3" ht="15" x14ac:dyDescent="0.3">
      <c r="C3356" s="5"/>
    </row>
    <row r="3357" spans="3:3" ht="15" x14ac:dyDescent="0.3">
      <c r="C3357" s="5"/>
    </row>
    <row r="3358" spans="3:3" ht="15" x14ac:dyDescent="0.3">
      <c r="C3358" s="5"/>
    </row>
    <row r="3359" spans="3:3" ht="15" x14ac:dyDescent="0.3">
      <c r="C3359" s="5"/>
    </row>
    <row r="3360" spans="3:3" ht="15" x14ac:dyDescent="0.3">
      <c r="C3360" s="5"/>
    </row>
    <row r="3361" spans="3:3" ht="15" x14ac:dyDescent="0.3">
      <c r="C3361" s="5"/>
    </row>
    <row r="3362" spans="3:3" ht="15" x14ac:dyDescent="0.3">
      <c r="C3362" s="5"/>
    </row>
    <row r="3363" spans="3:3" ht="15" x14ac:dyDescent="0.3">
      <c r="C3363" s="5"/>
    </row>
    <row r="3364" spans="3:3" ht="15" x14ac:dyDescent="0.3">
      <c r="C3364" s="5"/>
    </row>
    <row r="3365" spans="3:3" ht="15" x14ac:dyDescent="0.3">
      <c r="C3365" s="5"/>
    </row>
    <row r="3366" spans="3:3" ht="15" x14ac:dyDescent="0.3">
      <c r="C3366" s="5"/>
    </row>
    <row r="3367" spans="3:3" ht="15" x14ac:dyDescent="0.3">
      <c r="C3367" s="5"/>
    </row>
    <row r="3368" spans="3:3" ht="15" x14ac:dyDescent="0.3">
      <c r="C3368" s="5"/>
    </row>
    <row r="3369" spans="3:3" ht="15" x14ac:dyDescent="0.3">
      <c r="C3369" s="5"/>
    </row>
    <row r="3370" spans="3:3" ht="15" x14ac:dyDescent="0.3">
      <c r="C3370" s="5"/>
    </row>
    <row r="3371" spans="3:3" ht="15" x14ac:dyDescent="0.3">
      <c r="C3371" s="5"/>
    </row>
    <row r="3372" spans="3:3" ht="15" x14ac:dyDescent="0.3">
      <c r="C3372" s="5"/>
    </row>
    <row r="3373" spans="3:3" ht="15" x14ac:dyDescent="0.3">
      <c r="C3373" s="5"/>
    </row>
    <row r="3374" spans="3:3" ht="15" x14ac:dyDescent="0.3">
      <c r="C3374" s="5"/>
    </row>
    <row r="3375" spans="3:3" ht="15" x14ac:dyDescent="0.3">
      <c r="C3375" s="5"/>
    </row>
    <row r="3376" spans="3:3" ht="15" x14ac:dyDescent="0.3">
      <c r="C3376" s="5"/>
    </row>
    <row r="3377" spans="3:3" ht="15" x14ac:dyDescent="0.3">
      <c r="C3377" s="5"/>
    </row>
    <row r="3378" spans="3:3" ht="15" x14ac:dyDescent="0.3">
      <c r="C3378" s="5"/>
    </row>
    <row r="3379" spans="3:3" ht="15" x14ac:dyDescent="0.3">
      <c r="C3379" s="5"/>
    </row>
    <row r="3380" spans="3:3" ht="15" x14ac:dyDescent="0.3">
      <c r="C3380" s="5"/>
    </row>
    <row r="3381" spans="3:3" ht="15" x14ac:dyDescent="0.3">
      <c r="C3381" s="5"/>
    </row>
    <row r="3382" spans="3:3" ht="15" x14ac:dyDescent="0.3">
      <c r="C3382" s="5"/>
    </row>
    <row r="3383" spans="3:3" ht="15" x14ac:dyDescent="0.3">
      <c r="C3383" s="5"/>
    </row>
    <row r="3384" spans="3:3" ht="15" x14ac:dyDescent="0.3">
      <c r="C3384" s="5"/>
    </row>
    <row r="3385" spans="3:3" ht="15" x14ac:dyDescent="0.3">
      <c r="C3385" s="5"/>
    </row>
    <row r="3386" spans="3:3" ht="15" x14ac:dyDescent="0.3">
      <c r="C3386" s="5"/>
    </row>
    <row r="3387" spans="3:3" ht="15" x14ac:dyDescent="0.3">
      <c r="C3387" s="5"/>
    </row>
    <row r="3388" spans="3:3" ht="15" x14ac:dyDescent="0.3">
      <c r="C3388" s="5"/>
    </row>
    <row r="3389" spans="3:3" ht="15" x14ac:dyDescent="0.3">
      <c r="C3389" s="5"/>
    </row>
    <row r="3390" spans="3:3" ht="15" x14ac:dyDescent="0.3">
      <c r="C3390" s="5"/>
    </row>
    <row r="3391" spans="3:3" ht="15" x14ac:dyDescent="0.3">
      <c r="C3391" s="5"/>
    </row>
    <row r="3392" spans="3:3" ht="15" x14ac:dyDescent="0.3">
      <c r="C3392" s="5"/>
    </row>
    <row r="3393" spans="3:3" ht="15" x14ac:dyDescent="0.3">
      <c r="C3393" s="5"/>
    </row>
    <row r="3394" spans="3:3" ht="15" x14ac:dyDescent="0.3">
      <c r="C3394" s="5"/>
    </row>
    <row r="3395" spans="3:3" ht="15" x14ac:dyDescent="0.3">
      <c r="C3395" s="5"/>
    </row>
    <row r="3396" spans="3:3" ht="15" x14ac:dyDescent="0.3">
      <c r="C3396" s="5"/>
    </row>
    <row r="3397" spans="3:3" ht="15" x14ac:dyDescent="0.3">
      <c r="C3397" s="5"/>
    </row>
    <row r="3398" spans="3:3" ht="15" x14ac:dyDescent="0.3">
      <c r="C3398" s="5"/>
    </row>
    <row r="3399" spans="3:3" ht="15" x14ac:dyDescent="0.3">
      <c r="C3399" s="5"/>
    </row>
    <row r="3400" spans="3:3" ht="15" x14ac:dyDescent="0.3">
      <c r="C3400" s="5"/>
    </row>
    <row r="3401" spans="3:3" ht="15" x14ac:dyDescent="0.3">
      <c r="C3401" s="5"/>
    </row>
    <row r="3402" spans="3:3" ht="15" x14ac:dyDescent="0.3">
      <c r="C3402" s="5"/>
    </row>
    <row r="3403" spans="3:3" ht="15" x14ac:dyDescent="0.3">
      <c r="C3403" s="5"/>
    </row>
    <row r="3404" spans="3:3" ht="15" x14ac:dyDescent="0.3">
      <c r="C3404" s="5"/>
    </row>
    <row r="3405" spans="3:3" ht="15" x14ac:dyDescent="0.3">
      <c r="C3405" s="5"/>
    </row>
    <row r="3406" spans="3:3" ht="15" x14ac:dyDescent="0.3">
      <c r="C3406" s="5"/>
    </row>
    <row r="3407" spans="3:3" ht="15" x14ac:dyDescent="0.3">
      <c r="C3407" s="5"/>
    </row>
    <row r="3408" spans="3:3" ht="15" x14ac:dyDescent="0.3">
      <c r="C3408" s="5"/>
    </row>
    <row r="3409" spans="3:3" ht="15" x14ac:dyDescent="0.3">
      <c r="C3409" s="5"/>
    </row>
    <row r="3410" spans="3:3" ht="15" x14ac:dyDescent="0.3">
      <c r="C3410" s="5"/>
    </row>
    <row r="3411" spans="3:3" ht="15" x14ac:dyDescent="0.3">
      <c r="C3411" s="5"/>
    </row>
    <row r="3412" spans="3:3" ht="15" x14ac:dyDescent="0.3">
      <c r="C3412" s="5"/>
    </row>
    <row r="3413" spans="3:3" ht="15" x14ac:dyDescent="0.3">
      <c r="C3413" s="5"/>
    </row>
    <row r="3414" spans="3:3" ht="15" x14ac:dyDescent="0.3">
      <c r="C3414" s="5"/>
    </row>
    <row r="3415" spans="3:3" ht="15" x14ac:dyDescent="0.3">
      <c r="C3415" s="5"/>
    </row>
    <row r="3416" spans="3:3" ht="15" x14ac:dyDescent="0.3">
      <c r="C3416" s="5"/>
    </row>
    <row r="3417" spans="3:3" ht="15" x14ac:dyDescent="0.3">
      <c r="C3417" s="5"/>
    </row>
    <row r="3418" spans="3:3" ht="15" x14ac:dyDescent="0.3">
      <c r="C3418" s="5"/>
    </row>
    <row r="3419" spans="3:3" ht="15" x14ac:dyDescent="0.3">
      <c r="C3419" s="5"/>
    </row>
    <row r="3420" spans="3:3" ht="15" x14ac:dyDescent="0.3">
      <c r="C3420" s="5"/>
    </row>
    <row r="3421" spans="3:3" ht="15" x14ac:dyDescent="0.3">
      <c r="C3421" s="5"/>
    </row>
    <row r="3422" spans="3:3" ht="15" x14ac:dyDescent="0.3">
      <c r="C3422" s="5"/>
    </row>
    <row r="3423" spans="3:3" ht="15" x14ac:dyDescent="0.3">
      <c r="C3423" s="5"/>
    </row>
    <row r="3424" spans="3:3" ht="15" x14ac:dyDescent="0.3">
      <c r="C3424" s="5"/>
    </row>
    <row r="3425" spans="3:3" ht="15" x14ac:dyDescent="0.3">
      <c r="C3425" s="5"/>
    </row>
    <row r="3426" spans="3:3" ht="15" x14ac:dyDescent="0.3">
      <c r="C3426" s="5"/>
    </row>
    <row r="3427" spans="3:3" ht="15" x14ac:dyDescent="0.3">
      <c r="C3427" s="5"/>
    </row>
    <row r="3428" spans="3:3" ht="15" x14ac:dyDescent="0.3">
      <c r="C3428" s="5"/>
    </row>
    <row r="3429" spans="3:3" ht="15" x14ac:dyDescent="0.3">
      <c r="C3429" s="5"/>
    </row>
    <row r="3430" spans="3:3" ht="15" x14ac:dyDescent="0.3">
      <c r="C3430" s="5"/>
    </row>
    <row r="3431" spans="3:3" ht="15" x14ac:dyDescent="0.3">
      <c r="C3431" s="5"/>
    </row>
    <row r="3432" spans="3:3" ht="15" x14ac:dyDescent="0.3">
      <c r="C3432" s="5"/>
    </row>
    <row r="3433" spans="3:3" ht="15" x14ac:dyDescent="0.3">
      <c r="C3433" s="5"/>
    </row>
    <row r="3434" spans="3:3" ht="15" x14ac:dyDescent="0.3">
      <c r="C3434" s="5"/>
    </row>
    <row r="3435" spans="3:3" ht="15" x14ac:dyDescent="0.3">
      <c r="C3435" s="5"/>
    </row>
    <row r="3436" spans="3:3" ht="15" x14ac:dyDescent="0.3">
      <c r="C3436" s="5"/>
    </row>
    <row r="3437" spans="3:3" ht="15" x14ac:dyDescent="0.3">
      <c r="C3437" s="5"/>
    </row>
    <row r="3438" spans="3:3" ht="15" x14ac:dyDescent="0.3">
      <c r="C3438" s="5"/>
    </row>
    <row r="3439" spans="3:3" ht="15" x14ac:dyDescent="0.3">
      <c r="C3439" s="5"/>
    </row>
    <row r="3440" spans="3:3" ht="15" x14ac:dyDescent="0.3">
      <c r="C3440" s="5"/>
    </row>
    <row r="3441" spans="3:3" ht="15" x14ac:dyDescent="0.3">
      <c r="C3441" s="5"/>
    </row>
    <row r="3442" spans="3:3" ht="15" x14ac:dyDescent="0.3">
      <c r="C3442" s="5"/>
    </row>
    <row r="3443" spans="3:3" ht="15" x14ac:dyDescent="0.3">
      <c r="C3443" s="5"/>
    </row>
    <row r="3444" spans="3:3" ht="15" x14ac:dyDescent="0.3">
      <c r="C3444" s="5"/>
    </row>
    <row r="3445" spans="3:3" ht="15" x14ac:dyDescent="0.3">
      <c r="C3445" s="5"/>
    </row>
    <row r="3446" spans="3:3" ht="15" x14ac:dyDescent="0.3">
      <c r="C3446" s="5"/>
    </row>
    <row r="3447" spans="3:3" ht="15" x14ac:dyDescent="0.3">
      <c r="C3447" s="5"/>
    </row>
    <row r="3448" spans="3:3" ht="15" x14ac:dyDescent="0.3">
      <c r="C3448" s="5"/>
    </row>
    <row r="3449" spans="3:3" ht="15" x14ac:dyDescent="0.3">
      <c r="C3449" s="5"/>
    </row>
    <row r="3450" spans="3:3" ht="15" x14ac:dyDescent="0.3">
      <c r="C3450" s="5"/>
    </row>
    <row r="3451" spans="3:3" ht="15" x14ac:dyDescent="0.3">
      <c r="C3451" s="5"/>
    </row>
    <row r="3452" spans="3:3" ht="15" x14ac:dyDescent="0.3">
      <c r="C3452" s="5"/>
    </row>
    <row r="3453" spans="3:3" ht="15" x14ac:dyDescent="0.3">
      <c r="C3453" s="5"/>
    </row>
    <row r="3454" spans="3:3" ht="15" x14ac:dyDescent="0.3">
      <c r="C3454" s="5"/>
    </row>
    <row r="3455" spans="3:3" ht="15" x14ac:dyDescent="0.3">
      <c r="C3455" s="5"/>
    </row>
    <row r="3456" spans="3:3" ht="15" x14ac:dyDescent="0.3">
      <c r="C3456" s="5"/>
    </row>
    <row r="3457" spans="3:3" ht="15" x14ac:dyDescent="0.3">
      <c r="C3457" s="5"/>
    </row>
    <row r="3458" spans="3:3" ht="15" x14ac:dyDescent="0.3">
      <c r="C3458" s="5"/>
    </row>
    <row r="3459" spans="3:3" ht="15" x14ac:dyDescent="0.3">
      <c r="C3459" s="5"/>
    </row>
    <row r="3460" spans="3:3" ht="15" x14ac:dyDescent="0.3">
      <c r="C3460" s="5"/>
    </row>
    <row r="3461" spans="3:3" ht="15" x14ac:dyDescent="0.3">
      <c r="C3461" s="5"/>
    </row>
    <row r="3462" spans="3:3" ht="15" x14ac:dyDescent="0.3">
      <c r="C3462" s="5"/>
    </row>
    <row r="3463" spans="3:3" ht="15" x14ac:dyDescent="0.3">
      <c r="C3463" s="5"/>
    </row>
    <row r="3464" spans="3:3" ht="15" x14ac:dyDescent="0.3">
      <c r="C3464" s="5"/>
    </row>
    <row r="3465" spans="3:3" ht="15" x14ac:dyDescent="0.3">
      <c r="C3465" s="5"/>
    </row>
    <row r="3466" spans="3:3" ht="15" x14ac:dyDescent="0.3">
      <c r="C3466" s="5"/>
    </row>
    <row r="3467" spans="3:3" ht="15" x14ac:dyDescent="0.3">
      <c r="C3467" s="5"/>
    </row>
    <row r="3468" spans="3:3" ht="15" x14ac:dyDescent="0.3">
      <c r="C3468" s="5"/>
    </row>
    <row r="3469" spans="3:3" ht="15" x14ac:dyDescent="0.3">
      <c r="C3469" s="5"/>
    </row>
    <row r="3470" spans="3:3" ht="15" x14ac:dyDescent="0.3">
      <c r="C3470" s="5"/>
    </row>
    <row r="3471" spans="3:3" ht="15" x14ac:dyDescent="0.3">
      <c r="C3471" s="5"/>
    </row>
    <row r="3472" spans="3:3" ht="15" x14ac:dyDescent="0.3">
      <c r="C3472" s="5"/>
    </row>
    <row r="3473" spans="3:3" ht="15" x14ac:dyDescent="0.3">
      <c r="C3473" s="5"/>
    </row>
    <row r="3474" spans="3:3" ht="15" x14ac:dyDescent="0.3">
      <c r="C3474" s="5"/>
    </row>
    <row r="3475" spans="3:3" ht="15" x14ac:dyDescent="0.3">
      <c r="C3475" s="5"/>
    </row>
    <row r="3476" spans="3:3" ht="15" x14ac:dyDescent="0.3">
      <c r="C3476" s="5"/>
    </row>
    <row r="3477" spans="3:3" ht="15" x14ac:dyDescent="0.3">
      <c r="C3477" s="5"/>
    </row>
    <row r="3478" spans="3:3" ht="15" x14ac:dyDescent="0.3">
      <c r="C3478" s="5"/>
    </row>
    <row r="3479" spans="3:3" ht="15" x14ac:dyDescent="0.3">
      <c r="C3479" s="5"/>
    </row>
    <row r="3480" spans="3:3" ht="15" x14ac:dyDescent="0.3">
      <c r="C3480" s="5"/>
    </row>
    <row r="3481" spans="3:3" ht="15" x14ac:dyDescent="0.3">
      <c r="C3481" s="5"/>
    </row>
    <row r="3482" spans="3:3" ht="15" x14ac:dyDescent="0.3">
      <c r="C3482" s="5"/>
    </row>
    <row r="3483" spans="3:3" ht="15" x14ac:dyDescent="0.3">
      <c r="C3483" s="5"/>
    </row>
    <row r="3484" spans="3:3" ht="15" x14ac:dyDescent="0.3">
      <c r="C3484" s="5"/>
    </row>
    <row r="3485" spans="3:3" ht="15" x14ac:dyDescent="0.3">
      <c r="C3485" s="5"/>
    </row>
    <row r="3486" spans="3:3" ht="15" x14ac:dyDescent="0.3">
      <c r="C3486" s="5"/>
    </row>
    <row r="3487" spans="3:3" ht="15" x14ac:dyDescent="0.3">
      <c r="C3487" s="5"/>
    </row>
    <row r="3488" spans="3:3" ht="15" x14ac:dyDescent="0.3">
      <c r="C3488" s="5"/>
    </row>
    <row r="3489" spans="3:3" ht="15" x14ac:dyDescent="0.3">
      <c r="C3489" s="5"/>
    </row>
    <row r="3490" spans="3:3" ht="15" x14ac:dyDescent="0.3">
      <c r="C3490" s="5"/>
    </row>
    <row r="3491" spans="3:3" ht="15" x14ac:dyDescent="0.3">
      <c r="C3491" s="5"/>
    </row>
    <row r="3492" spans="3:3" ht="15" x14ac:dyDescent="0.3">
      <c r="C3492" s="5"/>
    </row>
    <row r="3493" spans="3:3" ht="15" x14ac:dyDescent="0.3">
      <c r="C3493" s="5"/>
    </row>
    <row r="3494" spans="3:3" ht="15" x14ac:dyDescent="0.3">
      <c r="C3494" s="5"/>
    </row>
    <row r="3495" spans="3:3" ht="15" x14ac:dyDescent="0.3">
      <c r="C3495" s="5"/>
    </row>
    <row r="3496" spans="3:3" ht="15" x14ac:dyDescent="0.3">
      <c r="C3496" s="5"/>
    </row>
    <row r="3497" spans="3:3" ht="15" x14ac:dyDescent="0.3">
      <c r="C3497" s="5"/>
    </row>
    <row r="3498" spans="3:3" ht="15" x14ac:dyDescent="0.3">
      <c r="C3498" s="5"/>
    </row>
    <row r="3499" spans="3:3" ht="15" x14ac:dyDescent="0.3">
      <c r="C3499" s="5"/>
    </row>
    <row r="3500" spans="3:3" ht="15" x14ac:dyDescent="0.3">
      <c r="C3500" s="5"/>
    </row>
    <row r="3501" spans="3:3" ht="15" x14ac:dyDescent="0.3">
      <c r="C3501" s="5"/>
    </row>
    <row r="3502" spans="3:3" ht="15" x14ac:dyDescent="0.3">
      <c r="C3502" s="5"/>
    </row>
    <row r="3503" spans="3:3" ht="15" x14ac:dyDescent="0.3">
      <c r="C3503" s="5"/>
    </row>
    <row r="3504" spans="3:3" ht="15" x14ac:dyDescent="0.3">
      <c r="C3504" s="5"/>
    </row>
    <row r="3505" spans="3:3" ht="15" x14ac:dyDescent="0.3">
      <c r="C3505" s="5"/>
    </row>
    <row r="3506" spans="3:3" ht="15" x14ac:dyDescent="0.3">
      <c r="C3506" s="5"/>
    </row>
    <row r="3507" spans="3:3" ht="15" x14ac:dyDescent="0.3">
      <c r="C3507" s="5"/>
    </row>
    <row r="3508" spans="3:3" ht="15" x14ac:dyDescent="0.3">
      <c r="C3508" s="5"/>
    </row>
    <row r="3509" spans="3:3" ht="15" x14ac:dyDescent="0.3">
      <c r="C3509" s="5"/>
    </row>
    <row r="3510" spans="3:3" ht="15" x14ac:dyDescent="0.3">
      <c r="C3510" s="5"/>
    </row>
    <row r="3511" spans="3:3" ht="15" x14ac:dyDescent="0.3">
      <c r="C3511" s="5"/>
    </row>
    <row r="3512" spans="3:3" ht="15" x14ac:dyDescent="0.3">
      <c r="C3512" s="5"/>
    </row>
    <row r="3513" spans="3:3" ht="15" x14ac:dyDescent="0.3">
      <c r="C3513" s="5"/>
    </row>
    <row r="3514" spans="3:3" ht="15" x14ac:dyDescent="0.3">
      <c r="C3514" s="5"/>
    </row>
    <row r="3515" spans="3:3" ht="15" x14ac:dyDescent="0.3">
      <c r="C3515" s="5"/>
    </row>
    <row r="3516" spans="3:3" ht="15" x14ac:dyDescent="0.3">
      <c r="C3516" s="5"/>
    </row>
    <row r="3517" spans="3:3" ht="15" x14ac:dyDescent="0.3">
      <c r="C3517" s="5"/>
    </row>
    <row r="3518" spans="3:3" ht="15" x14ac:dyDescent="0.3">
      <c r="C3518" s="5"/>
    </row>
    <row r="3519" spans="3:3" ht="15" x14ac:dyDescent="0.3">
      <c r="C3519" s="5"/>
    </row>
    <row r="3520" spans="3:3" ht="15" x14ac:dyDescent="0.3">
      <c r="C3520" s="5"/>
    </row>
    <row r="3521" spans="3:3" ht="15" x14ac:dyDescent="0.3">
      <c r="C3521" s="5"/>
    </row>
    <row r="3522" spans="3:3" ht="15" x14ac:dyDescent="0.3">
      <c r="C3522" s="5"/>
    </row>
    <row r="3523" spans="3:3" ht="15" x14ac:dyDescent="0.3">
      <c r="C3523" s="5"/>
    </row>
    <row r="3524" spans="3:3" ht="15" x14ac:dyDescent="0.3">
      <c r="C3524" s="5"/>
    </row>
    <row r="3525" spans="3:3" ht="15" x14ac:dyDescent="0.3">
      <c r="C3525" s="5"/>
    </row>
    <row r="3526" spans="3:3" ht="15" x14ac:dyDescent="0.3">
      <c r="C3526" s="5"/>
    </row>
    <row r="3527" spans="3:3" ht="15" x14ac:dyDescent="0.3">
      <c r="C3527" s="5"/>
    </row>
    <row r="3528" spans="3:3" ht="15" x14ac:dyDescent="0.3">
      <c r="C3528" s="5"/>
    </row>
    <row r="3529" spans="3:3" ht="15" x14ac:dyDescent="0.3">
      <c r="C3529" s="5"/>
    </row>
    <row r="3530" spans="3:3" ht="15" x14ac:dyDescent="0.3">
      <c r="C3530" s="5"/>
    </row>
    <row r="3531" spans="3:3" ht="15" x14ac:dyDescent="0.3">
      <c r="C3531" s="5"/>
    </row>
    <row r="3532" spans="3:3" ht="15" x14ac:dyDescent="0.3">
      <c r="C3532" s="5"/>
    </row>
    <row r="3533" spans="3:3" ht="15" x14ac:dyDescent="0.3">
      <c r="C3533" s="5"/>
    </row>
    <row r="3534" spans="3:3" ht="15" x14ac:dyDescent="0.3">
      <c r="C3534" s="5"/>
    </row>
    <row r="3535" spans="3:3" ht="15" x14ac:dyDescent="0.3">
      <c r="C3535" s="5"/>
    </row>
    <row r="3536" spans="3:3" ht="15" x14ac:dyDescent="0.3">
      <c r="C3536" s="5"/>
    </row>
    <row r="3537" spans="3:3" ht="15" x14ac:dyDescent="0.3">
      <c r="C3537" s="5"/>
    </row>
    <row r="3538" spans="3:3" ht="15" x14ac:dyDescent="0.3">
      <c r="C3538" s="5"/>
    </row>
    <row r="3539" spans="3:3" ht="15" x14ac:dyDescent="0.3">
      <c r="C3539" s="5"/>
    </row>
    <row r="3540" spans="3:3" ht="15" x14ac:dyDescent="0.3">
      <c r="C3540" s="5"/>
    </row>
    <row r="3541" spans="3:3" ht="15" x14ac:dyDescent="0.3">
      <c r="C3541" s="5"/>
    </row>
    <row r="3542" spans="3:3" ht="15" x14ac:dyDescent="0.3">
      <c r="C3542" s="5"/>
    </row>
    <row r="3543" spans="3:3" ht="15" x14ac:dyDescent="0.3">
      <c r="C3543" s="5"/>
    </row>
    <row r="3544" spans="3:3" ht="15" x14ac:dyDescent="0.3">
      <c r="C3544" s="5"/>
    </row>
    <row r="3545" spans="3:3" ht="15" x14ac:dyDescent="0.3">
      <c r="C3545" s="5"/>
    </row>
    <row r="3546" spans="3:3" ht="15" x14ac:dyDescent="0.3">
      <c r="C3546" s="5"/>
    </row>
    <row r="3547" spans="3:3" ht="15" x14ac:dyDescent="0.3">
      <c r="C3547" s="5"/>
    </row>
    <row r="3548" spans="3:3" ht="15" x14ac:dyDescent="0.3">
      <c r="C3548" s="5"/>
    </row>
    <row r="3549" spans="3:3" ht="15" x14ac:dyDescent="0.3">
      <c r="C3549" s="5"/>
    </row>
    <row r="3550" spans="3:3" ht="15" x14ac:dyDescent="0.3">
      <c r="C3550" s="5"/>
    </row>
    <row r="3551" spans="3:3" ht="15" x14ac:dyDescent="0.3">
      <c r="C3551" s="5"/>
    </row>
    <row r="3552" spans="3:3" ht="15" x14ac:dyDescent="0.3">
      <c r="C3552" s="5"/>
    </row>
    <row r="3553" spans="3:3" ht="15" x14ac:dyDescent="0.3">
      <c r="C3553" s="5"/>
    </row>
    <row r="3554" spans="3:3" ht="15" x14ac:dyDescent="0.3">
      <c r="C3554" s="5"/>
    </row>
    <row r="3555" spans="3:3" ht="15" x14ac:dyDescent="0.3">
      <c r="C3555" s="5"/>
    </row>
    <row r="3556" spans="3:3" ht="15" x14ac:dyDescent="0.3">
      <c r="C3556" s="5"/>
    </row>
    <row r="3557" spans="3:3" ht="15" x14ac:dyDescent="0.3">
      <c r="C3557" s="5"/>
    </row>
    <row r="3558" spans="3:3" ht="15" x14ac:dyDescent="0.3">
      <c r="C3558" s="5"/>
    </row>
    <row r="3559" spans="3:3" ht="15" x14ac:dyDescent="0.3">
      <c r="C3559" s="5"/>
    </row>
    <row r="3560" spans="3:3" ht="15" x14ac:dyDescent="0.3">
      <c r="C3560" s="5"/>
    </row>
    <row r="3561" spans="3:3" ht="15" x14ac:dyDescent="0.3">
      <c r="C3561" s="5"/>
    </row>
    <row r="3562" spans="3:3" ht="15" x14ac:dyDescent="0.3">
      <c r="C3562" s="5"/>
    </row>
    <row r="3563" spans="3:3" ht="15" x14ac:dyDescent="0.3">
      <c r="C3563" s="5"/>
    </row>
    <row r="3564" spans="3:3" ht="15" x14ac:dyDescent="0.3">
      <c r="C3564" s="5"/>
    </row>
    <row r="3565" spans="3:3" ht="15" x14ac:dyDescent="0.3">
      <c r="C3565" s="5"/>
    </row>
    <row r="3566" spans="3:3" ht="15" x14ac:dyDescent="0.3">
      <c r="C3566" s="5"/>
    </row>
    <row r="3567" spans="3:3" ht="15" x14ac:dyDescent="0.3">
      <c r="C3567" s="5"/>
    </row>
    <row r="3568" spans="3:3" ht="15" x14ac:dyDescent="0.3">
      <c r="C3568" s="5"/>
    </row>
    <row r="3569" spans="3:3" ht="15" x14ac:dyDescent="0.3">
      <c r="C3569" s="5"/>
    </row>
    <row r="3570" spans="3:3" ht="15" x14ac:dyDescent="0.3">
      <c r="C3570" s="5"/>
    </row>
    <row r="3571" spans="3:3" ht="15" x14ac:dyDescent="0.3">
      <c r="C3571" s="5"/>
    </row>
    <row r="3572" spans="3:3" ht="15" x14ac:dyDescent="0.3">
      <c r="C3572" s="5"/>
    </row>
    <row r="3573" spans="3:3" ht="15" x14ac:dyDescent="0.3">
      <c r="C3573" s="5"/>
    </row>
    <row r="3574" spans="3:3" ht="15" x14ac:dyDescent="0.3">
      <c r="C3574" s="5"/>
    </row>
    <row r="3575" spans="3:3" ht="15" x14ac:dyDescent="0.3">
      <c r="C3575" s="5"/>
    </row>
    <row r="3576" spans="3:3" ht="15" x14ac:dyDescent="0.3">
      <c r="C3576" s="5"/>
    </row>
    <row r="3577" spans="3:3" ht="15" x14ac:dyDescent="0.3">
      <c r="C3577" s="5"/>
    </row>
    <row r="3578" spans="3:3" ht="15" x14ac:dyDescent="0.3">
      <c r="C3578" s="5"/>
    </row>
    <row r="3579" spans="3:3" ht="15" x14ac:dyDescent="0.3">
      <c r="C3579" s="5"/>
    </row>
    <row r="3580" spans="3:3" ht="15" x14ac:dyDescent="0.3">
      <c r="C3580" s="5"/>
    </row>
    <row r="3581" spans="3:3" ht="15" x14ac:dyDescent="0.3">
      <c r="C3581" s="5"/>
    </row>
    <row r="3582" spans="3:3" ht="15" x14ac:dyDescent="0.3">
      <c r="C3582" s="5"/>
    </row>
    <row r="3583" spans="3:3" ht="15" x14ac:dyDescent="0.3">
      <c r="C3583" s="5"/>
    </row>
    <row r="3584" spans="3:3" ht="15" x14ac:dyDescent="0.3">
      <c r="C3584" s="5"/>
    </row>
    <row r="3585" spans="3:3" ht="15" x14ac:dyDescent="0.3">
      <c r="C3585" s="5"/>
    </row>
    <row r="3586" spans="3:3" ht="15" x14ac:dyDescent="0.3">
      <c r="C3586" s="5"/>
    </row>
    <row r="3587" spans="3:3" ht="15" x14ac:dyDescent="0.3">
      <c r="C3587" s="5"/>
    </row>
    <row r="3588" spans="3:3" ht="15" x14ac:dyDescent="0.3">
      <c r="C3588" s="5"/>
    </row>
    <row r="3589" spans="3:3" ht="15" x14ac:dyDescent="0.3">
      <c r="C3589" s="5"/>
    </row>
    <row r="3590" spans="3:3" ht="15" x14ac:dyDescent="0.3">
      <c r="C3590" s="5"/>
    </row>
    <row r="3591" spans="3:3" ht="15" x14ac:dyDescent="0.3">
      <c r="C3591" s="5"/>
    </row>
    <row r="3592" spans="3:3" ht="15" x14ac:dyDescent="0.3">
      <c r="C3592" s="5"/>
    </row>
    <row r="3593" spans="3:3" ht="15" x14ac:dyDescent="0.3">
      <c r="C3593" s="5"/>
    </row>
    <row r="3594" spans="3:3" ht="15" x14ac:dyDescent="0.3">
      <c r="C3594" s="5"/>
    </row>
    <row r="3595" spans="3:3" ht="15" x14ac:dyDescent="0.3">
      <c r="C3595" s="5"/>
    </row>
    <row r="3596" spans="3:3" ht="15" x14ac:dyDescent="0.3">
      <c r="C3596" s="5"/>
    </row>
    <row r="3597" spans="3:3" ht="15" x14ac:dyDescent="0.3">
      <c r="C3597" s="5"/>
    </row>
    <row r="3598" spans="3:3" ht="15" x14ac:dyDescent="0.3">
      <c r="C3598" s="5"/>
    </row>
    <row r="3599" spans="3:3" ht="15" x14ac:dyDescent="0.3">
      <c r="C3599" s="5"/>
    </row>
    <row r="3600" spans="3:3" ht="15" x14ac:dyDescent="0.3">
      <c r="C3600" s="5"/>
    </row>
    <row r="3601" spans="3:3" ht="15" x14ac:dyDescent="0.3">
      <c r="C3601" s="5"/>
    </row>
    <row r="3602" spans="3:3" ht="15" x14ac:dyDescent="0.3">
      <c r="C3602" s="5"/>
    </row>
    <row r="3603" spans="3:3" ht="15" x14ac:dyDescent="0.3">
      <c r="C3603" s="5"/>
    </row>
    <row r="3604" spans="3:3" ht="15" x14ac:dyDescent="0.3">
      <c r="C3604" s="5"/>
    </row>
    <row r="3605" spans="3:3" ht="15" x14ac:dyDescent="0.3">
      <c r="C3605" s="5"/>
    </row>
    <row r="3606" spans="3:3" ht="15" x14ac:dyDescent="0.3">
      <c r="C3606" s="5"/>
    </row>
    <row r="3607" spans="3:3" ht="15" x14ac:dyDescent="0.3">
      <c r="C3607" s="5"/>
    </row>
    <row r="3608" spans="3:3" ht="15" x14ac:dyDescent="0.3">
      <c r="C3608" s="5"/>
    </row>
    <row r="3609" spans="3:3" ht="15" x14ac:dyDescent="0.3">
      <c r="C3609" s="5"/>
    </row>
    <row r="3610" spans="3:3" ht="15" x14ac:dyDescent="0.3">
      <c r="C3610" s="5"/>
    </row>
    <row r="3611" spans="3:3" ht="15" x14ac:dyDescent="0.3">
      <c r="C3611" s="5"/>
    </row>
    <row r="3612" spans="3:3" ht="15" x14ac:dyDescent="0.3">
      <c r="C3612" s="5"/>
    </row>
    <row r="3613" spans="3:3" ht="15" x14ac:dyDescent="0.3">
      <c r="C3613" s="5"/>
    </row>
    <row r="3614" spans="3:3" ht="15" x14ac:dyDescent="0.3">
      <c r="C3614" s="5"/>
    </row>
    <row r="3615" spans="3:3" ht="15" x14ac:dyDescent="0.3">
      <c r="C3615" s="5"/>
    </row>
    <row r="3616" spans="3:3" ht="15" x14ac:dyDescent="0.3">
      <c r="C3616" s="5"/>
    </row>
    <row r="3617" spans="3:3" ht="15" x14ac:dyDescent="0.3">
      <c r="C3617" s="5"/>
    </row>
    <row r="3618" spans="3:3" ht="15" x14ac:dyDescent="0.3">
      <c r="C3618" s="5"/>
    </row>
    <row r="3619" spans="3:3" ht="15" x14ac:dyDescent="0.3">
      <c r="C3619" s="5"/>
    </row>
    <row r="3620" spans="3:3" ht="15" x14ac:dyDescent="0.3">
      <c r="C3620" s="5"/>
    </row>
    <row r="3621" spans="3:3" ht="15" x14ac:dyDescent="0.3">
      <c r="C3621" s="5"/>
    </row>
    <row r="3622" spans="3:3" ht="15" x14ac:dyDescent="0.3">
      <c r="C3622" s="5"/>
    </row>
    <row r="3623" spans="3:3" ht="15" x14ac:dyDescent="0.3">
      <c r="C3623" s="5"/>
    </row>
    <row r="3624" spans="3:3" ht="15" x14ac:dyDescent="0.3">
      <c r="C3624" s="5"/>
    </row>
    <row r="3625" spans="3:3" ht="15" x14ac:dyDescent="0.3">
      <c r="C3625" s="5"/>
    </row>
    <row r="3626" spans="3:3" ht="15" x14ac:dyDescent="0.3">
      <c r="C3626" s="5"/>
    </row>
    <row r="3627" spans="3:3" ht="15" x14ac:dyDescent="0.3">
      <c r="C3627" s="5"/>
    </row>
    <row r="3628" spans="3:3" ht="15" x14ac:dyDescent="0.3">
      <c r="C3628" s="5"/>
    </row>
    <row r="3629" spans="3:3" ht="15" x14ac:dyDescent="0.3">
      <c r="C3629" s="5"/>
    </row>
    <row r="3630" spans="3:3" ht="15" x14ac:dyDescent="0.3">
      <c r="C3630" s="5"/>
    </row>
    <row r="3631" spans="3:3" ht="15" x14ac:dyDescent="0.3">
      <c r="C3631" s="5"/>
    </row>
    <row r="3632" spans="3:3" ht="15" x14ac:dyDescent="0.3">
      <c r="C3632" s="5"/>
    </row>
    <row r="3633" spans="3:3" ht="15" x14ac:dyDescent="0.3">
      <c r="C3633" s="5"/>
    </row>
    <row r="3634" spans="3:3" ht="15" x14ac:dyDescent="0.3">
      <c r="C3634" s="5"/>
    </row>
    <row r="3635" spans="3:3" ht="15" x14ac:dyDescent="0.3">
      <c r="C3635" s="5"/>
    </row>
    <row r="3636" spans="3:3" ht="15" x14ac:dyDescent="0.3">
      <c r="C3636" s="5"/>
    </row>
    <row r="3637" spans="3:3" ht="15" x14ac:dyDescent="0.3">
      <c r="C3637" s="5"/>
    </row>
    <row r="3638" spans="3:3" ht="15" x14ac:dyDescent="0.3">
      <c r="C3638" s="5"/>
    </row>
    <row r="3639" spans="3:3" ht="15" x14ac:dyDescent="0.3">
      <c r="C3639" s="5"/>
    </row>
    <row r="3640" spans="3:3" ht="15" x14ac:dyDescent="0.3">
      <c r="C3640" s="5"/>
    </row>
    <row r="3641" spans="3:3" ht="15" x14ac:dyDescent="0.3">
      <c r="C3641" s="5"/>
    </row>
    <row r="3642" spans="3:3" ht="15" x14ac:dyDescent="0.3">
      <c r="C3642" s="5"/>
    </row>
    <row r="3643" spans="3:3" ht="15" x14ac:dyDescent="0.3">
      <c r="C3643" s="5"/>
    </row>
    <row r="3644" spans="3:3" ht="15" x14ac:dyDescent="0.3">
      <c r="C3644" s="5"/>
    </row>
    <row r="3645" spans="3:3" ht="15" x14ac:dyDescent="0.3">
      <c r="C3645" s="5"/>
    </row>
    <row r="3646" spans="3:3" ht="15" x14ac:dyDescent="0.3">
      <c r="C3646" s="5"/>
    </row>
    <row r="3647" spans="3:3" ht="15" x14ac:dyDescent="0.3">
      <c r="C3647" s="5"/>
    </row>
    <row r="3648" spans="3:3" ht="15" x14ac:dyDescent="0.3">
      <c r="C3648" s="5"/>
    </row>
    <row r="3649" spans="3:3" ht="15" x14ac:dyDescent="0.3">
      <c r="C3649" s="5"/>
    </row>
    <row r="3650" spans="3:3" ht="15" x14ac:dyDescent="0.3">
      <c r="C3650" s="5"/>
    </row>
    <row r="3651" spans="3:3" ht="15" x14ac:dyDescent="0.3">
      <c r="C3651" s="5"/>
    </row>
    <row r="3652" spans="3:3" ht="15" x14ac:dyDescent="0.3">
      <c r="C3652" s="5"/>
    </row>
    <row r="3653" spans="3:3" ht="15" x14ac:dyDescent="0.3">
      <c r="C3653" s="5"/>
    </row>
    <row r="3654" spans="3:3" ht="15" x14ac:dyDescent="0.3">
      <c r="C3654" s="5"/>
    </row>
    <row r="3655" spans="3:3" ht="15" x14ac:dyDescent="0.3">
      <c r="C3655" s="5"/>
    </row>
    <row r="3656" spans="3:3" ht="15" x14ac:dyDescent="0.3">
      <c r="C3656" s="5"/>
    </row>
    <row r="3657" spans="3:3" ht="15" x14ac:dyDescent="0.3">
      <c r="C3657" s="5"/>
    </row>
    <row r="3658" spans="3:3" ht="15" x14ac:dyDescent="0.3">
      <c r="C3658" s="5"/>
    </row>
    <row r="3659" spans="3:3" ht="15" x14ac:dyDescent="0.3">
      <c r="C3659" s="5"/>
    </row>
    <row r="3660" spans="3:3" ht="15" x14ac:dyDescent="0.3">
      <c r="C3660" s="5"/>
    </row>
    <row r="3661" spans="3:3" ht="15" x14ac:dyDescent="0.3">
      <c r="C3661" s="5"/>
    </row>
    <row r="3662" spans="3:3" ht="15" x14ac:dyDescent="0.3">
      <c r="C3662" s="5"/>
    </row>
    <row r="3663" spans="3:3" ht="15" x14ac:dyDescent="0.3">
      <c r="C3663" s="5"/>
    </row>
    <row r="3664" spans="3:3" ht="15" x14ac:dyDescent="0.3">
      <c r="C3664" s="5"/>
    </row>
    <row r="3665" spans="3:3" ht="15" x14ac:dyDescent="0.3">
      <c r="C3665" s="5"/>
    </row>
    <row r="3666" spans="3:3" ht="15" x14ac:dyDescent="0.3">
      <c r="C3666" s="5"/>
    </row>
    <row r="3667" spans="3:3" ht="15" x14ac:dyDescent="0.3">
      <c r="C3667" s="5"/>
    </row>
    <row r="3668" spans="3:3" ht="15" x14ac:dyDescent="0.3">
      <c r="C3668" s="5"/>
    </row>
    <row r="3669" spans="3:3" ht="15" x14ac:dyDescent="0.3">
      <c r="C3669" s="5"/>
    </row>
    <row r="3670" spans="3:3" ht="15" x14ac:dyDescent="0.3">
      <c r="C3670" s="5"/>
    </row>
    <row r="3671" spans="3:3" ht="15" x14ac:dyDescent="0.3">
      <c r="C3671" s="5"/>
    </row>
    <row r="3672" spans="3:3" ht="15" x14ac:dyDescent="0.3">
      <c r="C3672" s="5"/>
    </row>
    <row r="3673" spans="3:3" ht="15" x14ac:dyDescent="0.3">
      <c r="C3673" s="5"/>
    </row>
    <row r="3674" spans="3:3" ht="15" x14ac:dyDescent="0.3">
      <c r="C3674" s="5"/>
    </row>
    <row r="3675" spans="3:3" ht="15" x14ac:dyDescent="0.3">
      <c r="C3675" s="5"/>
    </row>
    <row r="3676" spans="3:3" ht="15" x14ac:dyDescent="0.3">
      <c r="C3676" s="5"/>
    </row>
    <row r="3677" spans="3:3" ht="15" x14ac:dyDescent="0.3">
      <c r="C3677" s="5"/>
    </row>
    <row r="3678" spans="3:3" ht="15" x14ac:dyDescent="0.3">
      <c r="C3678" s="5"/>
    </row>
    <row r="3679" spans="3:3" ht="15" x14ac:dyDescent="0.3">
      <c r="C3679" s="5"/>
    </row>
    <row r="3680" spans="3:3" ht="15" x14ac:dyDescent="0.3">
      <c r="C3680" s="5"/>
    </row>
    <row r="3681" spans="3:3" ht="15" x14ac:dyDescent="0.3">
      <c r="C3681" s="5"/>
    </row>
    <row r="3682" spans="3:3" ht="15" x14ac:dyDescent="0.3">
      <c r="C3682" s="5"/>
    </row>
    <row r="3683" spans="3:3" ht="15" x14ac:dyDescent="0.3">
      <c r="C3683" s="5"/>
    </row>
    <row r="3684" spans="3:3" ht="15" x14ac:dyDescent="0.3">
      <c r="C3684" s="5"/>
    </row>
    <row r="3685" spans="3:3" ht="15" x14ac:dyDescent="0.3">
      <c r="C3685" s="5"/>
    </row>
    <row r="3686" spans="3:3" ht="15" x14ac:dyDescent="0.3">
      <c r="C3686" s="5"/>
    </row>
    <row r="3687" spans="3:3" ht="15" x14ac:dyDescent="0.3">
      <c r="C3687" s="5"/>
    </row>
    <row r="3688" spans="3:3" ht="15" x14ac:dyDescent="0.3">
      <c r="C3688" s="5"/>
    </row>
    <row r="3689" spans="3:3" ht="15" x14ac:dyDescent="0.3">
      <c r="C3689" s="5"/>
    </row>
    <row r="3690" spans="3:3" ht="15" x14ac:dyDescent="0.3">
      <c r="C3690" s="5"/>
    </row>
    <row r="3691" spans="3:3" ht="15" x14ac:dyDescent="0.3">
      <c r="C3691" s="5"/>
    </row>
    <row r="3692" spans="3:3" ht="15" x14ac:dyDescent="0.3">
      <c r="C3692" s="5"/>
    </row>
    <row r="3693" spans="3:3" ht="15" x14ac:dyDescent="0.3">
      <c r="C3693" s="5"/>
    </row>
    <row r="3694" spans="3:3" ht="15" x14ac:dyDescent="0.3">
      <c r="C3694" s="5"/>
    </row>
    <row r="3695" spans="3:3" ht="15" x14ac:dyDescent="0.3">
      <c r="C3695" s="5"/>
    </row>
    <row r="3696" spans="3:3" ht="15" x14ac:dyDescent="0.3">
      <c r="C3696" s="5"/>
    </row>
    <row r="3697" spans="3:3" ht="15" x14ac:dyDescent="0.3">
      <c r="C3697" s="5"/>
    </row>
    <row r="3698" spans="3:3" ht="15" x14ac:dyDescent="0.3">
      <c r="C3698" s="5"/>
    </row>
    <row r="3699" spans="3:3" ht="15" x14ac:dyDescent="0.3">
      <c r="C3699" s="5"/>
    </row>
    <row r="3700" spans="3:3" ht="15" x14ac:dyDescent="0.3">
      <c r="C3700" s="5"/>
    </row>
    <row r="3701" spans="3:3" ht="15" x14ac:dyDescent="0.3">
      <c r="C3701" s="5"/>
    </row>
    <row r="3702" spans="3:3" ht="15" x14ac:dyDescent="0.3">
      <c r="C3702" s="5"/>
    </row>
    <row r="3703" spans="3:3" ht="15" x14ac:dyDescent="0.3">
      <c r="C3703" s="5"/>
    </row>
    <row r="3704" spans="3:3" ht="15" x14ac:dyDescent="0.3">
      <c r="C3704" s="5"/>
    </row>
    <row r="3705" spans="3:3" ht="15" x14ac:dyDescent="0.3">
      <c r="C3705" s="5"/>
    </row>
    <row r="3706" spans="3:3" ht="15" x14ac:dyDescent="0.3">
      <c r="C3706" s="5"/>
    </row>
    <row r="3707" spans="3:3" ht="15" x14ac:dyDescent="0.3">
      <c r="C3707" s="5"/>
    </row>
    <row r="3708" spans="3:3" ht="15" x14ac:dyDescent="0.3">
      <c r="C3708" s="5"/>
    </row>
    <row r="3709" spans="3:3" ht="15" x14ac:dyDescent="0.3">
      <c r="C3709" s="5"/>
    </row>
    <row r="3710" spans="3:3" ht="15" x14ac:dyDescent="0.3">
      <c r="C3710" s="5"/>
    </row>
    <row r="3711" spans="3:3" ht="15" x14ac:dyDescent="0.3">
      <c r="C3711" s="5"/>
    </row>
    <row r="3712" spans="3:3" ht="15" x14ac:dyDescent="0.3">
      <c r="C3712" s="5"/>
    </row>
    <row r="3713" spans="3:3" ht="15" x14ac:dyDescent="0.3">
      <c r="C3713" s="5"/>
    </row>
    <row r="3714" spans="3:3" ht="15" x14ac:dyDescent="0.3">
      <c r="C3714" s="5"/>
    </row>
    <row r="3715" spans="3:3" ht="15" x14ac:dyDescent="0.3">
      <c r="C3715" s="5"/>
    </row>
    <row r="3716" spans="3:3" ht="15" x14ac:dyDescent="0.3">
      <c r="C3716" s="5"/>
    </row>
    <row r="3717" spans="3:3" ht="15" x14ac:dyDescent="0.3">
      <c r="C3717" s="5"/>
    </row>
    <row r="3718" spans="3:3" ht="15" x14ac:dyDescent="0.3">
      <c r="C3718" s="5"/>
    </row>
    <row r="3719" spans="3:3" ht="15" x14ac:dyDescent="0.3">
      <c r="C3719" s="5"/>
    </row>
    <row r="3720" spans="3:3" ht="15" x14ac:dyDescent="0.3">
      <c r="C3720" s="5"/>
    </row>
    <row r="3721" spans="3:3" ht="15" x14ac:dyDescent="0.3">
      <c r="C3721" s="5"/>
    </row>
    <row r="3722" spans="3:3" ht="15" x14ac:dyDescent="0.3">
      <c r="C3722" s="5"/>
    </row>
    <row r="3723" spans="3:3" ht="15" x14ac:dyDescent="0.3">
      <c r="C3723" s="5"/>
    </row>
    <row r="3724" spans="3:3" ht="15" x14ac:dyDescent="0.3">
      <c r="C3724" s="5"/>
    </row>
    <row r="3725" spans="3:3" ht="15" x14ac:dyDescent="0.3">
      <c r="C3725" s="5"/>
    </row>
    <row r="3726" spans="3:3" ht="15" x14ac:dyDescent="0.3">
      <c r="C3726" s="5"/>
    </row>
    <row r="3727" spans="3:3" ht="15" x14ac:dyDescent="0.3">
      <c r="C3727" s="5"/>
    </row>
    <row r="3728" spans="3:3" ht="15" x14ac:dyDescent="0.3">
      <c r="C3728" s="5"/>
    </row>
    <row r="3729" spans="3:3" ht="15" x14ac:dyDescent="0.3">
      <c r="C3729" s="5"/>
    </row>
    <row r="3730" spans="3:3" ht="15" x14ac:dyDescent="0.3">
      <c r="C3730" s="5"/>
    </row>
    <row r="3731" spans="3:3" ht="15" x14ac:dyDescent="0.3">
      <c r="C3731" s="5"/>
    </row>
    <row r="3732" spans="3:3" ht="15" x14ac:dyDescent="0.3">
      <c r="C3732" s="5"/>
    </row>
    <row r="3733" spans="3:3" ht="15" x14ac:dyDescent="0.3">
      <c r="C3733" s="5"/>
    </row>
    <row r="3734" spans="3:3" ht="15" x14ac:dyDescent="0.3">
      <c r="C3734" s="5"/>
    </row>
    <row r="3735" spans="3:3" ht="15" x14ac:dyDescent="0.3">
      <c r="C3735" s="5"/>
    </row>
    <row r="3736" spans="3:3" ht="15" x14ac:dyDescent="0.3">
      <c r="C3736" s="5"/>
    </row>
    <row r="3737" spans="3:3" ht="15" x14ac:dyDescent="0.3">
      <c r="C3737" s="5"/>
    </row>
    <row r="3738" spans="3:3" ht="15" x14ac:dyDescent="0.3">
      <c r="C3738" s="5"/>
    </row>
    <row r="3739" spans="3:3" ht="15" x14ac:dyDescent="0.3">
      <c r="C3739" s="5"/>
    </row>
    <row r="3740" spans="3:3" ht="15" x14ac:dyDescent="0.3">
      <c r="C3740" s="5"/>
    </row>
    <row r="3741" spans="3:3" ht="15" x14ac:dyDescent="0.3">
      <c r="C3741" s="5"/>
    </row>
    <row r="3742" spans="3:3" ht="15" x14ac:dyDescent="0.3">
      <c r="C3742" s="5"/>
    </row>
    <row r="3743" spans="3:3" ht="15" x14ac:dyDescent="0.3">
      <c r="C3743" s="5"/>
    </row>
    <row r="3744" spans="3:3" ht="15" x14ac:dyDescent="0.3">
      <c r="C3744" s="5"/>
    </row>
    <row r="3745" spans="3:3" ht="15" x14ac:dyDescent="0.3">
      <c r="C3745" s="5"/>
    </row>
    <row r="3746" spans="3:3" ht="15" x14ac:dyDescent="0.3">
      <c r="C3746" s="5"/>
    </row>
    <row r="3747" spans="3:3" ht="15" x14ac:dyDescent="0.3">
      <c r="C3747" s="5"/>
    </row>
    <row r="3748" spans="3:3" ht="15" x14ac:dyDescent="0.3">
      <c r="C3748" s="5"/>
    </row>
    <row r="3749" spans="3:3" ht="15" x14ac:dyDescent="0.3">
      <c r="C3749" s="5"/>
    </row>
    <row r="3750" spans="3:3" ht="15" x14ac:dyDescent="0.3">
      <c r="C3750" s="5"/>
    </row>
    <row r="3751" spans="3:3" ht="15" x14ac:dyDescent="0.3">
      <c r="C3751" s="5"/>
    </row>
    <row r="3752" spans="3:3" ht="15" x14ac:dyDescent="0.3">
      <c r="C3752" s="5"/>
    </row>
    <row r="3753" spans="3:3" ht="15" x14ac:dyDescent="0.3">
      <c r="C3753" s="5"/>
    </row>
    <row r="3754" spans="3:3" ht="15" x14ac:dyDescent="0.3">
      <c r="C3754" s="5"/>
    </row>
    <row r="3755" spans="3:3" ht="15" x14ac:dyDescent="0.3">
      <c r="C3755" s="5"/>
    </row>
    <row r="3756" spans="3:3" ht="15" x14ac:dyDescent="0.3">
      <c r="C3756" s="5"/>
    </row>
    <row r="3757" spans="3:3" ht="15" x14ac:dyDescent="0.3">
      <c r="C3757" s="5"/>
    </row>
    <row r="3758" spans="3:3" ht="15" x14ac:dyDescent="0.3">
      <c r="C3758" s="5"/>
    </row>
    <row r="3759" spans="3:3" ht="15" x14ac:dyDescent="0.3">
      <c r="C3759" s="5"/>
    </row>
    <row r="3760" spans="3:3" ht="15" x14ac:dyDescent="0.3">
      <c r="C3760" s="5"/>
    </row>
    <row r="3761" spans="3:3" ht="15" x14ac:dyDescent="0.3">
      <c r="C3761" s="5"/>
    </row>
    <row r="3762" spans="3:3" ht="15" x14ac:dyDescent="0.3">
      <c r="C3762" s="5"/>
    </row>
    <row r="3763" spans="3:3" ht="15" x14ac:dyDescent="0.3">
      <c r="C3763" s="5"/>
    </row>
    <row r="3764" spans="3:3" ht="15" x14ac:dyDescent="0.3">
      <c r="C3764" s="5"/>
    </row>
    <row r="3765" spans="3:3" ht="15" x14ac:dyDescent="0.3">
      <c r="C3765" s="5"/>
    </row>
    <row r="3766" spans="3:3" ht="15" x14ac:dyDescent="0.3">
      <c r="C3766" s="5"/>
    </row>
    <row r="3767" spans="3:3" ht="15" x14ac:dyDescent="0.3">
      <c r="C3767" s="5"/>
    </row>
    <row r="3768" spans="3:3" ht="15" x14ac:dyDescent="0.3">
      <c r="C3768" s="5"/>
    </row>
    <row r="3769" spans="3:3" ht="15" x14ac:dyDescent="0.3">
      <c r="C3769" s="5"/>
    </row>
    <row r="3770" spans="3:3" ht="15" x14ac:dyDescent="0.3">
      <c r="C3770" s="5"/>
    </row>
    <row r="3771" spans="3:3" ht="15" x14ac:dyDescent="0.3">
      <c r="C3771" s="5"/>
    </row>
    <row r="3772" spans="3:3" ht="15" x14ac:dyDescent="0.3">
      <c r="C3772" s="5"/>
    </row>
    <row r="3773" spans="3:3" ht="15" x14ac:dyDescent="0.3">
      <c r="C3773" s="5"/>
    </row>
    <row r="3774" spans="3:3" ht="15" x14ac:dyDescent="0.3">
      <c r="C3774" s="5"/>
    </row>
    <row r="3775" spans="3:3" ht="15" x14ac:dyDescent="0.3">
      <c r="C3775" s="5"/>
    </row>
    <row r="3776" spans="3:3" ht="15" x14ac:dyDescent="0.3">
      <c r="C3776" s="5"/>
    </row>
    <row r="3777" spans="3:3" ht="15" x14ac:dyDescent="0.3">
      <c r="C3777" s="5"/>
    </row>
    <row r="3778" spans="3:3" ht="15" x14ac:dyDescent="0.3">
      <c r="C3778" s="5"/>
    </row>
    <row r="3779" spans="3:3" ht="15" x14ac:dyDescent="0.3">
      <c r="C3779" s="5"/>
    </row>
    <row r="3780" spans="3:3" ht="15" x14ac:dyDescent="0.3">
      <c r="C3780" s="5"/>
    </row>
    <row r="3781" spans="3:3" ht="15" x14ac:dyDescent="0.3">
      <c r="C3781" s="5"/>
    </row>
    <row r="3782" spans="3:3" ht="15" x14ac:dyDescent="0.3">
      <c r="C3782" s="5"/>
    </row>
    <row r="3783" spans="3:3" ht="15" x14ac:dyDescent="0.3">
      <c r="C3783" s="5"/>
    </row>
    <row r="3784" spans="3:3" ht="15" x14ac:dyDescent="0.3">
      <c r="C3784" s="5"/>
    </row>
    <row r="3785" spans="3:3" ht="15" x14ac:dyDescent="0.3">
      <c r="C3785" s="5"/>
    </row>
    <row r="3786" spans="3:3" ht="15" x14ac:dyDescent="0.3">
      <c r="C3786" s="5"/>
    </row>
    <row r="3787" spans="3:3" ht="15" x14ac:dyDescent="0.3">
      <c r="C3787" s="5"/>
    </row>
    <row r="3788" spans="3:3" ht="15" x14ac:dyDescent="0.3">
      <c r="C3788" s="5"/>
    </row>
    <row r="3789" spans="3:3" ht="15" x14ac:dyDescent="0.3">
      <c r="C3789" s="5"/>
    </row>
    <row r="3790" spans="3:3" ht="15" x14ac:dyDescent="0.3">
      <c r="C3790" s="5"/>
    </row>
    <row r="3791" spans="3:3" ht="15" x14ac:dyDescent="0.3">
      <c r="C3791" s="5"/>
    </row>
    <row r="3792" spans="3:3" ht="15" x14ac:dyDescent="0.3">
      <c r="C3792" s="5"/>
    </row>
    <row r="3793" spans="3:3" ht="15" x14ac:dyDescent="0.3">
      <c r="C3793" s="5"/>
    </row>
    <row r="3794" spans="3:3" ht="15" x14ac:dyDescent="0.3">
      <c r="C3794" s="5"/>
    </row>
    <row r="3795" spans="3:3" ht="15" x14ac:dyDescent="0.3">
      <c r="C3795" s="5"/>
    </row>
    <row r="3796" spans="3:3" ht="15" x14ac:dyDescent="0.3">
      <c r="C3796" s="5"/>
    </row>
    <row r="3797" spans="3:3" ht="15" x14ac:dyDescent="0.3">
      <c r="C3797" s="5"/>
    </row>
    <row r="3798" spans="3:3" ht="15" x14ac:dyDescent="0.3">
      <c r="C3798" s="5"/>
    </row>
    <row r="3799" spans="3:3" ht="15" x14ac:dyDescent="0.3">
      <c r="C3799" s="5"/>
    </row>
    <row r="3800" spans="3:3" ht="15" x14ac:dyDescent="0.3">
      <c r="C3800" s="5"/>
    </row>
    <row r="3801" spans="3:3" ht="15" x14ac:dyDescent="0.3">
      <c r="C3801" s="5"/>
    </row>
    <row r="3802" spans="3:3" ht="15" x14ac:dyDescent="0.3">
      <c r="C3802" s="5"/>
    </row>
    <row r="3803" spans="3:3" ht="15" x14ac:dyDescent="0.3">
      <c r="C3803" s="5"/>
    </row>
    <row r="3804" spans="3:3" ht="15" x14ac:dyDescent="0.3">
      <c r="C3804" s="5"/>
    </row>
    <row r="3805" spans="3:3" ht="15" x14ac:dyDescent="0.3">
      <c r="C3805" s="5"/>
    </row>
    <row r="3806" spans="3:3" ht="15" x14ac:dyDescent="0.3">
      <c r="C3806" s="5"/>
    </row>
    <row r="3807" spans="3:3" ht="15" x14ac:dyDescent="0.3">
      <c r="C3807" s="5"/>
    </row>
    <row r="3808" spans="3:3" ht="15" x14ac:dyDescent="0.3">
      <c r="C3808" s="5"/>
    </row>
    <row r="3809" spans="3:3" ht="15" x14ac:dyDescent="0.3">
      <c r="C3809" s="5"/>
    </row>
    <row r="3810" spans="3:3" ht="15" x14ac:dyDescent="0.3">
      <c r="C3810" s="5"/>
    </row>
    <row r="3811" spans="3:3" ht="15" x14ac:dyDescent="0.3">
      <c r="C3811" s="5"/>
    </row>
    <row r="3812" spans="3:3" ht="15" x14ac:dyDescent="0.3">
      <c r="C3812" s="5"/>
    </row>
    <row r="3813" spans="3:3" ht="15" x14ac:dyDescent="0.3">
      <c r="C3813" s="5"/>
    </row>
    <row r="3814" spans="3:3" ht="15" x14ac:dyDescent="0.3">
      <c r="C3814" s="5"/>
    </row>
    <row r="3815" spans="3:3" ht="15" x14ac:dyDescent="0.3">
      <c r="C3815" s="5"/>
    </row>
    <row r="3816" spans="3:3" ht="15" x14ac:dyDescent="0.3">
      <c r="C3816" s="5"/>
    </row>
    <row r="3817" spans="3:3" ht="15" x14ac:dyDescent="0.3">
      <c r="C3817" s="5"/>
    </row>
    <row r="3818" spans="3:3" ht="15" x14ac:dyDescent="0.3">
      <c r="C3818" s="5"/>
    </row>
    <row r="3819" spans="3:3" ht="15" x14ac:dyDescent="0.3">
      <c r="C3819" s="5"/>
    </row>
    <row r="3820" spans="3:3" ht="15" x14ac:dyDescent="0.3">
      <c r="C3820" s="5"/>
    </row>
    <row r="3821" spans="3:3" ht="15" x14ac:dyDescent="0.3">
      <c r="C3821" s="5"/>
    </row>
    <row r="3822" spans="3:3" ht="15" x14ac:dyDescent="0.3">
      <c r="C3822" s="5"/>
    </row>
    <row r="3823" spans="3:3" ht="15" x14ac:dyDescent="0.3">
      <c r="C3823" s="5"/>
    </row>
    <row r="3824" spans="3:3" ht="15" x14ac:dyDescent="0.3">
      <c r="C3824" s="5"/>
    </row>
    <row r="3825" spans="3:3" ht="15" x14ac:dyDescent="0.3">
      <c r="C3825" s="5"/>
    </row>
    <row r="3826" spans="3:3" ht="15" x14ac:dyDescent="0.3">
      <c r="C3826" s="5"/>
    </row>
    <row r="3827" spans="3:3" ht="15" x14ac:dyDescent="0.3">
      <c r="C3827" s="5"/>
    </row>
    <row r="3828" spans="3:3" ht="15" x14ac:dyDescent="0.3">
      <c r="C3828" s="5"/>
    </row>
    <row r="3829" spans="3:3" ht="15" x14ac:dyDescent="0.3">
      <c r="C3829" s="5"/>
    </row>
    <row r="3830" spans="3:3" ht="15" x14ac:dyDescent="0.3">
      <c r="C3830" s="5"/>
    </row>
    <row r="3831" spans="3:3" ht="15" x14ac:dyDescent="0.3">
      <c r="C3831" s="5"/>
    </row>
    <row r="3832" spans="3:3" ht="15" x14ac:dyDescent="0.3">
      <c r="C3832" s="5"/>
    </row>
    <row r="3833" spans="3:3" ht="15" x14ac:dyDescent="0.3">
      <c r="C3833" s="5"/>
    </row>
    <row r="3834" spans="3:3" ht="15" x14ac:dyDescent="0.3">
      <c r="C3834" s="5"/>
    </row>
    <row r="3835" spans="3:3" ht="15" x14ac:dyDescent="0.3">
      <c r="C3835" s="5"/>
    </row>
    <row r="3836" spans="3:3" ht="15" x14ac:dyDescent="0.3">
      <c r="C3836" s="5"/>
    </row>
    <row r="3837" spans="3:3" ht="15" x14ac:dyDescent="0.3">
      <c r="C3837" s="5"/>
    </row>
    <row r="3838" spans="3:3" ht="15" x14ac:dyDescent="0.3">
      <c r="C3838" s="5"/>
    </row>
    <row r="3839" spans="3:3" ht="15" x14ac:dyDescent="0.3">
      <c r="C3839" s="5"/>
    </row>
    <row r="3840" spans="3:3" ht="15" x14ac:dyDescent="0.3">
      <c r="C3840" s="5"/>
    </row>
    <row r="3841" spans="3:3" ht="15" x14ac:dyDescent="0.3">
      <c r="C3841" s="5"/>
    </row>
    <row r="3842" spans="3:3" ht="15" x14ac:dyDescent="0.3">
      <c r="C3842" s="5"/>
    </row>
    <row r="3843" spans="3:3" ht="15" x14ac:dyDescent="0.3">
      <c r="C3843" s="5"/>
    </row>
    <row r="3844" spans="3:3" ht="15" x14ac:dyDescent="0.3">
      <c r="C3844" s="5"/>
    </row>
    <row r="3845" spans="3:3" ht="15" x14ac:dyDescent="0.3">
      <c r="C3845" s="5"/>
    </row>
    <row r="3846" spans="3:3" ht="15" x14ac:dyDescent="0.3">
      <c r="C3846" s="5"/>
    </row>
    <row r="3847" spans="3:3" ht="15" x14ac:dyDescent="0.3">
      <c r="C3847" s="5"/>
    </row>
    <row r="3848" spans="3:3" ht="15" x14ac:dyDescent="0.3">
      <c r="C3848" s="5"/>
    </row>
    <row r="3849" spans="3:3" ht="15" x14ac:dyDescent="0.3">
      <c r="C3849" s="5"/>
    </row>
    <row r="3850" spans="3:3" ht="15" x14ac:dyDescent="0.3">
      <c r="C3850" s="5"/>
    </row>
    <row r="3851" spans="3:3" ht="15" x14ac:dyDescent="0.3">
      <c r="C3851" s="5"/>
    </row>
    <row r="3852" spans="3:3" ht="15" x14ac:dyDescent="0.3">
      <c r="C3852" s="5"/>
    </row>
    <row r="3853" spans="3:3" ht="15" x14ac:dyDescent="0.3">
      <c r="C3853" s="5"/>
    </row>
    <row r="3854" spans="3:3" ht="15" x14ac:dyDescent="0.3">
      <c r="C3854" s="5"/>
    </row>
    <row r="3855" spans="3:3" ht="15" x14ac:dyDescent="0.3">
      <c r="C3855" s="5"/>
    </row>
    <row r="3856" spans="3:3" ht="15" x14ac:dyDescent="0.3">
      <c r="C3856" s="5"/>
    </row>
    <row r="3857" spans="3:3" ht="15" x14ac:dyDescent="0.3">
      <c r="C3857" s="5"/>
    </row>
    <row r="3858" spans="3:3" ht="15" x14ac:dyDescent="0.3">
      <c r="C3858" s="5"/>
    </row>
    <row r="3859" spans="3:3" ht="15" x14ac:dyDescent="0.3">
      <c r="C3859" s="5"/>
    </row>
    <row r="3860" spans="3:3" ht="15" x14ac:dyDescent="0.3">
      <c r="C3860" s="5"/>
    </row>
    <row r="3861" spans="3:3" ht="15" x14ac:dyDescent="0.3">
      <c r="C3861" s="5"/>
    </row>
    <row r="3862" spans="3:3" ht="15" x14ac:dyDescent="0.3">
      <c r="C3862" s="5"/>
    </row>
    <row r="3863" spans="3:3" ht="15" x14ac:dyDescent="0.3">
      <c r="C3863" s="5"/>
    </row>
    <row r="3864" spans="3:3" ht="15" x14ac:dyDescent="0.3">
      <c r="C3864" s="5"/>
    </row>
    <row r="3865" spans="3:3" ht="15" x14ac:dyDescent="0.3">
      <c r="C3865" s="5"/>
    </row>
    <row r="3866" spans="3:3" ht="15" x14ac:dyDescent="0.3">
      <c r="C3866" s="5"/>
    </row>
    <row r="3867" spans="3:3" ht="15" x14ac:dyDescent="0.3">
      <c r="C3867" s="5"/>
    </row>
    <row r="3868" spans="3:3" ht="15" x14ac:dyDescent="0.3">
      <c r="C3868" s="5"/>
    </row>
    <row r="3869" spans="3:3" ht="15" x14ac:dyDescent="0.3">
      <c r="C3869" s="5"/>
    </row>
    <row r="3870" spans="3:3" ht="15" x14ac:dyDescent="0.3">
      <c r="C3870" s="5"/>
    </row>
    <row r="3871" spans="3:3" ht="15" x14ac:dyDescent="0.3">
      <c r="C3871" s="5"/>
    </row>
    <row r="3872" spans="3:3" ht="15" x14ac:dyDescent="0.3">
      <c r="C3872" s="5"/>
    </row>
    <row r="3873" spans="3:3" ht="15" x14ac:dyDescent="0.3">
      <c r="C3873" s="5"/>
    </row>
    <row r="3874" spans="3:3" ht="15" x14ac:dyDescent="0.3">
      <c r="C3874" s="5"/>
    </row>
    <row r="3875" spans="3:3" ht="15" x14ac:dyDescent="0.3">
      <c r="C3875" s="5"/>
    </row>
    <row r="3876" spans="3:3" ht="15" x14ac:dyDescent="0.3">
      <c r="C3876" s="5"/>
    </row>
    <row r="3877" spans="3:3" ht="15" x14ac:dyDescent="0.3">
      <c r="C3877" s="5"/>
    </row>
    <row r="3878" spans="3:3" ht="15" x14ac:dyDescent="0.3">
      <c r="C3878" s="5"/>
    </row>
    <row r="3879" spans="3:3" ht="15" x14ac:dyDescent="0.3">
      <c r="C3879" s="5"/>
    </row>
    <row r="3880" spans="3:3" ht="15" x14ac:dyDescent="0.3">
      <c r="C3880" s="5"/>
    </row>
    <row r="3881" spans="3:3" ht="15" x14ac:dyDescent="0.3">
      <c r="C3881" s="5"/>
    </row>
    <row r="3882" spans="3:3" ht="15" x14ac:dyDescent="0.3">
      <c r="C3882" s="5"/>
    </row>
    <row r="3883" spans="3:3" ht="15" x14ac:dyDescent="0.3">
      <c r="C3883" s="5"/>
    </row>
    <row r="3884" spans="3:3" ht="15" x14ac:dyDescent="0.3">
      <c r="C3884" s="5"/>
    </row>
    <row r="3885" spans="3:3" ht="15" x14ac:dyDescent="0.3">
      <c r="C3885" s="5"/>
    </row>
    <row r="3886" spans="3:3" ht="15" x14ac:dyDescent="0.3">
      <c r="C3886" s="5"/>
    </row>
    <row r="3887" spans="3:3" ht="15" x14ac:dyDescent="0.3">
      <c r="C3887" s="5"/>
    </row>
    <row r="3888" spans="3:3" ht="15" x14ac:dyDescent="0.3">
      <c r="C3888" s="5"/>
    </row>
    <row r="3889" spans="3:3" ht="15" x14ac:dyDescent="0.3">
      <c r="C3889" s="5"/>
    </row>
    <row r="3890" spans="3:3" ht="15" x14ac:dyDescent="0.3">
      <c r="C3890" s="5"/>
    </row>
    <row r="3891" spans="3:3" ht="15" x14ac:dyDescent="0.3">
      <c r="C3891" s="5"/>
    </row>
    <row r="3892" spans="3:3" ht="15" x14ac:dyDescent="0.3">
      <c r="C3892" s="5"/>
    </row>
    <row r="3893" spans="3:3" ht="15" x14ac:dyDescent="0.3">
      <c r="C3893" s="5"/>
    </row>
    <row r="3894" spans="3:3" ht="15" x14ac:dyDescent="0.3">
      <c r="C3894" s="5"/>
    </row>
    <row r="3895" spans="3:3" ht="15" x14ac:dyDescent="0.3">
      <c r="C3895" s="5"/>
    </row>
    <row r="3896" spans="3:3" ht="15" x14ac:dyDescent="0.3">
      <c r="C3896" s="5"/>
    </row>
    <row r="3897" spans="3:3" ht="15" x14ac:dyDescent="0.3">
      <c r="C3897" s="5"/>
    </row>
    <row r="3898" spans="3:3" ht="15" x14ac:dyDescent="0.3">
      <c r="C3898" s="5"/>
    </row>
    <row r="3899" spans="3:3" ht="15" x14ac:dyDescent="0.3">
      <c r="C3899" s="5"/>
    </row>
    <row r="3900" spans="3:3" ht="15" x14ac:dyDescent="0.3">
      <c r="C3900" s="5"/>
    </row>
    <row r="3901" spans="3:3" ht="15" x14ac:dyDescent="0.3">
      <c r="C3901" s="5"/>
    </row>
    <row r="3902" spans="3:3" ht="15" x14ac:dyDescent="0.3">
      <c r="C3902" s="5"/>
    </row>
    <row r="3903" spans="3:3" ht="15" x14ac:dyDescent="0.3">
      <c r="C3903" s="5"/>
    </row>
    <row r="3904" spans="3:3" ht="15" x14ac:dyDescent="0.3">
      <c r="C3904" s="5"/>
    </row>
    <row r="3905" spans="3:3" ht="15" x14ac:dyDescent="0.3">
      <c r="C3905" s="5"/>
    </row>
    <row r="3906" spans="3:3" ht="15" x14ac:dyDescent="0.3">
      <c r="C3906" s="5"/>
    </row>
    <row r="3907" spans="3:3" ht="15" x14ac:dyDescent="0.3">
      <c r="C3907" s="5"/>
    </row>
    <row r="3908" spans="3:3" ht="15" x14ac:dyDescent="0.3">
      <c r="C3908" s="5"/>
    </row>
    <row r="3909" spans="3:3" ht="15" x14ac:dyDescent="0.3">
      <c r="C3909" s="5"/>
    </row>
    <row r="3910" spans="3:3" ht="15" x14ac:dyDescent="0.3">
      <c r="C3910" s="5"/>
    </row>
    <row r="3911" spans="3:3" ht="15" x14ac:dyDescent="0.3">
      <c r="C3911" s="5"/>
    </row>
    <row r="3912" spans="3:3" ht="15" x14ac:dyDescent="0.3">
      <c r="C3912" s="5"/>
    </row>
    <row r="3913" spans="3:3" ht="15" x14ac:dyDescent="0.3">
      <c r="C3913" s="5"/>
    </row>
    <row r="3914" spans="3:3" ht="15" x14ac:dyDescent="0.3">
      <c r="C3914" s="5"/>
    </row>
    <row r="3915" spans="3:3" ht="15" x14ac:dyDescent="0.3">
      <c r="C3915" s="5"/>
    </row>
    <row r="3916" spans="3:3" ht="15" x14ac:dyDescent="0.3">
      <c r="C3916" s="5"/>
    </row>
    <row r="3917" spans="3:3" ht="15" x14ac:dyDescent="0.3">
      <c r="C3917" s="5"/>
    </row>
    <row r="3918" spans="3:3" ht="15" x14ac:dyDescent="0.3">
      <c r="C3918" s="5"/>
    </row>
    <row r="3919" spans="3:3" ht="15" x14ac:dyDescent="0.3">
      <c r="C3919" s="5"/>
    </row>
    <row r="3920" spans="3:3" ht="15" x14ac:dyDescent="0.3">
      <c r="C3920" s="5"/>
    </row>
    <row r="3921" spans="3:3" ht="15" x14ac:dyDescent="0.3">
      <c r="C3921" s="5"/>
    </row>
    <row r="3922" spans="3:3" ht="15" x14ac:dyDescent="0.3">
      <c r="C3922" s="5"/>
    </row>
    <row r="3923" spans="3:3" ht="15" x14ac:dyDescent="0.3">
      <c r="C3923" s="5"/>
    </row>
    <row r="3924" spans="3:3" ht="15" x14ac:dyDescent="0.3">
      <c r="C3924" s="5"/>
    </row>
    <row r="3925" spans="3:3" ht="15" x14ac:dyDescent="0.3">
      <c r="C3925" s="5"/>
    </row>
    <row r="3926" spans="3:3" ht="15" x14ac:dyDescent="0.3">
      <c r="C3926" s="5"/>
    </row>
    <row r="3927" spans="3:3" ht="15" x14ac:dyDescent="0.3">
      <c r="C3927" s="5"/>
    </row>
    <row r="3928" spans="3:3" ht="15" x14ac:dyDescent="0.3">
      <c r="C3928" s="5"/>
    </row>
    <row r="3929" spans="3:3" ht="15" x14ac:dyDescent="0.3">
      <c r="C3929" s="5"/>
    </row>
    <row r="3930" spans="3:3" ht="15" x14ac:dyDescent="0.3">
      <c r="C3930" s="5"/>
    </row>
    <row r="3931" spans="3:3" ht="15" x14ac:dyDescent="0.3">
      <c r="C3931" s="5"/>
    </row>
    <row r="3932" spans="3:3" ht="15" x14ac:dyDescent="0.3">
      <c r="C3932" s="5"/>
    </row>
    <row r="3933" spans="3:3" ht="15" x14ac:dyDescent="0.3">
      <c r="C3933" s="5"/>
    </row>
    <row r="3934" spans="3:3" ht="15" x14ac:dyDescent="0.3">
      <c r="C3934" s="5"/>
    </row>
    <row r="3935" spans="3:3" ht="15" x14ac:dyDescent="0.3">
      <c r="C3935" s="5"/>
    </row>
    <row r="3936" spans="3:3" ht="15" x14ac:dyDescent="0.3">
      <c r="C3936" s="5"/>
    </row>
    <row r="3937" spans="3:3" ht="15" x14ac:dyDescent="0.3">
      <c r="C3937" s="5"/>
    </row>
    <row r="3938" spans="3:3" ht="15" x14ac:dyDescent="0.3">
      <c r="C3938" s="5"/>
    </row>
    <row r="3939" spans="3:3" ht="15" x14ac:dyDescent="0.3">
      <c r="C3939" s="5"/>
    </row>
    <row r="3940" spans="3:3" ht="15" x14ac:dyDescent="0.3">
      <c r="C3940" s="5"/>
    </row>
    <row r="3941" spans="3:3" ht="15" x14ac:dyDescent="0.3">
      <c r="C3941" s="5"/>
    </row>
    <row r="3942" spans="3:3" ht="15" x14ac:dyDescent="0.3">
      <c r="C3942" s="5"/>
    </row>
    <row r="3943" spans="3:3" ht="15" x14ac:dyDescent="0.3">
      <c r="C3943" s="5"/>
    </row>
    <row r="3944" spans="3:3" ht="15" x14ac:dyDescent="0.3">
      <c r="C3944" s="5"/>
    </row>
    <row r="3945" spans="3:3" ht="15" x14ac:dyDescent="0.3">
      <c r="C3945" s="5"/>
    </row>
    <row r="3946" spans="3:3" ht="15" x14ac:dyDescent="0.3">
      <c r="C3946" s="5"/>
    </row>
    <row r="3947" spans="3:3" ht="15" x14ac:dyDescent="0.3">
      <c r="C3947" s="5"/>
    </row>
    <row r="3948" spans="3:3" ht="15" x14ac:dyDescent="0.3">
      <c r="C3948" s="5"/>
    </row>
    <row r="3949" spans="3:3" ht="15" x14ac:dyDescent="0.3">
      <c r="C3949" s="5"/>
    </row>
    <row r="3950" spans="3:3" ht="15" x14ac:dyDescent="0.3">
      <c r="C3950" s="5"/>
    </row>
    <row r="3951" spans="3:3" ht="15" x14ac:dyDescent="0.3">
      <c r="C3951" s="5"/>
    </row>
    <row r="3952" spans="3:3" ht="15" x14ac:dyDescent="0.3">
      <c r="C3952" s="5"/>
    </row>
    <row r="3953" spans="3:3" ht="15" x14ac:dyDescent="0.3">
      <c r="C3953" s="5"/>
    </row>
    <row r="3954" spans="3:3" ht="15" x14ac:dyDescent="0.3">
      <c r="C3954" s="5"/>
    </row>
    <row r="3955" spans="3:3" ht="15" x14ac:dyDescent="0.3">
      <c r="C3955" s="5"/>
    </row>
    <row r="3956" spans="3:3" ht="15" x14ac:dyDescent="0.3">
      <c r="C3956" s="5"/>
    </row>
    <row r="3957" spans="3:3" ht="15" x14ac:dyDescent="0.3">
      <c r="C3957" s="5"/>
    </row>
    <row r="3958" spans="3:3" ht="15" x14ac:dyDescent="0.3">
      <c r="C3958" s="5"/>
    </row>
    <row r="3959" spans="3:3" ht="15" x14ac:dyDescent="0.3">
      <c r="C3959" s="5"/>
    </row>
    <row r="3960" spans="3:3" ht="15" x14ac:dyDescent="0.3">
      <c r="C3960" s="5"/>
    </row>
    <row r="3961" spans="3:3" ht="15" x14ac:dyDescent="0.3">
      <c r="C3961" s="5"/>
    </row>
    <row r="3962" spans="3:3" ht="15" x14ac:dyDescent="0.3">
      <c r="C3962" s="5"/>
    </row>
    <row r="3963" spans="3:3" ht="15" x14ac:dyDescent="0.3">
      <c r="C3963" s="5"/>
    </row>
    <row r="3964" spans="3:3" ht="15" x14ac:dyDescent="0.3">
      <c r="C3964" s="5"/>
    </row>
    <row r="3965" spans="3:3" ht="15" x14ac:dyDescent="0.3">
      <c r="C3965" s="5"/>
    </row>
    <row r="3966" spans="3:3" ht="15" x14ac:dyDescent="0.3">
      <c r="C3966" s="5"/>
    </row>
    <row r="3967" spans="3:3" ht="15" x14ac:dyDescent="0.3">
      <c r="C3967" s="5"/>
    </row>
    <row r="3968" spans="3:3" ht="15" x14ac:dyDescent="0.3">
      <c r="C3968" s="5"/>
    </row>
    <row r="3969" spans="3:3" ht="15" x14ac:dyDescent="0.3">
      <c r="C3969" s="5"/>
    </row>
    <row r="3970" spans="3:3" ht="15" x14ac:dyDescent="0.3">
      <c r="C3970" s="5"/>
    </row>
    <row r="3971" spans="3:3" ht="15" x14ac:dyDescent="0.3">
      <c r="C3971" s="5"/>
    </row>
    <row r="3972" spans="3:3" ht="15" x14ac:dyDescent="0.3">
      <c r="C3972" s="5"/>
    </row>
    <row r="3973" spans="3:3" ht="15" x14ac:dyDescent="0.3">
      <c r="C3973" s="5"/>
    </row>
    <row r="3974" spans="3:3" ht="15" x14ac:dyDescent="0.3">
      <c r="C3974" s="5"/>
    </row>
    <row r="3975" spans="3:3" ht="15" x14ac:dyDescent="0.3">
      <c r="C3975" s="5"/>
    </row>
    <row r="3976" spans="3:3" ht="15" x14ac:dyDescent="0.3">
      <c r="C3976" s="5"/>
    </row>
    <row r="3977" spans="3:3" ht="15" x14ac:dyDescent="0.3">
      <c r="C3977" s="5"/>
    </row>
    <row r="3978" spans="3:3" ht="15" x14ac:dyDescent="0.3">
      <c r="C3978" s="5"/>
    </row>
    <row r="3979" spans="3:3" ht="15" x14ac:dyDescent="0.3">
      <c r="C3979" s="5"/>
    </row>
    <row r="3980" spans="3:3" ht="15" x14ac:dyDescent="0.3">
      <c r="C3980" s="5"/>
    </row>
    <row r="3981" spans="3:3" ht="15" x14ac:dyDescent="0.3">
      <c r="C3981" s="5"/>
    </row>
    <row r="3982" spans="3:3" ht="15" x14ac:dyDescent="0.3">
      <c r="C3982" s="5"/>
    </row>
    <row r="3983" spans="3:3" ht="15" x14ac:dyDescent="0.3">
      <c r="C3983" s="5"/>
    </row>
    <row r="3984" spans="3:3" ht="15" x14ac:dyDescent="0.3">
      <c r="C3984" s="5"/>
    </row>
    <row r="3985" spans="3:3" ht="15" x14ac:dyDescent="0.3">
      <c r="C3985" s="5"/>
    </row>
    <row r="3986" spans="3:3" ht="15" x14ac:dyDescent="0.3">
      <c r="C3986" s="5"/>
    </row>
    <row r="3987" spans="3:3" ht="15" x14ac:dyDescent="0.3">
      <c r="C3987" s="5"/>
    </row>
    <row r="3988" spans="3:3" ht="15" x14ac:dyDescent="0.3">
      <c r="C3988" s="5"/>
    </row>
    <row r="3989" spans="3:3" ht="15" x14ac:dyDescent="0.3">
      <c r="C3989" s="5"/>
    </row>
    <row r="3990" spans="3:3" ht="15" x14ac:dyDescent="0.3">
      <c r="C3990" s="5"/>
    </row>
    <row r="3991" spans="3:3" ht="15" x14ac:dyDescent="0.3">
      <c r="C3991" s="5"/>
    </row>
    <row r="3992" spans="3:3" ht="15" x14ac:dyDescent="0.3">
      <c r="C3992" s="5"/>
    </row>
    <row r="3993" spans="3:3" ht="15" x14ac:dyDescent="0.3">
      <c r="C3993" s="5"/>
    </row>
    <row r="3994" spans="3:3" ht="15" x14ac:dyDescent="0.3">
      <c r="C3994" s="5"/>
    </row>
    <row r="3995" spans="3:3" ht="15" x14ac:dyDescent="0.3">
      <c r="C3995" s="5"/>
    </row>
    <row r="3996" spans="3:3" ht="15" x14ac:dyDescent="0.3">
      <c r="C3996" s="5"/>
    </row>
    <row r="3997" spans="3:3" ht="15" x14ac:dyDescent="0.3">
      <c r="C3997" s="5"/>
    </row>
    <row r="3998" spans="3:3" ht="15" x14ac:dyDescent="0.3">
      <c r="C3998" s="5"/>
    </row>
    <row r="3999" spans="3:3" ht="15" x14ac:dyDescent="0.3">
      <c r="C3999" s="5"/>
    </row>
    <row r="4000" spans="3:3" ht="15" x14ac:dyDescent="0.3">
      <c r="C4000" s="5"/>
    </row>
    <row r="4001" spans="3:3" ht="15" x14ac:dyDescent="0.3">
      <c r="C4001" s="5"/>
    </row>
    <row r="4002" spans="3:3" ht="15" x14ac:dyDescent="0.3">
      <c r="C4002" s="5"/>
    </row>
    <row r="4003" spans="3:3" ht="15" x14ac:dyDescent="0.3">
      <c r="C4003" s="5"/>
    </row>
    <row r="4004" spans="3:3" ht="15" x14ac:dyDescent="0.3">
      <c r="C4004" s="5"/>
    </row>
    <row r="4005" spans="3:3" ht="15" x14ac:dyDescent="0.3">
      <c r="C4005" s="5"/>
    </row>
    <row r="4006" spans="3:3" ht="15" x14ac:dyDescent="0.3">
      <c r="C4006" s="5"/>
    </row>
    <row r="4007" spans="3:3" ht="15" x14ac:dyDescent="0.3">
      <c r="C4007" s="5"/>
    </row>
    <row r="4008" spans="3:3" ht="15" x14ac:dyDescent="0.3">
      <c r="C4008" s="5"/>
    </row>
    <row r="4009" spans="3:3" ht="15" x14ac:dyDescent="0.3">
      <c r="C4009" s="5"/>
    </row>
    <row r="4010" spans="3:3" ht="15" x14ac:dyDescent="0.3">
      <c r="C4010" s="5"/>
    </row>
    <row r="4011" spans="3:3" ht="15" x14ac:dyDescent="0.3">
      <c r="C4011" s="5"/>
    </row>
    <row r="4012" spans="3:3" ht="15" x14ac:dyDescent="0.3">
      <c r="C4012" s="5"/>
    </row>
    <row r="4013" spans="3:3" ht="15" x14ac:dyDescent="0.3">
      <c r="C4013" s="5"/>
    </row>
    <row r="4014" spans="3:3" ht="15" x14ac:dyDescent="0.3">
      <c r="C4014" s="5"/>
    </row>
    <row r="4015" spans="3:3" ht="15" x14ac:dyDescent="0.3">
      <c r="C4015" s="5"/>
    </row>
    <row r="4016" spans="3:3" ht="15" x14ac:dyDescent="0.3">
      <c r="C4016" s="5"/>
    </row>
    <row r="4017" spans="3:3" ht="15" x14ac:dyDescent="0.3">
      <c r="C4017" s="5"/>
    </row>
    <row r="4018" spans="3:3" ht="15" x14ac:dyDescent="0.3">
      <c r="C4018" s="5"/>
    </row>
    <row r="4019" spans="3:3" ht="15" x14ac:dyDescent="0.3">
      <c r="C4019" s="5"/>
    </row>
    <row r="4020" spans="3:3" ht="15" x14ac:dyDescent="0.3">
      <c r="C4020" s="5"/>
    </row>
    <row r="4021" spans="3:3" ht="15" x14ac:dyDescent="0.3">
      <c r="C4021" s="5"/>
    </row>
    <row r="4022" spans="3:3" ht="15" x14ac:dyDescent="0.3">
      <c r="C4022" s="5"/>
    </row>
    <row r="4023" spans="3:3" ht="15" x14ac:dyDescent="0.3">
      <c r="C4023" s="5"/>
    </row>
    <row r="4024" spans="3:3" ht="15" x14ac:dyDescent="0.3">
      <c r="C4024" s="5"/>
    </row>
    <row r="4025" spans="3:3" ht="15" x14ac:dyDescent="0.3">
      <c r="C4025" s="5"/>
    </row>
    <row r="4026" spans="3:3" ht="15" x14ac:dyDescent="0.3">
      <c r="C4026" s="5"/>
    </row>
    <row r="4027" spans="3:3" ht="15" x14ac:dyDescent="0.3">
      <c r="C4027" s="5"/>
    </row>
    <row r="4028" spans="3:3" ht="15" x14ac:dyDescent="0.3">
      <c r="C4028" s="5"/>
    </row>
    <row r="4029" spans="3:3" ht="15" x14ac:dyDescent="0.3">
      <c r="C4029" s="5"/>
    </row>
    <row r="4030" spans="3:3" ht="15" x14ac:dyDescent="0.3">
      <c r="C4030" s="5"/>
    </row>
    <row r="4031" spans="3:3" ht="15" x14ac:dyDescent="0.3">
      <c r="C4031" s="5"/>
    </row>
    <row r="4032" spans="3:3" ht="15" x14ac:dyDescent="0.3">
      <c r="C4032" s="5"/>
    </row>
    <row r="4033" spans="3:3" ht="15" x14ac:dyDescent="0.3">
      <c r="C4033" s="5"/>
    </row>
    <row r="4034" spans="3:3" ht="15" x14ac:dyDescent="0.3">
      <c r="C4034" s="5"/>
    </row>
    <row r="4035" spans="3:3" ht="15" x14ac:dyDescent="0.3">
      <c r="C4035" s="5"/>
    </row>
    <row r="4036" spans="3:3" ht="15" x14ac:dyDescent="0.3">
      <c r="C4036" s="5"/>
    </row>
    <row r="4037" spans="3:3" ht="15" x14ac:dyDescent="0.3">
      <c r="C4037" s="5"/>
    </row>
    <row r="4038" spans="3:3" ht="15" x14ac:dyDescent="0.3">
      <c r="C4038" s="5"/>
    </row>
    <row r="4039" spans="3:3" ht="15" x14ac:dyDescent="0.3">
      <c r="C4039" s="5"/>
    </row>
    <row r="4040" spans="3:3" ht="15" x14ac:dyDescent="0.3">
      <c r="C4040" s="5"/>
    </row>
    <row r="4041" spans="3:3" ht="15" x14ac:dyDescent="0.3">
      <c r="C4041" s="5"/>
    </row>
    <row r="4042" spans="3:3" ht="15" x14ac:dyDescent="0.3">
      <c r="C4042" s="5"/>
    </row>
    <row r="4043" spans="3:3" ht="15" x14ac:dyDescent="0.3">
      <c r="C4043" s="5"/>
    </row>
    <row r="4044" spans="3:3" ht="15" x14ac:dyDescent="0.3">
      <c r="C4044" s="5"/>
    </row>
    <row r="4045" spans="3:3" ht="15" x14ac:dyDescent="0.3">
      <c r="C4045" s="5"/>
    </row>
    <row r="4046" spans="3:3" ht="15" x14ac:dyDescent="0.3">
      <c r="C4046" s="5"/>
    </row>
    <row r="4047" spans="3:3" ht="15" x14ac:dyDescent="0.3">
      <c r="C4047" s="5"/>
    </row>
    <row r="4048" spans="3:3" ht="15" x14ac:dyDescent="0.3">
      <c r="C4048" s="5"/>
    </row>
    <row r="4049" spans="3:3" ht="15" x14ac:dyDescent="0.3">
      <c r="C4049" s="5"/>
    </row>
    <row r="4050" spans="3:3" ht="15" x14ac:dyDescent="0.3">
      <c r="C4050" s="5"/>
    </row>
    <row r="4051" spans="3:3" ht="15" x14ac:dyDescent="0.3">
      <c r="C4051" s="5"/>
    </row>
    <row r="4052" spans="3:3" ht="15" x14ac:dyDescent="0.3">
      <c r="C4052" s="5"/>
    </row>
    <row r="4053" spans="3:3" ht="15" x14ac:dyDescent="0.3">
      <c r="C4053" s="5"/>
    </row>
    <row r="4054" spans="3:3" ht="15" x14ac:dyDescent="0.3">
      <c r="C4054" s="5"/>
    </row>
    <row r="4055" spans="3:3" ht="15" x14ac:dyDescent="0.3">
      <c r="C4055" s="5"/>
    </row>
    <row r="4056" spans="3:3" ht="15" x14ac:dyDescent="0.3">
      <c r="C4056" s="5"/>
    </row>
    <row r="4057" spans="3:3" ht="15" x14ac:dyDescent="0.3">
      <c r="C4057" s="5"/>
    </row>
    <row r="4058" spans="3:3" ht="15" x14ac:dyDescent="0.3">
      <c r="C4058" s="5"/>
    </row>
    <row r="4059" spans="3:3" ht="15" x14ac:dyDescent="0.3">
      <c r="C4059" s="5"/>
    </row>
    <row r="4060" spans="3:3" ht="15" x14ac:dyDescent="0.3">
      <c r="C4060" s="5"/>
    </row>
    <row r="4061" spans="3:3" ht="15" x14ac:dyDescent="0.3">
      <c r="C4061" s="5"/>
    </row>
    <row r="4062" spans="3:3" ht="15" x14ac:dyDescent="0.3">
      <c r="C4062" s="5"/>
    </row>
    <row r="4063" spans="3:3" ht="15" x14ac:dyDescent="0.3">
      <c r="C4063" s="5"/>
    </row>
    <row r="4064" spans="3:3" ht="15" x14ac:dyDescent="0.3">
      <c r="C4064" s="5"/>
    </row>
    <row r="4065" spans="3:3" ht="15" x14ac:dyDescent="0.3">
      <c r="C4065" s="5"/>
    </row>
    <row r="4066" spans="3:3" ht="15" x14ac:dyDescent="0.3">
      <c r="C4066" s="5"/>
    </row>
    <row r="4067" spans="3:3" ht="15" x14ac:dyDescent="0.3">
      <c r="C4067" s="5"/>
    </row>
    <row r="4068" spans="3:3" ht="15" x14ac:dyDescent="0.3">
      <c r="C4068" s="5"/>
    </row>
    <row r="4069" spans="3:3" ht="15" x14ac:dyDescent="0.3">
      <c r="C4069" s="5"/>
    </row>
    <row r="4070" spans="3:3" ht="15" x14ac:dyDescent="0.3">
      <c r="C4070" s="5"/>
    </row>
    <row r="4071" spans="3:3" ht="15" x14ac:dyDescent="0.3">
      <c r="C4071" s="5"/>
    </row>
    <row r="4072" spans="3:3" ht="15" x14ac:dyDescent="0.3">
      <c r="C4072" s="5"/>
    </row>
    <row r="4073" spans="3:3" ht="15" x14ac:dyDescent="0.3">
      <c r="C4073" s="5"/>
    </row>
    <row r="4074" spans="3:3" ht="15" x14ac:dyDescent="0.3">
      <c r="C4074" s="5"/>
    </row>
    <row r="4075" spans="3:3" ht="15" x14ac:dyDescent="0.3">
      <c r="C4075" s="5"/>
    </row>
    <row r="4076" spans="3:3" ht="15" x14ac:dyDescent="0.3">
      <c r="C4076" s="5"/>
    </row>
    <row r="4077" spans="3:3" ht="15" x14ac:dyDescent="0.3">
      <c r="C4077" s="5"/>
    </row>
    <row r="4078" spans="3:3" ht="15" x14ac:dyDescent="0.3">
      <c r="C4078" s="5"/>
    </row>
    <row r="4079" spans="3:3" ht="15" x14ac:dyDescent="0.3">
      <c r="C4079" s="5"/>
    </row>
    <row r="4080" spans="3:3" ht="15" x14ac:dyDescent="0.3">
      <c r="C4080" s="5"/>
    </row>
    <row r="4081" spans="3:3" ht="15" x14ac:dyDescent="0.3">
      <c r="C4081" s="5"/>
    </row>
    <row r="4082" spans="3:3" ht="15" x14ac:dyDescent="0.3">
      <c r="C4082" s="5"/>
    </row>
    <row r="4083" spans="3:3" ht="15" x14ac:dyDescent="0.3">
      <c r="C4083" s="5"/>
    </row>
    <row r="4084" spans="3:3" ht="15" x14ac:dyDescent="0.3">
      <c r="C4084" s="5"/>
    </row>
    <row r="4085" spans="3:3" ht="15" x14ac:dyDescent="0.3">
      <c r="C4085" s="5"/>
    </row>
    <row r="4086" spans="3:3" ht="15" x14ac:dyDescent="0.3">
      <c r="C4086" s="5"/>
    </row>
    <row r="4087" spans="3:3" ht="15" x14ac:dyDescent="0.3">
      <c r="C4087" s="5"/>
    </row>
    <row r="4088" spans="3:3" ht="15" x14ac:dyDescent="0.3">
      <c r="C4088" s="5"/>
    </row>
    <row r="4089" spans="3:3" ht="15" x14ac:dyDescent="0.3">
      <c r="C4089" s="5"/>
    </row>
    <row r="4090" spans="3:3" ht="15" x14ac:dyDescent="0.3">
      <c r="C4090" s="5"/>
    </row>
    <row r="4091" spans="3:3" ht="15" x14ac:dyDescent="0.3">
      <c r="C4091" s="5"/>
    </row>
    <row r="4092" spans="3:3" ht="15" x14ac:dyDescent="0.3">
      <c r="C4092" s="5"/>
    </row>
    <row r="4093" spans="3:3" ht="15" x14ac:dyDescent="0.3">
      <c r="C4093" s="5"/>
    </row>
    <row r="4094" spans="3:3" ht="15" x14ac:dyDescent="0.3">
      <c r="C4094" s="5"/>
    </row>
    <row r="4095" spans="3:3" ht="15" x14ac:dyDescent="0.3">
      <c r="C4095" s="5"/>
    </row>
    <row r="4096" spans="3:3" ht="15" x14ac:dyDescent="0.3">
      <c r="C4096" s="5"/>
    </row>
    <row r="4097" spans="3:3" ht="15" x14ac:dyDescent="0.3">
      <c r="C4097" s="5"/>
    </row>
    <row r="4098" spans="3:3" ht="15" x14ac:dyDescent="0.3">
      <c r="C4098" s="5"/>
    </row>
    <row r="4099" spans="3:3" ht="15" x14ac:dyDescent="0.3">
      <c r="C4099" s="5"/>
    </row>
    <row r="4100" spans="3:3" ht="15" x14ac:dyDescent="0.3">
      <c r="C4100" s="5"/>
    </row>
    <row r="4101" spans="3:3" ht="15" x14ac:dyDescent="0.3">
      <c r="C4101" s="5"/>
    </row>
    <row r="4102" spans="3:3" ht="15" x14ac:dyDescent="0.3">
      <c r="C4102" s="5"/>
    </row>
    <row r="4103" spans="3:3" ht="15" x14ac:dyDescent="0.3">
      <c r="C4103" s="5"/>
    </row>
    <row r="4104" spans="3:3" ht="15" x14ac:dyDescent="0.3">
      <c r="C4104" s="5"/>
    </row>
    <row r="4105" spans="3:3" ht="15" x14ac:dyDescent="0.3">
      <c r="C4105" s="5"/>
    </row>
    <row r="4106" spans="3:3" ht="15" x14ac:dyDescent="0.3">
      <c r="C4106" s="5"/>
    </row>
    <row r="4107" spans="3:3" ht="15" x14ac:dyDescent="0.3">
      <c r="C4107" s="5"/>
    </row>
    <row r="4108" spans="3:3" ht="15" x14ac:dyDescent="0.3">
      <c r="C4108" s="5"/>
    </row>
    <row r="4109" spans="3:3" ht="15" x14ac:dyDescent="0.3">
      <c r="C4109" s="5"/>
    </row>
    <row r="4110" spans="3:3" ht="15" x14ac:dyDescent="0.3">
      <c r="C4110" s="5"/>
    </row>
    <row r="4111" spans="3:3" ht="15" x14ac:dyDescent="0.3">
      <c r="C4111" s="5"/>
    </row>
    <row r="4112" spans="3:3" ht="15" x14ac:dyDescent="0.3">
      <c r="C4112" s="5"/>
    </row>
    <row r="4113" spans="3:3" ht="15" x14ac:dyDescent="0.3">
      <c r="C4113" s="5"/>
    </row>
    <row r="4114" spans="3:3" ht="15" x14ac:dyDescent="0.3">
      <c r="C4114" s="5"/>
    </row>
    <row r="4115" spans="3:3" ht="15" x14ac:dyDescent="0.3">
      <c r="C4115" s="5"/>
    </row>
    <row r="4116" spans="3:3" ht="15" x14ac:dyDescent="0.3">
      <c r="C4116" s="5"/>
    </row>
    <row r="4117" spans="3:3" ht="15" x14ac:dyDescent="0.3">
      <c r="C4117" s="5"/>
    </row>
    <row r="4118" spans="3:3" ht="15" x14ac:dyDescent="0.3">
      <c r="C4118" s="5"/>
    </row>
    <row r="4119" spans="3:3" ht="15" x14ac:dyDescent="0.3">
      <c r="C4119" s="5"/>
    </row>
    <row r="4120" spans="3:3" ht="15" x14ac:dyDescent="0.3">
      <c r="C4120" s="5"/>
    </row>
    <row r="4121" spans="3:3" ht="15" x14ac:dyDescent="0.3">
      <c r="C4121" s="5"/>
    </row>
    <row r="4122" spans="3:3" ht="15" x14ac:dyDescent="0.3">
      <c r="C4122" s="5"/>
    </row>
    <row r="4123" spans="3:3" ht="15" x14ac:dyDescent="0.3">
      <c r="C4123" s="5"/>
    </row>
    <row r="4124" spans="3:3" ht="15" x14ac:dyDescent="0.3">
      <c r="C4124" s="5"/>
    </row>
    <row r="4125" spans="3:3" ht="15" x14ac:dyDescent="0.3">
      <c r="C4125" s="5"/>
    </row>
    <row r="4126" spans="3:3" ht="15" x14ac:dyDescent="0.3">
      <c r="C4126" s="5"/>
    </row>
    <row r="4127" spans="3:3" ht="15" x14ac:dyDescent="0.3">
      <c r="C4127" s="5"/>
    </row>
    <row r="4128" spans="3:3" ht="15" x14ac:dyDescent="0.3">
      <c r="C4128" s="5"/>
    </row>
    <row r="4129" spans="3:3" ht="15" x14ac:dyDescent="0.3">
      <c r="C4129" s="5"/>
    </row>
    <row r="4130" spans="3:3" ht="15" x14ac:dyDescent="0.3">
      <c r="C4130" s="5"/>
    </row>
    <row r="4131" spans="3:3" ht="15" x14ac:dyDescent="0.3">
      <c r="C4131" s="5"/>
    </row>
    <row r="4132" spans="3:3" ht="15" x14ac:dyDescent="0.3">
      <c r="C4132" s="5"/>
    </row>
    <row r="4133" spans="3:3" ht="15" x14ac:dyDescent="0.3">
      <c r="C4133" s="5"/>
    </row>
    <row r="4134" spans="3:3" ht="15" x14ac:dyDescent="0.3">
      <c r="C4134" s="5"/>
    </row>
    <row r="4135" spans="3:3" ht="15" x14ac:dyDescent="0.3">
      <c r="C4135" s="5"/>
    </row>
    <row r="4136" spans="3:3" ht="15" x14ac:dyDescent="0.3">
      <c r="C4136" s="5"/>
    </row>
    <row r="4137" spans="3:3" ht="15" x14ac:dyDescent="0.3">
      <c r="C4137" s="5"/>
    </row>
    <row r="4138" spans="3:3" ht="15" x14ac:dyDescent="0.3">
      <c r="C4138" s="5"/>
    </row>
    <row r="4139" spans="3:3" ht="15" x14ac:dyDescent="0.3">
      <c r="C4139" s="5"/>
    </row>
    <row r="4140" spans="3:3" ht="15" x14ac:dyDescent="0.3">
      <c r="C4140" s="5"/>
    </row>
    <row r="4141" spans="3:3" ht="15" x14ac:dyDescent="0.3">
      <c r="C4141" s="5"/>
    </row>
    <row r="4142" spans="3:3" ht="15" x14ac:dyDescent="0.3">
      <c r="C4142" s="5"/>
    </row>
    <row r="4143" spans="3:3" ht="15" x14ac:dyDescent="0.3">
      <c r="C4143" s="5"/>
    </row>
    <row r="4144" spans="3:3" ht="15" x14ac:dyDescent="0.3">
      <c r="C4144" s="5"/>
    </row>
    <row r="4145" spans="3:3" ht="15" x14ac:dyDescent="0.3">
      <c r="C4145" s="5"/>
    </row>
    <row r="4146" spans="3:3" ht="15" x14ac:dyDescent="0.3">
      <c r="C4146" s="5"/>
    </row>
    <row r="4147" spans="3:3" ht="15" x14ac:dyDescent="0.3">
      <c r="C4147" s="5"/>
    </row>
    <row r="4148" spans="3:3" ht="15" x14ac:dyDescent="0.3">
      <c r="C4148" s="5"/>
    </row>
    <row r="4149" spans="3:3" ht="15" x14ac:dyDescent="0.3">
      <c r="C4149" s="5"/>
    </row>
    <row r="4150" spans="3:3" ht="15" x14ac:dyDescent="0.3">
      <c r="C4150" s="5"/>
    </row>
    <row r="4151" spans="3:3" ht="15" x14ac:dyDescent="0.3">
      <c r="C4151" s="5"/>
    </row>
    <row r="4152" spans="3:3" ht="15" x14ac:dyDescent="0.3">
      <c r="C4152" s="5"/>
    </row>
    <row r="4153" spans="3:3" ht="15" x14ac:dyDescent="0.3">
      <c r="C4153" s="5"/>
    </row>
    <row r="4154" spans="3:3" ht="15" x14ac:dyDescent="0.3">
      <c r="C4154" s="5"/>
    </row>
    <row r="4155" spans="3:3" ht="15" x14ac:dyDescent="0.3">
      <c r="C4155" s="5"/>
    </row>
    <row r="4156" spans="3:3" ht="15" x14ac:dyDescent="0.3">
      <c r="C4156" s="5"/>
    </row>
    <row r="4157" spans="3:3" ht="15" x14ac:dyDescent="0.3">
      <c r="C4157" s="5"/>
    </row>
    <row r="4158" spans="3:3" ht="15" x14ac:dyDescent="0.3">
      <c r="C4158" s="5"/>
    </row>
    <row r="4159" spans="3:3" ht="15" x14ac:dyDescent="0.3">
      <c r="C4159" s="5"/>
    </row>
    <row r="4160" spans="3:3" ht="15" x14ac:dyDescent="0.3">
      <c r="C4160" s="5"/>
    </row>
    <row r="4161" spans="3:3" ht="15" x14ac:dyDescent="0.3">
      <c r="C4161" s="5"/>
    </row>
    <row r="4162" spans="3:3" ht="15" x14ac:dyDescent="0.3">
      <c r="C4162" s="5"/>
    </row>
    <row r="4163" spans="3:3" ht="15" x14ac:dyDescent="0.3">
      <c r="C4163" s="5"/>
    </row>
    <row r="4164" spans="3:3" ht="15" x14ac:dyDescent="0.3">
      <c r="C4164" s="5"/>
    </row>
    <row r="4165" spans="3:3" ht="15" x14ac:dyDescent="0.3">
      <c r="C4165" s="5"/>
    </row>
    <row r="4166" spans="3:3" ht="15" x14ac:dyDescent="0.3">
      <c r="C4166" s="5"/>
    </row>
    <row r="4167" spans="3:3" ht="15" x14ac:dyDescent="0.3">
      <c r="C4167" s="5"/>
    </row>
    <row r="4168" spans="3:3" ht="15" x14ac:dyDescent="0.3">
      <c r="C4168" s="5"/>
    </row>
    <row r="4169" spans="3:3" ht="15" x14ac:dyDescent="0.3">
      <c r="C4169" s="5"/>
    </row>
    <row r="4170" spans="3:3" ht="15" x14ac:dyDescent="0.3">
      <c r="C4170" s="5"/>
    </row>
    <row r="4171" spans="3:3" ht="15" x14ac:dyDescent="0.3">
      <c r="C4171" s="5"/>
    </row>
    <row r="4172" spans="3:3" ht="15" x14ac:dyDescent="0.3">
      <c r="C4172" s="5"/>
    </row>
    <row r="4173" spans="3:3" ht="15" x14ac:dyDescent="0.3">
      <c r="C4173" s="5"/>
    </row>
    <row r="4174" spans="3:3" ht="15" x14ac:dyDescent="0.3">
      <c r="C4174" s="5"/>
    </row>
    <row r="4175" spans="3:3" ht="15" x14ac:dyDescent="0.3">
      <c r="C4175" s="5"/>
    </row>
    <row r="4176" spans="3:3" ht="15" x14ac:dyDescent="0.3">
      <c r="C4176" s="5"/>
    </row>
    <row r="4177" spans="3:3" ht="15" x14ac:dyDescent="0.3">
      <c r="C4177" s="5"/>
    </row>
    <row r="4178" spans="3:3" ht="15" x14ac:dyDescent="0.3">
      <c r="C4178" s="5"/>
    </row>
    <row r="4179" spans="3:3" ht="15" x14ac:dyDescent="0.3">
      <c r="C4179" s="5"/>
    </row>
    <row r="4180" spans="3:3" ht="15" x14ac:dyDescent="0.3">
      <c r="C4180" s="5"/>
    </row>
    <row r="4181" spans="3:3" ht="15" x14ac:dyDescent="0.3">
      <c r="C4181" s="5"/>
    </row>
    <row r="4182" spans="3:3" ht="15" x14ac:dyDescent="0.3">
      <c r="C4182" s="5"/>
    </row>
    <row r="4183" spans="3:3" ht="15" x14ac:dyDescent="0.3">
      <c r="C4183" s="5"/>
    </row>
    <row r="4184" spans="3:3" ht="15" x14ac:dyDescent="0.3">
      <c r="C4184" s="5"/>
    </row>
    <row r="4185" spans="3:3" ht="15" x14ac:dyDescent="0.3">
      <c r="C4185" s="5"/>
    </row>
    <row r="4186" spans="3:3" ht="15" x14ac:dyDescent="0.3">
      <c r="C4186" s="5"/>
    </row>
    <row r="4187" spans="3:3" ht="15" x14ac:dyDescent="0.3">
      <c r="C4187" s="5"/>
    </row>
    <row r="4188" spans="3:3" ht="15" x14ac:dyDescent="0.3">
      <c r="C4188" s="5"/>
    </row>
    <row r="4189" spans="3:3" ht="15" x14ac:dyDescent="0.3">
      <c r="C4189" s="5"/>
    </row>
    <row r="4190" spans="3:3" ht="15" x14ac:dyDescent="0.3">
      <c r="C4190" s="5"/>
    </row>
    <row r="4191" spans="3:3" ht="15" x14ac:dyDescent="0.3">
      <c r="C4191" s="5"/>
    </row>
    <row r="4192" spans="3:3" ht="15" x14ac:dyDescent="0.3">
      <c r="C4192" s="5"/>
    </row>
    <row r="4193" spans="3:3" ht="15" x14ac:dyDescent="0.3">
      <c r="C4193" s="5"/>
    </row>
    <row r="4194" spans="3:3" ht="15" x14ac:dyDescent="0.3">
      <c r="C4194" s="5"/>
    </row>
    <row r="4195" spans="3:3" ht="15" x14ac:dyDescent="0.3">
      <c r="C4195" s="5"/>
    </row>
    <row r="4196" spans="3:3" ht="15" x14ac:dyDescent="0.3">
      <c r="C4196" s="5"/>
    </row>
    <row r="4197" spans="3:3" ht="15" x14ac:dyDescent="0.3">
      <c r="C4197" s="5"/>
    </row>
    <row r="4198" spans="3:3" ht="15" x14ac:dyDescent="0.3">
      <c r="C4198" s="5"/>
    </row>
    <row r="4199" spans="3:3" ht="15" x14ac:dyDescent="0.3">
      <c r="C4199" s="5"/>
    </row>
    <row r="4200" spans="3:3" ht="15" x14ac:dyDescent="0.3">
      <c r="C4200" s="5"/>
    </row>
    <row r="4201" spans="3:3" ht="15" x14ac:dyDescent="0.3">
      <c r="C4201" s="5"/>
    </row>
    <row r="4202" spans="3:3" ht="15" x14ac:dyDescent="0.3">
      <c r="C4202" s="5"/>
    </row>
    <row r="4203" spans="3:3" ht="15" x14ac:dyDescent="0.3">
      <c r="C4203" s="5"/>
    </row>
    <row r="4204" spans="3:3" ht="15" x14ac:dyDescent="0.3">
      <c r="C4204" s="5"/>
    </row>
    <row r="4205" spans="3:3" ht="15" x14ac:dyDescent="0.3">
      <c r="C4205" s="5"/>
    </row>
    <row r="4206" spans="3:3" ht="15" x14ac:dyDescent="0.3">
      <c r="C4206" s="5"/>
    </row>
    <row r="4207" spans="3:3" ht="15" x14ac:dyDescent="0.3">
      <c r="C4207" s="5"/>
    </row>
    <row r="4208" spans="3:3" ht="15" x14ac:dyDescent="0.3">
      <c r="C4208" s="5"/>
    </row>
    <row r="4209" spans="3:3" ht="15" x14ac:dyDescent="0.3">
      <c r="C4209" s="5"/>
    </row>
    <row r="4210" spans="3:3" ht="15" x14ac:dyDescent="0.3">
      <c r="C4210" s="5"/>
    </row>
    <row r="4211" spans="3:3" ht="15" x14ac:dyDescent="0.3">
      <c r="C4211" s="5"/>
    </row>
    <row r="4212" spans="3:3" ht="15" x14ac:dyDescent="0.3">
      <c r="C4212" s="5"/>
    </row>
    <row r="4213" spans="3:3" ht="15" x14ac:dyDescent="0.3">
      <c r="C4213" s="5"/>
    </row>
    <row r="4214" spans="3:3" ht="15" x14ac:dyDescent="0.3">
      <c r="C4214" s="5"/>
    </row>
    <row r="4215" spans="3:3" ht="15" x14ac:dyDescent="0.3">
      <c r="C4215" s="5"/>
    </row>
    <row r="4216" spans="3:3" ht="15" x14ac:dyDescent="0.3">
      <c r="C4216" s="5"/>
    </row>
    <row r="4217" spans="3:3" ht="15" x14ac:dyDescent="0.3">
      <c r="C4217" s="5"/>
    </row>
    <row r="4218" spans="3:3" ht="15" x14ac:dyDescent="0.3">
      <c r="C4218" s="5"/>
    </row>
    <row r="4219" spans="3:3" ht="15" x14ac:dyDescent="0.3">
      <c r="C4219" s="5"/>
    </row>
    <row r="4220" spans="3:3" ht="15" x14ac:dyDescent="0.3">
      <c r="C4220" s="5"/>
    </row>
    <row r="4221" spans="3:3" ht="15" x14ac:dyDescent="0.3">
      <c r="C4221" s="5"/>
    </row>
    <row r="4222" spans="3:3" ht="15" x14ac:dyDescent="0.3">
      <c r="C4222" s="5"/>
    </row>
    <row r="4223" spans="3:3" ht="15" x14ac:dyDescent="0.3">
      <c r="C4223" s="5"/>
    </row>
    <row r="4224" spans="3:3" ht="15" x14ac:dyDescent="0.3">
      <c r="C4224" s="5"/>
    </row>
    <row r="4225" spans="3:3" ht="15" x14ac:dyDescent="0.3">
      <c r="C4225" s="5"/>
    </row>
    <row r="4226" spans="3:3" ht="15" x14ac:dyDescent="0.3">
      <c r="C4226" s="5"/>
    </row>
    <row r="4227" spans="3:3" ht="15" x14ac:dyDescent="0.3">
      <c r="C4227" s="5"/>
    </row>
    <row r="4228" spans="3:3" ht="15" x14ac:dyDescent="0.3">
      <c r="C4228" s="5"/>
    </row>
    <row r="4229" spans="3:3" ht="15" x14ac:dyDescent="0.3">
      <c r="C4229" s="5"/>
    </row>
    <row r="4230" spans="3:3" ht="15" x14ac:dyDescent="0.3">
      <c r="C4230" s="5"/>
    </row>
    <row r="4231" spans="3:3" ht="15" x14ac:dyDescent="0.3">
      <c r="C4231" s="5"/>
    </row>
    <row r="4232" spans="3:3" ht="15" x14ac:dyDescent="0.3">
      <c r="C4232" s="5"/>
    </row>
    <row r="4233" spans="3:3" ht="15" x14ac:dyDescent="0.3">
      <c r="C4233" s="5"/>
    </row>
    <row r="4234" spans="3:3" ht="15" x14ac:dyDescent="0.3">
      <c r="C4234" s="5"/>
    </row>
    <row r="4235" spans="3:3" ht="15" x14ac:dyDescent="0.3">
      <c r="C4235" s="5"/>
    </row>
    <row r="4236" spans="3:3" ht="15" x14ac:dyDescent="0.3">
      <c r="C4236" s="5"/>
    </row>
    <row r="4237" spans="3:3" ht="15" x14ac:dyDescent="0.3">
      <c r="C4237" s="5"/>
    </row>
    <row r="4238" spans="3:3" ht="15" x14ac:dyDescent="0.3">
      <c r="C4238" s="5"/>
    </row>
    <row r="4239" spans="3:3" ht="15" x14ac:dyDescent="0.3">
      <c r="C4239" s="5"/>
    </row>
    <row r="4240" spans="3:3" ht="15" x14ac:dyDescent="0.3">
      <c r="C4240" s="5"/>
    </row>
    <row r="4241" spans="3:3" ht="15" x14ac:dyDescent="0.3">
      <c r="C4241" s="5"/>
    </row>
    <row r="4242" spans="3:3" ht="15" x14ac:dyDescent="0.3">
      <c r="C4242" s="5"/>
    </row>
    <row r="4243" spans="3:3" ht="15" x14ac:dyDescent="0.3">
      <c r="C4243" s="5"/>
    </row>
    <row r="4244" spans="3:3" ht="15" x14ac:dyDescent="0.3">
      <c r="C4244" s="5"/>
    </row>
    <row r="4245" spans="3:3" ht="15" x14ac:dyDescent="0.3">
      <c r="C4245" s="5"/>
    </row>
    <row r="4246" spans="3:3" ht="15" x14ac:dyDescent="0.3">
      <c r="C4246" s="5"/>
    </row>
    <row r="4247" spans="3:3" ht="15" x14ac:dyDescent="0.3">
      <c r="C4247" s="5"/>
    </row>
    <row r="4248" spans="3:3" ht="15" x14ac:dyDescent="0.3">
      <c r="C4248" s="5"/>
    </row>
    <row r="4249" spans="3:3" ht="15" x14ac:dyDescent="0.3">
      <c r="C4249" s="5"/>
    </row>
    <row r="4250" spans="3:3" ht="15" x14ac:dyDescent="0.3">
      <c r="C4250" s="5"/>
    </row>
    <row r="4251" spans="3:3" ht="15" x14ac:dyDescent="0.3">
      <c r="C4251" s="5"/>
    </row>
    <row r="4252" spans="3:3" ht="15" x14ac:dyDescent="0.3">
      <c r="C4252" s="5"/>
    </row>
    <row r="4253" spans="3:3" ht="15" x14ac:dyDescent="0.3">
      <c r="C4253" s="5"/>
    </row>
    <row r="4254" spans="3:3" ht="15" x14ac:dyDescent="0.3">
      <c r="C4254" s="5"/>
    </row>
    <row r="4255" spans="3:3" ht="15" x14ac:dyDescent="0.3">
      <c r="C4255" s="5"/>
    </row>
    <row r="4256" spans="3:3" ht="15" x14ac:dyDescent="0.3">
      <c r="C4256" s="5"/>
    </row>
    <row r="4257" spans="3:3" ht="15" x14ac:dyDescent="0.3">
      <c r="C4257" s="5"/>
    </row>
    <row r="4258" spans="3:3" ht="15" x14ac:dyDescent="0.3">
      <c r="C4258" s="5"/>
    </row>
    <row r="4259" spans="3:3" ht="15" x14ac:dyDescent="0.3">
      <c r="C4259" s="5"/>
    </row>
    <row r="4260" spans="3:3" ht="15" x14ac:dyDescent="0.3">
      <c r="C4260" s="5"/>
    </row>
    <row r="4261" spans="3:3" ht="15" x14ac:dyDescent="0.3">
      <c r="C4261" s="5"/>
    </row>
    <row r="4262" spans="3:3" ht="15" x14ac:dyDescent="0.3">
      <c r="C4262" s="5"/>
    </row>
    <row r="4263" spans="3:3" ht="15" x14ac:dyDescent="0.3">
      <c r="C4263" s="5"/>
    </row>
    <row r="4264" spans="3:3" ht="15" x14ac:dyDescent="0.3">
      <c r="C4264" s="5"/>
    </row>
    <row r="4265" spans="3:3" ht="15" x14ac:dyDescent="0.3">
      <c r="C4265" s="5"/>
    </row>
    <row r="4266" spans="3:3" ht="15" x14ac:dyDescent="0.3">
      <c r="C4266" s="5"/>
    </row>
    <row r="4267" spans="3:3" ht="15" x14ac:dyDescent="0.3">
      <c r="C4267" s="5"/>
    </row>
    <row r="4268" spans="3:3" ht="15" x14ac:dyDescent="0.3">
      <c r="C4268" s="5"/>
    </row>
    <row r="4269" spans="3:3" ht="15" x14ac:dyDescent="0.3">
      <c r="C4269" s="5"/>
    </row>
    <row r="4270" spans="3:3" ht="15" x14ac:dyDescent="0.3">
      <c r="C4270" s="5"/>
    </row>
    <row r="4271" spans="3:3" ht="15" x14ac:dyDescent="0.3">
      <c r="C4271" s="5"/>
    </row>
    <row r="4272" spans="3:3" ht="15" x14ac:dyDescent="0.3">
      <c r="C4272" s="5"/>
    </row>
    <row r="4273" spans="3:3" ht="15" x14ac:dyDescent="0.3">
      <c r="C4273" s="5"/>
    </row>
    <row r="4274" spans="3:3" ht="15" x14ac:dyDescent="0.3">
      <c r="C4274" s="5"/>
    </row>
    <row r="4275" spans="3:3" ht="15" x14ac:dyDescent="0.3">
      <c r="C4275" s="5"/>
    </row>
    <row r="4276" spans="3:3" ht="15" x14ac:dyDescent="0.3">
      <c r="C4276" s="5"/>
    </row>
    <row r="4277" spans="3:3" ht="15" x14ac:dyDescent="0.3">
      <c r="C4277" s="5"/>
    </row>
    <row r="4278" spans="3:3" ht="15" x14ac:dyDescent="0.3">
      <c r="C4278" s="5"/>
    </row>
    <row r="4279" spans="3:3" ht="15" x14ac:dyDescent="0.3">
      <c r="C4279" s="5"/>
    </row>
    <row r="4280" spans="3:3" ht="15" x14ac:dyDescent="0.3">
      <c r="C4280" s="5"/>
    </row>
    <row r="4281" spans="3:3" ht="15" x14ac:dyDescent="0.3">
      <c r="C4281" s="5"/>
    </row>
    <row r="4282" spans="3:3" ht="15" x14ac:dyDescent="0.3">
      <c r="C4282" s="5"/>
    </row>
    <row r="4283" spans="3:3" ht="15" x14ac:dyDescent="0.3">
      <c r="C4283" s="5"/>
    </row>
    <row r="4284" spans="3:3" ht="15" x14ac:dyDescent="0.3">
      <c r="C4284" s="5"/>
    </row>
    <row r="4285" spans="3:3" ht="15" x14ac:dyDescent="0.3">
      <c r="C4285" s="5"/>
    </row>
    <row r="4286" spans="3:3" ht="15" x14ac:dyDescent="0.3">
      <c r="C4286" s="5"/>
    </row>
    <row r="4287" spans="3:3" ht="15" x14ac:dyDescent="0.3">
      <c r="C4287" s="5"/>
    </row>
    <row r="4288" spans="3:3" ht="15" x14ac:dyDescent="0.3">
      <c r="C4288" s="5"/>
    </row>
    <row r="4289" spans="3:3" ht="15" x14ac:dyDescent="0.3">
      <c r="C4289" s="5"/>
    </row>
    <row r="4290" spans="3:3" ht="15" x14ac:dyDescent="0.3">
      <c r="C4290" s="5"/>
    </row>
    <row r="4291" spans="3:3" ht="15" x14ac:dyDescent="0.3">
      <c r="C4291" s="5"/>
    </row>
    <row r="4292" spans="3:3" ht="15" x14ac:dyDescent="0.3">
      <c r="C4292" s="5"/>
    </row>
    <row r="4293" spans="3:3" ht="15" x14ac:dyDescent="0.3">
      <c r="C4293" s="5"/>
    </row>
    <row r="4294" spans="3:3" ht="15" x14ac:dyDescent="0.3">
      <c r="C4294" s="5"/>
    </row>
    <row r="4295" spans="3:3" ht="15" x14ac:dyDescent="0.3">
      <c r="C4295" s="5"/>
    </row>
    <row r="4296" spans="3:3" ht="15" x14ac:dyDescent="0.3">
      <c r="C4296" s="5"/>
    </row>
    <row r="4297" spans="3:3" ht="15" x14ac:dyDescent="0.3">
      <c r="C4297" s="5"/>
    </row>
    <row r="4298" spans="3:3" ht="15" x14ac:dyDescent="0.3">
      <c r="C4298" s="5"/>
    </row>
    <row r="4299" spans="3:3" ht="15" x14ac:dyDescent="0.3">
      <c r="C4299" s="5"/>
    </row>
    <row r="4300" spans="3:3" ht="15" x14ac:dyDescent="0.3">
      <c r="C4300" s="5"/>
    </row>
    <row r="4301" spans="3:3" ht="15" x14ac:dyDescent="0.3">
      <c r="C4301" s="5"/>
    </row>
    <row r="4302" spans="3:3" ht="15" x14ac:dyDescent="0.3">
      <c r="C4302" s="5"/>
    </row>
    <row r="4303" spans="3:3" ht="15" x14ac:dyDescent="0.3">
      <c r="C4303" s="5"/>
    </row>
    <row r="4304" spans="3:3" ht="15" x14ac:dyDescent="0.3">
      <c r="C4304" s="5"/>
    </row>
    <row r="4305" spans="3:3" ht="15" x14ac:dyDescent="0.3">
      <c r="C4305" s="5"/>
    </row>
    <row r="4306" spans="3:3" ht="15" x14ac:dyDescent="0.3">
      <c r="C4306" s="5"/>
    </row>
    <row r="4307" spans="3:3" ht="15" x14ac:dyDescent="0.3">
      <c r="C4307" s="5"/>
    </row>
    <row r="4308" spans="3:3" ht="15" x14ac:dyDescent="0.3">
      <c r="C4308" s="5"/>
    </row>
    <row r="4309" spans="3:3" ht="15" x14ac:dyDescent="0.3">
      <c r="C4309" s="5"/>
    </row>
    <row r="4310" spans="3:3" ht="15" x14ac:dyDescent="0.3">
      <c r="C4310" s="5"/>
    </row>
    <row r="4311" spans="3:3" ht="15" x14ac:dyDescent="0.3">
      <c r="C4311" s="5"/>
    </row>
    <row r="4312" spans="3:3" ht="15" x14ac:dyDescent="0.3">
      <c r="C4312" s="5"/>
    </row>
    <row r="4313" spans="3:3" ht="15" x14ac:dyDescent="0.3">
      <c r="C4313" s="5"/>
    </row>
    <row r="4314" spans="3:3" ht="15" x14ac:dyDescent="0.3">
      <c r="C4314" s="5"/>
    </row>
    <row r="4315" spans="3:3" ht="15" x14ac:dyDescent="0.3">
      <c r="C4315" s="5"/>
    </row>
    <row r="4316" spans="3:3" ht="15" x14ac:dyDescent="0.3">
      <c r="C4316" s="5"/>
    </row>
    <row r="4317" spans="3:3" ht="15" x14ac:dyDescent="0.3">
      <c r="C4317" s="5"/>
    </row>
    <row r="4318" spans="3:3" ht="15" x14ac:dyDescent="0.3">
      <c r="C4318" s="5"/>
    </row>
    <row r="4319" spans="3:3" ht="15" x14ac:dyDescent="0.3">
      <c r="C4319" s="5"/>
    </row>
    <row r="4320" spans="3:3" ht="15" x14ac:dyDescent="0.3">
      <c r="C4320" s="5"/>
    </row>
    <row r="4321" spans="3:3" ht="15" x14ac:dyDescent="0.3">
      <c r="C4321" s="5"/>
    </row>
    <row r="4322" spans="3:3" ht="15" x14ac:dyDescent="0.3">
      <c r="C4322" s="5"/>
    </row>
    <row r="4323" spans="3:3" ht="15" x14ac:dyDescent="0.3">
      <c r="C4323" s="5"/>
    </row>
    <row r="4324" spans="3:3" ht="15" x14ac:dyDescent="0.3">
      <c r="C4324" s="5"/>
    </row>
    <row r="4325" spans="3:3" ht="15" x14ac:dyDescent="0.3">
      <c r="C4325" s="5"/>
    </row>
    <row r="4326" spans="3:3" ht="15" x14ac:dyDescent="0.3">
      <c r="C4326" s="5"/>
    </row>
    <row r="4327" spans="3:3" ht="15" x14ac:dyDescent="0.3">
      <c r="C4327" s="5"/>
    </row>
    <row r="4328" spans="3:3" ht="15" x14ac:dyDescent="0.3">
      <c r="C4328" s="5"/>
    </row>
    <row r="4329" spans="3:3" ht="15" x14ac:dyDescent="0.3">
      <c r="C4329" s="5"/>
    </row>
    <row r="4330" spans="3:3" ht="15" x14ac:dyDescent="0.3">
      <c r="C4330" s="5"/>
    </row>
    <row r="4331" spans="3:3" ht="15" x14ac:dyDescent="0.3">
      <c r="C4331" s="5"/>
    </row>
    <row r="4332" spans="3:3" ht="15" x14ac:dyDescent="0.3">
      <c r="C4332" s="5"/>
    </row>
    <row r="4333" spans="3:3" ht="15" x14ac:dyDescent="0.3">
      <c r="C4333" s="5"/>
    </row>
    <row r="4334" spans="3:3" ht="15" x14ac:dyDescent="0.3">
      <c r="C4334" s="5"/>
    </row>
    <row r="4335" spans="3:3" ht="15" x14ac:dyDescent="0.3">
      <c r="C4335" s="5"/>
    </row>
    <row r="4336" spans="3:3" ht="15" x14ac:dyDescent="0.3">
      <c r="C4336" s="5"/>
    </row>
    <row r="4337" spans="3:3" ht="15" x14ac:dyDescent="0.3">
      <c r="C4337" s="5"/>
    </row>
    <row r="4338" spans="3:3" ht="15" x14ac:dyDescent="0.3">
      <c r="C4338" s="5"/>
    </row>
    <row r="4339" spans="3:3" ht="15" x14ac:dyDescent="0.3">
      <c r="C4339" s="5"/>
    </row>
    <row r="4340" spans="3:3" ht="15" x14ac:dyDescent="0.3">
      <c r="C4340" s="5"/>
    </row>
    <row r="4341" spans="3:3" ht="15" x14ac:dyDescent="0.3">
      <c r="C4341" s="5"/>
    </row>
    <row r="4342" spans="3:3" ht="15" x14ac:dyDescent="0.3">
      <c r="C4342" s="5"/>
    </row>
    <row r="4343" spans="3:3" ht="15" x14ac:dyDescent="0.3">
      <c r="C4343" s="5"/>
    </row>
    <row r="4344" spans="3:3" ht="15" x14ac:dyDescent="0.3">
      <c r="C4344" s="5"/>
    </row>
    <row r="4345" spans="3:3" ht="15" x14ac:dyDescent="0.3">
      <c r="C4345" s="5"/>
    </row>
    <row r="4346" spans="3:3" ht="15" x14ac:dyDescent="0.3">
      <c r="C4346" s="5"/>
    </row>
    <row r="4347" spans="3:3" ht="15" x14ac:dyDescent="0.3">
      <c r="C4347" s="5"/>
    </row>
    <row r="4348" spans="3:3" ht="15" x14ac:dyDescent="0.3">
      <c r="C4348" s="5"/>
    </row>
    <row r="4349" spans="3:3" ht="15" x14ac:dyDescent="0.3">
      <c r="C4349" s="5"/>
    </row>
    <row r="4350" spans="3:3" ht="15" x14ac:dyDescent="0.3">
      <c r="C4350" s="5"/>
    </row>
    <row r="4351" spans="3:3" ht="15" x14ac:dyDescent="0.3">
      <c r="C4351" s="5"/>
    </row>
    <row r="4352" spans="3:3" ht="15" x14ac:dyDescent="0.3">
      <c r="C4352" s="5"/>
    </row>
    <row r="4353" spans="3:3" ht="15" x14ac:dyDescent="0.3">
      <c r="C4353" s="5"/>
    </row>
    <row r="4354" spans="3:3" ht="15" x14ac:dyDescent="0.3">
      <c r="C4354" s="5"/>
    </row>
    <row r="4355" spans="3:3" ht="15" x14ac:dyDescent="0.3">
      <c r="C4355" s="5"/>
    </row>
    <row r="4356" spans="3:3" ht="15" x14ac:dyDescent="0.3">
      <c r="C4356" s="5"/>
    </row>
    <row r="4357" spans="3:3" ht="15" x14ac:dyDescent="0.3">
      <c r="C4357" s="5"/>
    </row>
    <row r="4358" spans="3:3" ht="15" x14ac:dyDescent="0.3">
      <c r="C4358" s="5"/>
    </row>
    <row r="4359" spans="3:3" ht="15" x14ac:dyDescent="0.3">
      <c r="C4359" s="5"/>
    </row>
    <row r="4360" spans="3:3" ht="15" x14ac:dyDescent="0.3">
      <c r="C4360" s="5"/>
    </row>
    <row r="4361" spans="3:3" ht="15" x14ac:dyDescent="0.3">
      <c r="C4361" s="5"/>
    </row>
    <row r="4362" spans="3:3" ht="15" x14ac:dyDescent="0.3">
      <c r="C4362" s="5"/>
    </row>
    <row r="4363" spans="3:3" ht="15" x14ac:dyDescent="0.3">
      <c r="C4363" s="5"/>
    </row>
    <row r="4364" spans="3:3" ht="15" x14ac:dyDescent="0.3">
      <c r="C4364" s="5"/>
    </row>
    <row r="4365" spans="3:3" ht="15" x14ac:dyDescent="0.3">
      <c r="C4365" s="5"/>
    </row>
    <row r="4366" spans="3:3" ht="15" x14ac:dyDescent="0.3">
      <c r="C4366" s="5"/>
    </row>
    <row r="4367" spans="3:3" ht="15" x14ac:dyDescent="0.3">
      <c r="C4367" s="5"/>
    </row>
    <row r="4368" spans="3:3" ht="15" x14ac:dyDescent="0.3">
      <c r="C4368" s="5"/>
    </row>
    <row r="4369" spans="3:3" ht="15" x14ac:dyDescent="0.3">
      <c r="C4369" s="5"/>
    </row>
    <row r="4370" spans="3:3" ht="15" x14ac:dyDescent="0.3">
      <c r="C4370" s="5"/>
    </row>
    <row r="4371" spans="3:3" ht="15" x14ac:dyDescent="0.3">
      <c r="C4371" s="5"/>
    </row>
    <row r="4372" spans="3:3" ht="15" x14ac:dyDescent="0.3">
      <c r="C4372" s="5"/>
    </row>
    <row r="4373" spans="3:3" ht="15" x14ac:dyDescent="0.3">
      <c r="C4373" s="5"/>
    </row>
    <row r="4374" spans="3:3" ht="15" x14ac:dyDescent="0.3">
      <c r="C4374" s="5"/>
    </row>
    <row r="4375" spans="3:3" ht="15" x14ac:dyDescent="0.3">
      <c r="C4375" s="5"/>
    </row>
    <row r="4376" spans="3:3" ht="15" x14ac:dyDescent="0.3">
      <c r="C4376" s="5"/>
    </row>
    <row r="4377" spans="3:3" ht="15" x14ac:dyDescent="0.3">
      <c r="C4377" s="5"/>
    </row>
    <row r="4378" spans="3:3" ht="15" x14ac:dyDescent="0.3">
      <c r="C4378" s="5"/>
    </row>
    <row r="4379" spans="3:3" ht="15" x14ac:dyDescent="0.3">
      <c r="C4379" s="5"/>
    </row>
    <row r="4380" spans="3:3" ht="15" x14ac:dyDescent="0.3">
      <c r="C4380" s="5"/>
    </row>
    <row r="4381" spans="3:3" ht="15" x14ac:dyDescent="0.3">
      <c r="C4381" s="5"/>
    </row>
    <row r="4382" spans="3:3" ht="15" x14ac:dyDescent="0.3">
      <c r="C4382" s="5"/>
    </row>
    <row r="4383" spans="3:3" ht="15" x14ac:dyDescent="0.3">
      <c r="C4383" s="5"/>
    </row>
    <row r="4384" spans="3:3" ht="15" x14ac:dyDescent="0.3">
      <c r="C4384" s="5"/>
    </row>
    <row r="4385" spans="3:3" ht="15" x14ac:dyDescent="0.3">
      <c r="C4385" s="5"/>
    </row>
    <row r="4386" spans="3:3" ht="15" x14ac:dyDescent="0.3">
      <c r="C4386" s="5"/>
    </row>
    <row r="4387" spans="3:3" ht="15" x14ac:dyDescent="0.3">
      <c r="C4387" s="5"/>
    </row>
    <row r="4388" spans="3:3" ht="15" x14ac:dyDescent="0.3">
      <c r="C4388" s="5"/>
    </row>
    <row r="4389" spans="3:3" ht="15" x14ac:dyDescent="0.3">
      <c r="C4389" s="5"/>
    </row>
    <row r="4390" spans="3:3" ht="15" x14ac:dyDescent="0.3">
      <c r="C4390" s="5"/>
    </row>
    <row r="4391" spans="3:3" ht="15" x14ac:dyDescent="0.3">
      <c r="C4391" s="5"/>
    </row>
    <row r="4392" spans="3:3" ht="15" x14ac:dyDescent="0.3">
      <c r="C4392" s="5"/>
    </row>
    <row r="4393" spans="3:3" ht="15" x14ac:dyDescent="0.3">
      <c r="C4393" s="5"/>
    </row>
    <row r="4394" spans="3:3" ht="15" x14ac:dyDescent="0.3">
      <c r="C4394" s="5"/>
    </row>
    <row r="4395" spans="3:3" ht="15" x14ac:dyDescent="0.3">
      <c r="C4395" s="5"/>
    </row>
    <row r="4396" spans="3:3" ht="15" x14ac:dyDescent="0.3">
      <c r="C4396" s="5"/>
    </row>
    <row r="4397" spans="3:3" ht="15" x14ac:dyDescent="0.3">
      <c r="C4397" s="5"/>
    </row>
    <row r="4398" spans="3:3" ht="15" x14ac:dyDescent="0.3">
      <c r="C4398" s="5"/>
    </row>
    <row r="4399" spans="3:3" ht="15" x14ac:dyDescent="0.3">
      <c r="C4399" s="5"/>
    </row>
    <row r="4400" spans="3:3" ht="15" x14ac:dyDescent="0.3">
      <c r="C4400" s="5"/>
    </row>
    <row r="4401" spans="3:3" ht="15" x14ac:dyDescent="0.3">
      <c r="C4401" s="5"/>
    </row>
    <row r="4402" spans="3:3" ht="15" x14ac:dyDescent="0.3">
      <c r="C4402" s="5"/>
    </row>
    <row r="4403" spans="3:3" ht="15" x14ac:dyDescent="0.3">
      <c r="C4403" s="5"/>
    </row>
    <row r="4404" spans="3:3" ht="15" x14ac:dyDescent="0.3">
      <c r="C4404" s="5"/>
    </row>
    <row r="4405" spans="3:3" ht="15" x14ac:dyDescent="0.3">
      <c r="C4405" s="5"/>
    </row>
    <row r="4406" spans="3:3" ht="15" x14ac:dyDescent="0.3">
      <c r="C4406" s="5"/>
    </row>
    <row r="4407" spans="3:3" ht="15" x14ac:dyDescent="0.3">
      <c r="C4407" s="5"/>
    </row>
    <row r="4408" spans="3:3" ht="15" x14ac:dyDescent="0.3">
      <c r="C4408" s="5"/>
    </row>
    <row r="4409" spans="3:3" ht="15" x14ac:dyDescent="0.3">
      <c r="C4409" s="5"/>
    </row>
    <row r="4410" spans="3:3" ht="15" x14ac:dyDescent="0.3">
      <c r="C4410" s="5"/>
    </row>
    <row r="4411" spans="3:3" ht="15" x14ac:dyDescent="0.3">
      <c r="C4411" s="5"/>
    </row>
    <row r="4412" spans="3:3" ht="15" x14ac:dyDescent="0.3">
      <c r="C4412" s="5"/>
    </row>
    <row r="4413" spans="3:3" ht="15" x14ac:dyDescent="0.3">
      <c r="C4413" s="5"/>
    </row>
    <row r="4414" spans="3:3" ht="15" x14ac:dyDescent="0.3">
      <c r="C4414" s="5"/>
    </row>
    <row r="4415" spans="3:3" ht="15" x14ac:dyDescent="0.3">
      <c r="C4415" s="5"/>
    </row>
    <row r="4416" spans="3:3" ht="15" x14ac:dyDescent="0.3">
      <c r="C4416" s="5"/>
    </row>
    <row r="4417" spans="3:3" ht="15" x14ac:dyDescent="0.3">
      <c r="C4417" s="5"/>
    </row>
    <row r="4418" spans="3:3" ht="15" x14ac:dyDescent="0.3">
      <c r="C4418" s="5"/>
    </row>
    <row r="4419" spans="3:3" ht="15" x14ac:dyDescent="0.3">
      <c r="C4419" s="5"/>
    </row>
    <row r="4420" spans="3:3" ht="15" x14ac:dyDescent="0.3">
      <c r="C4420" s="5"/>
    </row>
    <row r="4421" spans="3:3" ht="15" x14ac:dyDescent="0.3">
      <c r="C4421" s="5"/>
    </row>
    <row r="4422" spans="3:3" ht="15" x14ac:dyDescent="0.3">
      <c r="C4422" s="5"/>
    </row>
    <row r="4423" spans="3:3" ht="15" x14ac:dyDescent="0.3">
      <c r="C4423" s="5"/>
    </row>
    <row r="4424" spans="3:3" ht="15" x14ac:dyDescent="0.3">
      <c r="C4424" s="5"/>
    </row>
    <row r="4425" spans="3:3" ht="15" x14ac:dyDescent="0.3">
      <c r="C4425" s="5"/>
    </row>
    <row r="4426" spans="3:3" ht="15" x14ac:dyDescent="0.3">
      <c r="C4426" s="5"/>
    </row>
    <row r="4427" spans="3:3" ht="15" x14ac:dyDescent="0.3">
      <c r="C4427" s="5"/>
    </row>
    <row r="4428" spans="3:3" ht="15" x14ac:dyDescent="0.3">
      <c r="C4428" s="5"/>
    </row>
    <row r="4429" spans="3:3" ht="15" x14ac:dyDescent="0.3">
      <c r="C4429" s="5"/>
    </row>
    <row r="4430" spans="3:3" ht="15" x14ac:dyDescent="0.3">
      <c r="C4430" s="5"/>
    </row>
    <row r="4431" spans="3:3" ht="15" x14ac:dyDescent="0.3">
      <c r="C4431" s="5"/>
    </row>
    <row r="4432" spans="3:3" ht="15" x14ac:dyDescent="0.3">
      <c r="C4432" s="5"/>
    </row>
    <row r="4433" spans="3:3" ht="15" x14ac:dyDescent="0.3">
      <c r="C4433" s="5"/>
    </row>
    <row r="4434" spans="3:3" ht="15" x14ac:dyDescent="0.3">
      <c r="C4434" s="5"/>
    </row>
    <row r="4435" spans="3:3" ht="15" x14ac:dyDescent="0.3">
      <c r="C4435" s="5"/>
    </row>
    <row r="4436" spans="3:3" ht="15" x14ac:dyDescent="0.3">
      <c r="C4436" s="5"/>
    </row>
    <row r="4437" spans="3:3" ht="15" x14ac:dyDescent="0.3">
      <c r="C4437" s="5"/>
    </row>
    <row r="4438" spans="3:3" ht="15" x14ac:dyDescent="0.3">
      <c r="C4438" s="5"/>
    </row>
    <row r="4439" spans="3:3" ht="15" x14ac:dyDescent="0.3">
      <c r="C4439" s="5"/>
    </row>
    <row r="4440" spans="3:3" ht="15" x14ac:dyDescent="0.3">
      <c r="C4440" s="5"/>
    </row>
    <row r="4441" spans="3:3" ht="15" x14ac:dyDescent="0.3">
      <c r="C4441" s="5"/>
    </row>
    <row r="4442" spans="3:3" ht="15" x14ac:dyDescent="0.3">
      <c r="C4442" s="5"/>
    </row>
    <row r="4443" spans="3:3" ht="15" x14ac:dyDescent="0.3">
      <c r="C4443" s="5"/>
    </row>
    <row r="4444" spans="3:3" ht="15" x14ac:dyDescent="0.3">
      <c r="C4444" s="5"/>
    </row>
    <row r="4445" spans="3:3" ht="15" x14ac:dyDescent="0.3">
      <c r="C4445" s="5"/>
    </row>
    <row r="4446" spans="3:3" ht="15" x14ac:dyDescent="0.3">
      <c r="C4446" s="5"/>
    </row>
    <row r="4447" spans="3:3" ht="15" x14ac:dyDescent="0.3">
      <c r="C4447" s="5"/>
    </row>
    <row r="4448" spans="3:3" ht="15" x14ac:dyDescent="0.3">
      <c r="C4448" s="5"/>
    </row>
    <row r="4449" spans="3:3" ht="15" x14ac:dyDescent="0.3">
      <c r="C4449" s="5"/>
    </row>
    <row r="4450" spans="3:3" ht="15" x14ac:dyDescent="0.3">
      <c r="C4450" s="5"/>
    </row>
    <row r="4451" spans="3:3" ht="15" x14ac:dyDescent="0.3">
      <c r="C4451" s="5"/>
    </row>
    <row r="4452" spans="3:3" ht="15" x14ac:dyDescent="0.3">
      <c r="C4452" s="5"/>
    </row>
    <row r="4453" spans="3:3" ht="15" x14ac:dyDescent="0.3">
      <c r="C4453" s="5"/>
    </row>
    <row r="4454" spans="3:3" ht="15" x14ac:dyDescent="0.3">
      <c r="C4454" s="5"/>
    </row>
    <row r="4455" spans="3:3" ht="15" x14ac:dyDescent="0.3">
      <c r="C4455" s="5"/>
    </row>
    <row r="4456" spans="3:3" ht="15" x14ac:dyDescent="0.3">
      <c r="C4456" s="5"/>
    </row>
    <row r="4457" spans="3:3" ht="15" x14ac:dyDescent="0.3">
      <c r="C4457" s="5"/>
    </row>
    <row r="4458" spans="3:3" ht="15" x14ac:dyDescent="0.3">
      <c r="C4458" s="5"/>
    </row>
    <row r="4459" spans="3:3" ht="15" x14ac:dyDescent="0.3">
      <c r="C4459" s="5"/>
    </row>
    <row r="4460" spans="3:3" ht="15" x14ac:dyDescent="0.3">
      <c r="C4460" s="5"/>
    </row>
    <row r="4461" spans="3:3" ht="15" x14ac:dyDescent="0.3">
      <c r="C4461" s="5"/>
    </row>
    <row r="4462" spans="3:3" ht="15" x14ac:dyDescent="0.3">
      <c r="C4462" s="5"/>
    </row>
    <row r="4463" spans="3:3" ht="15" x14ac:dyDescent="0.3">
      <c r="C4463" s="5"/>
    </row>
    <row r="4464" spans="3:3" ht="15" x14ac:dyDescent="0.3">
      <c r="C4464" s="5"/>
    </row>
    <row r="4465" spans="3:3" ht="15" x14ac:dyDescent="0.3">
      <c r="C4465" s="5"/>
    </row>
    <row r="4466" spans="3:3" ht="15" x14ac:dyDescent="0.3">
      <c r="C4466" s="5"/>
    </row>
    <row r="4467" spans="3:3" ht="15" x14ac:dyDescent="0.3">
      <c r="C4467" s="5"/>
    </row>
    <row r="4468" spans="3:3" ht="15" x14ac:dyDescent="0.3">
      <c r="C4468" s="5"/>
    </row>
    <row r="4469" spans="3:3" ht="15" x14ac:dyDescent="0.3">
      <c r="C4469" s="5"/>
    </row>
    <row r="4470" spans="3:3" ht="15" x14ac:dyDescent="0.3">
      <c r="C4470" s="5"/>
    </row>
    <row r="4471" spans="3:3" ht="15" x14ac:dyDescent="0.3">
      <c r="C4471" s="5"/>
    </row>
    <row r="4472" spans="3:3" ht="15" x14ac:dyDescent="0.3">
      <c r="C4472" s="5"/>
    </row>
    <row r="4473" spans="3:3" ht="15" x14ac:dyDescent="0.3">
      <c r="C4473" s="5"/>
    </row>
    <row r="4474" spans="3:3" ht="15" x14ac:dyDescent="0.3">
      <c r="C4474" s="5"/>
    </row>
    <row r="4475" spans="3:3" ht="15" x14ac:dyDescent="0.3">
      <c r="C4475" s="5"/>
    </row>
    <row r="4476" spans="3:3" ht="15" x14ac:dyDescent="0.3">
      <c r="C4476" s="5"/>
    </row>
    <row r="4477" spans="3:3" ht="15" x14ac:dyDescent="0.3">
      <c r="C4477" s="5"/>
    </row>
    <row r="4478" spans="3:3" ht="15" x14ac:dyDescent="0.3">
      <c r="C4478" s="5"/>
    </row>
    <row r="4479" spans="3:3" ht="15" x14ac:dyDescent="0.3">
      <c r="C4479" s="5"/>
    </row>
    <row r="4480" spans="3:3" ht="15" x14ac:dyDescent="0.3">
      <c r="C4480" s="5"/>
    </row>
    <row r="4481" spans="3:3" ht="15" x14ac:dyDescent="0.3">
      <c r="C4481" s="5"/>
    </row>
    <row r="4482" spans="3:3" ht="15" x14ac:dyDescent="0.3">
      <c r="C4482" s="5"/>
    </row>
    <row r="4483" spans="3:3" ht="15" x14ac:dyDescent="0.3">
      <c r="C4483" s="5"/>
    </row>
    <row r="4484" spans="3:3" ht="15" x14ac:dyDescent="0.3">
      <c r="C4484" s="5"/>
    </row>
    <row r="4485" spans="3:3" ht="15" x14ac:dyDescent="0.3">
      <c r="C4485" s="5"/>
    </row>
    <row r="4486" spans="3:3" ht="15" x14ac:dyDescent="0.3">
      <c r="C4486" s="5"/>
    </row>
    <row r="4487" spans="3:3" ht="15" x14ac:dyDescent="0.3">
      <c r="C4487" s="5"/>
    </row>
    <row r="4488" spans="3:3" ht="15" x14ac:dyDescent="0.3">
      <c r="C4488" s="5"/>
    </row>
    <row r="4489" spans="3:3" ht="15" x14ac:dyDescent="0.3">
      <c r="C4489" s="5"/>
    </row>
    <row r="4490" spans="3:3" ht="15" x14ac:dyDescent="0.3">
      <c r="C4490" s="5"/>
    </row>
    <row r="4491" spans="3:3" ht="15" x14ac:dyDescent="0.3">
      <c r="C4491" s="5"/>
    </row>
    <row r="4492" spans="3:3" ht="15" x14ac:dyDescent="0.3">
      <c r="C4492" s="5"/>
    </row>
    <row r="4493" spans="3:3" ht="15" x14ac:dyDescent="0.3">
      <c r="C4493" s="5"/>
    </row>
    <row r="4494" spans="3:3" ht="15" x14ac:dyDescent="0.3">
      <c r="C4494" s="5"/>
    </row>
    <row r="4495" spans="3:3" ht="15" x14ac:dyDescent="0.3">
      <c r="C4495" s="5"/>
    </row>
    <row r="4496" spans="3:3" ht="15" x14ac:dyDescent="0.3">
      <c r="C4496" s="5"/>
    </row>
    <row r="4497" spans="3:3" ht="15" x14ac:dyDescent="0.3">
      <c r="C4497" s="5"/>
    </row>
    <row r="4498" spans="3:3" ht="15" x14ac:dyDescent="0.3">
      <c r="C4498" s="5"/>
    </row>
    <row r="4499" spans="3:3" ht="15" x14ac:dyDescent="0.3">
      <c r="C4499" s="5"/>
    </row>
    <row r="4500" spans="3:3" ht="15" x14ac:dyDescent="0.3">
      <c r="C4500" s="5"/>
    </row>
    <row r="4501" spans="3:3" ht="15" x14ac:dyDescent="0.3">
      <c r="C4501" s="5"/>
    </row>
    <row r="4502" spans="3:3" ht="15" x14ac:dyDescent="0.3">
      <c r="C4502" s="5"/>
    </row>
    <row r="4503" spans="3:3" ht="15" x14ac:dyDescent="0.3">
      <c r="C4503" s="5"/>
    </row>
    <row r="4504" spans="3:3" ht="15" x14ac:dyDescent="0.3">
      <c r="C4504" s="5"/>
    </row>
    <row r="4505" spans="3:3" ht="15" x14ac:dyDescent="0.3">
      <c r="C4505" s="5"/>
    </row>
    <row r="4506" spans="3:3" ht="15" x14ac:dyDescent="0.3">
      <c r="C4506" s="5"/>
    </row>
    <row r="4507" spans="3:3" ht="15" x14ac:dyDescent="0.3">
      <c r="C4507" s="5"/>
    </row>
    <row r="4508" spans="3:3" ht="15" x14ac:dyDescent="0.3">
      <c r="C4508" s="5"/>
    </row>
    <row r="4509" spans="3:3" ht="15" x14ac:dyDescent="0.3">
      <c r="C4509" s="5"/>
    </row>
    <row r="4510" spans="3:3" ht="15" x14ac:dyDescent="0.3">
      <c r="C4510" s="5"/>
    </row>
    <row r="4511" spans="3:3" ht="15" x14ac:dyDescent="0.3">
      <c r="C4511" s="5"/>
    </row>
    <row r="4512" spans="3:3" ht="15" x14ac:dyDescent="0.3">
      <c r="C4512" s="5"/>
    </row>
    <row r="4513" spans="3:3" ht="15" x14ac:dyDescent="0.3">
      <c r="C4513" s="5"/>
    </row>
    <row r="4514" spans="3:3" ht="15" x14ac:dyDescent="0.3">
      <c r="C4514" s="5"/>
    </row>
    <row r="4515" spans="3:3" ht="15" x14ac:dyDescent="0.3">
      <c r="C4515" s="5"/>
    </row>
    <row r="4516" spans="3:3" ht="15" x14ac:dyDescent="0.3">
      <c r="C4516" s="5"/>
    </row>
    <row r="4517" spans="3:3" ht="15" x14ac:dyDescent="0.3">
      <c r="C4517" s="5"/>
    </row>
    <row r="4518" spans="3:3" ht="15" x14ac:dyDescent="0.3">
      <c r="C4518" s="5"/>
    </row>
    <row r="4519" spans="3:3" ht="15" x14ac:dyDescent="0.3">
      <c r="C4519" s="5"/>
    </row>
    <row r="4520" spans="3:3" ht="15" x14ac:dyDescent="0.3">
      <c r="C4520" s="5"/>
    </row>
    <row r="4521" spans="3:3" ht="15" x14ac:dyDescent="0.3">
      <c r="C4521" s="5"/>
    </row>
    <row r="4522" spans="3:3" ht="15" x14ac:dyDescent="0.3">
      <c r="C4522" s="5"/>
    </row>
    <row r="4523" spans="3:3" ht="15" x14ac:dyDescent="0.3">
      <c r="C4523" s="5"/>
    </row>
    <row r="4524" spans="3:3" ht="15" x14ac:dyDescent="0.3">
      <c r="C4524" s="5"/>
    </row>
    <row r="4525" spans="3:3" ht="15" x14ac:dyDescent="0.3">
      <c r="C4525" s="5"/>
    </row>
    <row r="4526" spans="3:3" ht="15" x14ac:dyDescent="0.3">
      <c r="C4526" s="5"/>
    </row>
    <row r="4527" spans="3:3" ht="15" x14ac:dyDescent="0.3">
      <c r="C4527" s="5"/>
    </row>
    <row r="4528" spans="3:3" ht="15" x14ac:dyDescent="0.3">
      <c r="C4528" s="5"/>
    </row>
    <row r="4529" spans="3:3" ht="15" x14ac:dyDescent="0.3">
      <c r="C4529" s="5"/>
    </row>
    <row r="4530" spans="3:3" ht="15" x14ac:dyDescent="0.3">
      <c r="C4530" s="5"/>
    </row>
    <row r="4531" spans="3:3" ht="15" x14ac:dyDescent="0.3">
      <c r="C4531" s="5"/>
    </row>
    <row r="4532" spans="3:3" ht="15" x14ac:dyDescent="0.3">
      <c r="C4532" s="5"/>
    </row>
    <row r="4533" spans="3:3" ht="15" x14ac:dyDescent="0.3">
      <c r="C4533" s="5"/>
    </row>
    <row r="4534" spans="3:3" ht="15" x14ac:dyDescent="0.3">
      <c r="C4534" s="5"/>
    </row>
    <row r="4535" spans="3:3" ht="15" x14ac:dyDescent="0.3">
      <c r="C4535" s="5"/>
    </row>
    <row r="4536" spans="3:3" ht="15" x14ac:dyDescent="0.3">
      <c r="C4536" s="5"/>
    </row>
    <row r="4537" spans="3:3" ht="15" x14ac:dyDescent="0.3">
      <c r="C4537" s="5"/>
    </row>
    <row r="4538" spans="3:3" ht="15" x14ac:dyDescent="0.3">
      <c r="C4538" s="5"/>
    </row>
    <row r="4539" spans="3:3" ht="15" x14ac:dyDescent="0.3">
      <c r="C4539" s="5"/>
    </row>
    <row r="4540" spans="3:3" ht="15" x14ac:dyDescent="0.3">
      <c r="C4540" s="5"/>
    </row>
    <row r="4541" spans="3:3" ht="15" x14ac:dyDescent="0.3">
      <c r="C4541" s="5"/>
    </row>
    <row r="4542" spans="3:3" ht="15" x14ac:dyDescent="0.3">
      <c r="C4542" s="5"/>
    </row>
    <row r="4543" spans="3:3" ht="15" x14ac:dyDescent="0.3">
      <c r="C4543" s="5"/>
    </row>
    <row r="4544" spans="3:3" ht="15" x14ac:dyDescent="0.3">
      <c r="C4544" s="5"/>
    </row>
    <row r="4545" spans="3:3" ht="15" x14ac:dyDescent="0.3">
      <c r="C4545" s="5"/>
    </row>
    <row r="4546" spans="3:3" ht="15" x14ac:dyDescent="0.3">
      <c r="C4546" s="5"/>
    </row>
    <row r="4547" spans="3:3" ht="15" x14ac:dyDescent="0.3">
      <c r="C4547" s="5"/>
    </row>
    <row r="4548" spans="3:3" ht="15" x14ac:dyDescent="0.3">
      <c r="C4548" s="5"/>
    </row>
    <row r="4549" spans="3:3" ht="15" x14ac:dyDescent="0.3">
      <c r="C4549" s="5"/>
    </row>
    <row r="4550" spans="3:3" ht="15" x14ac:dyDescent="0.3">
      <c r="C4550" s="5"/>
    </row>
    <row r="4551" spans="3:3" ht="15" x14ac:dyDescent="0.3">
      <c r="C4551" s="5"/>
    </row>
    <row r="4552" spans="3:3" ht="15" x14ac:dyDescent="0.3">
      <c r="C4552" s="5"/>
    </row>
    <row r="4553" spans="3:3" ht="15" x14ac:dyDescent="0.3">
      <c r="C4553" s="5"/>
    </row>
    <row r="4554" spans="3:3" ht="15" x14ac:dyDescent="0.3">
      <c r="C4554" s="5"/>
    </row>
    <row r="4555" spans="3:3" ht="15" x14ac:dyDescent="0.3">
      <c r="C4555" s="5"/>
    </row>
    <row r="4556" spans="3:3" ht="15" x14ac:dyDescent="0.3">
      <c r="C4556" s="5"/>
    </row>
    <row r="4557" spans="3:3" ht="15" x14ac:dyDescent="0.3">
      <c r="C4557" s="5"/>
    </row>
    <row r="4558" spans="3:3" ht="15" x14ac:dyDescent="0.3">
      <c r="C4558" s="5"/>
    </row>
    <row r="4559" spans="3:3" ht="15" x14ac:dyDescent="0.3">
      <c r="C4559" s="5"/>
    </row>
    <row r="4560" spans="3:3" ht="15" x14ac:dyDescent="0.3">
      <c r="C4560" s="5"/>
    </row>
    <row r="4561" spans="3:3" ht="15" x14ac:dyDescent="0.3">
      <c r="C4561" s="5"/>
    </row>
    <row r="4562" spans="3:3" ht="15" x14ac:dyDescent="0.3">
      <c r="C4562" s="5"/>
    </row>
    <row r="4563" spans="3:3" ht="15" x14ac:dyDescent="0.3">
      <c r="C4563" s="5"/>
    </row>
    <row r="4564" spans="3:3" ht="15" x14ac:dyDescent="0.3">
      <c r="C4564" s="5"/>
    </row>
    <row r="4565" spans="3:3" ht="15" x14ac:dyDescent="0.3">
      <c r="C4565" s="5"/>
    </row>
    <row r="4566" spans="3:3" ht="15" x14ac:dyDescent="0.3">
      <c r="C4566" s="5"/>
    </row>
    <row r="4567" spans="3:3" ht="15" x14ac:dyDescent="0.3">
      <c r="C4567" s="5"/>
    </row>
    <row r="4568" spans="3:3" ht="15" x14ac:dyDescent="0.3">
      <c r="C4568" s="5"/>
    </row>
    <row r="4569" spans="3:3" ht="15" x14ac:dyDescent="0.3">
      <c r="C4569" s="5"/>
    </row>
    <row r="4570" spans="3:3" ht="15" x14ac:dyDescent="0.3">
      <c r="C4570" s="5"/>
    </row>
    <row r="4571" spans="3:3" ht="15" x14ac:dyDescent="0.3">
      <c r="C4571" s="5"/>
    </row>
    <row r="4572" spans="3:3" ht="15" x14ac:dyDescent="0.3">
      <c r="C4572" s="5"/>
    </row>
    <row r="4573" spans="3:3" ht="15" x14ac:dyDescent="0.3">
      <c r="C4573" s="5"/>
    </row>
    <row r="4574" spans="3:3" ht="15" x14ac:dyDescent="0.3">
      <c r="C4574" s="5"/>
    </row>
    <row r="4575" spans="3:3" ht="15" x14ac:dyDescent="0.3">
      <c r="C4575" s="5"/>
    </row>
    <row r="4576" spans="3:3" ht="15" x14ac:dyDescent="0.3">
      <c r="C4576" s="5"/>
    </row>
    <row r="4577" spans="3:3" ht="15" x14ac:dyDescent="0.3">
      <c r="C4577" s="5"/>
    </row>
    <row r="4578" spans="3:3" ht="15" x14ac:dyDescent="0.3">
      <c r="C4578" s="5"/>
    </row>
    <row r="4579" spans="3:3" ht="15" x14ac:dyDescent="0.3">
      <c r="C4579" s="5"/>
    </row>
    <row r="4580" spans="3:3" ht="15" x14ac:dyDescent="0.3">
      <c r="C4580" s="5"/>
    </row>
    <row r="4581" spans="3:3" ht="15" x14ac:dyDescent="0.3">
      <c r="C4581" s="5"/>
    </row>
    <row r="4582" spans="3:3" ht="15" x14ac:dyDescent="0.3">
      <c r="C4582" s="5"/>
    </row>
    <row r="4583" spans="3:3" ht="15" x14ac:dyDescent="0.3">
      <c r="C4583" s="5"/>
    </row>
    <row r="4584" spans="3:3" ht="15" x14ac:dyDescent="0.3">
      <c r="C4584" s="5"/>
    </row>
    <row r="4585" spans="3:3" ht="15" x14ac:dyDescent="0.3">
      <c r="C4585" s="5"/>
    </row>
    <row r="4586" spans="3:3" ht="15" x14ac:dyDescent="0.3">
      <c r="C4586" s="5"/>
    </row>
    <row r="4587" spans="3:3" ht="15" x14ac:dyDescent="0.3">
      <c r="C4587" s="5"/>
    </row>
    <row r="4588" spans="3:3" ht="15" x14ac:dyDescent="0.3">
      <c r="C4588" s="5"/>
    </row>
    <row r="4589" spans="3:3" ht="15" x14ac:dyDescent="0.3">
      <c r="C4589" s="5"/>
    </row>
    <row r="4590" spans="3:3" ht="15" x14ac:dyDescent="0.3">
      <c r="C4590" s="5"/>
    </row>
    <row r="4591" spans="3:3" ht="15" x14ac:dyDescent="0.3">
      <c r="C4591" s="5"/>
    </row>
    <row r="4592" spans="3:3" ht="15" x14ac:dyDescent="0.3">
      <c r="C4592" s="5"/>
    </row>
    <row r="4593" spans="3:3" ht="15" x14ac:dyDescent="0.3">
      <c r="C4593" s="5"/>
    </row>
    <row r="4594" spans="3:3" ht="15" x14ac:dyDescent="0.3">
      <c r="C4594" s="5"/>
    </row>
    <row r="4595" spans="3:3" ht="15" x14ac:dyDescent="0.3">
      <c r="C4595" s="5"/>
    </row>
    <row r="4596" spans="3:3" ht="15" x14ac:dyDescent="0.3">
      <c r="C4596" s="5"/>
    </row>
    <row r="4597" spans="3:3" ht="15" x14ac:dyDescent="0.3">
      <c r="C4597" s="5"/>
    </row>
    <row r="4598" spans="3:3" ht="15" x14ac:dyDescent="0.3">
      <c r="C4598" s="5"/>
    </row>
    <row r="4599" spans="3:3" ht="15" x14ac:dyDescent="0.3">
      <c r="C4599" s="5"/>
    </row>
    <row r="4600" spans="3:3" ht="15" x14ac:dyDescent="0.3">
      <c r="C4600" s="5"/>
    </row>
    <row r="4601" spans="3:3" ht="15" x14ac:dyDescent="0.3">
      <c r="C4601" s="5"/>
    </row>
    <row r="4602" spans="3:3" ht="15" x14ac:dyDescent="0.3">
      <c r="C4602" s="5"/>
    </row>
    <row r="4603" spans="3:3" ht="15" x14ac:dyDescent="0.3">
      <c r="C4603" s="5"/>
    </row>
    <row r="4604" spans="3:3" ht="15" x14ac:dyDescent="0.3">
      <c r="C4604" s="5"/>
    </row>
    <row r="4605" spans="3:3" ht="15" x14ac:dyDescent="0.3">
      <c r="C4605" s="5"/>
    </row>
    <row r="4606" spans="3:3" ht="15" x14ac:dyDescent="0.3">
      <c r="C4606" s="5"/>
    </row>
    <row r="4607" spans="3:3" ht="15" x14ac:dyDescent="0.3">
      <c r="C4607" s="5"/>
    </row>
    <row r="4608" spans="3:3" ht="15" x14ac:dyDescent="0.3">
      <c r="C4608" s="5"/>
    </row>
    <row r="4609" spans="3:3" ht="15" x14ac:dyDescent="0.3">
      <c r="C4609" s="5"/>
    </row>
    <row r="4610" spans="3:3" ht="15" x14ac:dyDescent="0.3">
      <c r="C4610" s="5"/>
    </row>
    <row r="4611" spans="3:3" ht="15" x14ac:dyDescent="0.3">
      <c r="C4611" s="5"/>
    </row>
    <row r="4612" spans="3:3" ht="15" x14ac:dyDescent="0.3">
      <c r="C4612" s="5"/>
    </row>
    <row r="4613" spans="3:3" ht="15" x14ac:dyDescent="0.3">
      <c r="C4613" s="5"/>
    </row>
    <row r="4614" spans="3:3" ht="15" x14ac:dyDescent="0.3">
      <c r="C4614" s="5"/>
    </row>
    <row r="4615" spans="3:3" ht="15" x14ac:dyDescent="0.3">
      <c r="C4615" s="5"/>
    </row>
    <row r="4616" spans="3:3" ht="15" x14ac:dyDescent="0.3">
      <c r="C4616" s="5"/>
    </row>
    <row r="4617" spans="3:3" ht="15" x14ac:dyDescent="0.3">
      <c r="C4617" s="5"/>
    </row>
    <row r="4618" spans="3:3" ht="15" x14ac:dyDescent="0.3">
      <c r="C4618" s="5"/>
    </row>
    <row r="4619" spans="3:3" ht="15" x14ac:dyDescent="0.3">
      <c r="C4619" s="5"/>
    </row>
    <row r="4620" spans="3:3" ht="15" x14ac:dyDescent="0.3">
      <c r="C4620" s="5"/>
    </row>
    <row r="4621" spans="3:3" ht="15" x14ac:dyDescent="0.3">
      <c r="C4621" s="5"/>
    </row>
    <row r="4622" spans="3:3" ht="15" x14ac:dyDescent="0.3">
      <c r="C4622" s="5"/>
    </row>
    <row r="4623" spans="3:3" ht="15" x14ac:dyDescent="0.3">
      <c r="C4623" s="5"/>
    </row>
    <row r="4624" spans="3:3" ht="15" x14ac:dyDescent="0.3">
      <c r="C4624" s="5"/>
    </row>
    <row r="4625" spans="3:3" ht="15" x14ac:dyDescent="0.3">
      <c r="C4625" s="5"/>
    </row>
    <row r="4626" spans="3:3" ht="15" x14ac:dyDescent="0.3">
      <c r="C4626" s="5"/>
    </row>
    <row r="4627" spans="3:3" ht="15" x14ac:dyDescent="0.3">
      <c r="C4627" s="5"/>
    </row>
    <row r="4628" spans="3:3" ht="15" x14ac:dyDescent="0.3">
      <c r="C4628" s="5"/>
    </row>
    <row r="4629" spans="3:3" ht="15" x14ac:dyDescent="0.3">
      <c r="C4629" s="5"/>
    </row>
    <row r="4630" spans="3:3" ht="15" x14ac:dyDescent="0.3">
      <c r="C4630" s="5"/>
    </row>
    <row r="4631" spans="3:3" ht="15" x14ac:dyDescent="0.3">
      <c r="C4631" s="5"/>
    </row>
    <row r="4632" spans="3:3" ht="15" x14ac:dyDescent="0.3">
      <c r="C4632" s="5"/>
    </row>
    <row r="4633" spans="3:3" ht="15" x14ac:dyDescent="0.3">
      <c r="C4633" s="5"/>
    </row>
    <row r="4634" spans="3:3" ht="15" x14ac:dyDescent="0.3">
      <c r="C4634" s="5"/>
    </row>
    <row r="4635" spans="3:3" ht="15" x14ac:dyDescent="0.3">
      <c r="C4635" s="5"/>
    </row>
    <row r="4636" spans="3:3" ht="15" x14ac:dyDescent="0.3">
      <c r="C4636" s="5"/>
    </row>
    <row r="4637" spans="3:3" ht="15" x14ac:dyDescent="0.3">
      <c r="C4637" s="5"/>
    </row>
    <row r="4638" spans="3:3" ht="15" x14ac:dyDescent="0.3">
      <c r="C4638" s="5"/>
    </row>
    <row r="4639" spans="3:3" ht="15" x14ac:dyDescent="0.3">
      <c r="C4639" s="5"/>
    </row>
    <row r="4640" spans="3:3" ht="15" x14ac:dyDescent="0.3">
      <c r="C4640" s="5"/>
    </row>
    <row r="4641" spans="3:3" ht="15" x14ac:dyDescent="0.3">
      <c r="C4641" s="5"/>
    </row>
    <row r="4642" spans="3:3" ht="15" x14ac:dyDescent="0.3">
      <c r="C4642" s="5"/>
    </row>
    <row r="4643" spans="3:3" ht="15" x14ac:dyDescent="0.3">
      <c r="C4643" s="5"/>
    </row>
    <row r="4644" spans="3:3" ht="15" x14ac:dyDescent="0.3">
      <c r="C4644" s="5"/>
    </row>
    <row r="4645" spans="3:3" ht="15" x14ac:dyDescent="0.3">
      <c r="C4645" s="5"/>
    </row>
    <row r="4646" spans="3:3" ht="15" x14ac:dyDescent="0.3">
      <c r="C4646" s="5"/>
    </row>
    <row r="4647" spans="3:3" ht="15" x14ac:dyDescent="0.3">
      <c r="C4647" s="5"/>
    </row>
    <row r="4648" spans="3:3" ht="15" x14ac:dyDescent="0.3">
      <c r="C4648" s="5"/>
    </row>
    <row r="4649" spans="3:3" ht="15" x14ac:dyDescent="0.3">
      <c r="C4649" s="5"/>
    </row>
    <row r="4650" spans="3:3" ht="15" x14ac:dyDescent="0.3">
      <c r="C4650" s="5"/>
    </row>
    <row r="4651" spans="3:3" ht="15" x14ac:dyDescent="0.3">
      <c r="C4651" s="5"/>
    </row>
    <row r="4652" spans="3:3" ht="15" x14ac:dyDescent="0.3">
      <c r="C4652" s="5"/>
    </row>
    <row r="4653" spans="3:3" ht="15" x14ac:dyDescent="0.3">
      <c r="C4653" s="5"/>
    </row>
    <row r="4654" spans="3:3" ht="15" x14ac:dyDescent="0.3">
      <c r="C4654" s="5"/>
    </row>
    <row r="4655" spans="3:3" ht="15" x14ac:dyDescent="0.3">
      <c r="C4655" s="5"/>
    </row>
    <row r="4656" spans="3:3" ht="15" x14ac:dyDescent="0.3">
      <c r="C4656" s="5"/>
    </row>
    <row r="4657" spans="3:3" ht="15" x14ac:dyDescent="0.3">
      <c r="C4657" s="5"/>
    </row>
    <row r="4658" spans="3:3" ht="15" x14ac:dyDescent="0.3">
      <c r="C4658" s="5"/>
    </row>
    <row r="4659" spans="3:3" ht="15" x14ac:dyDescent="0.3">
      <c r="C4659" s="5"/>
    </row>
    <row r="4660" spans="3:3" ht="15" x14ac:dyDescent="0.3">
      <c r="C4660" s="5"/>
    </row>
    <row r="4661" spans="3:3" ht="15" x14ac:dyDescent="0.3">
      <c r="C4661" s="5"/>
    </row>
    <row r="4662" spans="3:3" ht="15" x14ac:dyDescent="0.3">
      <c r="C4662" s="5"/>
    </row>
    <row r="4663" spans="3:3" ht="15" x14ac:dyDescent="0.3">
      <c r="C4663" s="5"/>
    </row>
    <row r="4664" spans="3:3" ht="15" x14ac:dyDescent="0.3">
      <c r="C4664" s="5"/>
    </row>
    <row r="4665" spans="3:3" ht="15" x14ac:dyDescent="0.3">
      <c r="C4665" s="5"/>
    </row>
    <row r="4666" spans="3:3" ht="15" x14ac:dyDescent="0.3">
      <c r="C4666" s="5"/>
    </row>
    <row r="4667" spans="3:3" ht="15" x14ac:dyDescent="0.3">
      <c r="C4667" s="5"/>
    </row>
    <row r="4668" spans="3:3" ht="15" x14ac:dyDescent="0.3">
      <c r="C4668" s="5"/>
    </row>
    <row r="4669" spans="3:3" ht="15" x14ac:dyDescent="0.3">
      <c r="C4669" s="5"/>
    </row>
    <row r="4670" spans="3:3" ht="15" x14ac:dyDescent="0.3">
      <c r="C4670" s="5"/>
    </row>
    <row r="4671" spans="3:3" ht="15" x14ac:dyDescent="0.3">
      <c r="C4671" s="5"/>
    </row>
    <row r="4672" spans="3:3" ht="15" x14ac:dyDescent="0.3">
      <c r="C4672" s="5"/>
    </row>
    <row r="4673" spans="3:3" ht="15" x14ac:dyDescent="0.3">
      <c r="C4673" s="5"/>
    </row>
    <row r="4674" spans="3:3" ht="15" x14ac:dyDescent="0.3">
      <c r="C4674" s="5"/>
    </row>
    <row r="4675" spans="3:3" ht="15" x14ac:dyDescent="0.3">
      <c r="C4675" s="5"/>
    </row>
    <row r="4676" spans="3:3" ht="15" x14ac:dyDescent="0.3">
      <c r="C4676" s="5"/>
    </row>
    <row r="4677" spans="3:3" ht="15" x14ac:dyDescent="0.3">
      <c r="C4677" s="5"/>
    </row>
    <row r="4678" spans="3:3" ht="15" x14ac:dyDescent="0.3">
      <c r="C4678" s="5"/>
    </row>
    <row r="4679" spans="3:3" ht="15" x14ac:dyDescent="0.3">
      <c r="C4679" s="5"/>
    </row>
    <row r="4680" spans="3:3" ht="15" x14ac:dyDescent="0.3">
      <c r="C4680" s="5"/>
    </row>
    <row r="4681" spans="3:3" ht="15" x14ac:dyDescent="0.3">
      <c r="C4681" s="5"/>
    </row>
    <row r="4682" spans="3:3" ht="15" x14ac:dyDescent="0.3">
      <c r="C4682" s="5"/>
    </row>
    <row r="4683" spans="3:3" ht="15" x14ac:dyDescent="0.3">
      <c r="C4683" s="5"/>
    </row>
    <row r="4684" spans="3:3" ht="15" x14ac:dyDescent="0.3">
      <c r="C4684" s="5"/>
    </row>
    <row r="4685" spans="3:3" ht="15" x14ac:dyDescent="0.3">
      <c r="C4685" s="5"/>
    </row>
    <row r="4686" spans="3:3" ht="15" x14ac:dyDescent="0.3">
      <c r="C4686" s="5"/>
    </row>
    <row r="4687" spans="3:3" ht="15" x14ac:dyDescent="0.3">
      <c r="C4687" s="5"/>
    </row>
    <row r="4688" spans="3:3" ht="15" x14ac:dyDescent="0.3">
      <c r="C4688" s="5"/>
    </row>
    <row r="4689" spans="3:3" ht="15" x14ac:dyDescent="0.3">
      <c r="C4689" s="5"/>
    </row>
    <row r="4690" spans="3:3" ht="15" x14ac:dyDescent="0.3">
      <c r="C4690" s="5"/>
    </row>
    <row r="4691" spans="3:3" ht="15" x14ac:dyDescent="0.3">
      <c r="C4691" s="5"/>
    </row>
    <row r="4692" spans="3:3" ht="15" x14ac:dyDescent="0.3">
      <c r="C4692" s="5"/>
    </row>
    <row r="4693" spans="3:3" ht="15" x14ac:dyDescent="0.3">
      <c r="C4693" s="5"/>
    </row>
    <row r="4694" spans="3:3" ht="15" x14ac:dyDescent="0.3">
      <c r="C4694" s="5"/>
    </row>
    <row r="4695" spans="3:3" ht="15" x14ac:dyDescent="0.3">
      <c r="C4695" s="5"/>
    </row>
    <row r="4696" spans="3:3" ht="15" x14ac:dyDescent="0.3">
      <c r="C4696" s="5"/>
    </row>
    <row r="4697" spans="3:3" ht="15" x14ac:dyDescent="0.3">
      <c r="C4697" s="5"/>
    </row>
    <row r="4698" spans="3:3" ht="15" x14ac:dyDescent="0.3">
      <c r="C4698" s="5"/>
    </row>
    <row r="4699" spans="3:3" ht="15" x14ac:dyDescent="0.3">
      <c r="C4699" s="5"/>
    </row>
    <row r="4700" spans="3:3" ht="15" x14ac:dyDescent="0.3">
      <c r="C4700" s="5"/>
    </row>
    <row r="4701" spans="3:3" ht="15" x14ac:dyDescent="0.3">
      <c r="C4701" s="5"/>
    </row>
    <row r="4702" spans="3:3" ht="15" x14ac:dyDescent="0.3">
      <c r="C4702" s="5"/>
    </row>
    <row r="4703" spans="3:3" ht="15" x14ac:dyDescent="0.3">
      <c r="C4703" s="5"/>
    </row>
    <row r="4704" spans="3:3" ht="15" x14ac:dyDescent="0.3">
      <c r="C4704" s="5"/>
    </row>
    <row r="4705" spans="3:3" ht="15" x14ac:dyDescent="0.3">
      <c r="C4705" s="5"/>
    </row>
    <row r="4706" spans="3:3" ht="15" x14ac:dyDescent="0.3">
      <c r="C4706" s="5"/>
    </row>
    <row r="4707" spans="3:3" ht="15" x14ac:dyDescent="0.3">
      <c r="C4707" s="5"/>
    </row>
    <row r="4708" spans="3:3" ht="15" x14ac:dyDescent="0.3">
      <c r="C4708" s="5"/>
    </row>
    <row r="4709" spans="3:3" ht="15" x14ac:dyDescent="0.3">
      <c r="C4709" s="5"/>
    </row>
    <row r="4710" spans="3:3" ht="15" x14ac:dyDescent="0.3">
      <c r="C4710" s="5"/>
    </row>
    <row r="4711" spans="3:3" ht="15" x14ac:dyDescent="0.3">
      <c r="C4711" s="5"/>
    </row>
    <row r="4712" spans="3:3" ht="15" x14ac:dyDescent="0.3">
      <c r="C4712" s="5"/>
    </row>
    <row r="4713" spans="3:3" ht="15" x14ac:dyDescent="0.3">
      <c r="C4713" s="5"/>
    </row>
    <row r="4714" spans="3:3" ht="15" x14ac:dyDescent="0.3">
      <c r="C4714" s="5"/>
    </row>
    <row r="4715" spans="3:3" ht="15" x14ac:dyDescent="0.3">
      <c r="C4715" s="5"/>
    </row>
    <row r="4716" spans="3:3" ht="15" x14ac:dyDescent="0.3">
      <c r="C4716" s="5"/>
    </row>
    <row r="4717" spans="3:3" ht="15" x14ac:dyDescent="0.3">
      <c r="C4717" s="5"/>
    </row>
    <row r="4718" spans="3:3" ht="15" x14ac:dyDescent="0.3">
      <c r="C4718" s="5"/>
    </row>
    <row r="4719" spans="3:3" ht="15" x14ac:dyDescent="0.3">
      <c r="C4719" s="5"/>
    </row>
    <row r="4720" spans="3:3" ht="15" x14ac:dyDescent="0.3">
      <c r="C4720" s="5"/>
    </row>
    <row r="4721" spans="3:3" ht="15" x14ac:dyDescent="0.3">
      <c r="C4721" s="5"/>
    </row>
    <row r="4722" spans="3:3" ht="15" x14ac:dyDescent="0.3">
      <c r="C4722" s="5"/>
    </row>
    <row r="4723" spans="3:3" ht="15" x14ac:dyDescent="0.3">
      <c r="C4723" s="5"/>
    </row>
    <row r="4724" spans="3:3" ht="15" x14ac:dyDescent="0.3">
      <c r="C4724" s="5"/>
    </row>
    <row r="4725" spans="3:3" ht="15" x14ac:dyDescent="0.3">
      <c r="C4725" s="5"/>
    </row>
    <row r="4726" spans="3:3" ht="15" x14ac:dyDescent="0.3">
      <c r="C4726" s="5"/>
    </row>
    <row r="4727" spans="3:3" ht="15" x14ac:dyDescent="0.3">
      <c r="C4727" s="5"/>
    </row>
    <row r="4728" spans="3:3" ht="15" x14ac:dyDescent="0.3">
      <c r="C4728" s="5"/>
    </row>
    <row r="4729" spans="3:3" ht="15" x14ac:dyDescent="0.3">
      <c r="C4729" s="5"/>
    </row>
    <row r="4730" spans="3:3" ht="15" x14ac:dyDescent="0.3">
      <c r="C4730" s="5"/>
    </row>
    <row r="4731" spans="3:3" ht="15" x14ac:dyDescent="0.3">
      <c r="C4731" s="5"/>
    </row>
    <row r="4732" spans="3:3" ht="15" x14ac:dyDescent="0.3">
      <c r="C4732" s="5"/>
    </row>
    <row r="4733" spans="3:3" ht="15" x14ac:dyDescent="0.3">
      <c r="C4733" s="5"/>
    </row>
    <row r="4734" spans="3:3" ht="15" x14ac:dyDescent="0.3">
      <c r="C4734" s="5"/>
    </row>
    <row r="4735" spans="3:3" ht="15" x14ac:dyDescent="0.3">
      <c r="C4735" s="5"/>
    </row>
    <row r="4736" spans="3:3" ht="15" x14ac:dyDescent="0.3">
      <c r="C4736" s="5"/>
    </row>
    <row r="4737" spans="3:3" ht="15" x14ac:dyDescent="0.3">
      <c r="C4737" s="5"/>
    </row>
    <row r="4738" spans="3:3" ht="15" x14ac:dyDescent="0.3">
      <c r="C4738" s="5"/>
    </row>
    <row r="4739" spans="3:3" ht="15" x14ac:dyDescent="0.3">
      <c r="C4739" s="5"/>
    </row>
    <row r="4740" spans="3:3" ht="15" x14ac:dyDescent="0.3">
      <c r="C4740" s="5"/>
    </row>
    <row r="4741" spans="3:3" ht="15" x14ac:dyDescent="0.3">
      <c r="C4741" s="5"/>
    </row>
    <row r="4742" spans="3:3" ht="15" x14ac:dyDescent="0.3">
      <c r="C4742" s="5"/>
    </row>
    <row r="4743" spans="3:3" ht="15" x14ac:dyDescent="0.3">
      <c r="C4743" s="5"/>
    </row>
    <row r="4744" spans="3:3" ht="15" x14ac:dyDescent="0.3">
      <c r="C4744" s="5"/>
    </row>
    <row r="4745" spans="3:3" ht="15" x14ac:dyDescent="0.3">
      <c r="C4745" s="5"/>
    </row>
    <row r="4746" spans="3:3" ht="15" x14ac:dyDescent="0.3">
      <c r="C4746" s="5"/>
    </row>
    <row r="4747" spans="3:3" ht="15" x14ac:dyDescent="0.3">
      <c r="C4747" s="5"/>
    </row>
    <row r="4748" spans="3:3" ht="15" x14ac:dyDescent="0.3">
      <c r="C4748" s="5"/>
    </row>
    <row r="4749" spans="3:3" ht="15" x14ac:dyDescent="0.3">
      <c r="C4749" s="5"/>
    </row>
    <row r="4750" spans="3:3" ht="15" x14ac:dyDescent="0.3">
      <c r="C4750" s="5"/>
    </row>
    <row r="4751" spans="3:3" ht="15" x14ac:dyDescent="0.3">
      <c r="C4751" s="5"/>
    </row>
    <row r="4752" spans="3:3" ht="15" x14ac:dyDescent="0.3">
      <c r="C4752" s="5"/>
    </row>
    <row r="4753" spans="3:3" ht="15" x14ac:dyDescent="0.3">
      <c r="C4753" s="5"/>
    </row>
    <row r="4754" spans="3:3" ht="15" x14ac:dyDescent="0.3">
      <c r="C4754" s="5"/>
    </row>
    <row r="4755" spans="3:3" ht="15" x14ac:dyDescent="0.3">
      <c r="C4755" s="5"/>
    </row>
    <row r="4756" spans="3:3" ht="15" x14ac:dyDescent="0.3">
      <c r="C4756" s="5"/>
    </row>
    <row r="4757" spans="3:3" ht="15" x14ac:dyDescent="0.3">
      <c r="C4757" s="5"/>
    </row>
    <row r="4758" spans="3:3" ht="15" x14ac:dyDescent="0.3">
      <c r="C4758" s="5"/>
    </row>
    <row r="4759" spans="3:3" ht="15" x14ac:dyDescent="0.3">
      <c r="C4759" s="5"/>
    </row>
    <row r="4760" spans="3:3" ht="15" x14ac:dyDescent="0.3">
      <c r="C4760" s="5"/>
    </row>
    <row r="4761" spans="3:3" ht="15" x14ac:dyDescent="0.3">
      <c r="C4761" s="5"/>
    </row>
    <row r="4762" spans="3:3" ht="15" x14ac:dyDescent="0.3">
      <c r="C4762" s="5"/>
    </row>
    <row r="4763" spans="3:3" ht="15" x14ac:dyDescent="0.3">
      <c r="C4763" s="5"/>
    </row>
    <row r="4764" spans="3:3" ht="15" x14ac:dyDescent="0.3">
      <c r="C4764" s="5"/>
    </row>
    <row r="4765" spans="3:3" ht="15" x14ac:dyDescent="0.3">
      <c r="C4765" s="5"/>
    </row>
    <row r="4766" spans="3:3" ht="15" x14ac:dyDescent="0.3">
      <c r="C4766" s="5"/>
    </row>
    <row r="4767" spans="3:3" ht="15" x14ac:dyDescent="0.3">
      <c r="C4767" s="5"/>
    </row>
    <row r="4768" spans="3:3" ht="15" x14ac:dyDescent="0.3">
      <c r="C4768" s="5"/>
    </row>
    <row r="4769" spans="3:3" ht="15" x14ac:dyDescent="0.3">
      <c r="C4769" s="5"/>
    </row>
    <row r="4770" spans="3:3" ht="15" x14ac:dyDescent="0.3">
      <c r="C4770" s="5"/>
    </row>
    <row r="4771" spans="3:3" ht="15" x14ac:dyDescent="0.3">
      <c r="C4771" s="5"/>
    </row>
    <row r="4772" spans="3:3" ht="15" x14ac:dyDescent="0.3">
      <c r="C4772" s="5"/>
    </row>
    <row r="4773" spans="3:3" ht="15" x14ac:dyDescent="0.3">
      <c r="C4773" s="5"/>
    </row>
    <row r="4774" spans="3:3" ht="15" x14ac:dyDescent="0.3">
      <c r="C4774" s="5"/>
    </row>
    <row r="4775" spans="3:3" ht="15" x14ac:dyDescent="0.3">
      <c r="C4775" s="5"/>
    </row>
    <row r="4776" spans="3:3" ht="15" x14ac:dyDescent="0.3">
      <c r="C4776" s="5"/>
    </row>
    <row r="4777" spans="3:3" ht="15" x14ac:dyDescent="0.3">
      <c r="C4777" s="5"/>
    </row>
    <row r="4778" spans="3:3" ht="15" x14ac:dyDescent="0.3">
      <c r="C4778" s="5"/>
    </row>
    <row r="4779" spans="3:3" ht="15" x14ac:dyDescent="0.3">
      <c r="C4779" s="5"/>
    </row>
    <row r="4780" spans="3:3" ht="15" x14ac:dyDescent="0.3">
      <c r="C4780" s="5"/>
    </row>
    <row r="4781" spans="3:3" ht="15" x14ac:dyDescent="0.3">
      <c r="C4781" s="5"/>
    </row>
    <row r="4782" spans="3:3" ht="15" x14ac:dyDescent="0.3">
      <c r="C4782" s="5"/>
    </row>
    <row r="4783" spans="3:3" ht="15" x14ac:dyDescent="0.3">
      <c r="C4783" s="5"/>
    </row>
    <row r="4784" spans="3:3" ht="15" x14ac:dyDescent="0.3">
      <c r="C4784" s="5"/>
    </row>
    <row r="4785" spans="3:3" ht="15" x14ac:dyDescent="0.3">
      <c r="C4785" s="5"/>
    </row>
    <row r="4786" spans="3:3" ht="15" x14ac:dyDescent="0.3">
      <c r="C4786" s="5"/>
    </row>
    <row r="4787" spans="3:3" ht="15" x14ac:dyDescent="0.3">
      <c r="C4787" s="5"/>
    </row>
    <row r="4788" spans="3:3" ht="15" x14ac:dyDescent="0.3">
      <c r="C4788" s="5"/>
    </row>
    <row r="4789" spans="3:3" ht="15" x14ac:dyDescent="0.3">
      <c r="C4789" s="5"/>
    </row>
    <row r="4790" spans="3:3" ht="15" x14ac:dyDescent="0.3">
      <c r="C4790" s="5"/>
    </row>
    <row r="4791" spans="3:3" ht="15" x14ac:dyDescent="0.3">
      <c r="C4791" s="5"/>
    </row>
    <row r="4792" spans="3:3" ht="15" x14ac:dyDescent="0.3">
      <c r="C4792" s="5"/>
    </row>
    <row r="4793" spans="3:3" ht="15" x14ac:dyDescent="0.3">
      <c r="C4793" s="5"/>
    </row>
    <row r="4794" spans="3:3" ht="15" x14ac:dyDescent="0.3">
      <c r="C4794" s="5"/>
    </row>
    <row r="4795" spans="3:3" ht="15" x14ac:dyDescent="0.3">
      <c r="C4795" s="5"/>
    </row>
    <row r="4796" spans="3:3" ht="15" x14ac:dyDescent="0.3">
      <c r="C4796" s="5"/>
    </row>
    <row r="4797" spans="3:3" ht="15" x14ac:dyDescent="0.3">
      <c r="C4797" s="5"/>
    </row>
    <row r="4798" spans="3:3" ht="15" x14ac:dyDescent="0.3">
      <c r="C4798" s="5"/>
    </row>
    <row r="4799" spans="3:3" ht="15" x14ac:dyDescent="0.3">
      <c r="C4799" s="5"/>
    </row>
    <row r="4800" spans="3:3" ht="15" x14ac:dyDescent="0.3">
      <c r="C4800" s="5"/>
    </row>
    <row r="4801" spans="3:3" ht="15" x14ac:dyDescent="0.3">
      <c r="C4801" s="5"/>
    </row>
    <row r="4802" spans="3:3" ht="15" x14ac:dyDescent="0.3">
      <c r="C4802" s="5"/>
    </row>
    <row r="4803" spans="3:3" ht="15" x14ac:dyDescent="0.3">
      <c r="C4803" s="5"/>
    </row>
    <row r="4804" spans="3:3" ht="15" x14ac:dyDescent="0.3">
      <c r="C4804" s="5"/>
    </row>
    <row r="4805" spans="3:3" ht="15" x14ac:dyDescent="0.3">
      <c r="C4805" s="5"/>
    </row>
    <row r="4806" spans="3:3" ht="15" x14ac:dyDescent="0.3">
      <c r="C4806" s="5"/>
    </row>
    <row r="4807" spans="3:3" ht="15" x14ac:dyDescent="0.3">
      <c r="C4807" s="5"/>
    </row>
    <row r="4808" spans="3:3" ht="15" x14ac:dyDescent="0.3">
      <c r="C4808" s="5"/>
    </row>
    <row r="4809" spans="3:3" ht="15" x14ac:dyDescent="0.3">
      <c r="C4809" s="5"/>
    </row>
    <row r="4810" spans="3:3" ht="15" x14ac:dyDescent="0.3">
      <c r="C4810" s="5"/>
    </row>
    <row r="4811" spans="3:3" ht="15" x14ac:dyDescent="0.3">
      <c r="C4811" s="5"/>
    </row>
    <row r="4812" spans="3:3" ht="15" x14ac:dyDescent="0.3">
      <c r="C4812" s="5"/>
    </row>
    <row r="4813" spans="3:3" ht="15" x14ac:dyDescent="0.3">
      <c r="C4813" s="5"/>
    </row>
    <row r="4814" spans="3:3" ht="15" x14ac:dyDescent="0.3">
      <c r="C4814" s="5"/>
    </row>
    <row r="4815" spans="3:3" ht="15" x14ac:dyDescent="0.3">
      <c r="C4815" s="5"/>
    </row>
    <row r="4816" spans="3:3" ht="15" x14ac:dyDescent="0.3">
      <c r="C4816" s="5"/>
    </row>
    <row r="4817" spans="3:3" ht="15" x14ac:dyDescent="0.3">
      <c r="C4817" s="5"/>
    </row>
    <row r="4818" spans="3:3" ht="15" x14ac:dyDescent="0.3">
      <c r="C4818" s="5"/>
    </row>
    <row r="4819" spans="3:3" ht="15" x14ac:dyDescent="0.3">
      <c r="C4819" s="5"/>
    </row>
    <row r="4820" spans="3:3" ht="15" x14ac:dyDescent="0.3">
      <c r="C4820" s="5"/>
    </row>
    <row r="4821" spans="3:3" ht="15" x14ac:dyDescent="0.3">
      <c r="C4821" s="5"/>
    </row>
    <row r="4822" spans="3:3" ht="15" x14ac:dyDescent="0.3">
      <c r="C4822" s="5"/>
    </row>
    <row r="4823" spans="3:3" ht="15" x14ac:dyDescent="0.3">
      <c r="C4823" s="5"/>
    </row>
    <row r="4824" spans="3:3" ht="15" x14ac:dyDescent="0.3">
      <c r="C4824" s="5"/>
    </row>
    <row r="4825" spans="3:3" ht="15" x14ac:dyDescent="0.3">
      <c r="C4825" s="5"/>
    </row>
    <row r="4826" spans="3:3" ht="15" x14ac:dyDescent="0.3">
      <c r="C4826" s="5"/>
    </row>
    <row r="4827" spans="3:3" ht="15" x14ac:dyDescent="0.3">
      <c r="C4827" s="5"/>
    </row>
    <row r="4828" spans="3:3" ht="15" x14ac:dyDescent="0.3">
      <c r="C4828" s="5"/>
    </row>
    <row r="4829" spans="3:3" ht="15" x14ac:dyDescent="0.3">
      <c r="C4829" s="5"/>
    </row>
    <row r="4830" spans="3:3" ht="15" x14ac:dyDescent="0.3">
      <c r="C4830" s="5"/>
    </row>
    <row r="4831" spans="3:3" ht="15" x14ac:dyDescent="0.3">
      <c r="C4831" s="5"/>
    </row>
    <row r="4832" spans="3:3" ht="15" x14ac:dyDescent="0.3">
      <c r="C4832" s="5"/>
    </row>
    <row r="4833" spans="3:3" ht="15" x14ac:dyDescent="0.3">
      <c r="C4833" s="5"/>
    </row>
    <row r="4834" spans="3:3" ht="15" x14ac:dyDescent="0.3">
      <c r="C4834" s="5"/>
    </row>
    <row r="4835" spans="3:3" ht="15" x14ac:dyDescent="0.3">
      <c r="C4835" s="5"/>
    </row>
    <row r="4836" spans="3:3" ht="15" x14ac:dyDescent="0.3">
      <c r="C4836" s="5"/>
    </row>
    <row r="4837" spans="3:3" ht="15" x14ac:dyDescent="0.3">
      <c r="C4837" s="5"/>
    </row>
    <row r="4838" spans="3:3" ht="15" x14ac:dyDescent="0.3">
      <c r="C4838" s="5"/>
    </row>
    <row r="4839" spans="3:3" ht="15" x14ac:dyDescent="0.3">
      <c r="C4839" s="5"/>
    </row>
    <row r="4840" spans="3:3" ht="15" x14ac:dyDescent="0.3">
      <c r="C4840" s="5"/>
    </row>
    <row r="4841" spans="3:3" ht="15" x14ac:dyDescent="0.3">
      <c r="C4841" s="5"/>
    </row>
    <row r="4842" spans="3:3" ht="15" x14ac:dyDescent="0.3">
      <c r="C4842" s="5"/>
    </row>
    <row r="4843" spans="3:3" ht="15" x14ac:dyDescent="0.3">
      <c r="C4843" s="5"/>
    </row>
    <row r="4844" spans="3:3" ht="15" x14ac:dyDescent="0.3">
      <c r="C4844" s="5"/>
    </row>
    <row r="4845" spans="3:3" ht="15" x14ac:dyDescent="0.3">
      <c r="C4845" s="5"/>
    </row>
    <row r="4846" spans="3:3" ht="15" x14ac:dyDescent="0.3">
      <c r="C4846" s="5"/>
    </row>
    <row r="4847" spans="3:3" ht="15" x14ac:dyDescent="0.3">
      <c r="C4847" s="5"/>
    </row>
    <row r="4848" spans="3:3" ht="15" x14ac:dyDescent="0.3">
      <c r="C4848" s="5"/>
    </row>
    <row r="4849" spans="3:3" ht="15" x14ac:dyDescent="0.3">
      <c r="C4849" s="5"/>
    </row>
    <row r="4850" spans="3:3" ht="15" x14ac:dyDescent="0.3">
      <c r="C4850" s="5"/>
    </row>
    <row r="4851" spans="3:3" ht="15" x14ac:dyDescent="0.3">
      <c r="C4851" s="5"/>
    </row>
    <row r="4852" spans="3:3" ht="15" x14ac:dyDescent="0.3">
      <c r="C4852" s="5"/>
    </row>
    <row r="4853" spans="3:3" ht="15" x14ac:dyDescent="0.3">
      <c r="C4853" s="5"/>
    </row>
    <row r="4854" spans="3:3" ht="15" x14ac:dyDescent="0.3">
      <c r="C4854" s="5"/>
    </row>
    <row r="4855" spans="3:3" ht="15" x14ac:dyDescent="0.3">
      <c r="C4855" s="5"/>
    </row>
    <row r="4856" spans="3:3" ht="15" x14ac:dyDescent="0.3">
      <c r="C4856" s="5"/>
    </row>
    <row r="4857" spans="3:3" ht="15" x14ac:dyDescent="0.3">
      <c r="C4857" s="5"/>
    </row>
    <row r="4858" spans="3:3" ht="15" x14ac:dyDescent="0.3">
      <c r="C4858" s="5"/>
    </row>
    <row r="4859" spans="3:3" ht="15" x14ac:dyDescent="0.3">
      <c r="C4859" s="5"/>
    </row>
    <row r="4860" spans="3:3" ht="15" x14ac:dyDescent="0.3">
      <c r="C4860" s="5"/>
    </row>
    <row r="4861" spans="3:3" ht="15" x14ac:dyDescent="0.3">
      <c r="C4861" s="5"/>
    </row>
    <row r="4862" spans="3:3" ht="15" x14ac:dyDescent="0.3">
      <c r="C4862" s="5"/>
    </row>
    <row r="4863" spans="3:3" ht="15" x14ac:dyDescent="0.3">
      <c r="C4863" s="5"/>
    </row>
    <row r="4864" spans="3:3" ht="15" x14ac:dyDescent="0.3">
      <c r="C4864" s="5"/>
    </row>
    <row r="4865" spans="3:3" ht="15" x14ac:dyDescent="0.3">
      <c r="C4865" s="5"/>
    </row>
    <row r="4866" spans="3:3" ht="15" x14ac:dyDescent="0.3">
      <c r="C4866" s="5"/>
    </row>
    <row r="4867" spans="3:3" ht="15" x14ac:dyDescent="0.3">
      <c r="C4867" s="5"/>
    </row>
    <row r="4868" spans="3:3" ht="15" x14ac:dyDescent="0.3">
      <c r="C4868" s="5"/>
    </row>
    <row r="4869" spans="3:3" ht="15" x14ac:dyDescent="0.3">
      <c r="C4869" s="5"/>
    </row>
    <row r="4870" spans="3:3" ht="15" x14ac:dyDescent="0.3">
      <c r="C4870" s="5"/>
    </row>
    <row r="4871" spans="3:3" ht="15" x14ac:dyDescent="0.3">
      <c r="C4871" s="5"/>
    </row>
    <row r="4872" spans="3:3" ht="15" x14ac:dyDescent="0.3">
      <c r="C4872" s="5"/>
    </row>
    <row r="4873" spans="3:3" ht="15" x14ac:dyDescent="0.3">
      <c r="C4873" s="5"/>
    </row>
    <row r="4874" spans="3:3" ht="15" x14ac:dyDescent="0.3">
      <c r="C4874" s="5"/>
    </row>
    <row r="4875" spans="3:3" ht="15" x14ac:dyDescent="0.3">
      <c r="C4875" s="5"/>
    </row>
    <row r="4876" spans="3:3" ht="15" x14ac:dyDescent="0.3">
      <c r="C4876" s="5"/>
    </row>
    <row r="4877" spans="3:3" ht="15" x14ac:dyDescent="0.3">
      <c r="C4877" s="5"/>
    </row>
    <row r="4878" spans="3:3" ht="15" x14ac:dyDescent="0.3">
      <c r="C4878" s="5"/>
    </row>
    <row r="4879" spans="3:3" ht="15" x14ac:dyDescent="0.3">
      <c r="C4879" s="5"/>
    </row>
    <row r="4880" spans="3:3" ht="15" x14ac:dyDescent="0.3">
      <c r="C4880" s="5"/>
    </row>
    <row r="4881" spans="3:3" ht="15" x14ac:dyDescent="0.3">
      <c r="C4881" s="5"/>
    </row>
    <row r="4882" spans="3:3" ht="15" x14ac:dyDescent="0.3">
      <c r="C4882" s="5"/>
    </row>
    <row r="4883" spans="3:3" ht="15" x14ac:dyDescent="0.3">
      <c r="C4883" s="5"/>
    </row>
    <row r="4884" spans="3:3" ht="15" x14ac:dyDescent="0.3">
      <c r="C4884" s="5"/>
    </row>
    <row r="4885" spans="3:3" ht="15" x14ac:dyDescent="0.3">
      <c r="C4885" s="5"/>
    </row>
    <row r="4886" spans="3:3" ht="15" x14ac:dyDescent="0.3">
      <c r="C4886" s="5"/>
    </row>
    <row r="4887" spans="3:3" ht="15" x14ac:dyDescent="0.3">
      <c r="C4887" s="5"/>
    </row>
    <row r="4888" spans="3:3" ht="15" x14ac:dyDescent="0.3">
      <c r="C4888" s="5"/>
    </row>
    <row r="4889" spans="3:3" ht="15" x14ac:dyDescent="0.3">
      <c r="C4889" s="5"/>
    </row>
    <row r="4890" spans="3:3" ht="15" x14ac:dyDescent="0.3">
      <c r="C4890" s="5"/>
    </row>
    <row r="4891" spans="3:3" ht="15" x14ac:dyDescent="0.3">
      <c r="C4891" s="5"/>
    </row>
    <row r="4892" spans="3:3" ht="15" x14ac:dyDescent="0.3">
      <c r="C4892" s="5"/>
    </row>
    <row r="4893" spans="3:3" ht="15" x14ac:dyDescent="0.3">
      <c r="C4893" s="5"/>
    </row>
    <row r="4894" spans="3:3" ht="15" x14ac:dyDescent="0.3">
      <c r="C4894" s="5"/>
    </row>
    <row r="4895" spans="3:3" ht="15" x14ac:dyDescent="0.3">
      <c r="C4895" s="5"/>
    </row>
    <row r="4896" spans="3:3" ht="15" x14ac:dyDescent="0.3">
      <c r="C4896" s="5"/>
    </row>
    <row r="4897" spans="3:3" ht="15" x14ac:dyDescent="0.3">
      <c r="C4897" s="5"/>
    </row>
    <row r="4898" spans="3:3" ht="15" x14ac:dyDescent="0.3">
      <c r="C4898" s="5"/>
    </row>
    <row r="4899" spans="3:3" ht="15" x14ac:dyDescent="0.3">
      <c r="C4899" s="5"/>
    </row>
    <row r="4900" spans="3:3" ht="15" x14ac:dyDescent="0.3">
      <c r="C4900" s="5"/>
    </row>
    <row r="4901" spans="3:3" ht="15" x14ac:dyDescent="0.3">
      <c r="C4901" s="5"/>
    </row>
    <row r="4902" spans="3:3" ht="15" x14ac:dyDescent="0.3">
      <c r="C4902" s="5"/>
    </row>
    <row r="4903" spans="3:3" ht="15" x14ac:dyDescent="0.3">
      <c r="C4903" s="5"/>
    </row>
    <row r="4904" spans="3:3" ht="15" x14ac:dyDescent="0.3">
      <c r="C4904" s="5"/>
    </row>
    <row r="4905" spans="3:3" ht="15" x14ac:dyDescent="0.3">
      <c r="C4905" s="5"/>
    </row>
    <row r="4906" spans="3:3" ht="15" x14ac:dyDescent="0.3">
      <c r="C4906" s="5"/>
    </row>
    <row r="4907" spans="3:3" ht="15" x14ac:dyDescent="0.3">
      <c r="C4907" s="5"/>
    </row>
    <row r="4908" spans="3:3" ht="15" x14ac:dyDescent="0.3">
      <c r="C4908" s="5"/>
    </row>
    <row r="4909" spans="3:3" ht="15" x14ac:dyDescent="0.3">
      <c r="C4909" s="5"/>
    </row>
    <row r="4910" spans="3:3" ht="15" x14ac:dyDescent="0.3">
      <c r="C4910" s="5"/>
    </row>
    <row r="4911" spans="3:3" ht="15" x14ac:dyDescent="0.3">
      <c r="C4911" s="5"/>
    </row>
    <row r="4912" spans="3:3" ht="15" x14ac:dyDescent="0.3">
      <c r="C4912" s="5"/>
    </row>
    <row r="4913" spans="3:3" ht="15" x14ac:dyDescent="0.3">
      <c r="C4913" s="5"/>
    </row>
    <row r="4914" spans="3:3" ht="15" x14ac:dyDescent="0.3">
      <c r="C4914" s="5"/>
    </row>
    <row r="4915" spans="3:3" ht="15" x14ac:dyDescent="0.3">
      <c r="C4915" s="5"/>
    </row>
    <row r="4916" spans="3:3" ht="15" x14ac:dyDescent="0.3">
      <c r="C4916" s="5"/>
    </row>
    <row r="4917" spans="3:3" ht="15" x14ac:dyDescent="0.3">
      <c r="C4917" s="5"/>
    </row>
    <row r="4918" spans="3:3" ht="15" x14ac:dyDescent="0.3">
      <c r="C4918" s="5"/>
    </row>
    <row r="4919" spans="3:3" ht="15" x14ac:dyDescent="0.3">
      <c r="C4919" s="5"/>
    </row>
    <row r="4920" spans="3:3" ht="15" x14ac:dyDescent="0.3">
      <c r="C4920" s="5"/>
    </row>
    <row r="4921" spans="3:3" ht="15" x14ac:dyDescent="0.3">
      <c r="C4921" s="5"/>
    </row>
    <row r="4922" spans="3:3" ht="15" x14ac:dyDescent="0.3">
      <c r="C4922" s="5"/>
    </row>
    <row r="4923" spans="3:3" ht="15" x14ac:dyDescent="0.3">
      <c r="C4923" s="5"/>
    </row>
    <row r="4924" spans="3:3" ht="15" x14ac:dyDescent="0.3">
      <c r="C4924" s="5"/>
    </row>
    <row r="4925" spans="3:3" ht="15" x14ac:dyDescent="0.3">
      <c r="C4925" s="5"/>
    </row>
    <row r="4926" spans="3:3" ht="15" x14ac:dyDescent="0.3">
      <c r="C4926" s="5"/>
    </row>
    <row r="4927" spans="3:3" ht="15" x14ac:dyDescent="0.3">
      <c r="C4927" s="5"/>
    </row>
    <row r="4928" spans="3:3" ht="15" x14ac:dyDescent="0.3">
      <c r="C4928" s="5"/>
    </row>
    <row r="4929" spans="3:3" ht="15" x14ac:dyDescent="0.3">
      <c r="C4929" s="5"/>
    </row>
    <row r="4930" spans="3:3" ht="15" x14ac:dyDescent="0.3">
      <c r="C4930" s="5"/>
    </row>
    <row r="4931" spans="3:3" ht="15" x14ac:dyDescent="0.3">
      <c r="C4931" s="5"/>
    </row>
    <row r="4932" spans="3:3" ht="15" x14ac:dyDescent="0.3">
      <c r="C4932" s="5"/>
    </row>
    <row r="4933" spans="3:3" ht="15" x14ac:dyDescent="0.3">
      <c r="C4933" s="5"/>
    </row>
    <row r="4934" spans="3:3" ht="15" x14ac:dyDescent="0.3">
      <c r="C4934" s="5"/>
    </row>
    <row r="4935" spans="3:3" ht="15" x14ac:dyDescent="0.3">
      <c r="C4935" s="5"/>
    </row>
    <row r="4936" spans="3:3" ht="15" x14ac:dyDescent="0.3">
      <c r="C4936" s="5"/>
    </row>
    <row r="4937" spans="3:3" ht="15" x14ac:dyDescent="0.3">
      <c r="C4937" s="5"/>
    </row>
    <row r="4938" spans="3:3" ht="15" x14ac:dyDescent="0.3">
      <c r="C4938" s="5"/>
    </row>
    <row r="4939" spans="3:3" ht="15" x14ac:dyDescent="0.3">
      <c r="C4939" s="5"/>
    </row>
    <row r="4940" spans="3:3" ht="15" x14ac:dyDescent="0.3">
      <c r="C4940" s="5"/>
    </row>
    <row r="4941" spans="3:3" ht="15" x14ac:dyDescent="0.3">
      <c r="C4941" s="5"/>
    </row>
    <row r="4942" spans="3:3" ht="15" x14ac:dyDescent="0.3">
      <c r="C4942" s="5"/>
    </row>
    <row r="4943" spans="3:3" ht="15" x14ac:dyDescent="0.3">
      <c r="C4943" s="5"/>
    </row>
    <row r="4944" spans="3:3" ht="15" x14ac:dyDescent="0.3">
      <c r="C4944" s="5"/>
    </row>
    <row r="4945" spans="3:3" ht="15" x14ac:dyDescent="0.3">
      <c r="C4945" s="5"/>
    </row>
    <row r="4946" spans="3:3" ht="15" x14ac:dyDescent="0.3">
      <c r="C4946" s="5"/>
    </row>
    <row r="4947" spans="3:3" ht="15" x14ac:dyDescent="0.3">
      <c r="C4947" s="5"/>
    </row>
    <row r="4948" spans="3:3" ht="15" x14ac:dyDescent="0.3">
      <c r="C4948" s="5"/>
    </row>
    <row r="4949" spans="3:3" ht="15" x14ac:dyDescent="0.3">
      <c r="C4949" s="5"/>
    </row>
    <row r="4950" spans="3:3" ht="15" x14ac:dyDescent="0.3">
      <c r="C4950" s="5"/>
    </row>
    <row r="4951" spans="3:3" ht="15" x14ac:dyDescent="0.3">
      <c r="C4951" s="5"/>
    </row>
    <row r="4952" spans="3:3" ht="15" x14ac:dyDescent="0.3">
      <c r="C4952" s="5"/>
    </row>
    <row r="4953" spans="3:3" ht="15" x14ac:dyDescent="0.3">
      <c r="C4953" s="5"/>
    </row>
    <row r="4954" spans="3:3" ht="15" x14ac:dyDescent="0.3">
      <c r="C4954" s="5"/>
    </row>
    <row r="4955" spans="3:3" ht="15" x14ac:dyDescent="0.3">
      <c r="C4955" s="5"/>
    </row>
    <row r="4956" spans="3:3" ht="15" x14ac:dyDescent="0.3">
      <c r="C4956" s="5"/>
    </row>
    <row r="4957" spans="3:3" ht="15" x14ac:dyDescent="0.3">
      <c r="C4957" s="5"/>
    </row>
    <row r="4958" spans="3:3" ht="15" x14ac:dyDescent="0.3">
      <c r="C4958" s="5"/>
    </row>
    <row r="4959" spans="3:3" ht="15" x14ac:dyDescent="0.3">
      <c r="C4959" s="5"/>
    </row>
    <row r="4960" spans="3:3" ht="15" x14ac:dyDescent="0.3">
      <c r="C4960" s="5"/>
    </row>
    <row r="4961" spans="3:3" ht="15" x14ac:dyDescent="0.3">
      <c r="C4961" s="5"/>
    </row>
    <row r="4962" spans="3:3" ht="15" x14ac:dyDescent="0.3">
      <c r="C4962" s="5"/>
    </row>
    <row r="4963" spans="3:3" ht="15" x14ac:dyDescent="0.3">
      <c r="C4963" s="5"/>
    </row>
    <row r="4964" spans="3:3" ht="15" x14ac:dyDescent="0.3">
      <c r="C4964" s="5"/>
    </row>
    <row r="4965" spans="3:3" ht="15" x14ac:dyDescent="0.3">
      <c r="C4965" s="5"/>
    </row>
    <row r="4966" spans="3:3" ht="15" x14ac:dyDescent="0.3">
      <c r="C4966" s="5"/>
    </row>
    <row r="4967" spans="3:3" ht="15" x14ac:dyDescent="0.3">
      <c r="C4967" s="5"/>
    </row>
    <row r="4968" spans="3:3" ht="15" x14ac:dyDescent="0.3">
      <c r="C4968" s="5"/>
    </row>
    <row r="4969" spans="3:3" ht="15" x14ac:dyDescent="0.3">
      <c r="C4969" s="5"/>
    </row>
    <row r="4970" spans="3:3" ht="15" x14ac:dyDescent="0.3">
      <c r="C4970" s="5"/>
    </row>
    <row r="4971" spans="3:3" ht="15" x14ac:dyDescent="0.3">
      <c r="C4971" s="5"/>
    </row>
    <row r="4972" spans="3:3" ht="15" x14ac:dyDescent="0.3">
      <c r="C4972" s="5"/>
    </row>
    <row r="4973" spans="3:3" ht="15" x14ac:dyDescent="0.3">
      <c r="C4973" s="5"/>
    </row>
    <row r="4974" spans="3:3" ht="15" x14ac:dyDescent="0.3">
      <c r="C4974" s="5"/>
    </row>
    <row r="4975" spans="3:3" ht="15" x14ac:dyDescent="0.3">
      <c r="C4975" s="5"/>
    </row>
    <row r="4976" spans="3:3" ht="15" x14ac:dyDescent="0.3">
      <c r="C4976" s="5"/>
    </row>
    <row r="4977" spans="3:3" ht="15" x14ac:dyDescent="0.3">
      <c r="C4977" s="5"/>
    </row>
    <row r="4978" spans="3:3" ht="15" x14ac:dyDescent="0.3">
      <c r="C4978" s="5"/>
    </row>
    <row r="4979" spans="3:3" ht="15" x14ac:dyDescent="0.3">
      <c r="C4979" s="5"/>
    </row>
    <row r="4980" spans="3:3" ht="15" x14ac:dyDescent="0.3">
      <c r="C4980" s="5"/>
    </row>
    <row r="4981" spans="3:3" ht="15" x14ac:dyDescent="0.3">
      <c r="C4981" s="5"/>
    </row>
    <row r="4982" spans="3:3" ht="15" x14ac:dyDescent="0.3">
      <c r="C4982" s="5"/>
    </row>
    <row r="4983" spans="3:3" ht="15" x14ac:dyDescent="0.3">
      <c r="C4983" s="5"/>
    </row>
    <row r="4984" spans="3:3" ht="15" x14ac:dyDescent="0.3">
      <c r="C4984" s="5"/>
    </row>
    <row r="4985" spans="3:3" ht="15" x14ac:dyDescent="0.3">
      <c r="C4985" s="5"/>
    </row>
    <row r="4986" spans="3:3" ht="15" x14ac:dyDescent="0.3">
      <c r="C4986" s="5"/>
    </row>
    <row r="4987" spans="3:3" ht="15" x14ac:dyDescent="0.3">
      <c r="C4987" s="5"/>
    </row>
    <row r="4988" spans="3:3" ht="15" x14ac:dyDescent="0.3">
      <c r="C4988" s="5"/>
    </row>
    <row r="4989" spans="3:3" ht="15" x14ac:dyDescent="0.3">
      <c r="C4989" s="5"/>
    </row>
    <row r="4990" spans="3:3" ht="15" x14ac:dyDescent="0.3">
      <c r="C4990" s="5"/>
    </row>
    <row r="4991" spans="3:3" ht="15" x14ac:dyDescent="0.3">
      <c r="C4991" s="5"/>
    </row>
    <row r="4992" spans="3:3" ht="15" x14ac:dyDescent="0.3">
      <c r="C4992" s="5"/>
    </row>
    <row r="4993" spans="3:3" ht="15" x14ac:dyDescent="0.3">
      <c r="C4993" s="5"/>
    </row>
    <row r="4994" spans="3:3" ht="15" x14ac:dyDescent="0.3">
      <c r="C4994" s="5"/>
    </row>
    <row r="4995" spans="3:3" ht="15" x14ac:dyDescent="0.3">
      <c r="C4995" s="5"/>
    </row>
    <row r="4996" spans="3:3" ht="15" x14ac:dyDescent="0.3">
      <c r="C4996" s="5"/>
    </row>
    <row r="4997" spans="3:3" ht="15" x14ac:dyDescent="0.3">
      <c r="C4997" s="5"/>
    </row>
    <row r="4998" spans="3:3" ht="15" x14ac:dyDescent="0.3">
      <c r="C4998" s="5"/>
    </row>
    <row r="4999" spans="3:3" ht="15" x14ac:dyDescent="0.3">
      <c r="C4999" s="5"/>
    </row>
    <row r="5000" spans="3:3" ht="15" x14ac:dyDescent="0.3">
      <c r="C5000" s="5"/>
    </row>
    <row r="5001" spans="3:3" ht="15" x14ac:dyDescent="0.3">
      <c r="C5001" s="5"/>
    </row>
    <row r="5002" spans="3:3" ht="15" x14ac:dyDescent="0.3">
      <c r="C5002" s="5"/>
    </row>
    <row r="5003" spans="3:3" ht="15" x14ac:dyDescent="0.3">
      <c r="C5003" s="5"/>
    </row>
    <row r="5004" spans="3:3" ht="15" x14ac:dyDescent="0.3">
      <c r="C5004" s="5"/>
    </row>
    <row r="5005" spans="3:3" ht="15" x14ac:dyDescent="0.3">
      <c r="C5005" s="5"/>
    </row>
    <row r="5006" spans="3:3" ht="15" x14ac:dyDescent="0.3">
      <c r="C5006" s="5"/>
    </row>
    <row r="5007" spans="3:3" ht="15" x14ac:dyDescent="0.3">
      <c r="C5007" s="5"/>
    </row>
    <row r="5008" spans="3:3" ht="15" x14ac:dyDescent="0.3">
      <c r="C5008" s="5"/>
    </row>
    <row r="5009" spans="3:3" ht="15" x14ac:dyDescent="0.3">
      <c r="C5009" s="5"/>
    </row>
    <row r="5010" spans="3:3" ht="15" x14ac:dyDescent="0.3">
      <c r="C5010" s="5"/>
    </row>
    <row r="5011" spans="3:3" ht="15" x14ac:dyDescent="0.3">
      <c r="C5011" s="5"/>
    </row>
    <row r="5012" spans="3:3" ht="15" x14ac:dyDescent="0.3">
      <c r="C5012" s="5"/>
    </row>
    <row r="5013" spans="3:3" ht="15" x14ac:dyDescent="0.3">
      <c r="C5013" s="5"/>
    </row>
    <row r="5014" spans="3:3" ht="15" x14ac:dyDescent="0.3">
      <c r="C5014" s="5"/>
    </row>
    <row r="5015" spans="3:3" ht="15" x14ac:dyDescent="0.3">
      <c r="C5015" s="5"/>
    </row>
    <row r="5016" spans="3:3" ht="15" x14ac:dyDescent="0.3">
      <c r="C5016" s="5"/>
    </row>
    <row r="5017" spans="3:3" ht="15" x14ac:dyDescent="0.3">
      <c r="C5017" s="5"/>
    </row>
    <row r="5018" spans="3:3" ht="15" x14ac:dyDescent="0.3">
      <c r="C5018" s="5"/>
    </row>
    <row r="5019" spans="3:3" ht="15" x14ac:dyDescent="0.3">
      <c r="C5019" s="5"/>
    </row>
    <row r="5020" spans="3:3" ht="15" x14ac:dyDescent="0.3">
      <c r="C5020" s="5"/>
    </row>
    <row r="5021" spans="3:3" ht="15" x14ac:dyDescent="0.3">
      <c r="C5021" s="5"/>
    </row>
    <row r="5022" spans="3:3" ht="15" x14ac:dyDescent="0.3">
      <c r="C5022" s="5"/>
    </row>
    <row r="5023" spans="3:3" ht="15" x14ac:dyDescent="0.3">
      <c r="C5023" s="5"/>
    </row>
    <row r="5024" spans="3:3" ht="15" x14ac:dyDescent="0.3">
      <c r="C5024" s="5"/>
    </row>
    <row r="5025" spans="3:3" ht="15" x14ac:dyDescent="0.3">
      <c r="C5025" s="5"/>
    </row>
    <row r="5026" spans="3:3" ht="15" x14ac:dyDescent="0.3">
      <c r="C5026" s="5"/>
    </row>
    <row r="5027" spans="3:3" ht="15" x14ac:dyDescent="0.3">
      <c r="C5027" s="5"/>
    </row>
    <row r="5028" spans="3:3" ht="15" x14ac:dyDescent="0.3">
      <c r="C5028" s="5"/>
    </row>
    <row r="5029" spans="3:3" ht="15" x14ac:dyDescent="0.3">
      <c r="C5029" s="5"/>
    </row>
    <row r="5030" spans="3:3" ht="15" x14ac:dyDescent="0.3">
      <c r="C5030" s="5"/>
    </row>
    <row r="5031" spans="3:3" ht="15" x14ac:dyDescent="0.3">
      <c r="C5031" s="5"/>
    </row>
    <row r="5032" spans="3:3" ht="15" x14ac:dyDescent="0.3">
      <c r="C5032" s="5"/>
    </row>
    <row r="5033" spans="3:3" ht="15" x14ac:dyDescent="0.3">
      <c r="C5033" s="5"/>
    </row>
    <row r="5034" spans="3:3" ht="15" x14ac:dyDescent="0.3">
      <c r="C5034" s="5"/>
    </row>
    <row r="5035" spans="3:3" ht="15" x14ac:dyDescent="0.3">
      <c r="C5035" s="5"/>
    </row>
    <row r="5036" spans="3:3" ht="15" x14ac:dyDescent="0.3">
      <c r="C5036" s="5"/>
    </row>
    <row r="5037" spans="3:3" ht="15" x14ac:dyDescent="0.3">
      <c r="C5037" s="5"/>
    </row>
    <row r="5038" spans="3:3" ht="15" x14ac:dyDescent="0.3">
      <c r="C5038" s="5"/>
    </row>
    <row r="5039" spans="3:3" ht="15" x14ac:dyDescent="0.3">
      <c r="C5039" s="5"/>
    </row>
    <row r="5040" spans="3:3" ht="15" x14ac:dyDescent="0.3">
      <c r="C5040" s="5"/>
    </row>
    <row r="5041" spans="3:3" ht="15" x14ac:dyDescent="0.3">
      <c r="C5041" s="5"/>
    </row>
    <row r="5042" spans="3:3" ht="15" x14ac:dyDescent="0.3">
      <c r="C5042" s="5"/>
    </row>
    <row r="5043" spans="3:3" ht="15" x14ac:dyDescent="0.3">
      <c r="C5043" s="5"/>
    </row>
    <row r="5044" spans="3:3" ht="15" x14ac:dyDescent="0.3">
      <c r="C5044" s="5"/>
    </row>
    <row r="5045" spans="3:3" ht="15" x14ac:dyDescent="0.3">
      <c r="C5045" s="5"/>
    </row>
    <row r="5046" spans="3:3" ht="15" x14ac:dyDescent="0.3">
      <c r="C5046" s="5"/>
    </row>
    <row r="5047" spans="3:3" ht="15" x14ac:dyDescent="0.3">
      <c r="C5047" s="5"/>
    </row>
    <row r="5048" spans="3:3" ht="15" x14ac:dyDescent="0.3">
      <c r="C5048" s="5"/>
    </row>
    <row r="5049" spans="3:3" ht="15" x14ac:dyDescent="0.3">
      <c r="C5049" s="5"/>
    </row>
    <row r="5050" spans="3:3" ht="15" x14ac:dyDescent="0.3">
      <c r="C5050" s="5"/>
    </row>
    <row r="5051" spans="3:3" ht="15" x14ac:dyDescent="0.3">
      <c r="C5051" s="5"/>
    </row>
    <row r="5052" spans="3:3" ht="15" x14ac:dyDescent="0.3">
      <c r="C5052" s="5"/>
    </row>
    <row r="5053" spans="3:3" ht="15" x14ac:dyDescent="0.3">
      <c r="C5053" s="5"/>
    </row>
    <row r="5054" spans="3:3" ht="15" x14ac:dyDescent="0.3">
      <c r="C5054" s="5"/>
    </row>
    <row r="5055" spans="3:3" ht="15" x14ac:dyDescent="0.3">
      <c r="C5055" s="5"/>
    </row>
    <row r="5056" spans="3:3" ht="15" x14ac:dyDescent="0.3">
      <c r="C5056" s="5"/>
    </row>
    <row r="5057" spans="3:3" ht="15" x14ac:dyDescent="0.3">
      <c r="C5057" s="5"/>
    </row>
    <row r="5058" spans="3:3" ht="15" x14ac:dyDescent="0.3">
      <c r="C5058" s="5"/>
    </row>
    <row r="5059" spans="3:3" ht="15" x14ac:dyDescent="0.3">
      <c r="C5059" s="5"/>
    </row>
    <row r="5060" spans="3:3" ht="15" x14ac:dyDescent="0.3">
      <c r="C5060" s="5"/>
    </row>
    <row r="5061" spans="3:3" ht="15" x14ac:dyDescent="0.3">
      <c r="C5061" s="5"/>
    </row>
    <row r="5062" spans="3:3" ht="15" x14ac:dyDescent="0.3">
      <c r="C5062" s="5"/>
    </row>
    <row r="5063" spans="3:3" ht="15" x14ac:dyDescent="0.3">
      <c r="C5063" s="5"/>
    </row>
    <row r="5064" spans="3:3" ht="15" x14ac:dyDescent="0.3">
      <c r="C5064" s="5"/>
    </row>
    <row r="5065" spans="3:3" ht="15" x14ac:dyDescent="0.3">
      <c r="C5065" s="5"/>
    </row>
    <row r="5066" spans="3:3" ht="15" x14ac:dyDescent="0.3">
      <c r="C5066" s="5"/>
    </row>
    <row r="5067" spans="3:3" ht="15" x14ac:dyDescent="0.3">
      <c r="C5067" s="5"/>
    </row>
    <row r="5068" spans="3:3" ht="15" x14ac:dyDescent="0.3">
      <c r="C5068" s="5"/>
    </row>
    <row r="5069" spans="3:3" ht="15" x14ac:dyDescent="0.3">
      <c r="C5069" s="5"/>
    </row>
    <row r="5070" spans="3:3" ht="15" x14ac:dyDescent="0.3">
      <c r="C5070" s="5"/>
    </row>
    <row r="5071" spans="3:3" ht="15" x14ac:dyDescent="0.3">
      <c r="C5071" s="5"/>
    </row>
    <row r="5072" spans="3:3" ht="15" x14ac:dyDescent="0.3">
      <c r="C5072" s="5"/>
    </row>
    <row r="5073" spans="3:3" ht="15" x14ac:dyDescent="0.3">
      <c r="C5073" s="5"/>
    </row>
    <row r="5074" spans="3:3" ht="15" x14ac:dyDescent="0.3">
      <c r="C5074" s="5"/>
    </row>
    <row r="5075" spans="3:3" ht="15" x14ac:dyDescent="0.3">
      <c r="C5075" s="5"/>
    </row>
    <row r="5076" spans="3:3" ht="15" x14ac:dyDescent="0.3">
      <c r="C5076" s="5"/>
    </row>
    <row r="5077" spans="3:3" ht="15" x14ac:dyDescent="0.3">
      <c r="C5077" s="5"/>
    </row>
    <row r="5078" spans="3:3" ht="15" x14ac:dyDescent="0.3">
      <c r="C5078" s="5"/>
    </row>
    <row r="5079" spans="3:3" ht="15" x14ac:dyDescent="0.3">
      <c r="C5079" s="5"/>
    </row>
    <row r="5080" spans="3:3" ht="15" x14ac:dyDescent="0.3">
      <c r="C5080" s="5"/>
    </row>
    <row r="5081" spans="3:3" ht="15" x14ac:dyDescent="0.3">
      <c r="C5081" s="5"/>
    </row>
    <row r="5082" spans="3:3" ht="15" x14ac:dyDescent="0.3">
      <c r="C5082" s="5"/>
    </row>
    <row r="5083" spans="3:3" ht="15" x14ac:dyDescent="0.3">
      <c r="C5083" s="5"/>
    </row>
    <row r="5084" spans="3:3" ht="15" x14ac:dyDescent="0.3">
      <c r="C5084" s="5"/>
    </row>
    <row r="5085" spans="3:3" ht="15" x14ac:dyDescent="0.3">
      <c r="C5085" s="5"/>
    </row>
    <row r="5086" spans="3:3" ht="15" x14ac:dyDescent="0.3">
      <c r="C5086" s="5"/>
    </row>
    <row r="5087" spans="3:3" ht="15" x14ac:dyDescent="0.3">
      <c r="C5087" s="5"/>
    </row>
    <row r="5088" spans="3:3" ht="15" x14ac:dyDescent="0.3">
      <c r="C5088" s="5"/>
    </row>
    <row r="5089" spans="3:3" ht="15" x14ac:dyDescent="0.3">
      <c r="C5089" s="5"/>
    </row>
    <row r="5090" spans="3:3" ht="15" x14ac:dyDescent="0.3">
      <c r="C5090" s="5"/>
    </row>
    <row r="5091" spans="3:3" ht="15" x14ac:dyDescent="0.3">
      <c r="C5091" s="5"/>
    </row>
    <row r="5092" spans="3:3" ht="15" x14ac:dyDescent="0.3">
      <c r="C5092" s="5"/>
    </row>
    <row r="5093" spans="3:3" ht="15" x14ac:dyDescent="0.3">
      <c r="C5093" s="5"/>
    </row>
    <row r="5094" spans="3:3" ht="15" x14ac:dyDescent="0.3">
      <c r="C5094" s="5"/>
    </row>
    <row r="5095" spans="3:3" ht="15" x14ac:dyDescent="0.3">
      <c r="C5095" s="5"/>
    </row>
    <row r="5096" spans="3:3" ht="15" x14ac:dyDescent="0.3">
      <c r="C5096" s="5"/>
    </row>
    <row r="5097" spans="3:3" ht="15" x14ac:dyDescent="0.3">
      <c r="C5097" s="5"/>
    </row>
    <row r="5098" spans="3:3" ht="15" x14ac:dyDescent="0.3">
      <c r="C5098" s="5"/>
    </row>
    <row r="5099" spans="3:3" ht="15" x14ac:dyDescent="0.3">
      <c r="C5099" s="5"/>
    </row>
    <row r="5100" spans="3:3" ht="15" x14ac:dyDescent="0.3">
      <c r="C5100" s="5"/>
    </row>
    <row r="5101" spans="3:3" ht="15" x14ac:dyDescent="0.3">
      <c r="C5101" s="5"/>
    </row>
    <row r="5102" spans="3:3" ht="15" x14ac:dyDescent="0.3">
      <c r="C5102" s="5"/>
    </row>
    <row r="5103" spans="3:3" ht="15" x14ac:dyDescent="0.3">
      <c r="C5103" s="5"/>
    </row>
    <row r="5104" spans="3:3" ht="15" x14ac:dyDescent="0.3">
      <c r="C5104" s="5"/>
    </row>
    <row r="5105" spans="3:3" ht="15" x14ac:dyDescent="0.3">
      <c r="C5105" s="5"/>
    </row>
    <row r="5106" spans="3:3" ht="15" x14ac:dyDescent="0.3">
      <c r="C5106" s="5"/>
    </row>
    <row r="5107" spans="3:3" ht="15" x14ac:dyDescent="0.3">
      <c r="C5107" s="5"/>
    </row>
    <row r="5108" spans="3:3" ht="15" x14ac:dyDescent="0.3">
      <c r="C5108" s="5"/>
    </row>
    <row r="5109" spans="3:3" ht="15" x14ac:dyDescent="0.3">
      <c r="C5109" s="5"/>
    </row>
    <row r="5110" spans="3:3" ht="15" x14ac:dyDescent="0.3">
      <c r="C5110" s="5"/>
    </row>
    <row r="5111" spans="3:3" ht="15" x14ac:dyDescent="0.3">
      <c r="C5111" s="5"/>
    </row>
    <row r="5112" spans="3:3" ht="15" x14ac:dyDescent="0.3">
      <c r="C5112" s="5"/>
    </row>
    <row r="5113" spans="3:3" ht="15" x14ac:dyDescent="0.3">
      <c r="C5113" s="5"/>
    </row>
    <row r="5114" spans="3:3" ht="15" x14ac:dyDescent="0.3">
      <c r="C5114" s="5"/>
    </row>
    <row r="5115" spans="3:3" ht="15" x14ac:dyDescent="0.3">
      <c r="C5115" s="5"/>
    </row>
    <row r="5116" spans="3:3" ht="15" x14ac:dyDescent="0.3">
      <c r="C5116" s="5"/>
    </row>
    <row r="5117" spans="3:3" ht="15" x14ac:dyDescent="0.3">
      <c r="C5117" s="5"/>
    </row>
    <row r="5118" spans="3:3" ht="15" x14ac:dyDescent="0.3">
      <c r="C5118" s="5"/>
    </row>
    <row r="5119" spans="3:3" ht="15" x14ac:dyDescent="0.3">
      <c r="C5119" s="5"/>
    </row>
    <row r="5120" spans="3:3" ht="15" x14ac:dyDescent="0.3">
      <c r="C5120" s="5"/>
    </row>
    <row r="5121" spans="3:3" ht="15" x14ac:dyDescent="0.3">
      <c r="C5121" s="5"/>
    </row>
    <row r="5122" spans="3:3" ht="15" x14ac:dyDescent="0.3">
      <c r="C5122" s="5"/>
    </row>
    <row r="5123" spans="3:3" ht="15" x14ac:dyDescent="0.3">
      <c r="C5123" s="5"/>
    </row>
    <row r="5124" spans="3:3" ht="15" x14ac:dyDescent="0.3">
      <c r="C5124" s="5"/>
    </row>
    <row r="5125" spans="3:3" ht="15" x14ac:dyDescent="0.3">
      <c r="C5125" s="5"/>
    </row>
    <row r="5126" spans="3:3" ht="15" x14ac:dyDescent="0.3">
      <c r="C5126" s="5"/>
    </row>
    <row r="5127" spans="3:3" ht="15" x14ac:dyDescent="0.3">
      <c r="C5127" s="5"/>
    </row>
    <row r="5128" spans="3:3" ht="15" x14ac:dyDescent="0.3">
      <c r="C5128" s="5"/>
    </row>
    <row r="5129" spans="3:3" ht="15" x14ac:dyDescent="0.3">
      <c r="C5129" s="5"/>
    </row>
    <row r="5130" spans="3:3" ht="15" x14ac:dyDescent="0.3">
      <c r="C5130" s="5"/>
    </row>
    <row r="5131" spans="3:3" ht="15" x14ac:dyDescent="0.3">
      <c r="C5131" s="5"/>
    </row>
    <row r="5132" spans="3:3" ht="15" x14ac:dyDescent="0.3">
      <c r="C5132" s="5"/>
    </row>
    <row r="5133" spans="3:3" ht="15" x14ac:dyDescent="0.3">
      <c r="C5133" s="5"/>
    </row>
    <row r="5134" spans="3:3" ht="15" x14ac:dyDescent="0.3">
      <c r="C5134" s="5"/>
    </row>
    <row r="5135" spans="3:3" ht="15" x14ac:dyDescent="0.3">
      <c r="C5135" s="5"/>
    </row>
    <row r="5136" spans="3:3" ht="15" x14ac:dyDescent="0.3">
      <c r="C5136" s="5"/>
    </row>
    <row r="5137" spans="3:3" ht="15" x14ac:dyDescent="0.3">
      <c r="C5137" s="5"/>
    </row>
    <row r="5138" spans="3:3" ht="15" x14ac:dyDescent="0.3">
      <c r="C5138" s="5"/>
    </row>
    <row r="5139" spans="3:3" ht="15" x14ac:dyDescent="0.3">
      <c r="C5139" s="5"/>
    </row>
    <row r="5140" spans="3:3" ht="15" x14ac:dyDescent="0.3">
      <c r="C5140" s="5"/>
    </row>
    <row r="5141" spans="3:3" ht="15" x14ac:dyDescent="0.3">
      <c r="C5141" s="5"/>
    </row>
    <row r="5142" spans="3:3" ht="15" x14ac:dyDescent="0.3">
      <c r="C5142" s="5"/>
    </row>
    <row r="5143" spans="3:3" ht="15" x14ac:dyDescent="0.3">
      <c r="C5143" s="5"/>
    </row>
    <row r="5144" spans="3:3" ht="15" x14ac:dyDescent="0.3">
      <c r="C5144" s="5"/>
    </row>
    <row r="5145" spans="3:3" ht="15" x14ac:dyDescent="0.3">
      <c r="C5145" s="5"/>
    </row>
    <row r="5146" spans="3:3" ht="15" x14ac:dyDescent="0.3">
      <c r="C5146" s="5"/>
    </row>
    <row r="5147" spans="3:3" ht="15" x14ac:dyDescent="0.3">
      <c r="C5147" s="5"/>
    </row>
    <row r="5148" spans="3:3" ht="15" x14ac:dyDescent="0.3">
      <c r="C5148" s="5"/>
    </row>
    <row r="5149" spans="3:3" ht="15" x14ac:dyDescent="0.3">
      <c r="C5149" s="5"/>
    </row>
    <row r="5150" spans="3:3" ht="15" x14ac:dyDescent="0.3">
      <c r="C5150" s="5"/>
    </row>
    <row r="5151" spans="3:3" ht="15" x14ac:dyDescent="0.3">
      <c r="C5151" s="5"/>
    </row>
    <row r="5152" spans="3:3" ht="15" x14ac:dyDescent="0.3">
      <c r="C5152" s="5"/>
    </row>
    <row r="5153" spans="3:3" ht="15" x14ac:dyDescent="0.3">
      <c r="C5153" s="5"/>
    </row>
    <row r="5154" spans="3:3" ht="15" x14ac:dyDescent="0.3">
      <c r="C5154" s="5"/>
    </row>
    <row r="5155" spans="3:3" ht="15" x14ac:dyDescent="0.3">
      <c r="C5155" s="5"/>
    </row>
    <row r="5156" spans="3:3" ht="15" x14ac:dyDescent="0.3">
      <c r="C5156" s="5"/>
    </row>
    <row r="5157" spans="3:3" ht="15" x14ac:dyDescent="0.3">
      <c r="C5157" s="5"/>
    </row>
    <row r="5158" spans="3:3" ht="15" x14ac:dyDescent="0.3">
      <c r="C5158" s="5"/>
    </row>
    <row r="5159" spans="3:3" ht="15" x14ac:dyDescent="0.3">
      <c r="C5159" s="5"/>
    </row>
    <row r="5160" spans="3:3" ht="15" x14ac:dyDescent="0.3">
      <c r="C5160" s="5"/>
    </row>
    <row r="5161" spans="3:3" ht="15" x14ac:dyDescent="0.3">
      <c r="C5161" s="5"/>
    </row>
    <row r="5162" spans="3:3" ht="15" x14ac:dyDescent="0.3">
      <c r="C5162" s="5"/>
    </row>
    <row r="5163" spans="3:3" ht="15" x14ac:dyDescent="0.3">
      <c r="C5163" s="5"/>
    </row>
    <row r="5164" spans="3:3" ht="15" x14ac:dyDescent="0.3">
      <c r="C5164" s="5"/>
    </row>
    <row r="5165" spans="3:3" ht="15" x14ac:dyDescent="0.3">
      <c r="C5165" s="5"/>
    </row>
    <row r="5166" spans="3:3" ht="15" x14ac:dyDescent="0.3">
      <c r="C5166" s="5"/>
    </row>
    <row r="5167" spans="3:3" ht="15" x14ac:dyDescent="0.3">
      <c r="C5167" s="5"/>
    </row>
    <row r="5168" spans="3:3" ht="15" x14ac:dyDescent="0.3">
      <c r="C5168" s="5"/>
    </row>
    <row r="5169" spans="3:3" ht="15" x14ac:dyDescent="0.3">
      <c r="C5169" s="5"/>
    </row>
    <row r="5170" spans="3:3" ht="15" x14ac:dyDescent="0.3">
      <c r="C5170" s="5"/>
    </row>
  </sheetData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L36"/>
  <sheetViews>
    <sheetView tabSelected="1" zoomScale="110" zoomScaleNormal="110" workbookViewId="0">
      <selection activeCell="L17" activeCellId="3" sqref="L13 L13 L15 L17"/>
    </sheetView>
  </sheetViews>
  <sheetFormatPr baseColWidth="10" defaultColWidth="10.8984375" defaultRowHeight="15" x14ac:dyDescent="0.25"/>
  <cols>
    <col min="1" max="1" width="3.19921875" style="10" customWidth="1"/>
    <col min="2" max="2" width="10.19921875" style="10" customWidth="1"/>
    <col min="3" max="3" width="2.796875" style="10" customWidth="1"/>
    <col min="4" max="4" width="17.3984375" style="31" customWidth="1"/>
    <col min="5" max="5" width="2.796875" style="10" customWidth="1"/>
    <col min="6" max="6" width="18.59765625" style="10" customWidth="1"/>
    <col min="7" max="7" width="2.796875" style="10" customWidth="1"/>
    <col min="8" max="8" width="17.3984375" style="10" customWidth="1"/>
    <col min="9" max="9" width="2.796875" style="10" customWidth="1"/>
    <col min="10" max="10" width="14" style="10" customWidth="1"/>
    <col min="11" max="11" width="2.796875" style="10" customWidth="1"/>
    <col min="12" max="12" width="20.59765625" style="31" customWidth="1"/>
    <col min="13" max="16384" width="10.8984375" style="10"/>
  </cols>
  <sheetData>
    <row r="1" spans="2:12" ht="8.25" customHeight="1" x14ac:dyDescent="0.25"/>
    <row r="2" spans="2:12" ht="45" customHeight="1" x14ac:dyDescent="0.25">
      <c r="B2" s="117"/>
      <c r="C2" s="117"/>
      <c r="D2" s="116" t="s">
        <v>101</v>
      </c>
    </row>
    <row r="3" spans="2:12" ht="18.75" customHeight="1" x14ac:dyDescent="0.25">
      <c r="B3" s="117"/>
      <c r="C3" s="117"/>
      <c r="D3" s="116"/>
      <c r="J3" s="10" t="s">
        <v>210</v>
      </c>
      <c r="L3" s="31">
        <f>Tableau1[[#This Row],[Total Famille]]</f>
        <v>16</v>
      </c>
    </row>
    <row r="4" spans="2:12" ht="15.75" thickBot="1" x14ac:dyDescent="0.3"/>
    <row r="5" spans="2:12" ht="15.75" thickBot="1" x14ac:dyDescent="0.3">
      <c r="B5" s="115" t="s">
        <v>21</v>
      </c>
      <c r="D5" s="118">
        <v>3</v>
      </c>
      <c r="F5" s="115" t="s">
        <v>6</v>
      </c>
      <c r="H5" s="119" t="s">
        <v>6</v>
      </c>
      <c r="J5" s="115" t="s">
        <v>10</v>
      </c>
      <c r="L5" s="119" t="s">
        <v>100</v>
      </c>
    </row>
    <row r="6" spans="2:12" ht="15.75" thickBot="1" x14ac:dyDescent="0.3">
      <c r="D6" s="32"/>
    </row>
    <row r="7" spans="2:12" ht="15.75" thickBot="1" x14ac:dyDescent="0.3">
      <c r="B7" s="115" t="s">
        <v>0</v>
      </c>
      <c r="D7" s="119" t="s">
        <v>26</v>
      </c>
      <c r="F7" s="115" t="s">
        <v>7</v>
      </c>
      <c r="H7" s="121" t="s">
        <v>186</v>
      </c>
      <c r="J7" s="115" t="s">
        <v>11</v>
      </c>
      <c r="L7" s="119">
        <v>12345680</v>
      </c>
    </row>
    <row r="8" spans="2:12" ht="15.75" thickBot="1" x14ac:dyDescent="0.3">
      <c r="D8" s="32"/>
    </row>
    <row r="9" spans="2:12" ht="15.75" thickBot="1" x14ac:dyDescent="0.3">
      <c r="B9" s="115" t="s">
        <v>1</v>
      </c>
      <c r="D9" s="119" t="s">
        <v>108</v>
      </c>
      <c r="F9" s="115" t="s">
        <v>8</v>
      </c>
      <c r="H9" s="119">
        <v>2</v>
      </c>
      <c r="J9" s="115" t="s">
        <v>15</v>
      </c>
      <c r="L9" s="120">
        <f>_col10*30+_col11*14</f>
        <v>88</v>
      </c>
    </row>
    <row r="10" spans="2:12" ht="15.75" thickBot="1" x14ac:dyDescent="0.3">
      <c r="D10" s="32"/>
      <c r="H10" s="11"/>
      <c r="L10" s="32"/>
    </row>
    <row r="11" spans="2:12" ht="15.75" thickBot="1" x14ac:dyDescent="0.3">
      <c r="B11" s="115" t="s">
        <v>2</v>
      </c>
      <c r="D11" s="119" t="s">
        <v>109</v>
      </c>
      <c r="F11" s="115" t="s">
        <v>9</v>
      </c>
      <c r="H11" s="119">
        <v>2</v>
      </c>
      <c r="J11" s="115" t="s">
        <v>16</v>
      </c>
      <c r="L11" s="119">
        <f>_col10+_col11+_col12</f>
        <v>5</v>
      </c>
    </row>
    <row r="12" spans="2:12" ht="15.75" thickBot="1" x14ac:dyDescent="0.3">
      <c r="D12" s="32"/>
      <c r="H12" s="11"/>
      <c r="L12" s="32"/>
    </row>
    <row r="13" spans="2:12" ht="15.75" thickBot="1" x14ac:dyDescent="0.3">
      <c r="B13" s="115" t="s">
        <v>3</v>
      </c>
      <c r="D13" s="119" t="s">
        <v>72</v>
      </c>
      <c r="F13" s="115" t="s">
        <v>12</v>
      </c>
      <c r="H13" s="119">
        <v>1</v>
      </c>
      <c r="J13" s="115" t="s">
        <v>17</v>
      </c>
      <c r="L13" s="134">
        <f>BD!S:S</f>
        <v>77</v>
      </c>
    </row>
    <row r="14" spans="2:12" ht="15.75" thickBot="1" x14ac:dyDescent="0.3">
      <c r="H14" s="11"/>
      <c r="L14" s="32"/>
    </row>
    <row r="15" spans="2:12" ht="15.75" thickBot="1" x14ac:dyDescent="0.3">
      <c r="B15" s="115" t="s">
        <v>4</v>
      </c>
      <c r="D15" s="119">
        <v>75002</v>
      </c>
      <c r="F15" s="115" t="s">
        <v>13</v>
      </c>
      <c r="H15" s="119" t="s">
        <v>211</v>
      </c>
      <c r="J15" s="115" t="s">
        <v>18</v>
      </c>
      <c r="L15" s="134" t="str">
        <f>Tableau1[[#This Row],[Groupe +ou- 80 Pers.]]</f>
        <v>A3</v>
      </c>
    </row>
    <row r="16" spans="2:12" ht="15.75" thickBot="1" x14ac:dyDescent="0.3">
      <c r="D16" s="32"/>
      <c r="H16" s="11"/>
      <c r="L16" s="32"/>
    </row>
    <row r="17" spans="2:12" ht="15.75" thickBot="1" x14ac:dyDescent="0.3">
      <c r="B17" s="115" t="s">
        <v>5</v>
      </c>
      <c r="D17" s="119" t="s">
        <v>185</v>
      </c>
      <c r="F17" s="115" t="s">
        <v>20</v>
      </c>
      <c r="H17" s="122">
        <v>43592</v>
      </c>
      <c r="J17" s="115" t="s">
        <v>19</v>
      </c>
      <c r="L17" s="135">
        <f>Tableau1[[#This Row],[Heure Départ]]</f>
        <v>0.4375</v>
      </c>
    </row>
    <row r="18" spans="2:12" x14ac:dyDescent="0.25">
      <c r="D18" s="32"/>
    </row>
    <row r="20" spans="2:12" x14ac:dyDescent="0.25">
      <c r="D20" s="32"/>
    </row>
    <row r="22" spans="2:12" x14ac:dyDescent="0.25">
      <c r="D22" s="32"/>
    </row>
    <row r="36" spans="4:4" x14ac:dyDescent="0.25">
      <c r="D36" s="3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B94532D-0E5B-47F9-9570-E2AD86B76330}">
          <x14:formula1>
            <xm:f>OPERATION!$C$2:$C$18</xm:f>
          </x14:formula1>
          <xm:sqref>L5</xm:sqref>
        </x14:dataValidation>
        <x14:dataValidation type="list" allowBlank="1" showInputMessage="1" showErrorMessage="1" xr:uid="{B5E8337B-7239-4764-9F70-A7CB04191F55}">
          <x14:formula1>
            <xm:f>OPERATION!$F$2:$F$4</xm:f>
          </x14:formula1>
          <xm:sqref>D7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FBCF6-78F6-4023-A4D0-C9297B5308F4}">
  <sheetPr codeName="Feuil20"/>
  <dimension ref="A1:V5345"/>
  <sheetViews>
    <sheetView workbookViewId="0"/>
  </sheetViews>
  <sheetFormatPr baseColWidth="10" defaultRowHeight="17.25" customHeight="1" x14ac:dyDescent="0.3"/>
  <cols>
    <col min="1" max="2" width="11.19921875" style="18"/>
    <col min="3" max="3" width="21.8984375" customWidth="1"/>
    <col min="9" max="9" width="23.8984375" customWidth="1"/>
    <col min="16" max="16" width="8.796875" style="15" customWidth="1"/>
    <col min="17" max="17" width="6.19921875" style="16" customWidth="1"/>
    <col min="18" max="18" width="4.09765625" style="17" customWidth="1"/>
    <col min="19" max="19" width="5.69921875" style="17" customWidth="1"/>
    <col min="20" max="20" width="11.19921875" style="18"/>
    <col min="21" max="21" width="9.59765625" style="19" customWidth="1"/>
  </cols>
  <sheetData>
    <row r="1" spans="1:22" ht="17.25" customHeight="1" x14ac:dyDescent="0.3">
      <c r="A1" s="36">
        <v>0.41666666666666669</v>
      </c>
    </row>
    <row r="2" spans="1:22" ht="17.25" customHeight="1" x14ac:dyDescent="0.3">
      <c r="A2" s="36">
        <v>0.41666666666666669</v>
      </c>
      <c r="B2" s="37" t="s">
        <v>22</v>
      </c>
      <c r="C2" s="14" t="s">
        <v>24</v>
      </c>
      <c r="D2" s="38">
        <v>0.41666666666666669</v>
      </c>
      <c r="E2" s="14" t="s">
        <v>69</v>
      </c>
      <c r="F2" t="s">
        <v>23</v>
      </c>
    </row>
    <row r="3" spans="1:22" ht="17.25" customHeight="1" x14ac:dyDescent="0.3">
      <c r="A3" s="36">
        <v>0.42708333333333331</v>
      </c>
      <c r="B3" s="37" t="s">
        <v>25</v>
      </c>
      <c r="C3" s="14" t="s">
        <v>27</v>
      </c>
      <c r="D3" s="14"/>
      <c r="E3" s="14" t="s">
        <v>70</v>
      </c>
      <c r="F3" t="s">
        <v>26</v>
      </c>
      <c r="P3" s="20" t="s">
        <v>15</v>
      </c>
      <c r="Q3" s="21" t="s">
        <v>28</v>
      </c>
      <c r="R3" s="21" t="s">
        <v>29</v>
      </c>
      <c r="S3" s="21" t="s">
        <v>16</v>
      </c>
      <c r="T3" s="21" t="s">
        <v>17</v>
      </c>
      <c r="U3" s="22" t="s">
        <v>30</v>
      </c>
      <c r="V3" s="13">
        <v>0.41666666666666669</v>
      </c>
    </row>
    <row r="4" spans="1:22" ht="17.25" customHeight="1" x14ac:dyDescent="0.3">
      <c r="A4" s="36">
        <v>0.4375</v>
      </c>
      <c r="B4" s="37" t="s">
        <v>31</v>
      </c>
      <c r="C4" s="14" t="s">
        <v>100</v>
      </c>
      <c r="D4" s="14"/>
      <c r="E4" s="14"/>
      <c r="F4" t="s">
        <v>32</v>
      </c>
      <c r="P4" s="15" t="e">
        <f t="shared" ref="P4:P16" si="0">C4*30+J4*14</f>
        <v>#VALUE!</v>
      </c>
      <c r="Q4" s="16" t="str">
        <f>VLOOKUP([2]BD!U3,[2]OPERATION!A$1:G$20,2,TRUE)</f>
        <v>A1</v>
      </c>
      <c r="R4" s="23" t="s">
        <v>33</v>
      </c>
      <c r="S4" s="16" t="e">
        <f t="shared" ref="S4:S16" si="1">C4+J4+K4</f>
        <v>#VALUE!</v>
      </c>
      <c r="T4" s="24" t="e">
        <f t="shared" ref="T4:T67" si="2">IF(OR(U4&lt;&gt;U3,U4=U3),SUMIF(U:U,U4,S:S),"")</f>
        <v>#VALUE!</v>
      </c>
      <c r="U4" s="25" t="e">
        <f>V$3+(INT(SUM(S$4:S4)/80)*"00:15")</f>
        <v>#VALUE!</v>
      </c>
    </row>
    <row r="5" spans="1:22" ht="17.25" customHeight="1" x14ac:dyDescent="0.3">
      <c r="A5" s="36">
        <v>0.44791666666666702</v>
      </c>
      <c r="B5" s="37" t="s">
        <v>34</v>
      </c>
      <c r="C5" s="14" t="s">
        <v>35</v>
      </c>
      <c r="E5" s="13"/>
      <c r="P5" s="15" t="e">
        <f t="shared" si="0"/>
        <v>#VALUE!</v>
      </c>
      <c r="Q5" s="16" t="str">
        <f>VLOOKUP([2]BD!U4,[2]OPERATION!A$1:G$20,2,TRUE)</f>
        <v>A1</v>
      </c>
      <c r="R5" s="23" t="s">
        <v>33</v>
      </c>
      <c r="S5" s="16" t="e">
        <f t="shared" si="1"/>
        <v>#VALUE!</v>
      </c>
      <c r="T5" s="24" t="e">
        <f t="shared" si="2"/>
        <v>#VALUE!</v>
      </c>
      <c r="U5" s="25" t="e">
        <f>V$3+(INT(SUM(S$4:S5)/80)*"00:15")</f>
        <v>#VALUE!</v>
      </c>
    </row>
    <row r="6" spans="1:22" ht="17.25" customHeight="1" x14ac:dyDescent="0.3">
      <c r="A6" s="36">
        <v>0.45833333333333298</v>
      </c>
      <c r="B6" s="37" t="s">
        <v>36</v>
      </c>
      <c r="C6" s="14" t="s">
        <v>37</v>
      </c>
      <c r="E6" s="13"/>
      <c r="P6" s="15" t="e">
        <f t="shared" si="0"/>
        <v>#VALUE!</v>
      </c>
      <c r="Q6" s="16" t="str">
        <f>VLOOKUP([2]BD!U5,[2]OPERATION!A$1:G$20,2,TRUE)</f>
        <v>A1</v>
      </c>
      <c r="R6" s="23" t="s">
        <v>33</v>
      </c>
      <c r="S6" s="16" t="e">
        <f t="shared" si="1"/>
        <v>#VALUE!</v>
      </c>
      <c r="T6" s="24" t="e">
        <f t="shared" si="2"/>
        <v>#VALUE!</v>
      </c>
      <c r="U6" s="25" t="e">
        <f>V$3+(INT(SUM(S$4:S6)/80)*"00:15")</f>
        <v>#VALUE!</v>
      </c>
    </row>
    <row r="7" spans="1:22" ht="17.25" customHeight="1" x14ac:dyDescent="0.3">
      <c r="A7" s="36">
        <v>0.46875</v>
      </c>
      <c r="B7" s="37" t="s">
        <v>38</v>
      </c>
      <c r="C7" s="14" t="s">
        <v>39</v>
      </c>
      <c r="E7" s="13"/>
      <c r="P7" s="15" t="e">
        <f t="shared" si="0"/>
        <v>#VALUE!</v>
      </c>
      <c r="Q7" s="16" t="str">
        <f>VLOOKUP([2]BD!U6,[2]OPERATION!A$1:G$20,2,TRUE)</f>
        <v>A1</v>
      </c>
      <c r="R7" s="23" t="s">
        <v>33</v>
      </c>
      <c r="S7" s="16" t="e">
        <f t="shared" si="1"/>
        <v>#VALUE!</v>
      </c>
      <c r="T7" s="24" t="e">
        <f t="shared" si="2"/>
        <v>#VALUE!</v>
      </c>
      <c r="U7" s="25" t="e">
        <f>V$3+(INT(SUM(S$4:S7)/80)*"00:15")</f>
        <v>#VALUE!</v>
      </c>
    </row>
    <row r="8" spans="1:22" ht="17.25" customHeight="1" x14ac:dyDescent="0.3">
      <c r="A8" s="36">
        <v>0.47916666666666602</v>
      </c>
      <c r="B8" s="37" t="s">
        <v>40</v>
      </c>
      <c r="C8" s="14" t="s">
        <v>41</v>
      </c>
      <c r="E8" s="13"/>
      <c r="P8" s="15" t="e">
        <f t="shared" si="0"/>
        <v>#VALUE!</v>
      </c>
      <c r="Q8" s="16" t="str">
        <f>VLOOKUP([2]BD!U7,[2]OPERATION!A$1:G$20,2,TRUE)</f>
        <v>A1</v>
      </c>
      <c r="R8" s="23" t="s">
        <v>33</v>
      </c>
      <c r="S8" s="16" t="e">
        <f t="shared" si="1"/>
        <v>#VALUE!</v>
      </c>
      <c r="T8" s="24" t="e">
        <f t="shared" si="2"/>
        <v>#VALUE!</v>
      </c>
      <c r="U8" s="25" t="e">
        <f>V$3+(INT(SUM(S$4:S8)/80)*"00:15")</f>
        <v>#VALUE!</v>
      </c>
    </row>
    <row r="9" spans="1:22" ht="17.25" customHeight="1" x14ac:dyDescent="0.3">
      <c r="A9" s="36">
        <v>0.48958333333333298</v>
      </c>
      <c r="B9" s="37" t="s">
        <v>42</v>
      </c>
      <c r="C9" s="14" t="s">
        <v>43</v>
      </c>
      <c r="E9" s="13"/>
      <c r="P9" s="15" t="e">
        <f t="shared" si="0"/>
        <v>#VALUE!</v>
      </c>
      <c r="Q9" s="16" t="str">
        <f>VLOOKUP([2]BD!U8,[2]OPERATION!A$1:G$20,2,TRUE)</f>
        <v>A1</v>
      </c>
      <c r="R9" s="23" t="s">
        <v>33</v>
      </c>
      <c r="S9" s="16" t="e">
        <f t="shared" si="1"/>
        <v>#VALUE!</v>
      </c>
      <c r="T9" s="24" t="e">
        <f t="shared" si="2"/>
        <v>#VALUE!</v>
      </c>
      <c r="U9" s="25" t="e">
        <f>V$3+(INT(SUM(S$4:S9)/80)*"00:15")</f>
        <v>#VALUE!</v>
      </c>
    </row>
    <row r="10" spans="1:22" ht="17.25" customHeight="1" x14ac:dyDescent="0.3">
      <c r="A10" s="36">
        <v>0.5</v>
      </c>
      <c r="B10" s="37" t="s">
        <v>44</v>
      </c>
      <c r="C10" s="14" t="s">
        <v>97</v>
      </c>
      <c r="E10" s="13"/>
      <c r="P10" s="15" t="e">
        <f t="shared" si="0"/>
        <v>#VALUE!</v>
      </c>
      <c r="Q10" s="16" t="str">
        <f>VLOOKUP([2]BD!U9,[2]OPERATION!A$1:G$20,2,TRUE)</f>
        <v>A1</v>
      </c>
      <c r="R10" s="23" t="s">
        <v>33</v>
      </c>
      <c r="S10" s="16" t="e">
        <f t="shared" si="1"/>
        <v>#VALUE!</v>
      </c>
      <c r="T10" s="24" t="e">
        <f t="shared" si="2"/>
        <v>#VALUE!</v>
      </c>
      <c r="U10" s="25" t="e">
        <f>V$3+(INT(SUM(S$4:S10)/80)*"00:15")</f>
        <v>#VALUE!</v>
      </c>
    </row>
    <row r="11" spans="1:22" ht="17.25" customHeight="1" x14ac:dyDescent="0.3">
      <c r="A11" s="36">
        <v>0.51041666666666596</v>
      </c>
      <c r="B11" s="37" t="s">
        <v>45</v>
      </c>
      <c r="C11" s="14" t="s">
        <v>98</v>
      </c>
      <c r="E11" s="13"/>
      <c r="P11" s="15" t="e">
        <f t="shared" si="0"/>
        <v>#VALUE!</v>
      </c>
      <c r="Q11" s="16" t="str">
        <f>VLOOKUP([2]BD!U10,[2]OPERATION!A$1:G$20,2,TRUE)</f>
        <v>A1</v>
      </c>
      <c r="R11" s="23" t="s">
        <v>33</v>
      </c>
      <c r="S11" s="16" t="e">
        <f t="shared" si="1"/>
        <v>#VALUE!</v>
      </c>
      <c r="T11" s="24" t="e">
        <f t="shared" si="2"/>
        <v>#VALUE!</v>
      </c>
      <c r="U11" s="25" t="e">
        <f>V$3+(INT(SUM(S$4:S11)/80)*"00:15")</f>
        <v>#VALUE!</v>
      </c>
    </row>
    <row r="12" spans="1:22" ht="17.25" customHeight="1" x14ac:dyDescent="0.3">
      <c r="A12" s="36">
        <v>0.52083333333333304</v>
      </c>
      <c r="B12" s="37" t="s">
        <v>46</v>
      </c>
      <c r="C12" s="14" t="s">
        <v>99</v>
      </c>
      <c r="E12" s="13"/>
      <c r="P12" s="15" t="e">
        <f t="shared" si="0"/>
        <v>#VALUE!</v>
      </c>
      <c r="Q12" s="16" t="str">
        <f>VLOOKUP([2]BD!U11,[2]OPERATION!A$1:G$20,2,TRUE)</f>
        <v>A1</v>
      </c>
      <c r="R12" s="23" t="s">
        <v>33</v>
      </c>
      <c r="S12" s="16" t="e">
        <f t="shared" si="1"/>
        <v>#VALUE!</v>
      </c>
      <c r="T12" s="24" t="e">
        <f t="shared" si="2"/>
        <v>#VALUE!</v>
      </c>
      <c r="U12" s="25" t="e">
        <f>V$3+(INT(SUM(S$4:S12)/80)*"00:15")</f>
        <v>#VALUE!</v>
      </c>
    </row>
    <row r="13" spans="1:22" ht="17.25" customHeight="1" x14ac:dyDescent="0.3">
      <c r="A13" s="36">
        <v>0.53125</v>
      </c>
      <c r="B13" s="37" t="s">
        <v>47</v>
      </c>
      <c r="C13" s="14" t="s">
        <v>48</v>
      </c>
      <c r="E13" s="13"/>
      <c r="P13" s="15" t="e">
        <f t="shared" si="0"/>
        <v>#VALUE!</v>
      </c>
      <c r="Q13" s="16" t="str">
        <f>VLOOKUP([2]BD!U12,[2]OPERATION!A$1:G$20,2,TRUE)</f>
        <v>A1</v>
      </c>
      <c r="R13" s="23" t="s">
        <v>33</v>
      </c>
      <c r="S13" s="16" t="e">
        <f t="shared" si="1"/>
        <v>#VALUE!</v>
      </c>
      <c r="T13" s="24" t="e">
        <f t="shared" si="2"/>
        <v>#VALUE!</v>
      </c>
      <c r="U13" s="25" t="e">
        <f>V$3+(INT(SUM(S$4:S13)/80)*"00:15")</f>
        <v>#VALUE!</v>
      </c>
    </row>
    <row r="14" spans="1:22" ht="17.25" customHeight="1" x14ac:dyDescent="0.3">
      <c r="A14" s="36">
        <v>0.54166666666666696</v>
      </c>
      <c r="B14" s="37" t="s">
        <v>49</v>
      </c>
      <c r="C14" s="14" t="s">
        <v>50</v>
      </c>
      <c r="E14" s="13"/>
      <c r="P14" s="15" t="e">
        <f t="shared" si="0"/>
        <v>#VALUE!</v>
      </c>
      <c r="Q14" s="16" t="str">
        <f>VLOOKUP([2]BD!U13,[2]OPERATION!A$1:G$20,2,TRUE)</f>
        <v>A1</v>
      </c>
      <c r="R14" s="23" t="s">
        <v>33</v>
      </c>
      <c r="S14" s="16" t="e">
        <f t="shared" si="1"/>
        <v>#VALUE!</v>
      </c>
      <c r="T14" s="24" t="e">
        <f t="shared" si="2"/>
        <v>#VALUE!</v>
      </c>
      <c r="U14" s="25" t="e">
        <f>V$3+(INT(SUM(S$4:S14)/80)*"00:15")</f>
        <v>#VALUE!</v>
      </c>
    </row>
    <row r="15" spans="1:22" ht="17.25" customHeight="1" x14ac:dyDescent="0.3">
      <c r="A15" s="36">
        <v>0.55208333333333404</v>
      </c>
      <c r="B15" s="37" t="s">
        <v>51</v>
      </c>
      <c r="C15" s="14" t="s">
        <v>52</v>
      </c>
      <c r="E15" s="13"/>
      <c r="P15" s="15" t="e">
        <f t="shared" si="0"/>
        <v>#VALUE!</v>
      </c>
      <c r="Q15" s="16" t="str">
        <f>VLOOKUP([2]BD!U14,[2]OPERATION!A$1:G$20,2,TRUE)</f>
        <v>A1</v>
      </c>
      <c r="R15" s="23" t="s">
        <v>33</v>
      </c>
      <c r="S15" s="16" t="e">
        <f t="shared" si="1"/>
        <v>#VALUE!</v>
      </c>
      <c r="T15" s="24" t="e">
        <f t="shared" si="2"/>
        <v>#VALUE!</v>
      </c>
      <c r="U15" s="25" t="e">
        <f>V$3+(INT(SUM(S$4:S15)/80)*"00:15")</f>
        <v>#VALUE!</v>
      </c>
    </row>
    <row r="16" spans="1:22" ht="17.25" customHeight="1" x14ac:dyDescent="0.3">
      <c r="A16" s="36">
        <v>0.562500000000001</v>
      </c>
      <c r="B16" s="37" t="s">
        <v>53</v>
      </c>
      <c r="C16" s="14" t="s">
        <v>54</v>
      </c>
      <c r="E16" s="13"/>
      <c r="P16" s="15" t="e">
        <f t="shared" si="0"/>
        <v>#VALUE!</v>
      </c>
      <c r="Q16" s="16" t="str">
        <f>VLOOKUP([2]BD!U15,[2]OPERATION!A$1:G$20,2,TRUE)</f>
        <v>A1</v>
      </c>
      <c r="R16" s="23" t="s">
        <v>33</v>
      </c>
      <c r="S16" s="16" t="e">
        <f t="shared" si="1"/>
        <v>#VALUE!</v>
      </c>
      <c r="T16" s="24" t="e">
        <f t="shared" si="2"/>
        <v>#VALUE!</v>
      </c>
      <c r="U16" s="25" t="e">
        <f>V$3+(INT(SUM(S$4:S16)/80)*"00:15")</f>
        <v>#VALUE!</v>
      </c>
    </row>
    <row r="17" spans="1:21" ht="17.25" customHeight="1" x14ac:dyDescent="0.3">
      <c r="A17" s="36">
        <v>0.57291666666666796</v>
      </c>
      <c r="B17" s="37" t="s">
        <v>55</v>
      </c>
      <c r="C17" s="14" t="s">
        <v>56</v>
      </c>
      <c r="D17" s="13">
        <v>0.41666666666666669</v>
      </c>
      <c r="E17" s="13"/>
      <c r="P17" s="15">
        <f>C18*30+J17*14</f>
        <v>0</v>
      </c>
      <c r="Q17" s="16" t="str">
        <f>VLOOKUP([2]BD!U16,[2]OPERATION!A$1:G$20,2,TRUE)</f>
        <v>A1</v>
      </c>
      <c r="R17" s="23" t="s">
        <v>33</v>
      </c>
      <c r="S17" s="16">
        <f>C18+J17+K17</f>
        <v>0</v>
      </c>
      <c r="T17" s="24" t="e">
        <f t="shared" si="2"/>
        <v>#VALUE!</v>
      </c>
      <c r="U17" s="25" t="e">
        <f>V$3+(INT(SUM(S$4:S17)/80)*"00:15")</f>
        <v>#VALUE!</v>
      </c>
    </row>
    <row r="18" spans="1:21" ht="17.25" customHeight="1" x14ac:dyDescent="0.3">
      <c r="A18" s="36">
        <v>0.58333333333333504</v>
      </c>
      <c r="B18" s="37" t="s">
        <v>57</v>
      </c>
      <c r="C18" s="14"/>
      <c r="E18" s="13"/>
      <c r="P18" s="15">
        <f>I19*30+J18*14</f>
        <v>0</v>
      </c>
      <c r="Q18" s="16" t="str">
        <f>VLOOKUP([2]BD!U17,[2]OPERATION!A$1:G$20,2,TRUE)</f>
        <v>A1</v>
      </c>
      <c r="R18" s="23" t="s">
        <v>33</v>
      </c>
      <c r="S18" s="16">
        <f>I19+J18+K18</f>
        <v>0</v>
      </c>
      <c r="T18" s="24" t="e">
        <f t="shared" si="2"/>
        <v>#VALUE!</v>
      </c>
      <c r="U18" s="25" t="e">
        <f>V$3+(INT(SUM(S$4:S18)/80)*"00:15")</f>
        <v>#VALUE!</v>
      </c>
    </row>
    <row r="19" spans="1:21" ht="17.25" customHeight="1" x14ac:dyDescent="0.3">
      <c r="A19" s="36">
        <v>0.593750000000003</v>
      </c>
      <c r="B19" s="37" t="s">
        <v>58</v>
      </c>
      <c r="E19" s="13"/>
      <c r="I19" s="14"/>
      <c r="P19" s="15">
        <f>I20*30+J19*14</f>
        <v>0</v>
      </c>
      <c r="Q19" s="16" t="str">
        <f>VLOOKUP([2]BD!U18,[2]OPERATION!A$1:G$20,2,TRUE)</f>
        <v>A1</v>
      </c>
      <c r="R19" s="23" t="s">
        <v>33</v>
      </c>
      <c r="S19" s="16">
        <f>I20+J19+K19</f>
        <v>0</v>
      </c>
      <c r="T19" s="24" t="e">
        <f t="shared" si="2"/>
        <v>#VALUE!</v>
      </c>
      <c r="U19" s="25" t="e">
        <f>V$3+(INT(SUM(S$4:S19)/80)*"00:15")</f>
        <v>#VALUE!</v>
      </c>
    </row>
    <row r="20" spans="1:21" ht="17.25" customHeight="1" x14ac:dyDescent="0.3">
      <c r="A20" s="36">
        <v>0.60416666666666996</v>
      </c>
      <c r="B20" s="37" t="s">
        <v>59</v>
      </c>
      <c r="E20" s="13"/>
      <c r="I20" s="14"/>
      <c r="P20" s="15">
        <f>I21*30+J20*14</f>
        <v>0</v>
      </c>
      <c r="Q20" s="16" t="str">
        <f>VLOOKUP([2]BD!U19,[2]OPERATION!A$1:G$20,2,TRUE)</f>
        <v>A1</v>
      </c>
      <c r="R20" s="23" t="s">
        <v>33</v>
      </c>
      <c r="S20" s="16">
        <f>I21+J20+K20</f>
        <v>0</v>
      </c>
      <c r="T20" s="24" t="e">
        <f t="shared" si="2"/>
        <v>#VALUE!</v>
      </c>
      <c r="U20" s="25" t="e">
        <f>V$3+(INT(SUM(S$4:S20)/80)*"00:15")</f>
        <v>#VALUE!</v>
      </c>
    </row>
    <row r="21" spans="1:21" ht="17.25" customHeight="1" x14ac:dyDescent="0.3">
      <c r="A21" s="36">
        <v>0.61458333333333703</v>
      </c>
      <c r="B21" s="37" t="s">
        <v>60</v>
      </c>
      <c r="E21" s="13"/>
      <c r="P21" s="15">
        <f>I22*30+J21*14</f>
        <v>0</v>
      </c>
      <c r="Q21" s="16" t="str">
        <f>VLOOKUP([2]BD!U20,[2]OPERATION!A$1:G$20,2,TRUE)</f>
        <v>A1</v>
      </c>
      <c r="R21" s="23" t="s">
        <v>33</v>
      </c>
      <c r="S21" s="16">
        <f>I22+J21+K21</f>
        <v>0</v>
      </c>
      <c r="T21" s="24" t="e">
        <f t="shared" si="2"/>
        <v>#VALUE!</v>
      </c>
      <c r="U21" s="25" t="e">
        <f>V$3+(INT(SUM(S$4:S21)/80)*"00:15")</f>
        <v>#VALUE!</v>
      </c>
    </row>
    <row r="22" spans="1:21" ht="17.25" customHeight="1" x14ac:dyDescent="0.3">
      <c r="A22" s="36">
        <v>0.625000000000004</v>
      </c>
      <c r="B22" s="37" t="s">
        <v>61</v>
      </c>
      <c r="E22" s="13"/>
      <c r="P22" s="15">
        <f t="shared" ref="P22:P85" si="3">I21*30+J20*14</f>
        <v>0</v>
      </c>
      <c r="Q22" s="16" t="str">
        <f>VLOOKUP([2]BD!U21,[2]OPERATION!A$1:G$20,2,TRUE)</f>
        <v>A1</v>
      </c>
      <c r="R22" s="23" t="s">
        <v>33</v>
      </c>
      <c r="S22" s="16">
        <f t="shared" ref="S22:S85" si="4">I21+J20+K20</f>
        <v>0</v>
      </c>
      <c r="T22" s="24" t="e">
        <f t="shared" si="2"/>
        <v>#VALUE!</v>
      </c>
      <c r="U22" s="25" t="e">
        <f>V$3+(INT(SUM(S$4:S22)/80)*"00:15")</f>
        <v>#VALUE!</v>
      </c>
    </row>
    <row r="23" spans="1:21" ht="17.25" customHeight="1" x14ac:dyDescent="0.3">
      <c r="A23" s="36">
        <v>0.63541666666667096</v>
      </c>
      <c r="B23" s="37" t="s">
        <v>62</v>
      </c>
      <c r="E23" s="13"/>
      <c r="P23" s="15">
        <f t="shared" si="3"/>
        <v>0</v>
      </c>
      <c r="Q23" s="16" t="str">
        <f>VLOOKUP([2]BD!U22,[2]OPERATION!A$1:G$20,2,TRUE)</f>
        <v>A1</v>
      </c>
      <c r="R23" s="23" t="s">
        <v>33</v>
      </c>
      <c r="S23" s="16">
        <f t="shared" si="4"/>
        <v>0</v>
      </c>
      <c r="T23" s="24" t="e">
        <f t="shared" si="2"/>
        <v>#VALUE!</v>
      </c>
      <c r="U23" s="25" t="e">
        <f>V$3+(INT(SUM(S$4:S23)/80)*"00:15")</f>
        <v>#VALUE!</v>
      </c>
    </row>
    <row r="24" spans="1:21" ht="17.25" customHeight="1" x14ac:dyDescent="0.3">
      <c r="A24" s="36">
        <v>0.64583333333333803</v>
      </c>
      <c r="B24" s="37" t="s">
        <v>63</v>
      </c>
      <c r="E24" s="13"/>
      <c r="P24" s="15">
        <f t="shared" si="3"/>
        <v>0</v>
      </c>
      <c r="Q24" s="16" t="str">
        <f>VLOOKUP([2]BD!U23,[2]OPERATION!A$1:G$20,2,TRUE)</f>
        <v>A1</v>
      </c>
      <c r="R24" s="23" t="s">
        <v>33</v>
      </c>
      <c r="S24" s="16">
        <f t="shared" si="4"/>
        <v>0</v>
      </c>
      <c r="T24" s="24" t="e">
        <f t="shared" si="2"/>
        <v>#VALUE!</v>
      </c>
      <c r="U24" s="25" t="e">
        <f>V$3+(INT(SUM(S$4:S24)/80)*"00:15")</f>
        <v>#VALUE!</v>
      </c>
    </row>
    <row r="25" spans="1:21" ht="17.25" customHeight="1" x14ac:dyDescent="0.3">
      <c r="A25" s="36">
        <v>0.656250000000005</v>
      </c>
      <c r="B25" s="37" t="s">
        <v>64</v>
      </c>
      <c r="E25" s="13"/>
      <c r="P25" s="15">
        <f t="shared" si="3"/>
        <v>0</v>
      </c>
      <c r="Q25" s="16" t="str">
        <f>VLOOKUP([2]BD!U24,[2]OPERATION!A$1:G$20,2,TRUE)</f>
        <v>A1</v>
      </c>
      <c r="R25" s="23" t="s">
        <v>33</v>
      </c>
      <c r="S25" s="16">
        <f t="shared" si="4"/>
        <v>0</v>
      </c>
      <c r="T25" s="24" t="e">
        <f t="shared" si="2"/>
        <v>#VALUE!</v>
      </c>
      <c r="U25" s="25" t="e">
        <f>V$3+(INT(SUM(S$4:S25)/80)*"00:15")</f>
        <v>#VALUE!</v>
      </c>
    </row>
    <row r="26" spans="1:21" ht="17.25" customHeight="1" x14ac:dyDescent="0.3">
      <c r="A26" s="36">
        <v>0.66666666666667196</v>
      </c>
      <c r="B26" s="37" t="s">
        <v>65</v>
      </c>
      <c r="E26" s="13"/>
      <c r="P26" s="15">
        <f t="shared" si="3"/>
        <v>0</v>
      </c>
      <c r="Q26" s="16" t="str">
        <f>VLOOKUP([2]BD!U25,[2]OPERATION!A$1:G$20,2,TRUE)</f>
        <v>A1</v>
      </c>
      <c r="R26" s="23" t="s">
        <v>33</v>
      </c>
      <c r="S26" s="16">
        <f t="shared" si="4"/>
        <v>0</v>
      </c>
      <c r="T26" s="24" t="e">
        <f t="shared" si="2"/>
        <v>#VALUE!</v>
      </c>
      <c r="U26" s="25" t="e">
        <f>V$3+(INT(SUM(S$4:S26)/80)*"00:15")</f>
        <v>#VALUE!</v>
      </c>
    </row>
    <row r="27" spans="1:21" ht="17.25" customHeight="1" x14ac:dyDescent="0.3">
      <c r="A27" s="36">
        <v>0.67708333333333903</v>
      </c>
      <c r="B27" s="37" t="s">
        <v>66</v>
      </c>
      <c r="E27" s="13"/>
      <c r="P27" s="15">
        <f t="shared" si="3"/>
        <v>0</v>
      </c>
      <c r="Q27" s="16" t="str">
        <f>VLOOKUP([2]BD!U26,[2]OPERATION!A$1:G$20,2,TRUE)</f>
        <v>A1</v>
      </c>
      <c r="R27" s="23" t="s">
        <v>33</v>
      </c>
      <c r="S27" s="16">
        <f t="shared" si="4"/>
        <v>0</v>
      </c>
      <c r="T27" s="24" t="e">
        <f t="shared" si="2"/>
        <v>#VALUE!</v>
      </c>
      <c r="U27" s="25" t="e">
        <f>V$3+(INT(SUM(S$4:S27)/80)*"00:15")</f>
        <v>#VALUE!</v>
      </c>
    </row>
    <row r="28" spans="1:21" ht="17.25" customHeight="1" x14ac:dyDescent="0.3">
      <c r="A28" s="36">
        <v>0.687500000000006</v>
      </c>
      <c r="B28" s="37" t="s">
        <v>67</v>
      </c>
      <c r="E28" s="13"/>
      <c r="P28" s="15">
        <f t="shared" si="3"/>
        <v>0</v>
      </c>
      <c r="Q28" s="16" t="str">
        <f>VLOOKUP([2]BD!U27,[2]OPERATION!A$1:G$20,2,TRUE)</f>
        <v>A1</v>
      </c>
      <c r="R28" s="23" t="s">
        <v>33</v>
      </c>
      <c r="S28" s="16">
        <f t="shared" si="4"/>
        <v>0</v>
      </c>
      <c r="T28" s="24" t="e">
        <f t="shared" si="2"/>
        <v>#VALUE!</v>
      </c>
      <c r="U28" s="25" t="e">
        <f>V$3+(INT(SUM(S$4:S28)/80)*"00:15")</f>
        <v>#VALUE!</v>
      </c>
    </row>
    <row r="29" spans="1:21" ht="17.25" customHeight="1" x14ac:dyDescent="0.3">
      <c r="A29" s="36">
        <v>0.69791666666667296</v>
      </c>
      <c r="B29" s="37" t="s">
        <v>68</v>
      </c>
      <c r="E29" s="13"/>
      <c r="P29" s="15">
        <f t="shared" si="3"/>
        <v>0</v>
      </c>
      <c r="Q29" s="16" t="str">
        <f>VLOOKUP([2]BD!U28,[2]OPERATION!A$1:G$20,2,TRUE)</f>
        <v>A1</v>
      </c>
      <c r="R29" s="23" t="s">
        <v>33</v>
      </c>
      <c r="S29" s="16">
        <f t="shared" si="4"/>
        <v>0</v>
      </c>
      <c r="T29" s="24" t="e">
        <f t="shared" si="2"/>
        <v>#VALUE!</v>
      </c>
      <c r="U29" s="25" t="e">
        <f>V$3+(INT(SUM(S$4:S29)/80)*"00:15")</f>
        <v>#VALUE!</v>
      </c>
    </row>
    <row r="30" spans="1:21" ht="17.25" customHeight="1" x14ac:dyDescent="0.3">
      <c r="E30" s="13"/>
      <c r="P30" s="15">
        <f t="shared" si="3"/>
        <v>0</v>
      </c>
      <c r="Q30" s="16" t="str">
        <f>VLOOKUP([2]BD!U29,[2]OPERATION!A$1:G$20,2,TRUE)</f>
        <v>A1</v>
      </c>
      <c r="R30" s="23" t="s">
        <v>33</v>
      </c>
      <c r="S30" s="16">
        <f t="shared" si="4"/>
        <v>0</v>
      </c>
      <c r="T30" s="24" t="e">
        <f t="shared" si="2"/>
        <v>#VALUE!</v>
      </c>
      <c r="U30" s="25" t="e">
        <f>V$3+(INT(SUM(S$4:S30)/80)*"00:15")</f>
        <v>#VALUE!</v>
      </c>
    </row>
    <row r="31" spans="1:21" ht="17.25" customHeight="1" x14ac:dyDescent="0.3">
      <c r="E31" s="13"/>
      <c r="P31" s="15">
        <f t="shared" si="3"/>
        <v>0</v>
      </c>
      <c r="Q31" s="16" t="str">
        <f>VLOOKUP([2]BD!U30,[2]OPERATION!A$1:G$20,2,TRUE)</f>
        <v>A1</v>
      </c>
      <c r="R31" s="23" t="s">
        <v>33</v>
      </c>
      <c r="S31" s="16">
        <f t="shared" si="4"/>
        <v>0</v>
      </c>
      <c r="T31" s="24" t="e">
        <f t="shared" si="2"/>
        <v>#VALUE!</v>
      </c>
      <c r="U31" s="25" t="e">
        <f>V$3+(INT(SUM(S$4:S31)/80)*"00:15")</f>
        <v>#VALUE!</v>
      </c>
    </row>
    <row r="32" spans="1:21" ht="17.25" customHeight="1" x14ac:dyDescent="0.3">
      <c r="E32" s="13"/>
      <c r="P32" s="15">
        <f t="shared" si="3"/>
        <v>0</v>
      </c>
      <c r="Q32" s="16" t="str">
        <f>VLOOKUP([2]BD!U31,[2]OPERATION!A$1:G$20,2,TRUE)</f>
        <v>A1</v>
      </c>
      <c r="R32" s="23" t="s">
        <v>33</v>
      </c>
      <c r="S32" s="16">
        <f t="shared" si="4"/>
        <v>0</v>
      </c>
      <c r="T32" s="24" t="e">
        <f t="shared" si="2"/>
        <v>#VALUE!</v>
      </c>
      <c r="U32" s="25" t="e">
        <f>V$3+(INT(SUM(S$4:S32)/80)*"00:15")</f>
        <v>#VALUE!</v>
      </c>
    </row>
    <row r="33" spans="5:21" ht="17.25" customHeight="1" x14ac:dyDescent="0.3">
      <c r="E33" s="13"/>
      <c r="P33" s="15">
        <f t="shared" si="3"/>
        <v>0</v>
      </c>
      <c r="Q33" s="16" t="str">
        <f>VLOOKUP([2]BD!U32,[2]OPERATION!A$1:G$20,2,TRUE)</f>
        <v>A1</v>
      </c>
      <c r="R33" s="23" t="s">
        <v>33</v>
      </c>
      <c r="S33" s="16">
        <f t="shared" si="4"/>
        <v>0</v>
      </c>
      <c r="T33" s="24" t="e">
        <f t="shared" si="2"/>
        <v>#VALUE!</v>
      </c>
      <c r="U33" s="25" t="e">
        <f>V$3+(INT(SUM(S$4:S33)/80)*"00:15")</f>
        <v>#VALUE!</v>
      </c>
    </row>
    <row r="34" spans="5:21" ht="17.25" customHeight="1" x14ac:dyDescent="0.3">
      <c r="P34" s="15">
        <f t="shared" si="3"/>
        <v>0</v>
      </c>
      <c r="Q34" s="16" t="str">
        <f>VLOOKUP([2]BD!U33,[2]OPERATION!A$1:G$20,2,TRUE)</f>
        <v>A1</v>
      </c>
      <c r="R34" s="23" t="s">
        <v>33</v>
      </c>
      <c r="S34" s="16">
        <f t="shared" si="4"/>
        <v>0</v>
      </c>
      <c r="T34" s="24" t="e">
        <f t="shared" si="2"/>
        <v>#VALUE!</v>
      </c>
      <c r="U34" s="25" t="e">
        <f>V$3+(INT(SUM(S$4:S34)/80)*"00:15")</f>
        <v>#VALUE!</v>
      </c>
    </row>
    <row r="35" spans="5:21" ht="17.25" customHeight="1" x14ac:dyDescent="0.3">
      <c r="P35" s="15">
        <f t="shared" si="3"/>
        <v>0</v>
      </c>
      <c r="Q35" s="16" t="str">
        <f>VLOOKUP([2]BD!U34,[2]OPERATION!A$1:G$20,2,TRUE)</f>
        <v>A1</v>
      </c>
      <c r="R35" s="23" t="s">
        <v>33</v>
      </c>
      <c r="S35" s="16">
        <f t="shared" si="4"/>
        <v>0</v>
      </c>
      <c r="T35" s="24" t="e">
        <f t="shared" si="2"/>
        <v>#VALUE!</v>
      </c>
      <c r="U35" s="25" t="e">
        <f>V$3+(INT(SUM(S$4:S35)/80)*"00:15")</f>
        <v>#VALUE!</v>
      </c>
    </row>
    <row r="36" spans="5:21" ht="17.25" customHeight="1" x14ac:dyDescent="0.3">
      <c r="P36" s="15">
        <f t="shared" si="3"/>
        <v>0</v>
      </c>
      <c r="Q36" s="16" t="str">
        <f>VLOOKUP([2]BD!U35,[2]OPERATION!A$1:G$20,2,TRUE)</f>
        <v>A1</v>
      </c>
      <c r="R36" s="23" t="s">
        <v>33</v>
      </c>
      <c r="S36" s="16">
        <f t="shared" si="4"/>
        <v>0</v>
      </c>
      <c r="T36" s="24" t="e">
        <f t="shared" si="2"/>
        <v>#VALUE!</v>
      </c>
      <c r="U36" s="25" t="e">
        <f>V$3+(INT(SUM(S$4:S36)/80)*"00:15")</f>
        <v>#VALUE!</v>
      </c>
    </row>
    <row r="37" spans="5:21" ht="17.25" customHeight="1" x14ac:dyDescent="0.3">
      <c r="P37" s="15">
        <f t="shared" si="3"/>
        <v>0</v>
      </c>
      <c r="Q37" s="16" t="str">
        <f>VLOOKUP([2]BD!U36,[2]OPERATION!A$1:G$20,2,TRUE)</f>
        <v>A1</v>
      </c>
      <c r="R37" s="23" t="s">
        <v>33</v>
      </c>
      <c r="S37" s="16">
        <f t="shared" si="4"/>
        <v>0</v>
      </c>
      <c r="T37" s="24" t="e">
        <f t="shared" si="2"/>
        <v>#VALUE!</v>
      </c>
      <c r="U37" s="25" t="e">
        <f>V$3+(INT(SUM(S$4:S37)/80)*"00:15")</f>
        <v>#VALUE!</v>
      </c>
    </row>
    <row r="38" spans="5:21" ht="17.25" customHeight="1" x14ac:dyDescent="0.3">
      <c r="P38" s="15">
        <f t="shared" si="3"/>
        <v>0</v>
      </c>
      <c r="Q38" s="16" t="str">
        <f>VLOOKUP([2]BD!U37,[2]OPERATION!A$1:G$20,2,TRUE)</f>
        <v>A1</v>
      </c>
      <c r="R38" s="23" t="s">
        <v>33</v>
      </c>
      <c r="S38" s="16">
        <f t="shared" si="4"/>
        <v>0</v>
      </c>
      <c r="T38" s="24" t="e">
        <f t="shared" si="2"/>
        <v>#VALUE!</v>
      </c>
      <c r="U38" s="25" t="e">
        <f>V$3+(INT(SUM(S$4:S38)/80)*"00:15")</f>
        <v>#VALUE!</v>
      </c>
    </row>
    <row r="39" spans="5:21" ht="17.25" customHeight="1" x14ac:dyDescent="0.3">
      <c r="P39" s="15">
        <f t="shared" si="3"/>
        <v>0</v>
      </c>
      <c r="Q39" s="16" t="str">
        <f>VLOOKUP([2]BD!U38,[2]OPERATION!A$1:G$20,2,TRUE)</f>
        <v>A1</v>
      </c>
      <c r="R39" s="23" t="s">
        <v>33</v>
      </c>
      <c r="S39" s="16">
        <f t="shared" si="4"/>
        <v>0</v>
      </c>
      <c r="T39" s="24" t="e">
        <f t="shared" si="2"/>
        <v>#VALUE!</v>
      </c>
      <c r="U39" s="25" t="e">
        <f>V$3+(INT(SUM(S$4:S39)/80)*"00:15")</f>
        <v>#VALUE!</v>
      </c>
    </row>
    <row r="40" spans="5:21" ht="17.25" customHeight="1" x14ac:dyDescent="0.3">
      <c r="P40" s="15">
        <f t="shared" si="3"/>
        <v>0</v>
      </c>
      <c r="Q40" s="16" t="str">
        <f>VLOOKUP([2]BD!U39,[2]OPERATION!A$1:G$20,2,TRUE)</f>
        <v>A1</v>
      </c>
      <c r="R40" s="23" t="s">
        <v>33</v>
      </c>
      <c r="S40" s="16">
        <f t="shared" si="4"/>
        <v>0</v>
      </c>
      <c r="T40" s="24" t="e">
        <f t="shared" si="2"/>
        <v>#VALUE!</v>
      </c>
      <c r="U40" s="25" t="e">
        <f>V$3+(INT(SUM(S$4:S40)/80)*"00:15")</f>
        <v>#VALUE!</v>
      </c>
    </row>
    <row r="41" spans="5:21" ht="17.25" customHeight="1" x14ac:dyDescent="0.3">
      <c r="P41" s="15">
        <f t="shared" si="3"/>
        <v>0</v>
      </c>
      <c r="Q41" s="16" t="str">
        <f>VLOOKUP([2]BD!U40,[2]OPERATION!A$1:G$20,2,TRUE)</f>
        <v>A1</v>
      </c>
      <c r="R41" s="23" t="s">
        <v>33</v>
      </c>
      <c r="S41" s="16">
        <f t="shared" si="4"/>
        <v>0</v>
      </c>
      <c r="T41" s="24" t="e">
        <f t="shared" si="2"/>
        <v>#VALUE!</v>
      </c>
      <c r="U41" s="25" t="e">
        <f>V$3+(INT(SUM(S$4:S41)/80)*"00:15")</f>
        <v>#VALUE!</v>
      </c>
    </row>
    <row r="42" spans="5:21" ht="17.25" customHeight="1" x14ac:dyDescent="0.3">
      <c r="P42" s="15">
        <f t="shared" si="3"/>
        <v>0</v>
      </c>
      <c r="Q42" s="16" t="str">
        <f>VLOOKUP([2]BD!U41,[2]OPERATION!A$1:G$20,2,TRUE)</f>
        <v>A1</v>
      </c>
      <c r="R42" s="23" t="s">
        <v>33</v>
      </c>
      <c r="S42" s="16">
        <f t="shared" si="4"/>
        <v>0</v>
      </c>
      <c r="T42" s="24" t="e">
        <f t="shared" si="2"/>
        <v>#VALUE!</v>
      </c>
      <c r="U42" s="25" t="e">
        <f>V$3+(INT(SUM(S$4:S42)/80)*"00:15")</f>
        <v>#VALUE!</v>
      </c>
    </row>
    <row r="43" spans="5:21" ht="17.25" customHeight="1" x14ac:dyDescent="0.3">
      <c r="P43" s="15">
        <f t="shared" si="3"/>
        <v>0</v>
      </c>
      <c r="Q43" s="16" t="str">
        <f>VLOOKUP([2]BD!U42,[2]OPERATION!A$1:G$20,2,TRUE)</f>
        <v>A1</v>
      </c>
      <c r="R43" s="23" t="s">
        <v>33</v>
      </c>
      <c r="S43" s="16">
        <f t="shared" si="4"/>
        <v>0</v>
      </c>
      <c r="T43" s="24" t="e">
        <f t="shared" si="2"/>
        <v>#VALUE!</v>
      </c>
      <c r="U43" s="25" t="e">
        <f>V$3+(INT(SUM(S$4:S43)/80)*"00:15")</f>
        <v>#VALUE!</v>
      </c>
    </row>
    <row r="44" spans="5:21" ht="17.25" customHeight="1" x14ac:dyDescent="0.3">
      <c r="P44" s="15">
        <f t="shared" si="3"/>
        <v>0</v>
      </c>
      <c r="Q44" s="16" t="str">
        <f>VLOOKUP([2]BD!U43,[2]OPERATION!A$1:G$20,2,TRUE)</f>
        <v>A1</v>
      </c>
      <c r="R44" s="23" t="s">
        <v>33</v>
      </c>
      <c r="S44" s="16">
        <f t="shared" si="4"/>
        <v>0</v>
      </c>
      <c r="T44" s="24" t="e">
        <f t="shared" si="2"/>
        <v>#VALUE!</v>
      </c>
      <c r="U44" s="25" t="e">
        <f>V$3+(INT(SUM(S$4:S44)/80)*"00:15")</f>
        <v>#VALUE!</v>
      </c>
    </row>
    <row r="45" spans="5:21" ht="17.25" customHeight="1" x14ac:dyDescent="0.3">
      <c r="P45" s="15">
        <f t="shared" si="3"/>
        <v>0</v>
      </c>
      <c r="Q45" s="16" t="str">
        <f>VLOOKUP([2]BD!U44,[2]OPERATION!A$1:G$20,2,TRUE)</f>
        <v>A1</v>
      </c>
      <c r="R45" s="23" t="s">
        <v>33</v>
      </c>
      <c r="S45" s="16">
        <f t="shared" si="4"/>
        <v>0</v>
      </c>
      <c r="T45" s="24" t="e">
        <f t="shared" si="2"/>
        <v>#VALUE!</v>
      </c>
      <c r="U45" s="25" t="e">
        <f>V$3+(INT(SUM(S$4:S45)/80)*"00:15")</f>
        <v>#VALUE!</v>
      </c>
    </row>
    <row r="46" spans="5:21" ht="17.25" customHeight="1" x14ac:dyDescent="0.3">
      <c r="P46" s="15">
        <f t="shared" si="3"/>
        <v>0</v>
      </c>
      <c r="Q46" s="16" t="str">
        <f>VLOOKUP([2]BD!U45,[2]OPERATION!A$1:G$20,2,TRUE)</f>
        <v>A1</v>
      </c>
      <c r="R46" s="23" t="s">
        <v>33</v>
      </c>
      <c r="S46" s="16">
        <f t="shared" si="4"/>
        <v>0</v>
      </c>
      <c r="T46" s="24" t="e">
        <f t="shared" si="2"/>
        <v>#VALUE!</v>
      </c>
      <c r="U46" s="25" t="e">
        <f>V$3+(INT(SUM(S$4:S46)/80)*"00:15")</f>
        <v>#VALUE!</v>
      </c>
    </row>
    <row r="47" spans="5:21" ht="17.25" customHeight="1" x14ac:dyDescent="0.3">
      <c r="P47" s="15">
        <f t="shared" si="3"/>
        <v>0</v>
      </c>
      <c r="Q47" s="16" t="str">
        <f>VLOOKUP([2]BD!U46,[2]OPERATION!A$1:G$20,2,TRUE)</f>
        <v>A1</v>
      </c>
      <c r="R47" s="23" t="s">
        <v>33</v>
      </c>
      <c r="S47" s="16">
        <f t="shared" si="4"/>
        <v>0</v>
      </c>
      <c r="T47" s="24" t="e">
        <f t="shared" si="2"/>
        <v>#VALUE!</v>
      </c>
      <c r="U47" s="25" t="e">
        <f>V$3+(INT(SUM(S$4:S47)/80)*"00:15")</f>
        <v>#VALUE!</v>
      </c>
    </row>
    <row r="48" spans="5:21" ht="17.25" customHeight="1" x14ac:dyDescent="0.3">
      <c r="P48" s="15">
        <f t="shared" si="3"/>
        <v>0</v>
      </c>
      <c r="Q48" s="16" t="str">
        <f>VLOOKUP([2]BD!U47,[2]OPERATION!A$1:G$20,2,TRUE)</f>
        <v>A1</v>
      </c>
      <c r="R48" s="23" t="s">
        <v>33</v>
      </c>
      <c r="S48" s="16">
        <f t="shared" si="4"/>
        <v>0</v>
      </c>
      <c r="T48" s="24" t="e">
        <f t="shared" si="2"/>
        <v>#VALUE!</v>
      </c>
      <c r="U48" s="25" t="e">
        <f>V$3+(INT(SUM(S$4:S48)/80)*"00:15")</f>
        <v>#VALUE!</v>
      </c>
    </row>
    <row r="49" spans="16:21" ht="17.25" customHeight="1" x14ac:dyDescent="0.3">
      <c r="P49" s="15">
        <f t="shared" si="3"/>
        <v>0</v>
      </c>
      <c r="Q49" s="16" t="str">
        <f>VLOOKUP([2]BD!U48,[2]OPERATION!A$1:G$20,2,TRUE)</f>
        <v>A1</v>
      </c>
      <c r="R49" s="23" t="s">
        <v>33</v>
      </c>
      <c r="S49" s="16">
        <f t="shared" si="4"/>
        <v>0</v>
      </c>
      <c r="T49" s="24" t="e">
        <f t="shared" si="2"/>
        <v>#VALUE!</v>
      </c>
      <c r="U49" s="25" t="e">
        <f>V$3+(INT(SUM(S$4:S49)/80)*"00:15")</f>
        <v>#VALUE!</v>
      </c>
    </row>
    <row r="50" spans="16:21" ht="17.25" customHeight="1" x14ac:dyDescent="0.3">
      <c r="P50" s="15">
        <f t="shared" si="3"/>
        <v>0</v>
      </c>
      <c r="Q50" s="16" t="str">
        <f>VLOOKUP([2]BD!U49,[2]OPERATION!A$1:G$20,2,TRUE)</f>
        <v>A1</v>
      </c>
      <c r="R50" s="23" t="s">
        <v>33</v>
      </c>
      <c r="S50" s="16">
        <f t="shared" si="4"/>
        <v>0</v>
      </c>
      <c r="T50" s="24" t="e">
        <f t="shared" si="2"/>
        <v>#VALUE!</v>
      </c>
      <c r="U50" s="25" t="e">
        <f>V$3+(INT(SUM(S$4:S50)/80)*"00:15")</f>
        <v>#VALUE!</v>
      </c>
    </row>
    <row r="51" spans="16:21" ht="17.25" customHeight="1" x14ac:dyDescent="0.3">
      <c r="P51" s="15">
        <f t="shared" si="3"/>
        <v>0</v>
      </c>
      <c r="Q51" s="16" t="str">
        <f>VLOOKUP([2]BD!U50,[2]OPERATION!A$1:G$20,2,TRUE)</f>
        <v>A1</v>
      </c>
      <c r="R51" s="23" t="s">
        <v>33</v>
      </c>
      <c r="S51" s="16">
        <f t="shared" si="4"/>
        <v>0</v>
      </c>
      <c r="T51" s="24" t="e">
        <f t="shared" si="2"/>
        <v>#VALUE!</v>
      </c>
      <c r="U51" s="25" t="e">
        <f>V$3+(INT(SUM(S$4:S51)/80)*"00:15")</f>
        <v>#VALUE!</v>
      </c>
    </row>
    <row r="52" spans="16:21" ht="17.25" customHeight="1" x14ac:dyDescent="0.3">
      <c r="P52" s="15">
        <f t="shared" si="3"/>
        <v>0</v>
      </c>
      <c r="Q52" s="16" t="str">
        <f>VLOOKUP([2]BD!U51,[2]OPERATION!A$1:G$20,2,TRUE)</f>
        <v>A1</v>
      </c>
      <c r="R52" s="23" t="s">
        <v>33</v>
      </c>
      <c r="S52" s="16">
        <f t="shared" si="4"/>
        <v>0</v>
      </c>
      <c r="T52" s="24" t="e">
        <f t="shared" si="2"/>
        <v>#VALUE!</v>
      </c>
      <c r="U52" s="25" t="e">
        <f>V$3+(INT(SUM(S$4:S52)/80)*"00:15")</f>
        <v>#VALUE!</v>
      </c>
    </row>
    <row r="53" spans="16:21" ht="17.25" customHeight="1" x14ac:dyDescent="0.3">
      <c r="P53" s="15">
        <f t="shared" si="3"/>
        <v>0</v>
      </c>
      <c r="Q53" s="16" t="str">
        <f>VLOOKUP([2]BD!U52,[2]OPERATION!A$1:G$20,2,TRUE)</f>
        <v>A1</v>
      </c>
      <c r="R53" s="23" t="s">
        <v>33</v>
      </c>
      <c r="S53" s="16">
        <f t="shared" si="4"/>
        <v>0</v>
      </c>
      <c r="T53" s="24" t="e">
        <f t="shared" si="2"/>
        <v>#VALUE!</v>
      </c>
      <c r="U53" s="25" t="e">
        <f>V$3+(INT(SUM(S$4:S53)/80)*"00:15")</f>
        <v>#VALUE!</v>
      </c>
    </row>
    <row r="54" spans="16:21" ht="17.25" customHeight="1" x14ac:dyDescent="0.3">
      <c r="P54" s="15">
        <f t="shared" si="3"/>
        <v>0</v>
      </c>
      <c r="Q54" s="16" t="str">
        <f>VLOOKUP([2]BD!U53,[2]OPERATION!A$1:G$20,2,TRUE)</f>
        <v>A1</v>
      </c>
      <c r="R54" s="23" t="s">
        <v>33</v>
      </c>
      <c r="S54" s="16">
        <f t="shared" si="4"/>
        <v>0</v>
      </c>
      <c r="T54" s="24" t="e">
        <f t="shared" si="2"/>
        <v>#VALUE!</v>
      </c>
      <c r="U54" s="25" t="e">
        <f>V$3+(INT(SUM(S$4:S54)/80)*"00:15")</f>
        <v>#VALUE!</v>
      </c>
    </row>
    <row r="55" spans="16:21" ht="17.25" customHeight="1" x14ac:dyDescent="0.3">
      <c r="P55" s="15">
        <f t="shared" si="3"/>
        <v>0</v>
      </c>
      <c r="Q55" s="16" t="str">
        <f>VLOOKUP([2]BD!U54,[2]OPERATION!A$1:G$20,2,TRUE)</f>
        <v>A1</v>
      </c>
      <c r="R55" s="23" t="s">
        <v>33</v>
      </c>
      <c r="S55" s="16">
        <f t="shared" si="4"/>
        <v>0</v>
      </c>
      <c r="T55" s="24" t="e">
        <f t="shared" si="2"/>
        <v>#VALUE!</v>
      </c>
      <c r="U55" s="25" t="e">
        <f>V$3+(INT(SUM(S$4:S55)/80)*"00:15")</f>
        <v>#VALUE!</v>
      </c>
    </row>
    <row r="56" spans="16:21" ht="17.25" customHeight="1" x14ac:dyDescent="0.3">
      <c r="P56" s="15">
        <f t="shared" si="3"/>
        <v>0</v>
      </c>
      <c r="Q56" s="16" t="str">
        <f>VLOOKUP([2]BD!U55,[2]OPERATION!A$1:G$20,2,TRUE)</f>
        <v>A1</v>
      </c>
      <c r="R56" s="23" t="s">
        <v>33</v>
      </c>
      <c r="S56" s="16">
        <f t="shared" si="4"/>
        <v>0</v>
      </c>
      <c r="T56" s="24" t="e">
        <f t="shared" si="2"/>
        <v>#VALUE!</v>
      </c>
      <c r="U56" s="25" t="e">
        <f>V$3+(INT(SUM(S$4:S56)/80)*"00:15")</f>
        <v>#VALUE!</v>
      </c>
    </row>
    <row r="57" spans="16:21" ht="17.25" customHeight="1" x14ac:dyDescent="0.3">
      <c r="P57" s="15">
        <f t="shared" si="3"/>
        <v>0</v>
      </c>
      <c r="Q57" s="16" t="str">
        <f>VLOOKUP([2]BD!U56,[2]OPERATION!A$1:G$20,2,TRUE)</f>
        <v>A1</v>
      </c>
      <c r="R57" s="23" t="s">
        <v>33</v>
      </c>
      <c r="S57" s="16">
        <f t="shared" si="4"/>
        <v>0</v>
      </c>
      <c r="T57" s="24" t="e">
        <f t="shared" si="2"/>
        <v>#VALUE!</v>
      </c>
      <c r="U57" s="25" t="e">
        <f>V$3+(INT(SUM(S$4:S57)/80)*"00:15")</f>
        <v>#VALUE!</v>
      </c>
    </row>
    <row r="58" spans="16:21" ht="17.25" customHeight="1" x14ac:dyDescent="0.3">
      <c r="P58" s="15">
        <f t="shared" si="3"/>
        <v>0</v>
      </c>
      <c r="Q58" s="16" t="str">
        <f>VLOOKUP([2]BD!U57,[2]OPERATION!A$1:G$20,2,TRUE)</f>
        <v>A1</v>
      </c>
      <c r="R58" s="23" t="s">
        <v>33</v>
      </c>
      <c r="S58" s="16">
        <f t="shared" si="4"/>
        <v>0</v>
      </c>
      <c r="T58" s="24" t="e">
        <f t="shared" si="2"/>
        <v>#VALUE!</v>
      </c>
      <c r="U58" s="25" t="e">
        <f>V$3+(INT(SUM(S$4:S58)/80)*"00:15")</f>
        <v>#VALUE!</v>
      </c>
    </row>
    <row r="59" spans="16:21" ht="17.25" customHeight="1" x14ac:dyDescent="0.3">
      <c r="P59" s="15">
        <f t="shared" si="3"/>
        <v>0</v>
      </c>
      <c r="Q59" s="16" t="str">
        <f>VLOOKUP([2]BD!U58,[2]OPERATION!A$1:G$20,2,TRUE)</f>
        <v>A1</v>
      </c>
      <c r="R59" s="23" t="s">
        <v>33</v>
      </c>
      <c r="S59" s="16">
        <f t="shared" si="4"/>
        <v>0</v>
      </c>
      <c r="T59" s="24" t="e">
        <f t="shared" si="2"/>
        <v>#VALUE!</v>
      </c>
      <c r="U59" s="25" t="e">
        <f>V$3+(INT(SUM(S$4:S59)/80)*"00:15")</f>
        <v>#VALUE!</v>
      </c>
    </row>
    <row r="60" spans="16:21" ht="17.25" customHeight="1" x14ac:dyDescent="0.3">
      <c r="P60" s="15">
        <f t="shared" si="3"/>
        <v>0</v>
      </c>
      <c r="Q60" s="16" t="str">
        <f>VLOOKUP([2]BD!U59,[2]OPERATION!A$1:G$20,2,TRUE)</f>
        <v>A1</v>
      </c>
      <c r="R60" s="23" t="s">
        <v>33</v>
      </c>
      <c r="S60" s="16">
        <f t="shared" si="4"/>
        <v>0</v>
      </c>
      <c r="T60" s="24" t="e">
        <f t="shared" si="2"/>
        <v>#VALUE!</v>
      </c>
      <c r="U60" s="25" t="e">
        <f>V$3+(INT(SUM(S$4:S60)/80)*"00:15")</f>
        <v>#VALUE!</v>
      </c>
    </row>
    <row r="61" spans="16:21" ht="17.25" customHeight="1" x14ac:dyDescent="0.3">
      <c r="P61" s="15">
        <f t="shared" si="3"/>
        <v>0</v>
      </c>
      <c r="Q61" s="16" t="str">
        <f>VLOOKUP([2]BD!U60,[2]OPERATION!A$1:G$20,2,TRUE)</f>
        <v>A1</v>
      </c>
      <c r="R61" s="23" t="s">
        <v>33</v>
      </c>
      <c r="S61" s="16">
        <f t="shared" si="4"/>
        <v>0</v>
      </c>
      <c r="T61" s="24" t="e">
        <f t="shared" si="2"/>
        <v>#VALUE!</v>
      </c>
      <c r="U61" s="25" t="e">
        <f>V$3+(INT(SUM(S$4:S61)/80)*"00:15")</f>
        <v>#VALUE!</v>
      </c>
    </row>
    <row r="62" spans="16:21" ht="17.25" customHeight="1" x14ac:dyDescent="0.3">
      <c r="P62" s="15">
        <f t="shared" si="3"/>
        <v>0</v>
      </c>
      <c r="Q62" s="16" t="str">
        <f>VLOOKUP([2]BD!U61,[2]OPERATION!A$1:G$20,2,TRUE)</f>
        <v>A1</v>
      </c>
      <c r="R62" s="23" t="s">
        <v>33</v>
      </c>
      <c r="S62" s="16">
        <f t="shared" si="4"/>
        <v>0</v>
      </c>
      <c r="T62" s="24" t="e">
        <f t="shared" si="2"/>
        <v>#VALUE!</v>
      </c>
      <c r="U62" s="25" t="e">
        <f>V$3+(INT(SUM(S$4:S62)/80)*"00:15")</f>
        <v>#VALUE!</v>
      </c>
    </row>
    <row r="63" spans="16:21" ht="17.25" customHeight="1" x14ac:dyDescent="0.3">
      <c r="P63" s="15">
        <f t="shared" si="3"/>
        <v>0</v>
      </c>
      <c r="Q63" s="16" t="str">
        <f>VLOOKUP([2]BD!U62,[2]OPERATION!A$1:G$20,2,TRUE)</f>
        <v>A1</v>
      </c>
      <c r="R63" s="23" t="s">
        <v>33</v>
      </c>
      <c r="S63" s="16">
        <f t="shared" si="4"/>
        <v>0</v>
      </c>
      <c r="T63" s="24" t="e">
        <f t="shared" si="2"/>
        <v>#VALUE!</v>
      </c>
      <c r="U63" s="25" t="e">
        <f>V$3+(INT(SUM(S$4:S63)/80)*"00:15")</f>
        <v>#VALUE!</v>
      </c>
    </row>
    <row r="64" spans="16:21" ht="17.25" customHeight="1" x14ac:dyDescent="0.3">
      <c r="P64" s="15">
        <f t="shared" si="3"/>
        <v>0</v>
      </c>
      <c r="Q64" s="16" t="str">
        <f>VLOOKUP([2]BD!U63,[2]OPERATION!A$1:G$20,2,TRUE)</f>
        <v>A1</v>
      </c>
      <c r="R64" s="23" t="s">
        <v>33</v>
      </c>
      <c r="S64" s="16">
        <f t="shared" si="4"/>
        <v>0</v>
      </c>
      <c r="T64" s="24" t="e">
        <f t="shared" si="2"/>
        <v>#VALUE!</v>
      </c>
      <c r="U64" s="25" t="e">
        <f>V$3+(INT(SUM(S$4:S64)/80)*"00:15")</f>
        <v>#VALUE!</v>
      </c>
    </row>
    <row r="65" spans="16:21" ht="17.25" customHeight="1" x14ac:dyDescent="0.3">
      <c r="P65" s="15">
        <f t="shared" si="3"/>
        <v>0</v>
      </c>
      <c r="Q65" s="16" t="str">
        <f>VLOOKUP([2]BD!U64,[2]OPERATION!A$1:G$20,2,TRUE)</f>
        <v>A1</v>
      </c>
      <c r="R65" s="23" t="s">
        <v>33</v>
      </c>
      <c r="S65" s="16">
        <f t="shared" si="4"/>
        <v>0</v>
      </c>
      <c r="T65" s="24" t="e">
        <f t="shared" si="2"/>
        <v>#VALUE!</v>
      </c>
      <c r="U65" s="25" t="e">
        <f>V$3+(INT(SUM(S$4:S65)/80)*"00:15")</f>
        <v>#VALUE!</v>
      </c>
    </row>
    <row r="66" spans="16:21" ht="17.25" customHeight="1" x14ac:dyDescent="0.3">
      <c r="P66" s="15">
        <f t="shared" si="3"/>
        <v>0</v>
      </c>
      <c r="Q66" s="16" t="str">
        <f>VLOOKUP([2]BD!U65,[2]OPERATION!A$1:G$20,2,TRUE)</f>
        <v>A1</v>
      </c>
      <c r="R66" s="23" t="s">
        <v>33</v>
      </c>
      <c r="S66" s="16">
        <f t="shared" si="4"/>
        <v>0</v>
      </c>
      <c r="T66" s="24" t="e">
        <f t="shared" si="2"/>
        <v>#VALUE!</v>
      </c>
      <c r="U66" s="25" t="e">
        <f>V$3+(INT(SUM(S$4:S66)/80)*"00:15")</f>
        <v>#VALUE!</v>
      </c>
    </row>
    <row r="67" spans="16:21" ht="17.25" customHeight="1" x14ac:dyDescent="0.3">
      <c r="P67" s="15">
        <f t="shared" si="3"/>
        <v>0</v>
      </c>
      <c r="Q67" s="16" t="str">
        <f>VLOOKUP([2]BD!U66,[2]OPERATION!A$1:G$20,2,TRUE)</f>
        <v>A1</v>
      </c>
      <c r="R67" s="23" t="s">
        <v>33</v>
      </c>
      <c r="S67" s="16">
        <f t="shared" si="4"/>
        <v>0</v>
      </c>
      <c r="T67" s="24" t="e">
        <f t="shared" si="2"/>
        <v>#VALUE!</v>
      </c>
      <c r="U67" s="25" t="e">
        <f>V$3+(INT(SUM(S$4:S67)/80)*"00:15")</f>
        <v>#VALUE!</v>
      </c>
    </row>
    <row r="68" spans="16:21" ht="17.25" customHeight="1" x14ac:dyDescent="0.3">
      <c r="P68" s="15">
        <f t="shared" si="3"/>
        <v>0</v>
      </c>
      <c r="Q68" s="16" t="str">
        <f>VLOOKUP([2]BD!U67,[2]OPERATION!A$1:G$20,2,TRUE)</f>
        <v>A1</v>
      </c>
      <c r="R68" s="23" t="s">
        <v>33</v>
      </c>
      <c r="S68" s="16">
        <f t="shared" si="4"/>
        <v>0</v>
      </c>
      <c r="T68" s="24" t="e">
        <f t="shared" ref="T68:T131" si="5">IF(OR(U68&lt;&gt;U67,U68=U67),SUMIF(U:U,U68,S:S),"")</f>
        <v>#VALUE!</v>
      </c>
      <c r="U68" s="25" t="e">
        <f>V$3+(INT(SUM(S$4:S68)/80)*"00:15")</f>
        <v>#VALUE!</v>
      </c>
    </row>
    <row r="69" spans="16:21" ht="17.25" customHeight="1" x14ac:dyDescent="0.3">
      <c r="P69" s="15">
        <f t="shared" si="3"/>
        <v>0</v>
      </c>
      <c r="Q69" s="16" t="str">
        <f>VLOOKUP([2]BD!U68,[2]OPERATION!A$1:G$20,2,TRUE)</f>
        <v>A1</v>
      </c>
      <c r="R69" s="23" t="s">
        <v>33</v>
      </c>
      <c r="S69" s="16">
        <f t="shared" si="4"/>
        <v>0</v>
      </c>
      <c r="T69" s="24" t="e">
        <f t="shared" si="5"/>
        <v>#VALUE!</v>
      </c>
      <c r="U69" s="25" t="e">
        <f>V$3+(INT(SUM(S$4:S69)/80)*"00:15")</f>
        <v>#VALUE!</v>
      </c>
    </row>
    <row r="70" spans="16:21" ht="17.25" customHeight="1" x14ac:dyDescent="0.3">
      <c r="P70" s="15">
        <f t="shared" si="3"/>
        <v>0</v>
      </c>
      <c r="Q70" s="16" t="str">
        <f>VLOOKUP([2]BD!U69,[2]OPERATION!A$1:G$20,2,TRUE)</f>
        <v>A1</v>
      </c>
      <c r="R70" s="23" t="s">
        <v>33</v>
      </c>
      <c r="S70" s="16">
        <f t="shared" si="4"/>
        <v>0</v>
      </c>
      <c r="T70" s="24" t="e">
        <f t="shared" si="5"/>
        <v>#VALUE!</v>
      </c>
      <c r="U70" s="25" t="e">
        <f>V$3+(INT(SUM(S$4:S70)/80)*"00:15")</f>
        <v>#VALUE!</v>
      </c>
    </row>
    <row r="71" spans="16:21" ht="17.25" customHeight="1" x14ac:dyDescent="0.3">
      <c r="P71" s="15">
        <f t="shared" si="3"/>
        <v>0</v>
      </c>
      <c r="Q71" s="16" t="str">
        <f>VLOOKUP([2]BD!U70,[2]OPERATION!A$1:G$20,2,TRUE)</f>
        <v>A1</v>
      </c>
      <c r="R71" s="23" t="s">
        <v>33</v>
      </c>
      <c r="S71" s="16">
        <f t="shared" si="4"/>
        <v>0</v>
      </c>
      <c r="T71" s="24" t="e">
        <f t="shared" si="5"/>
        <v>#VALUE!</v>
      </c>
      <c r="U71" s="25" t="e">
        <f>V$3+(INT(SUM(S$4:S71)/80)*"00:15")</f>
        <v>#VALUE!</v>
      </c>
    </row>
    <row r="72" spans="16:21" ht="17.25" customHeight="1" x14ac:dyDescent="0.3">
      <c r="P72" s="15">
        <f t="shared" si="3"/>
        <v>0</v>
      </c>
      <c r="Q72" s="16" t="str">
        <f>VLOOKUP([2]BD!U71,[2]OPERATION!A$1:G$20,2,TRUE)</f>
        <v>A1</v>
      </c>
      <c r="R72" s="23" t="s">
        <v>33</v>
      </c>
      <c r="S72" s="16">
        <f t="shared" si="4"/>
        <v>0</v>
      </c>
      <c r="T72" s="24" t="e">
        <f t="shared" si="5"/>
        <v>#VALUE!</v>
      </c>
      <c r="U72" s="25" t="e">
        <f>V$3+(INT(SUM(S$4:S72)/80)*"00:15")</f>
        <v>#VALUE!</v>
      </c>
    </row>
    <row r="73" spans="16:21" ht="17.25" customHeight="1" x14ac:dyDescent="0.3">
      <c r="P73" s="15">
        <f t="shared" si="3"/>
        <v>0</v>
      </c>
      <c r="Q73" s="16" t="str">
        <f>VLOOKUP([2]BD!U72,[2]OPERATION!A$1:G$20,2,TRUE)</f>
        <v>A1</v>
      </c>
      <c r="R73" s="23" t="s">
        <v>33</v>
      </c>
      <c r="S73" s="16">
        <f t="shared" si="4"/>
        <v>0</v>
      </c>
      <c r="T73" s="24" t="e">
        <f t="shared" si="5"/>
        <v>#VALUE!</v>
      </c>
      <c r="U73" s="25" t="e">
        <f>V$3+(INT(SUM(S$4:S73)/80)*"00:15")</f>
        <v>#VALUE!</v>
      </c>
    </row>
    <row r="74" spans="16:21" ht="17.25" customHeight="1" x14ac:dyDescent="0.3">
      <c r="P74" s="15">
        <f t="shared" si="3"/>
        <v>0</v>
      </c>
      <c r="Q74" s="16" t="str">
        <f>VLOOKUP([2]BD!U73,[2]OPERATION!A$1:G$20,2,TRUE)</f>
        <v>A1</v>
      </c>
      <c r="R74" s="23" t="s">
        <v>33</v>
      </c>
      <c r="S74" s="16">
        <f t="shared" si="4"/>
        <v>0</v>
      </c>
      <c r="T74" s="24" t="e">
        <f t="shared" si="5"/>
        <v>#VALUE!</v>
      </c>
      <c r="U74" s="25" t="e">
        <f>V$3+(INT(SUM(S$4:S74)/80)*"00:15")</f>
        <v>#VALUE!</v>
      </c>
    </row>
    <row r="75" spans="16:21" ht="17.25" customHeight="1" x14ac:dyDescent="0.3">
      <c r="P75" s="15">
        <f t="shared" si="3"/>
        <v>0</v>
      </c>
      <c r="Q75" s="16" t="str">
        <f>VLOOKUP([2]BD!U74,[2]OPERATION!A$1:G$20,2,TRUE)</f>
        <v>A1</v>
      </c>
      <c r="R75" s="23" t="s">
        <v>33</v>
      </c>
      <c r="S75" s="16">
        <f t="shared" si="4"/>
        <v>0</v>
      </c>
      <c r="T75" s="24" t="e">
        <f t="shared" si="5"/>
        <v>#VALUE!</v>
      </c>
      <c r="U75" s="25" t="e">
        <f>V$3+(INT(SUM(S$4:S75)/80)*"00:15")</f>
        <v>#VALUE!</v>
      </c>
    </row>
    <row r="76" spans="16:21" ht="17.25" customHeight="1" x14ac:dyDescent="0.3">
      <c r="P76" s="15">
        <f t="shared" si="3"/>
        <v>0</v>
      </c>
      <c r="Q76" s="16" t="str">
        <f>VLOOKUP([2]BD!U75,[2]OPERATION!A$1:G$20,2,TRUE)</f>
        <v>A1</v>
      </c>
      <c r="R76" s="23" t="s">
        <v>33</v>
      </c>
      <c r="S76" s="16">
        <f t="shared" si="4"/>
        <v>0</v>
      </c>
      <c r="T76" s="24" t="e">
        <f t="shared" si="5"/>
        <v>#VALUE!</v>
      </c>
      <c r="U76" s="25" t="e">
        <f>V$3+(INT(SUM(S$4:S76)/80)*"00:15")</f>
        <v>#VALUE!</v>
      </c>
    </row>
    <row r="77" spans="16:21" ht="17.25" customHeight="1" x14ac:dyDescent="0.3">
      <c r="P77" s="15">
        <f t="shared" si="3"/>
        <v>0</v>
      </c>
      <c r="Q77" s="16" t="str">
        <f>VLOOKUP([2]BD!U76,[2]OPERATION!A$1:G$20,2,TRUE)</f>
        <v>A1</v>
      </c>
      <c r="R77" s="23" t="s">
        <v>33</v>
      </c>
      <c r="S77" s="16">
        <f t="shared" si="4"/>
        <v>0</v>
      </c>
      <c r="T77" s="24" t="e">
        <f t="shared" si="5"/>
        <v>#VALUE!</v>
      </c>
      <c r="U77" s="25" t="e">
        <f>V$3+(INT(SUM(S$4:S77)/80)*"00:15")</f>
        <v>#VALUE!</v>
      </c>
    </row>
    <row r="78" spans="16:21" ht="17.25" customHeight="1" x14ac:dyDescent="0.3">
      <c r="P78" s="15">
        <f t="shared" si="3"/>
        <v>0</v>
      </c>
      <c r="Q78" s="16" t="str">
        <f>VLOOKUP([2]BD!U77,[2]OPERATION!A$1:G$20,2,TRUE)</f>
        <v>A1</v>
      </c>
      <c r="R78" s="23" t="s">
        <v>33</v>
      </c>
      <c r="S78" s="16">
        <f t="shared" si="4"/>
        <v>0</v>
      </c>
      <c r="T78" s="24" t="e">
        <f t="shared" si="5"/>
        <v>#VALUE!</v>
      </c>
      <c r="U78" s="25" t="e">
        <f>V$3+(INT(SUM(S$4:S78)/80)*"00:15")</f>
        <v>#VALUE!</v>
      </c>
    </row>
    <row r="79" spans="16:21" ht="17.25" customHeight="1" x14ac:dyDescent="0.3">
      <c r="P79" s="15">
        <f t="shared" si="3"/>
        <v>0</v>
      </c>
      <c r="Q79" s="16" t="str">
        <f>VLOOKUP([2]BD!U78,[2]OPERATION!A$1:G$20,2,TRUE)</f>
        <v>A1</v>
      </c>
      <c r="R79" s="23" t="s">
        <v>33</v>
      </c>
      <c r="S79" s="16">
        <f t="shared" si="4"/>
        <v>0</v>
      </c>
      <c r="T79" s="24" t="e">
        <f t="shared" si="5"/>
        <v>#VALUE!</v>
      </c>
      <c r="U79" s="25" t="e">
        <f>V$3+(INT(SUM(S$4:S79)/80)*"00:15")</f>
        <v>#VALUE!</v>
      </c>
    </row>
    <row r="80" spans="16:21" ht="17.25" customHeight="1" x14ac:dyDescent="0.3">
      <c r="P80" s="15">
        <f t="shared" si="3"/>
        <v>0</v>
      </c>
      <c r="Q80" s="16" t="str">
        <f>VLOOKUP([2]BD!U79,[2]OPERATION!A$1:G$20,2,TRUE)</f>
        <v>A1</v>
      </c>
      <c r="R80" s="23" t="s">
        <v>33</v>
      </c>
      <c r="S80" s="16">
        <f t="shared" si="4"/>
        <v>0</v>
      </c>
      <c r="T80" s="24" t="e">
        <f t="shared" si="5"/>
        <v>#VALUE!</v>
      </c>
      <c r="U80" s="25" t="e">
        <f>V$3+(INT(SUM(S$4:S80)/80)*"00:15")</f>
        <v>#VALUE!</v>
      </c>
    </row>
    <row r="81" spans="16:21" ht="17.25" customHeight="1" x14ac:dyDescent="0.3">
      <c r="P81" s="15">
        <f t="shared" si="3"/>
        <v>0</v>
      </c>
      <c r="Q81" s="16" t="str">
        <f>VLOOKUP([2]BD!U80,[2]OPERATION!A$1:G$20,2,TRUE)</f>
        <v>A1</v>
      </c>
      <c r="R81" s="23" t="s">
        <v>33</v>
      </c>
      <c r="S81" s="16">
        <f t="shared" si="4"/>
        <v>0</v>
      </c>
      <c r="T81" s="24" t="e">
        <f t="shared" si="5"/>
        <v>#VALUE!</v>
      </c>
      <c r="U81" s="25" t="e">
        <f>V$3+(INT(SUM(S$4:S81)/80)*"00:15")</f>
        <v>#VALUE!</v>
      </c>
    </row>
    <row r="82" spans="16:21" ht="17.25" customHeight="1" x14ac:dyDescent="0.3">
      <c r="P82" s="15">
        <f t="shared" si="3"/>
        <v>0</v>
      </c>
      <c r="Q82" s="16" t="str">
        <f>VLOOKUP([2]BD!U81,[2]OPERATION!A$1:G$20,2,TRUE)</f>
        <v>A1</v>
      </c>
      <c r="R82" s="23" t="s">
        <v>33</v>
      </c>
      <c r="S82" s="16">
        <f t="shared" si="4"/>
        <v>0</v>
      </c>
      <c r="T82" s="24" t="e">
        <f t="shared" si="5"/>
        <v>#VALUE!</v>
      </c>
      <c r="U82" s="25" t="e">
        <f>V$3+(INT(SUM(S$4:S82)/80)*"00:15")</f>
        <v>#VALUE!</v>
      </c>
    </row>
    <row r="83" spans="16:21" ht="17.25" customHeight="1" x14ac:dyDescent="0.3">
      <c r="P83" s="15">
        <f t="shared" si="3"/>
        <v>0</v>
      </c>
      <c r="Q83" s="16" t="str">
        <f>VLOOKUP([2]BD!U82,[2]OPERATION!A$1:G$20,2,TRUE)</f>
        <v>A1</v>
      </c>
      <c r="R83" s="23" t="s">
        <v>33</v>
      </c>
      <c r="S83" s="16">
        <f t="shared" si="4"/>
        <v>0</v>
      </c>
      <c r="T83" s="24" t="e">
        <f t="shared" si="5"/>
        <v>#VALUE!</v>
      </c>
      <c r="U83" s="25" t="e">
        <f>V$3+(INT(SUM(S$4:S83)/80)*"00:15")</f>
        <v>#VALUE!</v>
      </c>
    </row>
    <row r="84" spans="16:21" ht="17.25" customHeight="1" x14ac:dyDescent="0.3">
      <c r="P84" s="15">
        <f t="shared" si="3"/>
        <v>0</v>
      </c>
      <c r="Q84" s="16" t="str">
        <f>VLOOKUP([2]BD!U83,[2]OPERATION!A$1:G$20,2,TRUE)</f>
        <v>A1</v>
      </c>
      <c r="R84" s="23" t="s">
        <v>33</v>
      </c>
      <c r="S84" s="16">
        <f t="shared" si="4"/>
        <v>0</v>
      </c>
      <c r="T84" s="24" t="e">
        <f t="shared" si="5"/>
        <v>#VALUE!</v>
      </c>
      <c r="U84" s="25" t="e">
        <f>V$3+(INT(SUM(S$4:S84)/80)*"00:15")</f>
        <v>#VALUE!</v>
      </c>
    </row>
    <row r="85" spans="16:21" ht="17.25" customHeight="1" x14ac:dyDescent="0.3">
      <c r="P85" s="15">
        <f t="shared" si="3"/>
        <v>0</v>
      </c>
      <c r="Q85" s="16" t="str">
        <f>VLOOKUP([2]BD!U84,[2]OPERATION!A$1:G$20,2,TRUE)</f>
        <v>A1</v>
      </c>
      <c r="R85" s="23" t="s">
        <v>33</v>
      </c>
      <c r="S85" s="16">
        <f t="shared" si="4"/>
        <v>0</v>
      </c>
      <c r="T85" s="24" t="e">
        <f t="shared" si="5"/>
        <v>#VALUE!</v>
      </c>
      <c r="U85" s="25" t="e">
        <f>V$3+(INT(SUM(S$4:S85)/80)*"00:15")</f>
        <v>#VALUE!</v>
      </c>
    </row>
    <row r="86" spans="16:21" ht="17.25" customHeight="1" x14ac:dyDescent="0.3">
      <c r="P86" s="15">
        <f t="shared" ref="P86:P149" si="6">I85*30+J84*14</f>
        <v>0</v>
      </c>
      <c r="Q86" s="16" t="str">
        <f>VLOOKUP([2]BD!U85,[2]OPERATION!A$1:G$20,2,TRUE)</f>
        <v>A1</v>
      </c>
      <c r="R86" s="23" t="s">
        <v>33</v>
      </c>
      <c r="S86" s="16">
        <f t="shared" ref="S86:S149" si="7">I85+J84+K84</f>
        <v>0</v>
      </c>
      <c r="T86" s="24" t="e">
        <f t="shared" si="5"/>
        <v>#VALUE!</v>
      </c>
      <c r="U86" s="25" t="e">
        <f>V$3+(INT(SUM(S$4:S86)/80)*"00:15")</f>
        <v>#VALUE!</v>
      </c>
    </row>
    <row r="87" spans="16:21" ht="17.25" customHeight="1" x14ac:dyDescent="0.3">
      <c r="P87" s="15">
        <f t="shared" si="6"/>
        <v>0</v>
      </c>
      <c r="Q87" s="16" t="str">
        <f>VLOOKUP([2]BD!U86,[2]OPERATION!A$1:G$20,2,TRUE)</f>
        <v>A1</v>
      </c>
      <c r="R87" s="23" t="s">
        <v>33</v>
      </c>
      <c r="S87" s="16">
        <f t="shared" si="7"/>
        <v>0</v>
      </c>
      <c r="T87" s="24" t="e">
        <f t="shared" si="5"/>
        <v>#VALUE!</v>
      </c>
      <c r="U87" s="25" t="e">
        <f>V$3+(INT(SUM(S$4:S87)/80)*"00:15")</f>
        <v>#VALUE!</v>
      </c>
    </row>
    <row r="88" spans="16:21" ht="17.25" customHeight="1" x14ac:dyDescent="0.3">
      <c r="P88" s="15">
        <f t="shared" si="6"/>
        <v>0</v>
      </c>
      <c r="Q88" s="16" t="str">
        <f>VLOOKUP([2]BD!U87,[2]OPERATION!A$1:G$20,2,TRUE)</f>
        <v>A1</v>
      </c>
      <c r="R88" s="23" t="s">
        <v>33</v>
      </c>
      <c r="S88" s="16">
        <f t="shared" si="7"/>
        <v>0</v>
      </c>
      <c r="T88" s="24" t="e">
        <f t="shared" si="5"/>
        <v>#VALUE!</v>
      </c>
      <c r="U88" s="25" t="e">
        <f>V$3+(INT(SUM(S$4:S88)/80)*"00:15")</f>
        <v>#VALUE!</v>
      </c>
    </row>
    <row r="89" spans="16:21" ht="17.25" customHeight="1" x14ac:dyDescent="0.3">
      <c r="P89" s="15">
        <f t="shared" si="6"/>
        <v>0</v>
      </c>
      <c r="Q89" s="16" t="str">
        <f>VLOOKUP([2]BD!U88,[2]OPERATION!A$1:G$20,2,TRUE)</f>
        <v>A1</v>
      </c>
      <c r="R89" s="23" t="s">
        <v>33</v>
      </c>
      <c r="S89" s="16">
        <f t="shared" si="7"/>
        <v>0</v>
      </c>
      <c r="T89" s="24" t="e">
        <f t="shared" si="5"/>
        <v>#VALUE!</v>
      </c>
      <c r="U89" s="25" t="e">
        <f>V$3+(INT(SUM(S$4:S89)/80)*"00:15")</f>
        <v>#VALUE!</v>
      </c>
    </row>
    <row r="90" spans="16:21" ht="17.25" customHeight="1" x14ac:dyDescent="0.3">
      <c r="P90" s="15">
        <f t="shared" si="6"/>
        <v>0</v>
      </c>
      <c r="Q90" s="16" t="str">
        <f>VLOOKUP([2]BD!U89,[2]OPERATION!A$1:G$20,2,TRUE)</f>
        <v>A1</v>
      </c>
      <c r="R90" s="23" t="s">
        <v>33</v>
      </c>
      <c r="S90" s="16">
        <f t="shared" si="7"/>
        <v>0</v>
      </c>
      <c r="T90" s="24" t="e">
        <f t="shared" si="5"/>
        <v>#VALUE!</v>
      </c>
      <c r="U90" s="25" t="e">
        <f>V$3+(INT(SUM(S$4:S90)/80)*"00:15")</f>
        <v>#VALUE!</v>
      </c>
    </row>
    <row r="91" spans="16:21" ht="17.25" customHeight="1" x14ac:dyDescent="0.3">
      <c r="P91" s="15">
        <f t="shared" si="6"/>
        <v>0</v>
      </c>
      <c r="Q91" s="16" t="str">
        <f>VLOOKUP([2]BD!U90,[2]OPERATION!A$1:G$20,2,TRUE)</f>
        <v>A1</v>
      </c>
      <c r="R91" s="23" t="s">
        <v>33</v>
      </c>
      <c r="S91" s="16">
        <f t="shared" si="7"/>
        <v>0</v>
      </c>
      <c r="T91" s="24" t="e">
        <f t="shared" si="5"/>
        <v>#VALUE!</v>
      </c>
      <c r="U91" s="25" t="e">
        <f>V$3+(INT(SUM(S$4:S91)/80)*"00:15")</f>
        <v>#VALUE!</v>
      </c>
    </row>
    <row r="92" spans="16:21" ht="17.25" customHeight="1" x14ac:dyDescent="0.3">
      <c r="P92" s="15">
        <f t="shared" si="6"/>
        <v>0</v>
      </c>
      <c r="Q92" s="16" t="str">
        <f>VLOOKUP([2]BD!U91,[2]OPERATION!A$1:G$20,2,TRUE)</f>
        <v>A1</v>
      </c>
      <c r="R92" s="23" t="s">
        <v>33</v>
      </c>
      <c r="S92" s="16">
        <f t="shared" si="7"/>
        <v>0</v>
      </c>
      <c r="T92" s="24" t="e">
        <f t="shared" si="5"/>
        <v>#VALUE!</v>
      </c>
      <c r="U92" s="25" t="e">
        <f>V$3+(INT(SUM(S$4:S92)/80)*"00:15")</f>
        <v>#VALUE!</v>
      </c>
    </row>
    <row r="93" spans="16:21" ht="17.25" customHeight="1" x14ac:dyDescent="0.3">
      <c r="P93" s="15">
        <f t="shared" si="6"/>
        <v>0</v>
      </c>
      <c r="Q93" s="16" t="str">
        <f>VLOOKUP([2]BD!U92,[2]OPERATION!A$1:G$20,2,TRUE)</f>
        <v>A1</v>
      </c>
      <c r="R93" s="23" t="s">
        <v>33</v>
      </c>
      <c r="S93" s="16">
        <f t="shared" si="7"/>
        <v>0</v>
      </c>
      <c r="T93" s="24" t="e">
        <f t="shared" si="5"/>
        <v>#VALUE!</v>
      </c>
      <c r="U93" s="25" t="e">
        <f>V$3+(INT(SUM(S$4:S93)/80)*"00:15")</f>
        <v>#VALUE!</v>
      </c>
    </row>
    <row r="94" spans="16:21" ht="17.25" customHeight="1" x14ac:dyDescent="0.3">
      <c r="P94" s="15">
        <f t="shared" si="6"/>
        <v>0</v>
      </c>
      <c r="Q94" s="16" t="str">
        <f>VLOOKUP([2]BD!U93,[2]OPERATION!A$1:G$20,2,TRUE)</f>
        <v>A1</v>
      </c>
      <c r="R94" s="23" t="s">
        <v>33</v>
      </c>
      <c r="S94" s="16">
        <f t="shared" si="7"/>
        <v>0</v>
      </c>
      <c r="T94" s="24" t="e">
        <f t="shared" si="5"/>
        <v>#VALUE!</v>
      </c>
      <c r="U94" s="25" t="e">
        <f>V$3+(INT(SUM(S$4:S94)/80)*"00:15")</f>
        <v>#VALUE!</v>
      </c>
    </row>
    <row r="95" spans="16:21" ht="17.25" customHeight="1" x14ac:dyDescent="0.3">
      <c r="P95" s="15">
        <f t="shared" si="6"/>
        <v>0</v>
      </c>
      <c r="Q95" s="16" t="str">
        <f>VLOOKUP([2]BD!U94,[2]OPERATION!A$1:G$20,2,TRUE)</f>
        <v>A1</v>
      </c>
      <c r="R95" s="23" t="s">
        <v>33</v>
      </c>
      <c r="S95" s="16">
        <f t="shared" si="7"/>
        <v>0</v>
      </c>
      <c r="T95" s="24" t="e">
        <f t="shared" si="5"/>
        <v>#VALUE!</v>
      </c>
      <c r="U95" s="25" t="e">
        <f>V$3+(INT(SUM(S$4:S95)/80)*"00:15")</f>
        <v>#VALUE!</v>
      </c>
    </row>
    <row r="96" spans="16:21" ht="17.25" customHeight="1" x14ac:dyDescent="0.3">
      <c r="P96" s="15">
        <f t="shared" si="6"/>
        <v>0</v>
      </c>
      <c r="Q96" s="16" t="str">
        <f>VLOOKUP([2]BD!U95,[2]OPERATION!A$1:G$20,2,TRUE)</f>
        <v>A1</v>
      </c>
      <c r="R96" s="23" t="s">
        <v>33</v>
      </c>
      <c r="S96" s="16">
        <f t="shared" si="7"/>
        <v>0</v>
      </c>
      <c r="T96" s="24" t="e">
        <f t="shared" si="5"/>
        <v>#VALUE!</v>
      </c>
      <c r="U96" s="25" t="e">
        <f>V$3+(INT(SUM(S$4:S96)/80)*"00:15")</f>
        <v>#VALUE!</v>
      </c>
    </row>
    <row r="97" spans="16:21" ht="17.25" customHeight="1" x14ac:dyDescent="0.3">
      <c r="P97" s="15">
        <f t="shared" si="6"/>
        <v>0</v>
      </c>
      <c r="Q97" s="16" t="str">
        <f>VLOOKUP([2]BD!U96,[2]OPERATION!A$1:G$20,2,TRUE)</f>
        <v>A1</v>
      </c>
      <c r="R97" s="23" t="s">
        <v>33</v>
      </c>
      <c r="S97" s="16">
        <f t="shared" si="7"/>
        <v>0</v>
      </c>
      <c r="T97" s="24" t="e">
        <f t="shared" si="5"/>
        <v>#VALUE!</v>
      </c>
      <c r="U97" s="25" t="e">
        <f>V$3+(INT(SUM(S$4:S97)/80)*"00:15")</f>
        <v>#VALUE!</v>
      </c>
    </row>
    <row r="98" spans="16:21" ht="17.25" customHeight="1" x14ac:dyDescent="0.3">
      <c r="P98" s="15">
        <f t="shared" si="6"/>
        <v>0</v>
      </c>
      <c r="Q98" s="16" t="str">
        <f>VLOOKUP([2]BD!U97,[2]OPERATION!A$1:G$20,2,TRUE)</f>
        <v>A1</v>
      </c>
      <c r="R98" s="23" t="s">
        <v>33</v>
      </c>
      <c r="S98" s="16">
        <f t="shared" si="7"/>
        <v>0</v>
      </c>
      <c r="T98" s="24" t="e">
        <f t="shared" si="5"/>
        <v>#VALUE!</v>
      </c>
      <c r="U98" s="25" t="e">
        <f>V$3+(INT(SUM(S$4:S98)/80)*"00:15")</f>
        <v>#VALUE!</v>
      </c>
    </row>
    <row r="99" spans="16:21" ht="17.25" customHeight="1" x14ac:dyDescent="0.3">
      <c r="P99" s="15">
        <f t="shared" si="6"/>
        <v>0</v>
      </c>
      <c r="Q99" s="16" t="str">
        <f>VLOOKUP([2]BD!U98,[2]OPERATION!A$1:G$20,2,TRUE)</f>
        <v>A1</v>
      </c>
      <c r="R99" s="23" t="s">
        <v>33</v>
      </c>
      <c r="S99" s="16">
        <f t="shared" si="7"/>
        <v>0</v>
      </c>
      <c r="T99" s="24" t="e">
        <f t="shared" si="5"/>
        <v>#VALUE!</v>
      </c>
      <c r="U99" s="25" t="e">
        <f>V$3+(INT(SUM(S$4:S99)/80)*"00:15")</f>
        <v>#VALUE!</v>
      </c>
    </row>
    <row r="100" spans="16:21" ht="17.25" customHeight="1" x14ac:dyDescent="0.3">
      <c r="P100" s="15">
        <f t="shared" si="6"/>
        <v>0</v>
      </c>
      <c r="Q100" s="16" t="str">
        <f>VLOOKUP([2]BD!U99,[2]OPERATION!A$1:G$20,2,TRUE)</f>
        <v>A1</v>
      </c>
      <c r="R100" s="23" t="s">
        <v>33</v>
      </c>
      <c r="S100" s="16">
        <f t="shared" si="7"/>
        <v>0</v>
      </c>
      <c r="T100" s="24" t="e">
        <f t="shared" si="5"/>
        <v>#VALUE!</v>
      </c>
      <c r="U100" s="25" t="e">
        <f>V$3+(INT(SUM(S$4:S100)/80)*"00:15")</f>
        <v>#VALUE!</v>
      </c>
    </row>
    <row r="101" spans="16:21" ht="17.25" customHeight="1" x14ac:dyDescent="0.3">
      <c r="P101" s="15">
        <f t="shared" si="6"/>
        <v>0</v>
      </c>
      <c r="Q101" s="16" t="str">
        <f>VLOOKUP([2]BD!U100,[2]OPERATION!A$1:G$20,2,TRUE)</f>
        <v>A1</v>
      </c>
      <c r="R101" s="23" t="s">
        <v>33</v>
      </c>
      <c r="S101" s="16">
        <f t="shared" si="7"/>
        <v>0</v>
      </c>
      <c r="T101" s="24" t="e">
        <f t="shared" si="5"/>
        <v>#VALUE!</v>
      </c>
      <c r="U101" s="25" t="e">
        <f>V$3+(INT(SUM(S$4:S101)/80)*"00:15")</f>
        <v>#VALUE!</v>
      </c>
    </row>
    <row r="102" spans="16:21" ht="17.25" customHeight="1" x14ac:dyDescent="0.3">
      <c r="P102" s="15">
        <f t="shared" si="6"/>
        <v>0</v>
      </c>
      <c r="Q102" s="16" t="str">
        <f>VLOOKUP([2]BD!U101,[2]OPERATION!A$1:G$20,2,TRUE)</f>
        <v>A1</v>
      </c>
      <c r="R102" s="23" t="s">
        <v>33</v>
      </c>
      <c r="S102" s="16">
        <f t="shared" si="7"/>
        <v>0</v>
      </c>
      <c r="T102" s="24" t="e">
        <f t="shared" si="5"/>
        <v>#VALUE!</v>
      </c>
      <c r="U102" s="25" t="e">
        <f>V$3+(INT(SUM(S$4:S102)/80)*"00:15")</f>
        <v>#VALUE!</v>
      </c>
    </row>
    <row r="103" spans="16:21" ht="17.25" customHeight="1" x14ac:dyDescent="0.3">
      <c r="P103" s="15">
        <f t="shared" si="6"/>
        <v>0</v>
      </c>
      <c r="Q103" s="16" t="str">
        <f>VLOOKUP([2]BD!U102,[2]OPERATION!A$1:G$20,2,TRUE)</f>
        <v>A1</v>
      </c>
      <c r="R103" s="23" t="s">
        <v>33</v>
      </c>
      <c r="S103" s="16">
        <f t="shared" si="7"/>
        <v>0</v>
      </c>
      <c r="T103" s="24" t="e">
        <f t="shared" si="5"/>
        <v>#VALUE!</v>
      </c>
      <c r="U103" s="25" t="e">
        <f>V$3+(INT(SUM(S$4:S103)/80)*"00:15")</f>
        <v>#VALUE!</v>
      </c>
    </row>
    <row r="104" spans="16:21" ht="17.25" customHeight="1" x14ac:dyDescent="0.3">
      <c r="P104" s="15">
        <f t="shared" si="6"/>
        <v>0</v>
      </c>
      <c r="Q104" s="16" t="str">
        <f>VLOOKUP([2]BD!U103,[2]OPERATION!A$1:G$20,2,TRUE)</f>
        <v>A1</v>
      </c>
      <c r="R104" s="23" t="s">
        <v>33</v>
      </c>
      <c r="S104" s="16">
        <f t="shared" si="7"/>
        <v>0</v>
      </c>
      <c r="T104" s="24" t="e">
        <f t="shared" si="5"/>
        <v>#VALUE!</v>
      </c>
      <c r="U104" s="25" t="e">
        <f>V$3+(INT(SUM(S$4:S104)/80)*"00:15")</f>
        <v>#VALUE!</v>
      </c>
    </row>
    <row r="105" spans="16:21" ht="17.25" customHeight="1" x14ac:dyDescent="0.3">
      <c r="P105" s="15">
        <f t="shared" si="6"/>
        <v>0</v>
      </c>
      <c r="Q105" s="16" t="str">
        <f>VLOOKUP([2]BD!U104,[2]OPERATION!A$1:G$20,2,TRUE)</f>
        <v>A1</v>
      </c>
      <c r="R105" s="23" t="s">
        <v>33</v>
      </c>
      <c r="S105" s="16">
        <f t="shared" si="7"/>
        <v>0</v>
      </c>
      <c r="T105" s="24" t="e">
        <f t="shared" si="5"/>
        <v>#VALUE!</v>
      </c>
      <c r="U105" s="25" t="e">
        <f>V$3+(INT(SUM(S$4:S105)/80)*"00:15")</f>
        <v>#VALUE!</v>
      </c>
    </row>
    <row r="106" spans="16:21" ht="17.25" customHeight="1" x14ac:dyDescent="0.3">
      <c r="P106" s="15">
        <f t="shared" si="6"/>
        <v>0</v>
      </c>
      <c r="Q106" s="16" t="str">
        <f>VLOOKUP([2]BD!U105,[2]OPERATION!A$1:G$20,2,TRUE)</f>
        <v>A1</v>
      </c>
      <c r="R106" s="23" t="s">
        <v>33</v>
      </c>
      <c r="S106" s="16">
        <f t="shared" si="7"/>
        <v>0</v>
      </c>
      <c r="T106" s="24" t="e">
        <f t="shared" si="5"/>
        <v>#VALUE!</v>
      </c>
      <c r="U106" s="25" t="e">
        <f>V$3+(INT(SUM(S$4:S106)/80)*"00:15")</f>
        <v>#VALUE!</v>
      </c>
    </row>
    <row r="107" spans="16:21" ht="17.25" customHeight="1" x14ac:dyDescent="0.3">
      <c r="P107" s="15">
        <f t="shared" si="6"/>
        <v>0</v>
      </c>
      <c r="Q107" s="16" t="str">
        <f>VLOOKUP([2]BD!U106,[2]OPERATION!A$1:G$20,2,TRUE)</f>
        <v>A1</v>
      </c>
      <c r="R107" s="23" t="s">
        <v>33</v>
      </c>
      <c r="S107" s="16">
        <f t="shared" si="7"/>
        <v>0</v>
      </c>
      <c r="T107" s="24" t="e">
        <f t="shared" si="5"/>
        <v>#VALUE!</v>
      </c>
      <c r="U107" s="25" t="e">
        <f>V$3+(INT(SUM(S$4:S107)/80)*"00:15")</f>
        <v>#VALUE!</v>
      </c>
    </row>
    <row r="108" spans="16:21" ht="17.25" customHeight="1" x14ac:dyDescent="0.3">
      <c r="P108" s="15">
        <f t="shared" si="6"/>
        <v>0</v>
      </c>
      <c r="Q108" s="16" t="str">
        <f>VLOOKUP([2]BD!U107,[2]OPERATION!A$1:G$20,2,TRUE)</f>
        <v>A1</v>
      </c>
      <c r="R108" s="23" t="s">
        <v>33</v>
      </c>
      <c r="S108" s="16">
        <f t="shared" si="7"/>
        <v>0</v>
      </c>
      <c r="T108" s="24" t="e">
        <f t="shared" si="5"/>
        <v>#VALUE!</v>
      </c>
      <c r="U108" s="25" t="e">
        <f>V$3+(INT(SUM(S$4:S108)/80)*"00:15")</f>
        <v>#VALUE!</v>
      </c>
    </row>
    <row r="109" spans="16:21" ht="17.25" customHeight="1" x14ac:dyDescent="0.3">
      <c r="P109" s="15">
        <f t="shared" si="6"/>
        <v>0</v>
      </c>
      <c r="Q109" s="16" t="str">
        <f>VLOOKUP([2]BD!U108,[2]OPERATION!A$1:G$20,2,TRUE)</f>
        <v>A1</v>
      </c>
      <c r="R109" s="23" t="s">
        <v>33</v>
      </c>
      <c r="S109" s="16">
        <f t="shared" si="7"/>
        <v>0</v>
      </c>
      <c r="T109" s="24" t="e">
        <f t="shared" si="5"/>
        <v>#VALUE!</v>
      </c>
      <c r="U109" s="25" t="e">
        <f>V$3+(INT(SUM(S$4:S109)/80)*"00:15")</f>
        <v>#VALUE!</v>
      </c>
    </row>
    <row r="110" spans="16:21" ht="17.25" customHeight="1" x14ac:dyDescent="0.3">
      <c r="P110" s="15">
        <f t="shared" si="6"/>
        <v>0</v>
      </c>
      <c r="Q110" s="16" t="str">
        <f>VLOOKUP([2]BD!U109,[2]OPERATION!A$1:G$20,2,TRUE)</f>
        <v>A1</v>
      </c>
      <c r="R110" s="23" t="s">
        <v>33</v>
      </c>
      <c r="S110" s="16">
        <f t="shared" si="7"/>
        <v>0</v>
      </c>
      <c r="T110" s="24" t="e">
        <f t="shared" si="5"/>
        <v>#VALUE!</v>
      </c>
      <c r="U110" s="25" t="e">
        <f>V$3+(INT(SUM(S$4:S110)/80)*"00:15")</f>
        <v>#VALUE!</v>
      </c>
    </row>
    <row r="111" spans="16:21" ht="17.25" customHeight="1" x14ac:dyDescent="0.3">
      <c r="P111" s="15">
        <f t="shared" si="6"/>
        <v>0</v>
      </c>
      <c r="Q111" s="16" t="str">
        <f>VLOOKUP([2]BD!U110,[2]OPERATION!A$1:G$20,2,TRUE)</f>
        <v>A1</v>
      </c>
      <c r="R111" s="23" t="s">
        <v>33</v>
      </c>
      <c r="S111" s="16">
        <f t="shared" si="7"/>
        <v>0</v>
      </c>
      <c r="T111" s="24" t="e">
        <f t="shared" si="5"/>
        <v>#VALUE!</v>
      </c>
      <c r="U111" s="25" t="e">
        <f>V$3+(INT(SUM(S$4:S111)/80)*"00:15")</f>
        <v>#VALUE!</v>
      </c>
    </row>
    <row r="112" spans="16:21" ht="17.25" customHeight="1" x14ac:dyDescent="0.3">
      <c r="P112" s="15">
        <f t="shared" si="6"/>
        <v>0</v>
      </c>
      <c r="Q112" s="16" t="str">
        <f>VLOOKUP([2]BD!U111,[2]OPERATION!A$1:G$20,2,TRUE)</f>
        <v>A1</v>
      </c>
      <c r="R112" s="23" t="s">
        <v>33</v>
      </c>
      <c r="S112" s="16">
        <f t="shared" si="7"/>
        <v>0</v>
      </c>
      <c r="T112" s="24" t="e">
        <f t="shared" si="5"/>
        <v>#VALUE!</v>
      </c>
      <c r="U112" s="25" t="e">
        <f>V$3+(INT(SUM(S$4:S112)/80)*"00:15")</f>
        <v>#VALUE!</v>
      </c>
    </row>
    <row r="113" spans="16:21" ht="17.25" customHeight="1" x14ac:dyDescent="0.3">
      <c r="P113" s="15">
        <f t="shared" si="6"/>
        <v>0</v>
      </c>
      <c r="Q113" s="16" t="str">
        <f>VLOOKUP([2]BD!U112,[2]OPERATION!A$1:G$20,2,TRUE)</f>
        <v>A1</v>
      </c>
      <c r="R113" s="23" t="s">
        <v>33</v>
      </c>
      <c r="S113" s="16">
        <f t="shared" si="7"/>
        <v>0</v>
      </c>
      <c r="T113" s="24" t="e">
        <f t="shared" si="5"/>
        <v>#VALUE!</v>
      </c>
      <c r="U113" s="25" t="e">
        <f>V$3+(INT(SUM(S$4:S113)/80)*"00:15")</f>
        <v>#VALUE!</v>
      </c>
    </row>
    <row r="114" spans="16:21" ht="17.25" customHeight="1" x14ac:dyDescent="0.3">
      <c r="P114" s="15">
        <f t="shared" si="6"/>
        <v>0</v>
      </c>
      <c r="Q114" s="16" t="str">
        <f>VLOOKUP([2]BD!U113,[2]OPERATION!A$1:G$20,2,TRUE)</f>
        <v>A1</v>
      </c>
      <c r="R114" s="23" t="s">
        <v>33</v>
      </c>
      <c r="S114" s="16">
        <f t="shared" si="7"/>
        <v>0</v>
      </c>
      <c r="T114" s="24" t="e">
        <f t="shared" si="5"/>
        <v>#VALUE!</v>
      </c>
      <c r="U114" s="25" t="e">
        <f>V$3+(INT(SUM(S$4:S114)/80)*"00:15")</f>
        <v>#VALUE!</v>
      </c>
    </row>
    <row r="115" spans="16:21" ht="17.25" customHeight="1" x14ac:dyDescent="0.3">
      <c r="P115" s="15">
        <f t="shared" si="6"/>
        <v>0</v>
      </c>
      <c r="Q115" s="16" t="str">
        <f>VLOOKUP([2]BD!U114,[2]OPERATION!A$1:G$20,2,TRUE)</f>
        <v>A1</v>
      </c>
      <c r="R115" s="23" t="s">
        <v>33</v>
      </c>
      <c r="S115" s="16">
        <f t="shared" si="7"/>
        <v>0</v>
      </c>
      <c r="T115" s="24" t="e">
        <f t="shared" si="5"/>
        <v>#VALUE!</v>
      </c>
      <c r="U115" s="25" t="e">
        <f>V$3+(INT(SUM(S$4:S115)/80)*"00:15")</f>
        <v>#VALUE!</v>
      </c>
    </row>
    <row r="116" spans="16:21" ht="17.25" customHeight="1" x14ac:dyDescent="0.3">
      <c r="P116" s="15">
        <f t="shared" si="6"/>
        <v>0</v>
      </c>
      <c r="Q116" s="16" t="str">
        <f>VLOOKUP([2]BD!U115,[2]OPERATION!A$1:G$20,2,TRUE)</f>
        <v>A1</v>
      </c>
      <c r="R116" s="23" t="s">
        <v>33</v>
      </c>
      <c r="S116" s="16">
        <f t="shared" si="7"/>
        <v>0</v>
      </c>
      <c r="T116" s="24" t="e">
        <f t="shared" si="5"/>
        <v>#VALUE!</v>
      </c>
      <c r="U116" s="25" t="e">
        <f>V$3+(INT(SUM(S$4:S116)/80)*"00:15")</f>
        <v>#VALUE!</v>
      </c>
    </row>
    <row r="117" spans="16:21" ht="17.25" customHeight="1" x14ac:dyDescent="0.3">
      <c r="P117" s="15">
        <f t="shared" si="6"/>
        <v>0</v>
      </c>
      <c r="Q117" s="16" t="str">
        <f>VLOOKUP([2]BD!U116,[2]OPERATION!A$1:G$20,2,TRUE)</f>
        <v>A1</v>
      </c>
      <c r="R117" s="23" t="s">
        <v>33</v>
      </c>
      <c r="S117" s="16">
        <f t="shared" si="7"/>
        <v>0</v>
      </c>
      <c r="T117" s="24" t="e">
        <f t="shared" si="5"/>
        <v>#VALUE!</v>
      </c>
      <c r="U117" s="25" t="e">
        <f>V$3+(INT(SUM(S$4:S117)/80)*"00:15")</f>
        <v>#VALUE!</v>
      </c>
    </row>
    <row r="118" spans="16:21" ht="17.25" customHeight="1" x14ac:dyDescent="0.3">
      <c r="P118" s="15">
        <f t="shared" si="6"/>
        <v>0</v>
      </c>
      <c r="Q118" s="16" t="str">
        <f>VLOOKUP([2]BD!U117,[2]OPERATION!A$1:G$20,2,TRUE)</f>
        <v>A1</v>
      </c>
      <c r="R118" s="23" t="s">
        <v>33</v>
      </c>
      <c r="S118" s="16">
        <f t="shared" si="7"/>
        <v>0</v>
      </c>
      <c r="T118" s="24" t="e">
        <f t="shared" si="5"/>
        <v>#VALUE!</v>
      </c>
      <c r="U118" s="25" t="e">
        <f>V$3+(INT(SUM(S$4:S118)/80)*"00:15")</f>
        <v>#VALUE!</v>
      </c>
    </row>
    <row r="119" spans="16:21" ht="17.25" customHeight="1" x14ac:dyDescent="0.3">
      <c r="P119" s="15">
        <f t="shared" si="6"/>
        <v>0</v>
      </c>
      <c r="Q119" s="16" t="str">
        <f>VLOOKUP([2]BD!U118,[2]OPERATION!A$1:G$20,2,TRUE)</f>
        <v>A1</v>
      </c>
      <c r="R119" s="23" t="s">
        <v>33</v>
      </c>
      <c r="S119" s="16">
        <f t="shared" si="7"/>
        <v>0</v>
      </c>
      <c r="T119" s="24" t="e">
        <f t="shared" si="5"/>
        <v>#VALUE!</v>
      </c>
      <c r="U119" s="25" t="e">
        <f>V$3+(INT(SUM(S$4:S119)/80)*"00:15")</f>
        <v>#VALUE!</v>
      </c>
    </row>
    <row r="120" spans="16:21" ht="17.25" customHeight="1" x14ac:dyDescent="0.3">
      <c r="P120" s="15">
        <f t="shared" si="6"/>
        <v>0</v>
      </c>
      <c r="Q120" s="16" t="str">
        <f>VLOOKUP([2]BD!U119,[2]OPERATION!A$1:G$20,2,TRUE)</f>
        <v>A1</v>
      </c>
      <c r="R120" s="23" t="s">
        <v>33</v>
      </c>
      <c r="S120" s="16">
        <f t="shared" si="7"/>
        <v>0</v>
      </c>
      <c r="T120" s="24" t="e">
        <f t="shared" si="5"/>
        <v>#VALUE!</v>
      </c>
      <c r="U120" s="25" t="e">
        <f>V$3+(INT(SUM(S$4:S120)/80)*"00:15")</f>
        <v>#VALUE!</v>
      </c>
    </row>
    <row r="121" spans="16:21" ht="17.25" customHeight="1" x14ac:dyDescent="0.3">
      <c r="P121" s="15">
        <f t="shared" si="6"/>
        <v>0</v>
      </c>
      <c r="Q121" s="16" t="str">
        <f>VLOOKUP([2]BD!U120,[2]OPERATION!A$1:G$20,2,TRUE)</f>
        <v>A1</v>
      </c>
      <c r="R121" s="23" t="s">
        <v>33</v>
      </c>
      <c r="S121" s="16">
        <f t="shared" si="7"/>
        <v>0</v>
      </c>
      <c r="T121" s="24" t="e">
        <f t="shared" si="5"/>
        <v>#VALUE!</v>
      </c>
      <c r="U121" s="25" t="e">
        <f>V$3+(INT(SUM(S$4:S121)/80)*"00:15")</f>
        <v>#VALUE!</v>
      </c>
    </row>
    <row r="122" spans="16:21" ht="17.25" customHeight="1" x14ac:dyDescent="0.3">
      <c r="P122" s="15">
        <f t="shared" si="6"/>
        <v>0</v>
      </c>
      <c r="Q122" s="16" t="str">
        <f>VLOOKUP([2]BD!U121,[2]OPERATION!A$1:G$20,2,TRUE)</f>
        <v>A1</v>
      </c>
      <c r="R122" s="23" t="s">
        <v>33</v>
      </c>
      <c r="S122" s="16">
        <f t="shared" si="7"/>
        <v>0</v>
      </c>
      <c r="T122" s="24" t="e">
        <f t="shared" si="5"/>
        <v>#VALUE!</v>
      </c>
      <c r="U122" s="25" t="e">
        <f>V$3+(INT(SUM(S$4:S122)/80)*"00:15")</f>
        <v>#VALUE!</v>
      </c>
    </row>
    <row r="123" spans="16:21" ht="17.25" customHeight="1" x14ac:dyDescent="0.3">
      <c r="P123" s="15">
        <f t="shared" si="6"/>
        <v>0</v>
      </c>
      <c r="Q123" s="16" t="str">
        <f>VLOOKUP([2]BD!U122,[2]OPERATION!A$1:G$20,2,TRUE)</f>
        <v>A1</v>
      </c>
      <c r="R123" s="23" t="s">
        <v>33</v>
      </c>
      <c r="S123" s="16">
        <f t="shared" si="7"/>
        <v>0</v>
      </c>
      <c r="T123" s="24" t="e">
        <f t="shared" si="5"/>
        <v>#VALUE!</v>
      </c>
      <c r="U123" s="25" t="e">
        <f>V$3+(INT(SUM(S$4:S123)/80)*"00:15")</f>
        <v>#VALUE!</v>
      </c>
    </row>
    <row r="124" spans="16:21" ht="17.25" customHeight="1" x14ac:dyDescent="0.3">
      <c r="P124" s="15">
        <f t="shared" si="6"/>
        <v>0</v>
      </c>
      <c r="Q124" s="16" t="str">
        <f>VLOOKUP([2]BD!U123,[2]OPERATION!A$1:G$20,2,TRUE)</f>
        <v>A1</v>
      </c>
      <c r="R124" s="23" t="s">
        <v>33</v>
      </c>
      <c r="S124" s="16">
        <f t="shared" si="7"/>
        <v>0</v>
      </c>
      <c r="T124" s="24" t="e">
        <f t="shared" si="5"/>
        <v>#VALUE!</v>
      </c>
      <c r="U124" s="25" t="e">
        <f>V$3+(INT(SUM(S$4:S124)/80)*"00:15")</f>
        <v>#VALUE!</v>
      </c>
    </row>
    <row r="125" spans="16:21" ht="17.25" customHeight="1" x14ac:dyDescent="0.3">
      <c r="P125" s="15">
        <f t="shared" si="6"/>
        <v>0</v>
      </c>
      <c r="Q125" s="16" t="str">
        <f>VLOOKUP([2]BD!U124,[2]OPERATION!A$1:G$20,2,TRUE)</f>
        <v>A1</v>
      </c>
      <c r="R125" s="23" t="s">
        <v>33</v>
      </c>
      <c r="S125" s="16">
        <f t="shared" si="7"/>
        <v>0</v>
      </c>
      <c r="T125" s="24" t="e">
        <f t="shared" si="5"/>
        <v>#VALUE!</v>
      </c>
      <c r="U125" s="25" t="e">
        <f>V$3+(INT(SUM(S$4:S125)/80)*"00:15")</f>
        <v>#VALUE!</v>
      </c>
    </row>
    <row r="126" spans="16:21" ht="17.25" customHeight="1" x14ac:dyDescent="0.3">
      <c r="P126" s="15">
        <f t="shared" si="6"/>
        <v>0</v>
      </c>
      <c r="Q126" s="16" t="str">
        <f>VLOOKUP([2]BD!U125,[2]OPERATION!A$1:G$20,2,TRUE)</f>
        <v>A1</v>
      </c>
      <c r="R126" s="23" t="s">
        <v>33</v>
      </c>
      <c r="S126" s="16">
        <f t="shared" si="7"/>
        <v>0</v>
      </c>
      <c r="T126" s="24" t="e">
        <f t="shared" si="5"/>
        <v>#VALUE!</v>
      </c>
      <c r="U126" s="25" t="e">
        <f>V$3+(INT(SUM(S$4:S126)/80)*"00:15")</f>
        <v>#VALUE!</v>
      </c>
    </row>
    <row r="127" spans="16:21" ht="17.25" customHeight="1" x14ac:dyDescent="0.3">
      <c r="P127" s="15">
        <f t="shared" si="6"/>
        <v>0</v>
      </c>
      <c r="Q127" s="16" t="str">
        <f>VLOOKUP([2]BD!U126,[2]OPERATION!A$1:G$20,2,TRUE)</f>
        <v>A1</v>
      </c>
      <c r="R127" s="23" t="s">
        <v>33</v>
      </c>
      <c r="S127" s="16">
        <f t="shared" si="7"/>
        <v>0</v>
      </c>
      <c r="T127" s="24" t="e">
        <f t="shared" si="5"/>
        <v>#VALUE!</v>
      </c>
      <c r="U127" s="25" t="e">
        <f>V$3+(INT(SUM(S$4:S127)/80)*"00:15")</f>
        <v>#VALUE!</v>
      </c>
    </row>
    <row r="128" spans="16:21" ht="17.25" customHeight="1" x14ac:dyDescent="0.3">
      <c r="P128" s="15">
        <f t="shared" si="6"/>
        <v>0</v>
      </c>
      <c r="Q128" s="16" t="str">
        <f>VLOOKUP([2]BD!U127,[2]OPERATION!A$1:G$20,2,TRUE)</f>
        <v>A1</v>
      </c>
      <c r="R128" s="23" t="s">
        <v>33</v>
      </c>
      <c r="S128" s="16">
        <f t="shared" si="7"/>
        <v>0</v>
      </c>
      <c r="T128" s="24" t="e">
        <f t="shared" si="5"/>
        <v>#VALUE!</v>
      </c>
      <c r="U128" s="25" t="e">
        <f>V$3+(INT(SUM(S$4:S128)/80)*"00:15")</f>
        <v>#VALUE!</v>
      </c>
    </row>
    <row r="129" spans="16:21" ht="17.25" customHeight="1" x14ac:dyDescent="0.3">
      <c r="P129" s="15">
        <f t="shared" si="6"/>
        <v>0</v>
      </c>
      <c r="Q129" s="16" t="str">
        <f>VLOOKUP([2]BD!U128,[2]OPERATION!A$1:G$20,2,TRUE)</f>
        <v>A1</v>
      </c>
      <c r="R129" s="23" t="s">
        <v>33</v>
      </c>
      <c r="S129" s="16">
        <f t="shared" si="7"/>
        <v>0</v>
      </c>
      <c r="T129" s="24" t="e">
        <f t="shared" si="5"/>
        <v>#VALUE!</v>
      </c>
      <c r="U129" s="25" t="e">
        <f>V$3+(INT(SUM(S$4:S129)/80)*"00:15")</f>
        <v>#VALUE!</v>
      </c>
    </row>
    <row r="130" spans="16:21" ht="17.25" customHeight="1" x14ac:dyDescent="0.3">
      <c r="P130" s="15">
        <f t="shared" si="6"/>
        <v>0</v>
      </c>
      <c r="Q130" s="16" t="str">
        <f>VLOOKUP([2]BD!U129,[2]OPERATION!A$1:G$20,2,TRUE)</f>
        <v>A1</v>
      </c>
      <c r="R130" s="23" t="s">
        <v>33</v>
      </c>
      <c r="S130" s="16">
        <f t="shared" si="7"/>
        <v>0</v>
      </c>
      <c r="T130" s="24" t="e">
        <f t="shared" si="5"/>
        <v>#VALUE!</v>
      </c>
      <c r="U130" s="25" t="e">
        <f>V$3+(INT(SUM(S$4:S130)/80)*"00:15")</f>
        <v>#VALUE!</v>
      </c>
    </row>
    <row r="131" spans="16:21" ht="17.25" customHeight="1" x14ac:dyDescent="0.3">
      <c r="P131" s="15">
        <f t="shared" si="6"/>
        <v>0</v>
      </c>
      <c r="Q131" s="16" t="str">
        <f>VLOOKUP([2]BD!U130,[2]OPERATION!A$1:G$20,2,TRUE)</f>
        <v>A1</v>
      </c>
      <c r="R131" s="23" t="s">
        <v>33</v>
      </c>
      <c r="S131" s="16">
        <f t="shared" si="7"/>
        <v>0</v>
      </c>
      <c r="T131" s="24" t="e">
        <f t="shared" si="5"/>
        <v>#VALUE!</v>
      </c>
      <c r="U131" s="25" t="e">
        <f>V$3+(INT(SUM(S$4:S131)/80)*"00:15")</f>
        <v>#VALUE!</v>
      </c>
    </row>
    <row r="132" spans="16:21" ht="17.25" customHeight="1" x14ac:dyDescent="0.3">
      <c r="P132" s="15">
        <f t="shared" si="6"/>
        <v>0</v>
      </c>
      <c r="Q132" s="16" t="str">
        <f>VLOOKUP([2]BD!U131,[2]OPERATION!A$1:G$20,2,TRUE)</f>
        <v>A1</v>
      </c>
      <c r="R132" s="23" t="s">
        <v>33</v>
      </c>
      <c r="S132" s="16">
        <f t="shared" si="7"/>
        <v>0</v>
      </c>
      <c r="T132" s="24" t="e">
        <f t="shared" ref="T132:T195" si="8">IF(OR(U132&lt;&gt;U131,U132=U131),SUMIF(U:U,U132,S:S),"")</f>
        <v>#VALUE!</v>
      </c>
      <c r="U132" s="25" t="e">
        <f>V$3+(INT(SUM(S$4:S132)/80)*"00:15")</f>
        <v>#VALUE!</v>
      </c>
    </row>
    <row r="133" spans="16:21" ht="17.25" customHeight="1" x14ac:dyDescent="0.3">
      <c r="P133" s="15">
        <f t="shared" si="6"/>
        <v>0</v>
      </c>
      <c r="Q133" s="16" t="str">
        <f>VLOOKUP([2]BD!U132,[2]OPERATION!A$1:G$20,2,TRUE)</f>
        <v>A1</v>
      </c>
      <c r="R133" s="23" t="s">
        <v>33</v>
      </c>
      <c r="S133" s="16">
        <f t="shared" si="7"/>
        <v>0</v>
      </c>
      <c r="T133" s="24" t="e">
        <f t="shared" si="8"/>
        <v>#VALUE!</v>
      </c>
      <c r="U133" s="25" t="e">
        <f>V$3+(INT(SUM(S$4:S133)/80)*"00:15")</f>
        <v>#VALUE!</v>
      </c>
    </row>
    <row r="134" spans="16:21" ht="17.25" customHeight="1" x14ac:dyDescent="0.3">
      <c r="P134" s="15">
        <f t="shared" si="6"/>
        <v>0</v>
      </c>
      <c r="Q134" s="16" t="str">
        <f>VLOOKUP([2]BD!U133,[2]OPERATION!A$1:G$20,2,TRUE)</f>
        <v>A1</v>
      </c>
      <c r="R134" s="23" t="s">
        <v>33</v>
      </c>
      <c r="S134" s="16">
        <f t="shared" si="7"/>
        <v>0</v>
      </c>
      <c r="T134" s="24" t="e">
        <f t="shared" si="8"/>
        <v>#VALUE!</v>
      </c>
      <c r="U134" s="25" t="e">
        <f>V$3+(INT(SUM(S$4:S134)/80)*"00:15")</f>
        <v>#VALUE!</v>
      </c>
    </row>
    <row r="135" spans="16:21" ht="17.25" customHeight="1" x14ac:dyDescent="0.3">
      <c r="P135" s="15">
        <f t="shared" si="6"/>
        <v>0</v>
      </c>
      <c r="Q135" s="16" t="str">
        <f>VLOOKUP([2]BD!U134,[2]OPERATION!A$1:G$20,2,TRUE)</f>
        <v>A1</v>
      </c>
      <c r="R135" s="23" t="s">
        <v>33</v>
      </c>
      <c r="S135" s="16">
        <f t="shared" si="7"/>
        <v>0</v>
      </c>
      <c r="T135" s="24" t="e">
        <f t="shared" si="8"/>
        <v>#VALUE!</v>
      </c>
      <c r="U135" s="25" t="e">
        <f>V$3+(INT(SUM(S$4:S135)/80)*"00:15")</f>
        <v>#VALUE!</v>
      </c>
    </row>
    <row r="136" spans="16:21" ht="17.25" customHeight="1" x14ac:dyDescent="0.3">
      <c r="P136" s="15">
        <f t="shared" si="6"/>
        <v>0</v>
      </c>
      <c r="Q136" s="16" t="str">
        <f>VLOOKUP([2]BD!U135,[2]OPERATION!A$1:G$20,2,TRUE)</f>
        <v>A1</v>
      </c>
      <c r="R136" s="23" t="s">
        <v>33</v>
      </c>
      <c r="S136" s="16">
        <f t="shared" si="7"/>
        <v>0</v>
      </c>
      <c r="T136" s="24" t="e">
        <f t="shared" si="8"/>
        <v>#VALUE!</v>
      </c>
      <c r="U136" s="25" t="e">
        <f>V$3+(INT(SUM(S$4:S136)/80)*"00:15")</f>
        <v>#VALUE!</v>
      </c>
    </row>
    <row r="137" spans="16:21" ht="17.25" customHeight="1" x14ac:dyDescent="0.3">
      <c r="P137" s="15">
        <f t="shared" si="6"/>
        <v>0</v>
      </c>
      <c r="Q137" s="16" t="str">
        <f>VLOOKUP([2]BD!U136,[2]OPERATION!A$1:G$20,2,TRUE)</f>
        <v>A1</v>
      </c>
      <c r="R137" s="23" t="s">
        <v>33</v>
      </c>
      <c r="S137" s="16">
        <f t="shared" si="7"/>
        <v>0</v>
      </c>
      <c r="T137" s="24" t="e">
        <f t="shared" si="8"/>
        <v>#VALUE!</v>
      </c>
      <c r="U137" s="25" t="e">
        <f>V$3+(INT(SUM(S$4:S137)/80)*"00:15")</f>
        <v>#VALUE!</v>
      </c>
    </row>
    <row r="138" spans="16:21" ht="17.25" customHeight="1" x14ac:dyDescent="0.3">
      <c r="P138" s="15">
        <f t="shared" si="6"/>
        <v>0</v>
      </c>
      <c r="Q138" s="16" t="str">
        <f>VLOOKUP([2]BD!U137,[2]OPERATION!A$1:G$20,2,TRUE)</f>
        <v>A1</v>
      </c>
      <c r="R138" s="23" t="s">
        <v>33</v>
      </c>
      <c r="S138" s="16">
        <f t="shared" si="7"/>
        <v>0</v>
      </c>
      <c r="T138" s="24" t="e">
        <f t="shared" si="8"/>
        <v>#VALUE!</v>
      </c>
      <c r="U138" s="25" t="e">
        <f>V$3+(INT(SUM(S$4:S138)/80)*"00:15")</f>
        <v>#VALUE!</v>
      </c>
    </row>
    <row r="139" spans="16:21" ht="17.25" customHeight="1" x14ac:dyDescent="0.3">
      <c r="P139" s="15">
        <f t="shared" si="6"/>
        <v>0</v>
      </c>
      <c r="Q139" s="16" t="str">
        <f>VLOOKUP([2]BD!U138,[2]OPERATION!A$1:G$20,2,TRUE)</f>
        <v>A1</v>
      </c>
      <c r="R139" s="23" t="s">
        <v>33</v>
      </c>
      <c r="S139" s="16">
        <f t="shared" si="7"/>
        <v>0</v>
      </c>
      <c r="T139" s="24" t="e">
        <f t="shared" si="8"/>
        <v>#VALUE!</v>
      </c>
      <c r="U139" s="25" t="e">
        <f>V$3+(INT(SUM(S$4:S139)/80)*"00:15")</f>
        <v>#VALUE!</v>
      </c>
    </row>
    <row r="140" spans="16:21" ht="17.25" customHeight="1" x14ac:dyDescent="0.3">
      <c r="P140" s="15">
        <f t="shared" si="6"/>
        <v>0</v>
      </c>
      <c r="Q140" s="16" t="str">
        <f>VLOOKUP([2]BD!U139,[2]OPERATION!A$1:G$20,2,TRUE)</f>
        <v>A1</v>
      </c>
      <c r="R140" s="23" t="s">
        <v>33</v>
      </c>
      <c r="S140" s="16">
        <f t="shared" si="7"/>
        <v>0</v>
      </c>
      <c r="T140" s="24" t="e">
        <f t="shared" si="8"/>
        <v>#VALUE!</v>
      </c>
      <c r="U140" s="25" t="e">
        <f>V$3+(INT(SUM(S$4:S140)/80)*"00:15")</f>
        <v>#VALUE!</v>
      </c>
    </row>
    <row r="141" spans="16:21" ht="17.25" customHeight="1" x14ac:dyDescent="0.3">
      <c r="P141" s="15">
        <f t="shared" si="6"/>
        <v>0</v>
      </c>
      <c r="Q141" s="16" t="str">
        <f>VLOOKUP([2]BD!U140,[2]OPERATION!A$1:G$20,2,TRUE)</f>
        <v>A1</v>
      </c>
      <c r="R141" s="23" t="s">
        <v>33</v>
      </c>
      <c r="S141" s="16">
        <f t="shared" si="7"/>
        <v>0</v>
      </c>
      <c r="T141" s="24" t="e">
        <f t="shared" si="8"/>
        <v>#VALUE!</v>
      </c>
      <c r="U141" s="25" t="e">
        <f>V$3+(INT(SUM(S$4:S141)/80)*"00:15")</f>
        <v>#VALUE!</v>
      </c>
    </row>
    <row r="142" spans="16:21" ht="17.25" customHeight="1" x14ac:dyDescent="0.3">
      <c r="P142" s="15">
        <f t="shared" si="6"/>
        <v>0</v>
      </c>
      <c r="Q142" s="16" t="str">
        <f>VLOOKUP([2]BD!U141,[2]OPERATION!A$1:G$20,2,TRUE)</f>
        <v>A1</v>
      </c>
      <c r="R142" s="23" t="s">
        <v>33</v>
      </c>
      <c r="S142" s="16">
        <f t="shared" si="7"/>
        <v>0</v>
      </c>
      <c r="T142" s="24" t="e">
        <f t="shared" si="8"/>
        <v>#VALUE!</v>
      </c>
      <c r="U142" s="25" t="e">
        <f>V$3+(INT(SUM(S$4:S142)/80)*"00:15")</f>
        <v>#VALUE!</v>
      </c>
    </row>
    <row r="143" spans="16:21" ht="17.25" customHeight="1" x14ac:dyDescent="0.3">
      <c r="P143" s="15">
        <f t="shared" si="6"/>
        <v>0</v>
      </c>
      <c r="Q143" s="16" t="str">
        <f>VLOOKUP([2]BD!U142,[2]OPERATION!A$1:G$20,2,TRUE)</f>
        <v>A1</v>
      </c>
      <c r="R143" s="23" t="s">
        <v>33</v>
      </c>
      <c r="S143" s="16">
        <f t="shared" si="7"/>
        <v>0</v>
      </c>
      <c r="T143" s="24" t="e">
        <f t="shared" si="8"/>
        <v>#VALUE!</v>
      </c>
      <c r="U143" s="25" t="e">
        <f>V$3+(INT(SUM(S$4:S143)/80)*"00:15")</f>
        <v>#VALUE!</v>
      </c>
    </row>
    <row r="144" spans="16:21" ht="17.25" customHeight="1" x14ac:dyDescent="0.3">
      <c r="P144" s="15">
        <f t="shared" si="6"/>
        <v>0</v>
      </c>
      <c r="Q144" s="16" t="str">
        <f>VLOOKUP([2]BD!U143,[2]OPERATION!A$1:G$20,2,TRUE)</f>
        <v>A1</v>
      </c>
      <c r="R144" s="23" t="s">
        <v>33</v>
      </c>
      <c r="S144" s="16">
        <f t="shared" si="7"/>
        <v>0</v>
      </c>
      <c r="T144" s="24" t="e">
        <f t="shared" si="8"/>
        <v>#VALUE!</v>
      </c>
      <c r="U144" s="25" t="e">
        <f>V$3+(INT(SUM(S$4:S144)/80)*"00:15")</f>
        <v>#VALUE!</v>
      </c>
    </row>
    <row r="145" spans="16:21" ht="17.25" customHeight="1" x14ac:dyDescent="0.3">
      <c r="P145" s="15">
        <f t="shared" si="6"/>
        <v>0</v>
      </c>
      <c r="Q145" s="16" t="str">
        <f>VLOOKUP([2]BD!U144,[2]OPERATION!A$1:G$20,2,TRUE)</f>
        <v>A1</v>
      </c>
      <c r="R145" s="23" t="s">
        <v>33</v>
      </c>
      <c r="S145" s="16">
        <f t="shared" si="7"/>
        <v>0</v>
      </c>
      <c r="T145" s="24" t="e">
        <f t="shared" si="8"/>
        <v>#VALUE!</v>
      </c>
      <c r="U145" s="25" t="e">
        <f>V$3+(INT(SUM(S$4:S145)/80)*"00:15")</f>
        <v>#VALUE!</v>
      </c>
    </row>
    <row r="146" spans="16:21" ht="17.25" customHeight="1" x14ac:dyDescent="0.3">
      <c r="P146" s="15">
        <f t="shared" si="6"/>
        <v>0</v>
      </c>
      <c r="Q146" s="16" t="str">
        <f>VLOOKUP([2]BD!U145,[2]OPERATION!A$1:G$20,2,TRUE)</f>
        <v>A1</v>
      </c>
      <c r="R146" s="23" t="s">
        <v>33</v>
      </c>
      <c r="S146" s="16">
        <f t="shared" si="7"/>
        <v>0</v>
      </c>
      <c r="T146" s="24" t="e">
        <f t="shared" si="8"/>
        <v>#VALUE!</v>
      </c>
      <c r="U146" s="25" t="e">
        <f>V$3+(INT(SUM(S$4:S146)/80)*"00:15")</f>
        <v>#VALUE!</v>
      </c>
    </row>
    <row r="147" spans="16:21" ht="17.25" customHeight="1" x14ac:dyDescent="0.3">
      <c r="P147" s="15">
        <f t="shared" si="6"/>
        <v>0</v>
      </c>
      <c r="Q147" s="16" t="str">
        <f>VLOOKUP([2]BD!U146,[2]OPERATION!A$1:G$20,2,TRUE)</f>
        <v>A1</v>
      </c>
      <c r="R147" s="23" t="s">
        <v>33</v>
      </c>
      <c r="S147" s="16">
        <f t="shared" si="7"/>
        <v>0</v>
      </c>
      <c r="T147" s="24" t="e">
        <f t="shared" si="8"/>
        <v>#VALUE!</v>
      </c>
      <c r="U147" s="25" t="e">
        <f>V$3+(INT(SUM(S$4:S147)/80)*"00:15")</f>
        <v>#VALUE!</v>
      </c>
    </row>
    <row r="148" spans="16:21" ht="17.25" customHeight="1" x14ac:dyDescent="0.3">
      <c r="P148" s="15">
        <f t="shared" si="6"/>
        <v>0</v>
      </c>
      <c r="Q148" s="16" t="str">
        <f>VLOOKUP([2]BD!U147,[2]OPERATION!A$1:G$20,2,TRUE)</f>
        <v>A1</v>
      </c>
      <c r="R148" s="23" t="s">
        <v>33</v>
      </c>
      <c r="S148" s="16">
        <f t="shared" si="7"/>
        <v>0</v>
      </c>
      <c r="T148" s="24" t="e">
        <f t="shared" si="8"/>
        <v>#VALUE!</v>
      </c>
      <c r="U148" s="25" t="e">
        <f>V$3+(INT(SUM(S$4:S148)/80)*"00:15")</f>
        <v>#VALUE!</v>
      </c>
    </row>
    <row r="149" spans="16:21" ht="17.25" customHeight="1" x14ac:dyDescent="0.3">
      <c r="P149" s="15">
        <f t="shared" si="6"/>
        <v>0</v>
      </c>
      <c r="Q149" s="16" t="str">
        <f>VLOOKUP([2]BD!U148,[2]OPERATION!A$1:G$20,2,TRUE)</f>
        <v>A1</v>
      </c>
      <c r="R149" s="23" t="s">
        <v>33</v>
      </c>
      <c r="S149" s="16">
        <f t="shared" si="7"/>
        <v>0</v>
      </c>
      <c r="T149" s="24" t="e">
        <f t="shared" si="8"/>
        <v>#VALUE!</v>
      </c>
      <c r="U149" s="25" t="e">
        <f>V$3+(INT(SUM(S$4:S149)/80)*"00:15")</f>
        <v>#VALUE!</v>
      </c>
    </row>
    <row r="150" spans="16:21" ht="17.25" customHeight="1" x14ac:dyDescent="0.3">
      <c r="P150" s="15">
        <f t="shared" ref="P150:P213" si="9">I149*30+J148*14</f>
        <v>0</v>
      </c>
      <c r="Q150" s="16" t="str">
        <f>VLOOKUP([2]BD!U149,[2]OPERATION!A$1:G$20,2,TRUE)</f>
        <v>A1</v>
      </c>
      <c r="R150" s="23" t="s">
        <v>33</v>
      </c>
      <c r="S150" s="16">
        <f t="shared" ref="S150:S213" si="10">I149+J148+K148</f>
        <v>0</v>
      </c>
      <c r="T150" s="24" t="e">
        <f t="shared" si="8"/>
        <v>#VALUE!</v>
      </c>
      <c r="U150" s="25" t="e">
        <f>V$3+(INT(SUM(S$4:S150)/80)*"00:15")</f>
        <v>#VALUE!</v>
      </c>
    </row>
    <row r="151" spans="16:21" ht="17.25" customHeight="1" x14ac:dyDescent="0.3">
      <c r="P151" s="15">
        <f t="shared" si="9"/>
        <v>0</v>
      </c>
      <c r="Q151" s="16" t="str">
        <f>VLOOKUP([2]BD!U150,[2]OPERATION!A$1:G$20,2,TRUE)</f>
        <v>A1</v>
      </c>
      <c r="R151" s="23" t="s">
        <v>33</v>
      </c>
      <c r="S151" s="16">
        <f t="shared" si="10"/>
        <v>0</v>
      </c>
      <c r="T151" s="24" t="e">
        <f t="shared" si="8"/>
        <v>#VALUE!</v>
      </c>
      <c r="U151" s="25" t="e">
        <f>V$3+(INT(SUM(S$4:S151)/80)*"00:15")</f>
        <v>#VALUE!</v>
      </c>
    </row>
    <row r="152" spans="16:21" ht="17.25" customHeight="1" x14ac:dyDescent="0.3">
      <c r="P152" s="15">
        <f t="shared" si="9"/>
        <v>0</v>
      </c>
      <c r="Q152" s="16" t="str">
        <f>VLOOKUP([2]BD!U151,[2]OPERATION!A$1:G$20,2,TRUE)</f>
        <v>A1</v>
      </c>
      <c r="R152" s="23" t="s">
        <v>33</v>
      </c>
      <c r="S152" s="16">
        <f t="shared" si="10"/>
        <v>0</v>
      </c>
      <c r="T152" s="24" t="e">
        <f t="shared" si="8"/>
        <v>#VALUE!</v>
      </c>
      <c r="U152" s="25" t="e">
        <f>V$3+(INT(SUM(S$4:S152)/80)*"00:15")</f>
        <v>#VALUE!</v>
      </c>
    </row>
    <row r="153" spans="16:21" ht="17.25" customHeight="1" x14ac:dyDescent="0.3">
      <c r="P153" s="15">
        <f t="shared" si="9"/>
        <v>0</v>
      </c>
      <c r="Q153" s="16" t="str">
        <f>VLOOKUP([2]BD!U152,[2]OPERATION!A$1:G$20,2,TRUE)</f>
        <v>A1</v>
      </c>
      <c r="R153" s="23" t="s">
        <v>33</v>
      </c>
      <c r="S153" s="16">
        <f t="shared" si="10"/>
        <v>0</v>
      </c>
      <c r="T153" s="24" t="e">
        <f t="shared" si="8"/>
        <v>#VALUE!</v>
      </c>
      <c r="U153" s="25" t="e">
        <f>V$3+(INT(SUM(S$4:S153)/80)*"00:15")</f>
        <v>#VALUE!</v>
      </c>
    </row>
    <row r="154" spans="16:21" ht="17.25" customHeight="1" x14ac:dyDescent="0.3">
      <c r="P154" s="15">
        <f t="shared" si="9"/>
        <v>0</v>
      </c>
      <c r="Q154" s="16" t="str">
        <f>VLOOKUP([2]BD!U153,[2]OPERATION!A$1:G$20,2,TRUE)</f>
        <v>A1</v>
      </c>
      <c r="R154" s="23" t="s">
        <v>33</v>
      </c>
      <c r="S154" s="16">
        <f t="shared" si="10"/>
        <v>0</v>
      </c>
      <c r="T154" s="24" t="e">
        <f t="shared" si="8"/>
        <v>#VALUE!</v>
      </c>
      <c r="U154" s="25" t="e">
        <f>V$3+(INT(SUM(S$4:S154)/80)*"00:15")</f>
        <v>#VALUE!</v>
      </c>
    </row>
    <row r="155" spans="16:21" ht="17.25" customHeight="1" x14ac:dyDescent="0.3">
      <c r="P155" s="15">
        <f t="shared" si="9"/>
        <v>0</v>
      </c>
      <c r="Q155" s="16" t="str">
        <f>VLOOKUP([2]BD!U154,[2]OPERATION!A$1:G$20,2,TRUE)</f>
        <v>A1</v>
      </c>
      <c r="R155" s="23" t="s">
        <v>33</v>
      </c>
      <c r="S155" s="16">
        <f t="shared" si="10"/>
        <v>0</v>
      </c>
      <c r="T155" s="24" t="e">
        <f t="shared" si="8"/>
        <v>#VALUE!</v>
      </c>
      <c r="U155" s="25" t="e">
        <f>V$3+(INT(SUM(S$4:S155)/80)*"00:15")</f>
        <v>#VALUE!</v>
      </c>
    </row>
    <row r="156" spans="16:21" ht="17.25" customHeight="1" x14ac:dyDescent="0.3">
      <c r="P156" s="15">
        <f t="shared" si="9"/>
        <v>0</v>
      </c>
      <c r="Q156" s="16" t="str">
        <f>VLOOKUP([2]BD!U155,[2]OPERATION!A$1:G$20,2,TRUE)</f>
        <v>A1</v>
      </c>
      <c r="R156" s="23" t="s">
        <v>33</v>
      </c>
      <c r="S156" s="16">
        <f t="shared" si="10"/>
        <v>0</v>
      </c>
      <c r="T156" s="24" t="e">
        <f t="shared" si="8"/>
        <v>#VALUE!</v>
      </c>
      <c r="U156" s="25" t="e">
        <f>V$3+(INT(SUM(S$4:S156)/80)*"00:15")</f>
        <v>#VALUE!</v>
      </c>
    </row>
    <row r="157" spans="16:21" ht="17.25" customHeight="1" x14ac:dyDescent="0.3">
      <c r="P157" s="15">
        <f t="shared" si="9"/>
        <v>0</v>
      </c>
      <c r="Q157" s="16" t="str">
        <f>VLOOKUP([2]BD!U156,[2]OPERATION!A$1:G$20,2,TRUE)</f>
        <v>A1</v>
      </c>
      <c r="R157" s="23" t="s">
        <v>33</v>
      </c>
      <c r="S157" s="16">
        <f t="shared" si="10"/>
        <v>0</v>
      </c>
      <c r="T157" s="24" t="e">
        <f t="shared" si="8"/>
        <v>#VALUE!</v>
      </c>
      <c r="U157" s="25" t="e">
        <f>V$3+(INT(SUM(S$4:S157)/80)*"00:15")</f>
        <v>#VALUE!</v>
      </c>
    </row>
    <row r="158" spans="16:21" ht="17.25" customHeight="1" x14ac:dyDescent="0.3">
      <c r="P158" s="15">
        <f t="shared" si="9"/>
        <v>0</v>
      </c>
      <c r="Q158" s="16" t="str">
        <f>VLOOKUP([2]BD!U157,[2]OPERATION!A$1:G$20,2,TRUE)</f>
        <v>A1</v>
      </c>
      <c r="R158" s="23" t="s">
        <v>33</v>
      </c>
      <c r="S158" s="16">
        <f t="shared" si="10"/>
        <v>0</v>
      </c>
      <c r="T158" s="24" t="e">
        <f t="shared" si="8"/>
        <v>#VALUE!</v>
      </c>
      <c r="U158" s="25" t="e">
        <f>V$3+(INT(SUM(S$4:S158)/80)*"00:15")</f>
        <v>#VALUE!</v>
      </c>
    </row>
    <row r="159" spans="16:21" ht="17.25" customHeight="1" x14ac:dyDescent="0.3">
      <c r="P159" s="15">
        <f t="shared" si="9"/>
        <v>0</v>
      </c>
      <c r="Q159" s="16" t="str">
        <f>VLOOKUP([2]BD!U158,[2]OPERATION!A$1:G$20,2,TRUE)</f>
        <v>A1</v>
      </c>
      <c r="R159" s="23" t="s">
        <v>33</v>
      </c>
      <c r="S159" s="16">
        <f t="shared" si="10"/>
        <v>0</v>
      </c>
      <c r="T159" s="24" t="e">
        <f t="shared" si="8"/>
        <v>#VALUE!</v>
      </c>
      <c r="U159" s="25" t="e">
        <f>V$3+(INT(SUM(S$4:S159)/80)*"00:15")</f>
        <v>#VALUE!</v>
      </c>
    </row>
    <row r="160" spans="16:21" ht="17.25" customHeight="1" x14ac:dyDescent="0.3">
      <c r="P160" s="15">
        <f t="shared" si="9"/>
        <v>0</v>
      </c>
      <c r="Q160" s="16" t="str">
        <f>VLOOKUP([2]BD!U159,[2]OPERATION!A$1:G$20,2,TRUE)</f>
        <v>A1</v>
      </c>
      <c r="R160" s="23" t="s">
        <v>33</v>
      </c>
      <c r="S160" s="16">
        <f t="shared" si="10"/>
        <v>0</v>
      </c>
      <c r="T160" s="24" t="e">
        <f t="shared" si="8"/>
        <v>#VALUE!</v>
      </c>
      <c r="U160" s="25" t="e">
        <f>V$3+(INT(SUM(S$4:S160)/80)*"00:15")</f>
        <v>#VALUE!</v>
      </c>
    </row>
    <row r="161" spans="16:21" ht="17.25" customHeight="1" x14ac:dyDescent="0.3">
      <c r="P161" s="15">
        <f t="shared" si="9"/>
        <v>0</v>
      </c>
      <c r="Q161" s="16" t="str">
        <f>VLOOKUP([2]BD!U160,[2]OPERATION!A$1:G$20,2,TRUE)</f>
        <v>A1</v>
      </c>
      <c r="R161" s="23" t="s">
        <v>33</v>
      </c>
      <c r="S161" s="16">
        <f t="shared" si="10"/>
        <v>0</v>
      </c>
      <c r="T161" s="24" t="e">
        <f t="shared" si="8"/>
        <v>#VALUE!</v>
      </c>
      <c r="U161" s="25" t="e">
        <f>V$3+(INT(SUM(S$4:S161)/80)*"00:15")</f>
        <v>#VALUE!</v>
      </c>
    </row>
    <row r="162" spans="16:21" ht="17.25" customHeight="1" x14ac:dyDescent="0.3">
      <c r="P162" s="15">
        <f t="shared" si="9"/>
        <v>0</v>
      </c>
      <c r="Q162" s="16" t="str">
        <f>VLOOKUP([2]BD!U161,[2]OPERATION!A$1:G$20,2,TRUE)</f>
        <v>A1</v>
      </c>
      <c r="R162" s="23" t="s">
        <v>33</v>
      </c>
      <c r="S162" s="16">
        <f t="shared" si="10"/>
        <v>0</v>
      </c>
      <c r="T162" s="24" t="e">
        <f t="shared" si="8"/>
        <v>#VALUE!</v>
      </c>
      <c r="U162" s="25" t="e">
        <f>V$3+(INT(SUM(S$4:S162)/80)*"00:15")</f>
        <v>#VALUE!</v>
      </c>
    </row>
    <row r="163" spans="16:21" ht="17.25" customHeight="1" x14ac:dyDescent="0.3">
      <c r="P163" s="15">
        <f t="shared" si="9"/>
        <v>0</v>
      </c>
      <c r="Q163" s="16" t="str">
        <f>VLOOKUP([2]BD!U162,[2]OPERATION!A$1:G$20,2,TRUE)</f>
        <v>A1</v>
      </c>
      <c r="R163" s="23" t="s">
        <v>33</v>
      </c>
      <c r="S163" s="16">
        <f t="shared" si="10"/>
        <v>0</v>
      </c>
      <c r="T163" s="24" t="e">
        <f t="shared" si="8"/>
        <v>#VALUE!</v>
      </c>
      <c r="U163" s="25" t="e">
        <f>V$3+(INT(SUM(S$4:S163)/80)*"00:15")</f>
        <v>#VALUE!</v>
      </c>
    </row>
    <row r="164" spans="16:21" ht="17.25" customHeight="1" x14ac:dyDescent="0.3">
      <c r="P164" s="15">
        <f t="shared" si="9"/>
        <v>0</v>
      </c>
      <c r="Q164" s="16" t="str">
        <f>VLOOKUP([2]BD!U163,[2]OPERATION!A$1:G$20,2,TRUE)</f>
        <v>A1</v>
      </c>
      <c r="R164" s="23" t="s">
        <v>33</v>
      </c>
      <c r="S164" s="16">
        <f t="shared" si="10"/>
        <v>0</v>
      </c>
      <c r="T164" s="24" t="e">
        <f t="shared" si="8"/>
        <v>#VALUE!</v>
      </c>
      <c r="U164" s="25" t="e">
        <f>V$3+(INT(SUM(S$4:S164)/80)*"00:15")</f>
        <v>#VALUE!</v>
      </c>
    </row>
    <row r="165" spans="16:21" ht="17.25" customHeight="1" x14ac:dyDescent="0.3">
      <c r="P165" s="15">
        <f t="shared" si="9"/>
        <v>0</v>
      </c>
      <c r="Q165" s="16" t="str">
        <f>VLOOKUP([2]BD!U164,[2]OPERATION!A$1:G$20,2,TRUE)</f>
        <v>A1</v>
      </c>
      <c r="R165" s="23" t="s">
        <v>33</v>
      </c>
      <c r="S165" s="16">
        <f t="shared" si="10"/>
        <v>0</v>
      </c>
      <c r="T165" s="24" t="e">
        <f t="shared" si="8"/>
        <v>#VALUE!</v>
      </c>
      <c r="U165" s="25" t="e">
        <f>V$3+(INT(SUM(S$4:S165)/80)*"00:15")</f>
        <v>#VALUE!</v>
      </c>
    </row>
    <row r="166" spans="16:21" ht="17.25" customHeight="1" x14ac:dyDescent="0.3">
      <c r="P166" s="15">
        <f t="shared" si="9"/>
        <v>0</v>
      </c>
      <c r="Q166" s="16" t="str">
        <f>VLOOKUP([2]BD!U165,[2]OPERATION!A$1:G$20,2,TRUE)</f>
        <v>A1</v>
      </c>
      <c r="R166" s="23" t="s">
        <v>33</v>
      </c>
      <c r="S166" s="16">
        <f t="shared" si="10"/>
        <v>0</v>
      </c>
      <c r="T166" s="24" t="e">
        <f t="shared" si="8"/>
        <v>#VALUE!</v>
      </c>
      <c r="U166" s="25" t="e">
        <f>V$3+(INT(SUM(S$4:S166)/80)*"00:15")</f>
        <v>#VALUE!</v>
      </c>
    </row>
    <row r="167" spans="16:21" ht="17.25" customHeight="1" x14ac:dyDescent="0.3">
      <c r="P167" s="15">
        <f t="shared" si="9"/>
        <v>0</v>
      </c>
      <c r="Q167" s="16" t="str">
        <f>VLOOKUP([2]BD!U166,[2]OPERATION!A$1:G$20,2,TRUE)</f>
        <v>A1</v>
      </c>
      <c r="R167" s="23" t="s">
        <v>33</v>
      </c>
      <c r="S167" s="16">
        <f t="shared" si="10"/>
        <v>0</v>
      </c>
      <c r="T167" s="24" t="e">
        <f t="shared" si="8"/>
        <v>#VALUE!</v>
      </c>
      <c r="U167" s="25" t="e">
        <f>V$3+(INT(SUM(S$4:S167)/80)*"00:15")</f>
        <v>#VALUE!</v>
      </c>
    </row>
    <row r="168" spans="16:21" ht="17.25" customHeight="1" x14ac:dyDescent="0.3">
      <c r="P168" s="15">
        <f t="shared" si="9"/>
        <v>0</v>
      </c>
      <c r="Q168" s="16" t="str">
        <f>VLOOKUP([2]BD!U167,[2]OPERATION!A$1:G$20,2,TRUE)</f>
        <v>A1</v>
      </c>
      <c r="R168" s="23" t="s">
        <v>33</v>
      </c>
      <c r="S168" s="16">
        <f t="shared" si="10"/>
        <v>0</v>
      </c>
      <c r="T168" s="24" t="e">
        <f t="shared" si="8"/>
        <v>#VALUE!</v>
      </c>
      <c r="U168" s="25" t="e">
        <f>V$3+(INT(SUM(S$4:S168)/80)*"00:15")</f>
        <v>#VALUE!</v>
      </c>
    </row>
    <row r="169" spans="16:21" ht="17.25" customHeight="1" x14ac:dyDescent="0.3">
      <c r="P169" s="15">
        <f t="shared" si="9"/>
        <v>0</v>
      </c>
      <c r="Q169" s="16" t="str">
        <f>VLOOKUP([2]BD!U168,[2]OPERATION!A$1:G$20,2,TRUE)</f>
        <v>A1</v>
      </c>
      <c r="R169" s="23" t="s">
        <v>33</v>
      </c>
      <c r="S169" s="16">
        <f t="shared" si="10"/>
        <v>0</v>
      </c>
      <c r="T169" s="24" t="e">
        <f t="shared" si="8"/>
        <v>#VALUE!</v>
      </c>
      <c r="U169" s="25" t="e">
        <f>V$3+(INT(SUM(S$4:S169)/80)*"00:15")</f>
        <v>#VALUE!</v>
      </c>
    </row>
    <row r="170" spans="16:21" ht="17.25" customHeight="1" x14ac:dyDescent="0.3">
      <c r="P170" s="15">
        <f t="shared" si="9"/>
        <v>0</v>
      </c>
      <c r="Q170" s="16" t="str">
        <f>VLOOKUP([2]BD!U169,[2]OPERATION!A$1:G$20,2,TRUE)</f>
        <v>A1</v>
      </c>
      <c r="R170" s="23" t="s">
        <v>33</v>
      </c>
      <c r="S170" s="16">
        <f t="shared" si="10"/>
        <v>0</v>
      </c>
      <c r="T170" s="24" t="e">
        <f t="shared" si="8"/>
        <v>#VALUE!</v>
      </c>
      <c r="U170" s="25" t="e">
        <f>V$3+(INT(SUM(S$4:S170)/80)*"00:15")</f>
        <v>#VALUE!</v>
      </c>
    </row>
    <row r="171" spans="16:21" ht="17.25" customHeight="1" x14ac:dyDescent="0.3">
      <c r="P171" s="15">
        <f t="shared" si="9"/>
        <v>0</v>
      </c>
      <c r="Q171" s="16" t="str">
        <f>VLOOKUP([2]BD!U170,[2]OPERATION!A$1:G$20,2,TRUE)</f>
        <v>A1</v>
      </c>
      <c r="R171" s="23" t="s">
        <v>33</v>
      </c>
      <c r="S171" s="16">
        <f t="shared" si="10"/>
        <v>0</v>
      </c>
      <c r="T171" s="24" t="e">
        <f t="shared" si="8"/>
        <v>#VALUE!</v>
      </c>
      <c r="U171" s="25" t="e">
        <f>V$3+(INT(SUM(S$4:S171)/80)*"00:15")</f>
        <v>#VALUE!</v>
      </c>
    </row>
    <row r="172" spans="16:21" ht="17.25" customHeight="1" x14ac:dyDescent="0.3">
      <c r="P172" s="15">
        <f t="shared" si="9"/>
        <v>0</v>
      </c>
      <c r="Q172" s="16" t="str">
        <f>VLOOKUP([2]BD!U171,[2]OPERATION!A$1:G$20,2,TRUE)</f>
        <v>A1</v>
      </c>
      <c r="R172" s="23" t="s">
        <v>33</v>
      </c>
      <c r="S172" s="16">
        <f t="shared" si="10"/>
        <v>0</v>
      </c>
      <c r="T172" s="24" t="e">
        <f t="shared" si="8"/>
        <v>#VALUE!</v>
      </c>
      <c r="U172" s="25" t="e">
        <f>V$3+(INT(SUM(S$4:S172)/80)*"00:15")</f>
        <v>#VALUE!</v>
      </c>
    </row>
    <row r="173" spans="16:21" ht="17.25" customHeight="1" x14ac:dyDescent="0.3">
      <c r="P173" s="15">
        <f t="shared" si="9"/>
        <v>0</v>
      </c>
      <c r="Q173" s="16" t="str">
        <f>VLOOKUP([2]BD!U172,[2]OPERATION!A$1:G$20,2,TRUE)</f>
        <v>A1</v>
      </c>
      <c r="R173" s="23" t="s">
        <v>33</v>
      </c>
      <c r="S173" s="16">
        <f t="shared" si="10"/>
        <v>0</v>
      </c>
      <c r="T173" s="24" t="e">
        <f t="shared" si="8"/>
        <v>#VALUE!</v>
      </c>
      <c r="U173" s="25" t="e">
        <f>V$3+(INT(SUM(S$4:S173)/80)*"00:15")</f>
        <v>#VALUE!</v>
      </c>
    </row>
    <row r="174" spans="16:21" ht="17.25" customHeight="1" x14ac:dyDescent="0.3">
      <c r="P174" s="15">
        <f t="shared" si="9"/>
        <v>0</v>
      </c>
      <c r="Q174" s="16" t="str">
        <f>VLOOKUP([2]BD!U173,[2]OPERATION!A$1:G$20,2,TRUE)</f>
        <v>A1</v>
      </c>
      <c r="R174" s="23" t="s">
        <v>33</v>
      </c>
      <c r="S174" s="16">
        <f t="shared" si="10"/>
        <v>0</v>
      </c>
      <c r="T174" s="24" t="e">
        <f t="shared" si="8"/>
        <v>#VALUE!</v>
      </c>
      <c r="U174" s="25" t="e">
        <f>V$3+(INT(SUM(S$4:S174)/80)*"00:15")</f>
        <v>#VALUE!</v>
      </c>
    </row>
    <row r="175" spans="16:21" ht="17.25" customHeight="1" x14ac:dyDescent="0.3">
      <c r="P175" s="15">
        <f t="shared" si="9"/>
        <v>0</v>
      </c>
      <c r="Q175" s="16" t="str">
        <f>VLOOKUP([2]BD!U174,[2]OPERATION!A$1:G$20,2,TRUE)</f>
        <v>A1</v>
      </c>
      <c r="R175" s="23" t="s">
        <v>33</v>
      </c>
      <c r="S175" s="16">
        <f t="shared" si="10"/>
        <v>0</v>
      </c>
      <c r="T175" s="24" t="e">
        <f t="shared" si="8"/>
        <v>#VALUE!</v>
      </c>
      <c r="U175" s="25" t="e">
        <f>V$3+(INT(SUM(S$4:S175)/80)*"00:15")</f>
        <v>#VALUE!</v>
      </c>
    </row>
    <row r="176" spans="16:21" ht="17.25" customHeight="1" x14ac:dyDescent="0.3">
      <c r="P176" s="15">
        <f t="shared" si="9"/>
        <v>0</v>
      </c>
      <c r="Q176" s="16" t="str">
        <f>VLOOKUP([2]BD!U175,[2]OPERATION!A$1:G$20,2,TRUE)</f>
        <v>A1</v>
      </c>
      <c r="R176" s="23" t="s">
        <v>33</v>
      </c>
      <c r="S176" s="16">
        <f t="shared" si="10"/>
        <v>0</v>
      </c>
      <c r="T176" s="24" t="e">
        <f t="shared" si="8"/>
        <v>#VALUE!</v>
      </c>
      <c r="U176" s="25" t="e">
        <f>V$3+(INT(SUM(S$4:S176)/80)*"00:15")</f>
        <v>#VALUE!</v>
      </c>
    </row>
    <row r="177" spans="16:21" ht="17.25" customHeight="1" x14ac:dyDescent="0.3">
      <c r="P177" s="15">
        <f t="shared" si="9"/>
        <v>0</v>
      </c>
      <c r="Q177" s="16" t="str">
        <f>VLOOKUP([2]BD!U176,[2]OPERATION!A$1:G$20,2,TRUE)</f>
        <v>A1</v>
      </c>
      <c r="R177" s="23" t="s">
        <v>33</v>
      </c>
      <c r="S177" s="16">
        <f t="shared" si="10"/>
        <v>0</v>
      </c>
      <c r="T177" s="24" t="e">
        <f t="shared" si="8"/>
        <v>#VALUE!</v>
      </c>
      <c r="U177" s="25" t="e">
        <f>V$3+(INT(SUM(S$4:S177)/80)*"00:15")</f>
        <v>#VALUE!</v>
      </c>
    </row>
    <row r="178" spans="16:21" ht="17.25" customHeight="1" x14ac:dyDescent="0.3">
      <c r="P178" s="15">
        <f t="shared" si="9"/>
        <v>0</v>
      </c>
      <c r="Q178" s="16" t="str">
        <f>VLOOKUP([2]BD!U177,[2]OPERATION!A$1:G$20,2,TRUE)</f>
        <v>A1</v>
      </c>
      <c r="R178" s="23" t="s">
        <v>33</v>
      </c>
      <c r="S178" s="16">
        <f t="shared" si="10"/>
        <v>0</v>
      </c>
      <c r="T178" s="24" t="e">
        <f t="shared" si="8"/>
        <v>#VALUE!</v>
      </c>
      <c r="U178" s="25" t="e">
        <f>V$3+(INT(SUM(S$4:S178)/80)*"00:15")</f>
        <v>#VALUE!</v>
      </c>
    </row>
    <row r="179" spans="16:21" ht="17.25" customHeight="1" x14ac:dyDescent="0.3">
      <c r="P179" s="15">
        <f t="shared" si="9"/>
        <v>0</v>
      </c>
      <c r="Q179" s="16" t="str">
        <f>VLOOKUP([2]BD!U178,[2]OPERATION!A$1:G$20,2,TRUE)</f>
        <v>A1</v>
      </c>
      <c r="R179" s="23" t="s">
        <v>33</v>
      </c>
      <c r="S179" s="16">
        <f t="shared" si="10"/>
        <v>0</v>
      </c>
      <c r="T179" s="24" t="e">
        <f t="shared" si="8"/>
        <v>#VALUE!</v>
      </c>
      <c r="U179" s="25" t="e">
        <f>V$3+(INT(SUM(S$4:S179)/80)*"00:15")</f>
        <v>#VALUE!</v>
      </c>
    </row>
    <row r="180" spans="16:21" ht="17.25" customHeight="1" x14ac:dyDescent="0.3">
      <c r="P180" s="15">
        <f t="shared" si="9"/>
        <v>0</v>
      </c>
      <c r="Q180" s="16" t="str">
        <f>VLOOKUP([2]BD!U179,[2]OPERATION!A$1:G$20,2,TRUE)</f>
        <v>A1</v>
      </c>
      <c r="R180" s="23" t="s">
        <v>33</v>
      </c>
      <c r="S180" s="16">
        <f t="shared" si="10"/>
        <v>0</v>
      </c>
      <c r="T180" s="24" t="e">
        <f t="shared" si="8"/>
        <v>#VALUE!</v>
      </c>
      <c r="U180" s="25" t="e">
        <f>V$3+(INT(SUM(S$4:S180)/80)*"00:15")</f>
        <v>#VALUE!</v>
      </c>
    </row>
    <row r="181" spans="16:21" ht="17.25" customHeight="1" x14ac:dyDescent="0.3">
      <c r="P181" s="15">
        <f t="shared" si="9"/>
        <v>0</v>
      </c>
      <c r="Q181" s="16" t="str">
        <f>VLOOKUP([2]BD!U180,[2]OPERATION!A$1:G$20,2,TRUE)</f>
        <v>A1</v>
      </c>
      <c r="R181" s="23" t="s">
        <v>33</v>
      </c>
      <c r="S181" s="16">
        <f t="shared" si="10"/>
        <v>0</v>
      </c>
      <c r="T181" s="24" t="e">
        <f t="shared" si="8"/>
        <v>#VALUE!</v>
      </c>
      <c r="U181" s="25" t="e">
        <f>V$3+(INT(SUM(S$4:S181)/80)*"00:15")</f>
        <v>#VALUE!</v>
      </c>
    </row>
    <row r="182" spans="16:21" ht="17.25" customHeight="1" x14ac:dyDescent="0.3">
      <c r="P182" s="15">
        <f t="shared" si="9"/>
        <v>0</v>
      </c>
      <c r="Q182" s="16" t="str">
        <f>VLOOKUP([2]BD!U181,[2]OPERATION!A$1:G$20,2,TRUE)</f>
        <v>A1</v>
      </c>
      <c r="R182" s="23" t="s">
        <v>33</v>
      </c>
      <c r="S182" s="16">
        <f t="shared" si="10"/>
        <v>0</v>
      </c>
      <c r="T182" s="24" t="e">
        <f t="shared" si="8"/>
        <v>#VALUE!</v>
      </c>
      <c r="U182" s="25" t="e">
        <f>V$3+(INT(SUM(S$4:S182)/80)*"00:15")</f>
        <v>#VALUE!</v>
      </c>
    </row>
    <row r="183" spans="16:21" ht="17.25" customHeight="1" x14ac:dyDescent="0.3">
      <c r="P183" s="15">
        <f t="shared" si="9"/>
        <v>0</v>
      </c>
      <c r="Q183" s="16" t="str">
        <f>VLOOKUP([2]BD!U182,[2]OPERATION!A$1:G$20,2,TRUE)</f>
        <v>A1</v>
      </c>
      <c r="R183" s="23" t="s">
        <v>33</v>
      </c>
      <c r="S183" s="16">
        <f t="shared" si="10"/>
        <v>0</v>
      </c>
      <c r="T183" s="24" t="e">
        <f t="shared" si="8"/>
        <v>#VALUE!</v>
      </c>
      <c r="U183" s="25" t="e">
        <f>V$3+(INT(SUM(S$4:S183)/80)*"00:15")</f>
        <v>#VALUE!</v>
      </c>
    </row>
    <row r="184" spans="16:21" ht="17.25" customHeight="1" x14ac:dyDescent="0.3">
      <c r="P184" s="15">
        <f t="shared" si="9"/>
        <v>0</v>
      </c>
      <c r="Q184" s="16" t="str">
        <f>VLOOKUP([2]BD!U183,[2]OPERATION!A$1:G$20,2,TRUE)</f>
        <v>A1</v>
      </c>
      <c r="R184" s="23" t="s">
        <v>33</v>
      </c>
      <c r="S184" s="16">
        <f t="shared" si="10"/>
        <v>0</v>
      </c>
      <c r="T184" s="24" t="e">
        <f t="shared" si="8"/>
        <v>#VALUE!</v>
      </c>
      <c r="U184" s="25" t="e">
        <f>V$3+(INT(SUM(S$4:S184)/80)*"00:15")</f>
        <v>#VALUE!</v>
      </c>
    </row>
    <row r="185" spans="16:21" ht="17.25" customHeight="1" x14ac:dyDescent="0.3">
      <c r="P185" s="15">
        <f t="shared" si="9"/>
        <v>0</v>
      </c>
      <c r="Q185" s="16" t="str">
        <f>VLOOKUP([2]BD!U184,[2]OPERATION!A$1:G$20,2,TRUE)</f>
        <v>A1</v>
      </c>
      <c r="R185" s="23" t="s">
        <v>33</v>
      </c>
      <c r="S185" s="16">
        <f t="shared" si="10"/>
        <v>0</v>
      </c>
      <c r="T185" s="24" t="e">
        <f t="shared" si="8"/>
        <v>#VALUE!</v>
      </c>
      <c r="U185" s="25" t="e">
        <f>V$3+(INT(SUM(S$4:S185)/80)*"00:15")</f>
        <v>#VALUE!</v>
      </c>
    </row>
    <row r="186" spans="16:21" ht="17.25" customHeight="1" x14ac:dyDescent="0.3">
      <c r="P186" s="15">
        <f t="shared" si="9"/>
        <v>0</v>
      </c>
      <c r="Q186" s="16" t="str">
        <f>VLOOKUP([2]BD!U185,[2]OPERATION!A$1:G$20,2,TRUE)</f>
        <v>A1</v>
      </c>
      <c r="R186" s="23" t="s">
        <v>33</v>
      </c>
      <c r="S186" s="16">
        <f t="shared" si="10"/>
        <v>0</v>
      </c>
      <c r="T186" s="24" t="e">
        <f t="shared" si="8"/>
        <v>#VALUE!</v>
      </c>
      <c r="U186" s="25" t="e">
        <f>V$3+(INT(SUM(S$4:S186)/80)*"00:15")</f>
        <v>#VALUE!</v>
      </c>
    </row>
    <row r="187" spans="16:21" ht="17.25" customHeight="1" x14ac:dyDescent="0.3">
      <c r="P187" s="15">
        <f t="shared" si="9"/>
        <v>0</v>
      </c>
      <c r="Q187" s="16" t="str">
        <f>VLOOKUP([2]BD!U186,[2]OPERATION!A$1:G$20,2,TRUE)</f>
        <v>A1</v>
      </c>
      <c r="R187" s="23" t="s">
        <v>33</v>
      </c>
      <c r="S187" s="16">
        <f t="shared" si="10"/>
        <v>0</v>
      </c>
      <c r="T187" s="24" t="e">
        <f t="shared" si="8"/>
        <v>#VALUE!</v>
      </c>
      <c r="U187" s="25" t="e">
        <f>V$3+(INT(SUM(S$4:S187)/80)*"00:15")</f>
        <v>#VALUE!</v>
      </c>
    </row>
    <row r="188" spans="16:21" ht="17.25" customHeight="1" x14ac:dyDescent="0.3">
      <c r="P188" s="15">
        <f t="shared" si="9"/>
        <v>0</v>
      </c>
      <c r="Q188" s="16" t="str">
        <f>VLOOKUP([2]BD!U187,[2]OPERATION!A$1:G$20,2,TRUE)</f>
        <v>A1</v>
      </c>
      <c r="R188" s="23" t="s">
        <v>33</v>
      </c>
      <c r="S188" s="16">
        <f t="shared" si="10"/>
        <v>0</v>
      </c>
      <c r="T188" s="24" t="e">
        <f t="shared" si="8"/>
        <v>#VALUE!</v>
      </c>
      <c r="U188" s="25" t="e">
        <f>V$3+(INT(SUM(S$4:S188)/80)*"00:15")</f>
        <v>#VALUE!</v>
      </c>
    </row>
    <row r="189" spans="16:21" ht="17.25" customHeight="1" x14ac:dyDescent="0.3">
      <c r="P189" s="15">
        <f t="shared" si="9"/>
        <v>0</v>
      </c>
      <c r="Q189" s="16" t="str">
        <f>VLOOKUP([2]BD!U188,[2]OPERATION!A$1:G$20,2,TRUE)</f>
        <v>A1</v>
      </c>
      <c r="R189" s="23" t="s">
        <v>33</v>
      </c>
      <c r="S189" s="16">
        <f t="shared" si="10"/>
        <v>0</v>
      </c>
      <c r="T189" s="24" t="e">
        <f t="shared" si="8"/>
        <v>#VALUE!</v>
      </c>
      <c r="U189" s="25" t="e">
        <f>V$3+(INT(SUM(S$4:S189)/80)*"00:15")</f>
        <v>#VALUE!</v>
      </c>
    </row>
    <row r="190" spans="16:21" ht="17.25" customHeight="1" x14ac:dyDescent="0.3">
      <c r="P190" s="15">
        <f t="shared" si="9"/>
        <v>0</v>
      </c>
      <c r="Q190" s="16" t="str">
        <f>VLOOKUP([2]BD!U189,[2]OPERATION!A$1:G$20,2,TRUE)</f>
        <v>A1</v>
      </c>
      <c r="R190" s="23" t="s">
        <v>33</v>
      </c>
      <c r="S190" s="16">
        <f t="shared" si="10"/>
        <v>0</v>
      </c>
      <c r="T190" s="24" t="e">
        <f t="shared" si="8"/>
        <v>#VALUE!</v>
      </c>
      <c r="U190" s="25" t="e">
        <f>V$3+(INT(SUM(S$4:S190)/80)*"00:15")</f>
        <v>#VALUE!</v>
      </c>
    </row>
    <row r="191" spans="16:21" ht="17.25" customHeight="1" x14ac:dyDescent="0.3">
      <c r="P191" s="15">
        <f t="shared" si="9"/>
        <v>0</v>
      </c>
      <c r="Q191" s="16" t="str">
        <f>VLOOKUP([2]BD!U190,[2]OPERATION!A$1:G$20,2,TRUE)</f>
        <v>A1</v>
      </c>
      <c r="R191" s="23" t="s">
        <v>33</v>
      </c>
      <c r="S191" s="16">
        <f t="shared" si="10"/>
        <v>0</v>
      </c>
      <c r="T191" s="24" t="e">
        <f t="shared" si="8"/>
        <v>#VALUE!</v>
      </c>
      <c r="U191" s="25" t="e">
        <f>V$3+(INT(SUM(S$4:S191)/80)*"00:15")</f>
        <v>#VALUE!</v>
      </c>
    </row>
    <row r="192" spans="16:21" ht="17.25" customHeight="1" x14ac:dyDescent="0.3">
      <c r="P192" s="15">
        <f t="shared" si="9"/>
        <v>0</v>
      </c>
      <c r="Q192" s="16" t="str">
        <f>VLOOKUP([2]BD!U191,[2]OPERATION!A$1:G$20,2,TRUE)</f>
        <v>A1</v>
      </c>
      <c r="R192" s="23" t="s">
        <v>33</v>
      </c>
      <c r="S192" s="16">
        <f t="shared" si="10"/>
        <v>0</v>
      </c>
      <c r="T192" s="24" t="e">
        <f t="shared" si="8"/>
        <v>#VALUE!</v>
      </c>
      <c r="U192" s="25" t="e">
        <f>V$3+(INT(SUM(S$4:S192)/80)*"00:15")</f>
        <v>#VALUE!</v>
      </c>
    </row>
    <row r="193" spans="16:21" ht="17.25" customHeight="1" x14ac:dyDescent="0.3">
      <c r="P193" s="15">
        <f t="shared" si="9"/>
        <v>0</v>
      </c>
      <c r="Q193" s="16" t="str">
        <f>VLOOKUP([2]BD!U192,[2]OPERATION!A$1:G$20,2,TRUE)</f>
        <v>A1</v>
      </c>
      <c r="R193" s="23" t="s">
        <v>33</v>
      </c>
      <c r="S193" s="16">
        <f t="shared" si="10"/>
        <v>0</v>
      </c>
      <c r="T193" s="24" t="e">
        <f t="shared" si="8"/>
        <v>#VALUE!</v>
      </c>
      <c r="U193" s="25" t="e">
        <f>V$3+(INT(SUM(S$4:S193)/80)*"00:15")</f>
        <v>#VALUE!</v>
      </c>
    </row>
    <row r="194" spans="16:21" ht="17.25" customHeight="1" x14ac:dyDescent="0.3">
      <c r="P194" s="15">
        <f t="shared" si="9"/>
        <v>0</v>
      </c>
      <c r="Q194" s="16" t="str">
        <f>VLOOKUP([2]BD!U193,[2]OPERATION!A$1:G$20,2,TRUE)</f>
        <v>A1</v>
      </c>
      <c r="R194" s="23" t="s">
        <v>33</v>
      </c>
      <c r="S194" s="16">
        <f t="shared" si="10"/>
        <v>0</v>
      </c>
      <c r="T194" s="24" t="e">
        <f t="shared" si="8"/>
        <v>#VALUE!</v>
      </c>
      <c r="U194" s="25" t="e">
        <f>V$3+(INT(SUM(S$4:S194)/80)*"00:15")</f>
        <v>#VALUE!</v>
      </c>
    </row>
    <row r="195" spans="16:21" ht="17.25" customHeight="1" x14ac:dyDescent="0.3">
      <c r="P195" s="15">
        <f t="shared" si="9"/>
        <v>0</v>
      </c>
      <c r="Q195" s="16" t="str">
        <f>VLOOKUP([2]BD!U194,[2]OPERATION!A$1:G$20,2,TRUE)</f>
        <v>A1</v>
      </c>
      <c r="R195" s="23" t="s">
        <v>33</v>
      </c>
      <c r="S195" s="16">
        <f t="shared" si="10"/>
        <v>0</v>
      </c>
      <c r="T195" s="24" t="e">
        <f t="shared" si="8"/>
        <v>#VALUE!</v>
      </c>
      <c r="U195" s="25" t="e">
        <f>V$3+(INT(SUM(S$4:S195)/80)*"00:15")</f>
        <v>#VALUE!</v>
      </c>
    </row>
    <row r="196" spans="16:21" ht="17.25" customHeight="1" x14ac:dyDescent="0.3">
      <c r="P196" s="15">
        <f t="shared" si="9"/>
        <v>0</v>
      </c>
      <c r="Q196" s="16" t="str">
        <f>VLOOKUP([2]BD!U195,[2]OPERATION!A$1:G$20,2,TRUE)</f>
        <v>A1</v>
      </c>
      <c r="R196" s="23" t="s">
        <v>33</v>
      </c>
      <c r="S196" s="16">
        <f t="shared" si="10"/>
        <v>0</v>
      </c>
      <c r="T196" s="24" t="e">
        <f t="shared" ref="T196:T259" si="11">IF(OR(U196&lt;&gt;U195,U196=U195),SUMIF(U:U,U196,S:S),"")</f>
        <v>#VALUE!</v>
      </c>
      <c r="U196" s="25" t="e">
        <f>V$3+(INT(SUM(S$4:S196)/80)*"00:15")</f>
        <v>#VALUE!</v>
      </c>
    </row>
    <row r="197" spans="16:21" ht="17.25" customHeight="1" x14ac:dyDescent="0.3">
      <c r="P197" s="15">
        <f t="shared" si="9"/>
        <v>0</v>
      </c>
      <c r="Q197" s="16" t="str">
        <f>VLOOKUP([2]BD!U196,[2]OPERATION!A$1:G$20,2,TRUE)</f>
        <v>A1</v>
      </c>
      <c r="R197" s="23" t="s">
        <v>33</v>
      </c>
      <c r="S197" s="16">
        <f t="shared" si="10"/>
        <v>0</v>
      </c>
      <c r="T197" s="24" t="e">
        <f t="shared" si="11"/>
        <v>#VALUE!</v>
      </c>
      <c r="U197" s="25" t="e">
        <f>V$3+(INT(SUM(S$4:S197)/80)*"00:15")</f>
        <v>#VALUE!</v>
      </c>
    </row>
    <row r="198" spans="16:21" ht="17.25" customHeight="1" x14ac:dyDescent="0.3">
      <c r="P198" s="15">
        <f t="shared" si="9"/>
        <v>0</v>
      </c>
      <c r="Q198" s="16" t="str">
        <f>VLOOKUP([2]BD!U197,[2]OPERATION!A$1:G$20,2,TRUE)</f>
        <v>A1</v>
      </c>
      <c r="R198" s="23" t="s">
        <v>33</v>
      </c>
      <c r="S198" s="16">
        <f t="shared" si="10"/>
        <v>0</v>
      </c>
      <c r="T198" s="24" t="e">
        <f t="shared" si="11"/>
        <v>#VALUE!</v>
      </c>
      <c r="U198" s="25" t="e">
        <f>V$3+(INT(SUM(S$4:S198)/80)*"00:15")</f>
        <v>#VALUE!</v>
      </c>
    </row>
    <row r="199" spans="16:21" ht="17.25" customHeight="1" x14ac:dyDescent="0.3">
      <c r="P199" s="15">
        <f t="shared" si="9"/>
        <v>0</v>
      </c>
      <c r="Q199" s="16" t="str">
        <f>VLOOKUP([2]BD!U198,[2]OPERATION!A$1:G$20,2,TRUE)</f>
        <v>A1</v>
      </c>
      <c r="R199" s="23" t="s">
        <v>33</v>
      </c>
      <c r="S199" s="16">
        <f t="shared" si="10"/>
        <v>0</v>
      </c>
      <c r="T199" s="24" t="e">
        <f t="shared" si="11"/>
        <v>#VALUE!</v>
      </c>
      <c r="U199" s="25" t="e">
        <f>V$3+(INT(SUM(S$4:S199)/80)*"00:15")</f>
        <v>#VALUE!</v>
      </c>
    </row>
    <row r="200" spans="16:21" ht="17.25" customHeight="1" x14ac:dyDescent="0.3">
      <c r="P200" s="15">
        <f t="shared" si="9"/>
        <v>0</v>
      </c>
      <c r="Q200" s="16" t="str">
        <f>VLOOKUP([2]BD!U199,[2]OPERATION!A$1:G$20,2,TRUE)</f>
        <v>A1</v>
      </c>
      <c r="R200" s="23" t="s">
        <v>33</v>
      </c>
      <c r="S200" s="16">
        <f t="shared" si="10"/>
        <v>0</v>
      </c>
      <c r="T200" s="24" t="e">
        <f t="shared" si="11"/>
        <v>#VALUE!</v>
      </c>
      <c r="U200" s="25" t="e">
        <f>V$3+(INT(SUM(S$4:S200)/80)*"00:15")</f>
        <v>#VALUE!</v>
      </c>
    </row>
    <row r="201" spans="16:21" ht="17.25" customHeight="1" x14ac:dyDescent="0.3">
      <c r="P201" s="15">
        <f t="shared" si="9"/>
        <v>0</v>
      </c>
      <c r="Q201" s="16" t="str">
        <f>VLOOKUP([2]BD!U200,[2]OPERATION!A$1:G$20,2,TRUE)</f>
        <v>A1</v>
      </c>
      <c r="R201" s="23" t="s">
        <v>33</v>
      </c>
      <c r="S201" s="16">
        <f t="shared" si="10"/>
        <v>0</v>
      </c>
      <c r="T201" s="24" t="e">
        <f t="shared" si="11"/>
        <v>#VALUE!</v>
      </c>
      <c r="U201" s="25" t="e">
        <f>V$3+(INT(SUM(S$4:S201)/80)*"00:15")</f>
        <v>#VALUE!</v>
      </c>
    </row>
    <row r="202" spans="16:21" ht="17.25" customHeight="1" x14ac:dyDescent="0.3">
      <c r="P202" s="15">
        <f t="shared" si="9"/>
        <v>0</v>
      </c>
      <c r="Q202" s="16" t="str">
        <f>VLOOKUP([2]BD!U201,[2]OPERATION!A$1:G$20,2,TRUE)</f>
        <v>A1</v>
      </c>
      <c r="R202" s="23" t="s">
        <v>33</v>
      </c>
      <c r="S202" s="16">
        <f t="shared" si="10"/>
        <v>0</v>
      </c>
      <c r="T202" s="24" t="e">
        <f t="shared" si="11"/>
        <v>#VALUE!</v>
      </c>
      <c r="U202" s="25" t="e">
        <f>V$3+(INT(SUM(S$4:S202)/80)*"00:15")</f>
        <v>#VALUE!</v>
      </c>
    </row>
    <row r="203" spans="16:21" ht="17.25" customHeight="1" x14ac:dyDescent="0.3">
      <c r="P203" s="15">
        <f t="shared" si="9"/>
        <v>0</v>
      </c>
      <c r="Q203" s="16" t="str">
        <f>VLOOKUP([2]BD!U202,[2]OPERATION!A$1:G$20,2,TRUE)</f>
        <v>A1</v>
      </c>
      <c r="R203" s="23" t="s">
        <v>33</v>
      </c>
      <c r="S203" s="16">
        <f t="shared" si="10"/>
        <v>0</v>
      </c>
      <c r="T203" s="24" t="e">
        <f t="shared" si="11"/>
        <v>#VALUE!</v>
      </c>
      <c r="U203" s="25" t="e">
        <f>V$3+(INT(SUM(S$4:S203)/80)*"00:15")</f>
        <v>#VALUE!</v>
      </c>
    </row>
    <row r="204" spans="16:21" ht="17.25" customHeight="1" x14ac:dyDescent="0.3">
      <c r="P204" s="15">
        <f t="shared" si="9"/>
        <v>0</v>
      </c>
      <c r="Q204" s="16" t="str">
        <f>VLOOKUP([2]BD!U203,[2]OPERATION!A$1:G$20,2,TRUE)</f>
        <v>A1</v>
      </c>
      <c r="R204" s="23" t="s">
        <v>33</v>
      </c>
      <c r="S204" s="16">
        <f t="shared" si="10"/>
        <v>0</v>
      </c>
      <c r="T204" s="24" t="e">
        <f t="shared" si="11"/>
        <v>#VALUE!</v>
      </c>
      <c r="U204" s="25" t="e">
        <f>V$3+(INT(SUM(S$4:S204)/80)*"00:15")</f>
        <v>#VALUE!</v>
      </c>
    </row>
    <row r="205" spans="16:21" ht="17.25" customHeight="1" x14ac:dyDescent="0.3">
      <c r="P205" s="15">
        <f t="shared" si="9"/>
        <v>0</v>
      </c>
      <c r="Q205" s="16" t="str">
        <f>VLOOKUP([2]BD!U204,[2]OPERATION!A$1:G$20,2,TRUE)</f>
        <v>A1</v>
      </c>
      <c r="R205" s="23" t="s">
        <v>33</v>
      </c>
      <c r="S205" s="16">
        <f t="shared" si="10"/>
        <v>0</v>
      </c>
      <c r="T205" s="24" t="e">
        <f t="shared" si="11"/>
        <v>#VALUE!</v>
      </c>
      <c r="U205" s="25" t="e">
        <f>V$3+(INT(SUM(S$4:S205)/80)*"00:15")</f>
        <v>#VALUE!</v>
      </c>
    </row>
    <row r="206" spans="16:21" ht="17.25" customHeight="1" x14ac:dyDescent="0.3">
      <c r="P206" s="15">
        <f t="shared" si="9"/>
        <v>0</v>
      </c>
      <c r="Q206" s="16" t="str">
        <f>VLOOKUP([2]BD!U205,[2]OPERATION!A$1:G$20,2,TRUE)</f>
        <v>A1</v>
      </c>
      <c r="R206" s="23" t="s">
        <v>33</v>
      </c>
      <c r="S206" s="16">
        <f t="shared" si="10"/>
        <v>0</v>
      </c>
      <c r="T206" s="24" t="e">
        <f t="shared" si="11"/>
        <v>#VALUE!</v>
      </c>
      <c r="U206" s="25" t="e">
        <f>V$3+(INT(SUM(S$4:S206)/80)*"00:15")</f>
        <v>#VALUE!</v>
      </c>
    </row>
    <row r="207" spans="16:21" ht="17.25" customHeight="1" x14ac:dyDescent="0.3">
      <c r="P207" s="15">
        <f t="shared" si="9"/>
        <v>0</v>
      </c>
      <c r="Q207" s="16" t="str">
        <f>VLOOKUP([2]BD!U206,[2]OPERATION!A$1:G$20,2,TRUE)</f>
        <v>A1</v>
      </c>
      <c r="R207" s="23" t="s">
        <v>33</v>
      </c>
      <c r="S207" s="16">
        <f t="shared" si="10"/>
        <v>0</v>
      </c>
      <c r="T207" s="24" t="e">
        <f t="shared" si="11"/>
        <v>#VALUE!</v>
      </c>
      <c r="U207" s="25" t="e">
        <f>V$3+(INT(SUM(S$4:S207)/80)*"00:15")</f>
        <v>#VALUE!</v>
      </c>
    </row>
    <row r="208" spans="16:21" ht="17.25" customHeight="1" x14ac:dyDescent="0.3">
      <c r="P208" s="15">
        <f t="shared" si="9"/>
        <v>0</v>
      </c>
      <c r="Q208" s="16" t="str">
        <f>VLOOKUP([2]BD!U207,[2]OPERATION!A$1:G$20,2,TRUE)</f>
        <v>A1</v>
      </c>
      <c r="R208" s="23" t="s">
        <v>33</v>
      </c>
      <c r="S208" s="16">
        <f t="shared" si="10"/>
        <v>0</v>
      </c>
      <c r="T208" s="24" t="e">
        <f t="shared" si="11"/>
        <v>#VALUE!</v>
      </c>
      <c r="U208" s="25" t="e">
        <f>V$3+(INT(SUM(S$4:S208)/80)*"00:15")</f>
        <v>#VALUE!</v>
      </c>
    </row>
    <row r="209" spans="16:21" ht="17.25" customHeight="1" x14ac:dyDescent="0.3">
      <c r="P209" s="15">
        <f t="shared" si="9"/>
        <v>0</v>
      </c>
      <c r="Q209" s="16" t="str">
        <f>VLOOKUP([2]BD!U208,[2]OPERATION!A$1:G$20,2,TRUE)</f>
        <v>A1</v>
      </c>
      <c r="R209" s="23" t="s">
        <v>33</v>
      </c>
      <c r="S209" s="16">
        <f t="shared" si="10"/>
        <v>0</v>
      </c>
      <c r="T209" s="24" t="e">
        <f t="shared" si="11"/>
        <v>#VALUE!</v>
      </c>
      <c r="U209" s="25" t="e">
        <f>V$3+(INT(SUM(S$4:S209)/80)*"00:15")</f>
        <v>#VALUE!</v>
      </c>
    </row>
    <row r="210" spans="16:21" ht="17.25" customHeight="1" x14ac:dyDescent="0.3">
      <c r="P210" s="15">
        <f t="shared" si="9"/>
        <v>0</v>
      </c>
      <c r="Q210" s="16" t="str">
        <f>VLOOKUP([2]BD!U209,[2]OPERATION!A$1:G$20,2,TRUE)</f>
        <v>A1</v>
      </c>
      <c r="R210" s="23" t="s">
        <v>33</v>
      </c>
      <c r="S210" s="16">
        <f t="shared" si="10"/>
        <v>0</v>
      </c>
      <c r="T210" s="24" t="e">
        <f t="shared" si="11"/>
        <v>#VALUE!</v>
      </c>
      <c r="U210" s="25" t="e">
        <f>V$3+(INT(SUM(S$4:S210)/80)*"00:15")</f>
        <v>#VALUE!</v>
      </c>
    </row>
    <row r="211" spans="16:21" ht="17.25" customHeight="1" x14ac:dyDescent="0.3">
      <c r="P211" s="15">
        <f t="shared" si="9"/>
        <v>0</v>
      </c>
      <c r="Q211" s="16" t="str">
        <f>VLOOKUP([2]BD!U210,[2]OPERATION!A$1:G$20,2,TRUE)</f>
        <v>A1</v>
      </c>
      <c r="R211" s="23" t="s">
        <v>33</v>
      </c>
      <c r="S211" s="16">
        <f t="shared" si="10"/>
        <v>0</v>
      </c>
      <c r="T211" s="24" t="e">
        <f t="shared" si="11"/>
        <v>#VALUE!</v>
      </c>
      <c r="U211" s="25" t="e">
        <f>V$3+(INT(SUM(S$4:S211)/80)*"00:15")</f>
        <v>#VALUE!</v>
      </c>
    </row>
    <row r="212" spans="16:21" ht="17.25" customHeight="1" x14ac:dyDescent="0.3">
      <c r="P212" s="15">
        <f t="shared" si="9"/>
        <v>0</v>
      </c>
      <c r="Q212" s="16" t="str">
        <f>VLOOKUP([2]BD!U211,[2]OPERATION!A$1:G$20,2,TRUE)</f>
        <v>A1</v>
      </c>
      <c r="R212" s="23" t="s">
        <v>33</v>
      </c>
      <c r="S212" s="16">
        <f t="shared" si="10"/>
        <v>0</v>
      </c>
      <c r="T212" s="24" t="e">
        <f t="shared" si="11"/>
        <v>#VALUE!</v>
      </c>
      <c r="U212" s="25" t="e">
        <f>V$3+(INT(SUM(S$4:S212)/80)*"00:15")</f>
        <v>#VALUE!</v>
      </c>
    </row>
    <row r="213" spans="16:21" ht="17.25" customHeight="1" x14ac:dyDescent="0.3">
      <c r="P213" s="15">
        <f t="shared" si="9"/>
        <v>0</v>
      </c>
      <c r="Q213" s="16" t="str">
        <f>VLOOKUP([2]BD!U212,[2]OPERATION!A$1:G$20,2,TRUE)</f>
        <v>A1</v>
      </c>
      <c r="R213" s="23" t="s">
        <v>33</v>
      </c>
      <c r="S213" s="16">
        <f t="shared" si="10"/>
        <v>0</v>
      </c>
      <c r="T213" s="24" t="e">
        <f t="shared" si="11"/>
        <v>#VALUE!</v>
      </c>
      <c r="U213" s="25" t="e">
        <f>V$3+(INT(SUM(S$4:S213)/80)*"00:15")</f>
        <v>#VALUE!</v>
      </c>
    </row>
    <row r="214" spans="16:21" ht="17.25" customHeight="1" x14ac:dyDescent="0.3">
      <c r="P214" s="15">
        <f t="shared" ref="P214:P277" si="12">I213*30+J212*14</f>
        <v>0</v>
      </c>
      <c r="Q214" s="16" t="str">
        <f>VLOOKUP([2]BD!U213,[2]OPERATION!A$1:G$20,2,TRUE)</f>
        <v>A1</v>
      </c>
      <c r="R214" s="23" t="s">
        <v>33</v>
      </c>
      <c r="S214" s="16">
        <f t="shared" ref="S214:S277" si="13">I213+J212+K212</f>
        <v>0</v>
      </c>
      <c r="T214" s="24" t="e">
        <f t="shared" si="11"/>
        <v>#VALUE!</v>
      </c>
      <c r="U214" s="25" t="e">
        <f>V$3+(INT(SUM(S$4:S214)/80)*"00:15")</f>
        <v>#VALUE!</v>
      </c>
    </row>
    <row r="215" spans="16:21" ht="17.25" customHeight="1" x14ac:dyDescent="0.3">
      <c r="P215" s="15">
        <f t="shared" si="12"/>
        <v>0</v>
      </c>
      <c r="Q215" s="16" t="str">
        <f>VLOOKUP([2]BD!U214,[2]OPERATION!A$1:G$20,2,TRUE)</f>
        <v>A1</v>
      </c>
      <c r="R215" s="23" t="s">
        <v>33</v>
      </c>
      <c r="S215" s="16">
        <f t="shared" si="13"/>
        <v>0</v>
      </c>
      <c r="T215" s="24" t="e">
        <f t="shared" si="11"/>
        <v>#VALUE!</v>
      </c>
      <c r="U215" s="25" t="e">
        <f>V$3+(INT(SUM(S$4:S215)/80)*"00:15")</f>
        <v>#VALUE!</v>
      </c>
    </row>
    <row r="216" spans="16:21" ht="17.25" customHeight="1" x14ac:dyDescent="0.3">
      <c r="P216" s="15">
        <f t="shared" si="12"/>
        <v>0</v>
      </c>
      <c r="Q216" s="16" t="str">
        <f>VLOOKUP([2]BD!U215,[2]OPERATION!A$1:G$20,2,TRUE)</f>
        <v>A1</v>
      </c>
      <c r="R216" s="23" t="s">
        <v>33</v>
      </c>
      <c r="S216" s="16">
        <f t="shared" si="13"/>
        <v>0</v>
      </c>
      <c r="T216" s="24" t="e">
        <f t="shared" si="11"/>
        <v>#VALUE!</v>
      </c>
      <c r="U216" s="25" t="e">
        <f>V$3+(INT(SUM(S$4:S216)/80)*"00:15")</f>
        <v>#VALUE!</v>
      </c>
    </row>
    <row r="217" spans="16:21" ht="17.25" customHeight="1" x14ac:dyDescent="0.3">
      <c r="P217" s="15">
        <f t="shared" si="12"/>
        <v>0</v>
      </c>
      <c r="Q217" s="16" t="str">
        <f>VLOOKUP([2]BD!U216,[2]OPERATION!A$1:G$20,2,TRUE)</f>
        <v>A1</v>
      </c>
      <c r="R217" s="23" t="s">
        <v>33</v>
      </c>
      <c r="S217" s="16">
        <f t="shared" si="13"/>
        <v>0</v>
      </c>
      <c r="T217" s="24" t="e">
        <f t="shared" si="11"/>
        <v>#VALUE!</v>
      </c>
      <c r="U217" s="25" t="e">
        <f>V$3+(INT(SUM(S$4:S217)/80)*"00:15")</f>
        <v>#VALUE!</v>
      </c>
    </row>
    <row r="218" spans="16:21" ht="17.25" customHeight="1" x14ac:dyDescent="0.3">
      <c r="P218" s="15">
        <f t="shared" si="12"/>
        <v>0</v>
      </c>
      <c r="Q218" s="16" t="str">
        <f>VLOOKUP([2]BD!U217,[2]OPERATION!A$1:G$20,2,TRUE)</f>
        <v>A1</v>
      </c>
      <c r="R218" s="23" t="s">
        <v>33</v>
      </c>
      <c r="S218" s="16">
        <f t="shared" si="13"/>
        <v>0</v>
      </c>
      <c r="T218" s="24" t="e">
        <f t="shared" si="11"/>
        <v>#VALUE!</v>
      </c>
      <c r="U218" s="25" t="e">
        <f>V$3+(INT(SUM(S$4:S218)/80)*"00:15")</f>
        <v>#VALUE!</v>
      </c>
    </row>
    <row r="219" spans="16:21" ht="17.25" customHeight="1" x14ac:dyDescent="0.3">
      <c r="P219" s="15">
        <f t="shared" si="12"/>
        <v>0</v>
      </c>
      <c r="Q219" s="16" t="str">
        <f>VLOOKUP([2]BD!U218,[2]OPERATION!A$1:G$20,2,TRUE)</f>
        <v>A1</v>
      </c>
      <c r="R219" s="23" t="s">
        <v>33</v>
      </c>
      <c r="S219" s="16">
        <f t="shared" si="13"/>
        <v>0</v>
      </c>
      <c r="T219" s="24" t="e">
        <f t="shared" si="11"/>
        <v>#VALUE!</v>
      </c>
      <c r="U219" s="25" t="e">
        <f>V$3+(INT(SUM(S$4:S219)/80)*"00:15")</f>
        <v>#VALUE!</v>
      </c>
    </row>
    <row r="220" spans="16:21" ht="17.25" customHeight="1" x14ac:dyDescent="0.3">
      <c r="P220" s="15">
        <f t="shared" si="12"/>
        <v>0</v>
      </c>
      <c r="Q220" s="16" t="str">
        <f>VLOOKUP([2]BD!U219,[2]OPERATION!A$1:G$20,2,TRUE)</f>
        <v>A1</v>
      </c>
      <c r="R220" s="23" t="s">
        <v>33</v>
      </c>
      <c r="S220" s="16">
        <f t="shared" si="13"/>
        <v>0</v>
      </c>
      <c r="T220" s="24" t="e">
        <f t="shared" si="11"/>
        <v>#VALUE!</v>
      </c>
      <c r="U220" s="25" t="e">
        <f>V$3+(INT(SUM(S$4:S220)/80)*"00:15")</f>
        <v>#VALUE!</v>
      </c>
    </row>
    <row r="221" spans="16:21" ht="17.25" customHeight="1" x14ac:dyDescent="0.3">
      <c r="P221" s="15">
        <f t="shared" si="12"/>
        <v>0</v>
      </c>
      <c r="Q221" s="16" t="str">
        <f>VLOOKUP([2]BD!U220,[2]OPERATION!A$1:G$20,2,TRUE)</f>
        <v>A1</v>
      </c>
      <c r="R221" s="23" t="s">
        <v>33</v>
      </c>
      <c r="S221" s="16">
        <f t="shared" si="13"/>
        <v>0</v>
      </c>
      <c r="T221" s="24" t="e">
        <f t="shared" si="11"/>
        <v>#VALUE!</v>
      </c>
      <c r="U221" s="25" t="e">
        <f>V$3+(INT(SUM(S$4:S221)/80)*"00:15")</f>
        <v>#VALUE!</v>
      </c>
    </row>
    <row r="222" spans="16:21" ht="17.25" customHeight="1" x14ac:dyDescent="0.3">
      <c r="P222" s="15">
        <f t="shared" si="12"/>
        <v>0</v>
      </c>
      <c r="Q222" s="16" t="str">
        <f>VLOOKUP([2]BD!U221,[2]OPERATION!A$1:G$20,2,TRUE)</f>
        <v>A1</v>
      </c>
      <c r="R222" s="23" t="s">
        <v>33</v>
      </c>
      <c r="S222" s="16">
        <f t="shared" si="13"/>
        <v>0</v>
      </c>
      <c r="T222" s="24" t="e">
        <f t="shared" si="11"/>
        <v>#VALUE!</v>
      </c>
      <c r="U222" s="25" t="e">
        <f>V$3+(INT(SUM(S$4:S222)/80)*"00:15")</f>
        <v>#VALUE!</v>
      </c>
    </row>
    <row r="223" spans="16:21" ht="17.25" customHeight="1" x14ac:dyDescent="0.3">
      <c r="P223" s="15">
        <f t="shared" si="12"/>
        <v>0</v>
      </c>
      <c r="Q223" s="16" t="str">
        <f>VLOOKUP([2]BD!U222,[2]OPERATION!A$1:G$20,2,TRUE)</f>
        <v>A1</v>
      </c>
      <c r="R223" s="23" t="s">
        <v>33</v>
      </c>
      <c r="S223" s="16">
        <f t="shared" si="13"/>
        <v>0</v>
      </c>
      <c r="T223" s="24" t="e">
        <f t="shared" si="11"/>
        <v>#VALUE!</v>
      </c>
      <c r="U223" s="25" t="e">
        <f>V$3+(INT(SUM(S$4:S223)/80)*"00:15")</f>
        <v>#VALUE!</v>
      </c>
    </row>
    <row r="224" spans="16:21" ht="17.25" customHeight="1" x14ac:dyDescent="0.3">
      <c r="P224" s="15">
        <f t="shared" si="12"/>
        <v>0</v>
      </c>
      <c r="Q224" s="16" t="str">
        <f>VLOOKUP([2]BD!U223,[2]OPERATION!A$1:G$20,2,TRUE)</f>
        <v>A1</v>
      </c>
      <c r="R224" s="23" t="s">
        <v>33</v>
      </c>
      <c r="S224" s="16">
        <f t="shared" si="13"/>
        <v>0</v>
      </c>
      <c r="T224" s="24" t="e">
        <f t="shared" si="11"/>
        <v>#VALUE!</v>
      </c>
      <c r="U224" s="25" t="e">
        <f>V$3+(INT(SUM(S$4:S224)/80)*"00:15")</f>
        <v>#VALUE!</v>
      </c>
    </row>
    <row r="225" spans="16:21" ht="17.25" customHeight="1" x14ac:dyDescent="0.3">
      <c r="P225" s="15">
        <f t="shared" si="12"/>
        <v>0</v>
      </c>
      <c r="Q225" s="16" t="str">
        <f>VLOOKUP([2]BD!U224,[2]OPERATION!A$1:G$20,2,TRUE)</f>
        <v>A1</v>
      </c>
      <c r="R225" s="23" t="s">
        <v>33</v>
      </c>
      <c r="S225" s="16">
        <f t="shared" si="13"/>
        <v>0</v>
      </c>
      <c r="T225" s="24" t="e">
        <f t="shared" si="11"/>
        <v>#VALUE!</v>
      </c>
      <c r="U225" s="25" t="e">
        <f>V$3+(INT(SUM(S$4:S225)/80)*"00:15")</f>
        <v>#VALUE!</v>
      </c>
    </row>
    <row r="226" spans="16:21" ht="17.25" customHeight="1" x14ac:dyDescent="0.3">
      <c r="P226" s="15">
        <f t="shared" si="12"/>
        <v>0</v>
      </c>
      <c r="Q226" s="16" t="str">
        <f>VLOOKUP([2]BD!U225,[2]OPERATION!A$1:G$20,2,TRUE)</f>
        <v>A1</v>
      </c>
      <c r="R226" s="23" t="s">
        <v>33</v>
      </c>
      <c r="S226" s="16">
        <f t="shared" si="13"/>
        <v>0</v>
      </c>
      <c r="T226" s="24" t="e">
        <f t="shared" si="11"/>
        <v>#VALUE!</v>
      </c>
      <c r="U226" s="25" t="e">
        <f>V$3+(INT(SUM(S$4:S226)/80)*"00:15")</f>
        <v>#VALUE!</v>
      </c>
    </row>
    <row r="227" spans="16:21" ht="17.25" customHeight="1" x14ac:dyDescent="0.3">
      <c r="P227" s="15">
        <f t="shared" si="12"/>
        <v>0</v>
      </c>
      <c r="Q227" s="16" t="str">
        <f>VLOOKUP([2]BD!U226,[2]OPERATION!A$1:G$20,2,TRUE)</f>
        <v>A1</v>
      </c>
      <c r="R227" s="23" t="s">
        <v>33</v>
      </c>
      <c r="S227" s="16">
        <f t="shared" si="13"/>
        <v>0</v>
      </c>
      <c r="T227" s="24" t="e">
        <f t="shared" si="11"/>
        <v>#VALUE!</v>
      </c>
      <c r="U227" s="25" t="e">
        <f>V$3+(INT(SUM(S$4:S227)/80)*"00:15")</f>
        <v>#VALUE!</v>
      </c>
    </row>
    <row r="228" spans="16:21" ht="17.25" customHeight="1" x14ac:dyDescent="0.3">
      <c r="P228" s="15">
        <f t="shared" si="12"/>
        <v>0</v>
      </c>
      <c r="Q228" s="16" t="str">
        <f>VLOOKUP([2]BD!U227,[2]OPERATION!A$1:G$20,2,TRUE)</f>
        <v>A1</v>
      </c>
      <c r="R228" s="23" t="s">
        <v>33</v>
      </c>
      <c r="S228" s="16">
        <f t="shared" si="13"/>
        <v>0</v>
      </c>
      <c r="T228" s="24" t="e">
        <f t="shared" si="11"/>
        <v>#VALUE!</v>
      </c>
      <c r="U228" s="25" t="e">
        <f>V$3+(INT(SUM(S$4:S228)/80)*"00:15")</f>
        <v>#VALUE!</v>
      </c>
    </row>
    <row r="229" spans="16:21" ht="17.25" customHeight="1" x14ac:dyDescent="0.3">
      <c r="P229" s="15">
        <f t="shared" si="12"/>
        <v>0</v>
      </c>
      <c r="Q229" s="16" t="str">
        <f>VLOOKUP([2]BD!U228,[2]OPERATION!A$1:G$20,2,TRUE)</f>
        <v>A1</v>
      </c>
      <c r="R229" s="23" t="s">
        <v>33</v>
      </c>
      <c r="S229" s="16">
        <f t="shared" si="13"/>
        <v>0</v>
      </c>
      <c r="T229" s="24" t="e">
        <f t="shared" si="11"/>
        <v>#VALUE!</v>
      </c>
      <c r="U229" s="25" t="e">
        <f>V$3+(INT(SUM(S$4:S229)/80)*"00:15")</f>
        <v>#VALUE!</v>
      </c>
    </row>
    <row r="230" spans="16:21" ht="17.25" customHeight="1" x14ac:dyDescent="0.3">
      <c r="P230" s="15">
        <f t="shared" si="12"/>
        <v>0</v>
      </c>
      <c r="Q230" s="16" t="str">
        <f>VLOOKUP([2]BD!U229,[2]OPERATION!A$1:G$20,2,TRUE)</f>
        <v>A1</v>
      </c>
      <c r="R230" s="23" t="s">
        <v>33</v>
      </c>
      <c r="S230" s="16">
        <f t="shared" si="13"/>
        <v>0</v>
      </c>
      <c r="T230" s="24" t="e">
        <f t="shared" si="11"/>
        <v>#VALUE!</v>
      </c>
      <c r="U230" s="25" t="e">
        <f>V$3+(INT(SUM(S$4:S230)/80)*"00:15")</f>
        <v>#VALUE!</v>
      </c>
    </row>
    <row r="231" spans="16:21" ht="17.25" customHeight="1" x14ac:dyDescent="0.3">
      <c r="P231" s="15">
        <f t="shared" si="12"/>
        <v>0</v>
      </c>
      <c r="Q231" s="16" t="str">
        <f>VLOOKUP([2]BD!U230,[2]OPERATION!A$1:G$20,2,TRUE)</f>
        <v>A1</v>
      </c>
      <c r="R231" s="23" t="s">
        <v>33</v>
      </c>
      <c r="S231" s="16">
        <f t="shared" si="13"/>
        <v>0</v>
      </c>
      <c r="T231" s="24" t="e">
        <f t="shared" si="11"/>
        <v>#VALUE!</v>
      </c>
      <c r="U231" s="25" t="e">
        <f>V$3+(INT(SUM(S$4:S231)/80)*"00:15")</f>
        <v>#VALUE!</v>
      </c>
    </row>
    <row r="232" spans="16:21" ht="17.25" customHeight="1" x14ac:dyDescent="0.3">
      <c r="P232" s="15">
        <f t="shared" si="12"/>
        <v>0</v>
      </c>
      <c r="Q232" s="16" t="str">
        <f>VLOOKUP([2]BD!U231,[2]OPERATION!A$1:G$20,2,TRUE)</f>
        <v>A1</v>
      </c>
      <c r="R232" s="23" t="s">
        <v>33</v>
      </c>
      <c r="S232" s="16">
        <f t="shared" si="13"/>
        <v>0</v>
      </c>
      <c r="T232" s="24" t="e">
        <f t="shared" si="11"/>
        <v>#VALUE!</v>
      </c>
      <c r="U232" s="25" t="e">
        <f>V$3+(INT(SUM(S$4:S232)/80)*"00:15")</f>
        <v>#VALUE!</v>
      </c>
    </row>
    <row r="233" spans="16:21" ht="17.25" customHeight="1" x14ac:dyDescent="0.3">
      <c r="P233" s="15">
        <f t="shared" si="12"/>
        <v>0</v>
      </c>
      <c r="Q233" s="16" t="str">
        <f>VLOOKUP([2]BD!U232,[2]OPERATION!A$1:G$20,2,TRUE)</f>
        <v>A1</v>
      </c>
      <c r="R233" s="23" t="s">
        <v>33</v>
      </c>
      <c r="S233" s="16">
        <f t="shared" si="13"/>
        <v>0</v>
      </c>
      <c r="T233" s="24" t="e">
        <f t="shared" si="11"/>
        <v>#VALUE!</v>
      </c>
      <c r="U233" s="25" t="e">
        <f>V$3+(INT(SUM(S$4:S233)/80)*"00:15")</f>
        <v>#VALUE!</v>
      </c>
    </row>
    <row r="234" spans="16:21" ht="17.25" customHeight="1" x14ac:dyDescent="0.3">
      <c r="P234" s="15">
        <f t="shared" si="12"/>
        <v>0</v>
      </c>
      <c r="Q234" s="16" t="str">
        <f>VLOOKUP([2]BD!U233,[2]OPERATION!A$1:G$20,2,TRUE)</f>
        <v>A1</v>
      </c>
      <c r="R234" s="23" t="s">
        <v>33</v>
      </c>
      <c r="S234" s="16">
        <f t="shared" si="13"/>
        <v>0</v>
      </c>
      <c r="T234" s="24" t="e">
        <f t="shared" si="11"/>
        <v>#VALUE!</v>
      </c>
      <c r="U234" s="25" t="e">
        <f>V$3+(INT(SUM(S$4:S234)/80)*"00:15")</f>
        <v>#VALUE!</v>
      </c>
    </row>
    <row r="235" spans="16:21" ht="17.25" customHeight="1" x14ac:dyDescent="0.3">
      <c r="P235" s="15">
        <f t="shared" si="12"/>
        <v>0</v>
      </c>
      <c r="Q235" s="16" t="str">
        <f>VLOOKUP([2]BD!U234,[2]OPERATION!A$1:G$20,2,TRUE)</f>
        <v>A1</v>
      </c>
      <c r="R235" s="23" t="s">
        <v>33</v>
      </c>
      <c r="S235" s="16">
        <f t="shared" si="13"/>
        <v>0</v>
      </c>
      <c r="T235" s="24" t="e">
        <f t="shared" si="11"/>
        <v>#VALUE!</v>
      </c>
      <c r="U235" s="25" t="e">
        <f>V$3+(INT(SUM(S$4:S235)/80)*"00:15")</f>
        <v>#VALUE!</v>
      </c>
    </row>
    <row r="236" spans="16:21" ht="17.25" customHeight="1" x14ac:dyDescent="0.3">
      <c r="P236" s="15">
        <f t="shared" si="12"/>
        <v>0</v>
      </c>
      <c r="Q236" s="16" t="str">
        <f>VLOOKUP([2]BD!U235,[2]OPERATION!A$1:G$20,2,TRUE)</f>
        <v>A1</v>
      </c>
      <c r="R236" s="23" t="s">
        <v>33</v>
      </c>
      <c r="S236" s="16">
        <f t="shared" si="13"/>
        <v>0</v>
      </c>
      <c r="T236" s="24" t="e">
        <f t="shared" si="11"/>
        <v>#VALUE!</v>
      </c>
      <c r="U236" s="25" t="e">
        <f>V$3+(INT(SUM(S$4:S236)/80)*"00:15")</f>
        <v>#VALUE!</v>
      </c>
    </row>
    <row r="237" spans="16:21" ht="17.25" customHeight="1" x14ac:dyDescent="0.3">
      <c r="P237" s="15">
        <f t="shared" si="12"/>
        <v>0</v>
      </c>
      <c r="Q237" s="16" t="str">
        <f>VLOOKUP([2]BD!U236,[2]OPERATION!A$1:G$20,2,TRUE)</f>
        <v>A1</v>
      </c>
      <c r="R237" s="23" t="s">
        <v>33</v>
      </c>
      <c r="S237" s="16">
        <f t="shared" si="13"/>
        <v>0</v>
      </c>
      <c r="T237" s="24" t="e">
        <f t="shared" si="11"/>
        <v>#VALUE!</v>
      </c>
      <c r="U237" s="25" t="e">
        <f>V$3+(INT(SUM(S$4:S237)/80)*"00:15")</f>
        <v>#VALUE!</v>
      </c>
    </row>
    <row r="238" spans="16:21" ht="17.25" customHeight="1" x14ac:dyDescent="0.3">
      <c r="P238" s="15">
        <f t="shared" si="12"/>
        <v>0</v>
      </c>
      <c r="Q238" s="16" t="str">
        <f>VLOOKUP([2]BD!U237,[2]OPERATION!A$1:G$20,2,TRUE)</f>
        <v>A1</v>
      </c>
      <c r="R238" s="23" t="s">
        <v>33</v>
      </c>
      <c r="S238" s="16">
        <f t="shared" si="13"/>
        <v>0</v>
      </c>
      <c r="T238" s="24" t="e">
        <f t="shared" si="11"/>
        <v>#VALUE!</v>
      </c>
      <c r="U238" s="25" t="e">
        <f>V$3+(INT(SUM(S$4:S238)/80)*"00:15")</f>
        <v>#VALUE!</v>
      </c>
    </row>
    <row r="239" spans="16:21" ht="17.25" customHeight="1" x14ac:dyDescent="0.3">
      <c r="P239" s="15">
        <f t="shared" si="12"/>
        <v>0</v>
      </c>
      <c r="Q239" s="16" t="str">
        <f>VLOOKUP([2]BD!U238,[2]OPERATION!A$1:G$20,2,TRUE)</f>
        <v>A1</v>
      </c>
      <c r="R239" s="23" t="s">
        <v>33</v>
      </c>
      <c r="S239" s="16">
        <f t="shared" si="13"/>
        <v>0</v>
      </c>
      <c r="T239" s="24" t="e">
        <f t="shared" si="11"/>
        <v>#VALUE!</v>
      </c>
      <c r="U239" s="25" t="e">
        <f>V$3+(INT(SUM(S$4:S239)/80)*"00:15")</f>
        <v>#VALUE!</v>
      </c>
    </row>
    <row r="240" spans="16:21" ht="17.25" customHeight="1" x14ac:dyDescent="0.3">
      <c r="P240" s="15">
        <f t="shared" si="12"/>
        <v>0</v>
      </c>
      <c r="Q240" s="16" t="str">
        <f>VLOOKUP([2]BD!U239,[2]OPERATION!A$1:G$20,2,TRUE)</f>
        <v>A1</v>
      </c>
      <c r="R240" s="23" t="s">
        <v>33</v>
      </c>
      <c r="S240" s="16">
        <f t="shared" si="13"/>
        <v>0</v>
      </c>
      <c r="T240" s="24" t="e">
        <f t="shared" si="11"/>
        <v>#VALUE!</v>
      </c>
      <c r="U240" s="25" t="e">
        <f>V$3+(INT(SUM(S$4:S240)/80)*"00:15")</f>
        <v>#VALUE!</v>
      </c>
    </row>
    <row r="241" spans="16:21" ht="17.25" customHeight="1" x14ac:dyDescent="0.3">
      <c r="P241" s="15">
        <f t="shared" si="12"/>
        <v>0</v>
      </c>
      <c r="Q241" s="16" t="str">
        <f>VLOOKUP([2]BD!U240,[2]OPERATION!A$1:G$20,2,TRUE)</f>
        <v>A1</v>
      </c>
      <c r="R241" s="23" t="s">
        <v>33</v>
      </c>
      <c r="S241" s="16">
        <f t="shared" si="13"/>
        <v>0</v>
      </c>
      <c r="T241" s="24" t="e">
        <f t="shared" si="11"/>
        <v>#VALUE!</v>
      </c>
      <c r="U241" s="25" t="e">
        <f>V$3+(INT(SUM(S$4:S241)/80)*"00:15")</f>
        <v>#VALUE!</v>
      </c>
    </row>
    <row r="242" spans="16:21" ht="17.25" customHeight="1" x14ac:dyDescent="0.3">
      <c r="P242" s="15">
        <f t="shared" si="12"/>
        <v>0</v>
      </c>
      <c r="Q242" s="16" t="str">
        <f>VLOOKUP([2]BD!U241,[2]OPERATION!A$1:G$20,2,TRUE)</f>
        <v>A1</v>
      </c>
      <c r="R242" s="23" t="s">
        <v>33</v>
      </c>
      <c r="S242" s="16">
        <f t="shared" si="13"/>
        <v>0</v>
      </c>
      <c r="T242" s="24" t="e">
        <f t="shared" si="11"/>
        <v>#VALUE!</v>
      </c>
      <c r="U242" s="25" t="e">
        <f>V$3+(INT(SUM(S$4:S242)/80)*"00:15")</f>
        <v>#VALUE!</v>
      </c>
    </row>
    <row r="243" spans="16:21" ht="17.25" customHeight="1" x14ac:dyDescent="0.3">
      <c r="P243" s="15">
        <f t="shared" si="12"/>
        <v>0</v>
      </c>
      <c r="Q243" s="16" t="str">
        <f>VLOOKUP([2]BD!U242,[2]OPERATION!A$1:G$20,2,TRUE)</f>
        <v>A1</v>
      </c>
      <c r="R243" s="23" t="s">
        <v>33</v>
      </c>
      <c r="S243" s="16">
        <f t="shared" si="13"/>
        <v>0</v>
      </c>
      <c r="T243" s="24" t="e">
        <f t="shared" si="11"/>
        <v>#VALUE!</v>
      </c>
      <c r="U243" s="25" t="e">
        <f>V$3+(INT(SUM(S$4:S243)/80)*"00:15")</f>
        <v>#VALUE!</v>
      </c>
    </row>
    <row r="244" spans="16:21" ht="17.25" customHeight="1" x14ac:dyDescent="0.3">
      <c r="P244" s="15">
        <f t="shared" si="12"/>
        <v>0</v>
      </c>
      <c r="Q244" s="16" t="str">
        <f>VLOOKUP([2]BD!U243,[2]OPERATION!A$1:G$20,2,TRUE)</f>
        <v>A1</v>
      </c>
      <c r="R244" s="23" t="s">
        <v>33</v>
      </c>
      <c r="S244" s="16">
        <f t="shared" si="13"/>
        <v>0</v>
      </c>
      <c r="T244" s="24" t="e">
        <f t="shared" si="11"/>
        <v>#VALUE!</v>
      </c>
      <c r="U244" s="25" t="e">
        <f>V$3+(INT(SUM(S$4:S244)/80)*"00:15")</f>
        <v>#VALUE!</v>
      </c>
    </row>
    <row r="245" spans="16:21" ht="17.25" customHeight="1" x14ac:dyDescent="0.3">
      <c r="P245" s="15">
        <f t="shared" si="12"/>
        <v>0</v>
      </c>
      <c r="Q245" s="16" t="str">
        <f>VLOOKUP([2]BD!U244,[2]OPERATION!A$1:G$20,2,TRUE)</f>
        <v>A1</v>
      </c>
      <c r="R245" s="23" t="s">
        <v>33</v>
      </c>
      <c r="S245" s="16">
        <f t="shared" si="13"/>
        <v>0</v>
      </c>
      <c r="T245" s="24" t="e">
        <f t="shared" si="11"/>
        <v>#VALUE!</v>
      </c>
      <c r="U245" s="25" t="e">
        <f>V$3+(INT(SUM(S$4:S245)/80)*"00:15")</f>
        <v>#VALUE!</v>
      </c>
    </row>
    <row r="246" spans="16:21" ht="17.25" customHeight="1" x14ac:dyDescent="0.3">
      <c r="P246" s="15">
        <f t="shared" si="12"/>
        <v>0</v>
      </c>
      <c r="Q246" s="16" t="str">
        <f>VLOOKUP([2]BD!U245,[2]OPERATION!A$1:G$20,2,TRUE)</f>
        <v>A1</v>
      </c>
      <c r="R246" s="23" t="s">
        <v>33</v>
      </c>
      <c r="S246" s="16">
        <f t="shared" si="13"/>
        <v>0</v>
      </c>
      <c r="T246" s="24" t="e">
        <f t="shared" si="11"/>
        <v>#VALUE!</v>
      </c>
      <c r="U246" s="25" t="e">
        <f>V$3+(INT(SUM(S$4:S246)/80)*"00:15")</f>
        <v>#VALUE!</v>
      </c>
    </row>
    <row r="247" spans="16:21" ht="17.25" customHeight="1" x14ac:dyDescent="0.3">
      <c r="P247" s="15">
        <f t="shared" si="12"/>
        <v>0</v>
      </c>
      <c r="Q247" s="16" t="str">
        <f>VLOOKUP([2]BD!U246,[2]OPERATION!A$1:G$20,2,TRUE)</f>
        <v>A1</v>
      </c>
      <c r="R247" s="23" t="s">
        <v>33</v>
      </c>
      <c r="S247" s="16">
        <f t="shared" si="13"/>
        <v>0</v>
      </c>
      <c r="T247" s="24" t="e">
        <f t="shared" si="11"/>
        <v>#VALUE!</v>
      </c>
      <c r="U247" s="25" t="e">
        <f>V$3+(INT(SUM(S$4:S247)/80)*"00:15")</f>
        <v>#VALUE!</v>
      </c>
    </row>
    <row r="248" spans="16:21" ht="17.25" customHeight="1" x14ac:dyDescent="0.3">
      <c r="P248" s="15">
        <f t="shared" si="12"/>
        <v>0</v>
      </c>
      <c r="Q248" s="16" t="str">
        <f>VLOOKUP([2]BD!U247,[2]OPERATION!A$1:G$20,2,TRUE)</f>
        <v>A1</v>
      </c>
      <c r="R248" s="23" t="s">
        <v>33</v>
      </c>
      <c r="S248" s="16">
        <f t="shared" si="13"/>
        <v>0</v>
      </c>
      <c r="T248" s="24" t="e">
        <f t="shared" si="11"/>
        <v>#VALUE!</v>
      </c>
      <c r="U248" s="25" t="e">
        <f>V$3+(INT(SUM(S$4:S248)/80)*"00:15")</f>
        <v>#VALUE!</v>
      </c>
    </row>
    <row r="249" spans="16:21" ht="17.25" customHeight="1" x14ac:dyDescent="0.3">
      <c r="P249" s="15">
        <f t="shared" si="12"/>
        <v>0</v>
      </c>
      <c r="Q249" s="16" t="str">
        <f>VLOOKUP([2]BD!U248,[2]OPERATION!A$1:G$20,2,TRUE)</f>
        <v>A1</v>
      </c>
      <c r="R249" s="23" t="s">
        <v>33</v>
      </c>
      <c r="S249" s="16">
        <f t="shared" si="13"/>
        <v>0</v>
      </c>
      <c r="T249" s="24" t="e">
        <f t="shared" si="11"/>
        <v>#VALUE!</v>
      </c>
      <c r="U249" s="25" t="e">
        <f>V$3+(INT(SUM(S$4:S249)/80)*"00:15")</f>
        <v>#VALUE!</v>
      </c>
    </row>
    <row r="250" spans="16:21" ht="17.25" customHeight="1" x14ac:dyDescent="0.3">
      <c r="P250" s="15">
        <f t="shared" si="12"/>
        <v>0</v>
      </c>
      <c r="Q250" s="16" t="str">
        <f>VLOOKUP([2]BD!U249,[2]OPERATION!A$1:G$20,2,TRUE)</f>
        <v>A1</v>
      </c>
      <c r="R250" s="23" t="s">
        <v>33</v>
      </c>
      <c r="S250" s="16">
        <f t="shared" si="13"/>
        <v>0</v>
      </c>
      <c r="T250" s="24" t="e">
        <f t="shared" si="11"/>
        <v>#VALUE!</v>
      </c>
      <c r="U250" s="25" t="e">
        <f>V$3+(INT(SUM(S$4:S250)/80)*"00:15")</f>
        <v>#VALUE!</v>
      </c>
    </row>
    <row r="251" spans="16:21" ht="17.25" customHeight="1" x14ac:dyDescent="0.3">
      <c r="P251" s="15">
        <f t="shared" si="12"/>
        <v>0</v>
      </c>
      <c r="Q251" s="16" t="str">
        <f>VLOOKUP([2]BD!U250,[2]OPERATION!A$1:G$20,2,TRUE)</f>
        <v>A1</v>
      </c>
      <c r="R251" s="23" t="s">
        <v>33</v>
      </c>
      <c r="S251" s="16">
        <f t="shared" si="13"/>
        <v>0</v>
      </c>
      <c r="T251" s="24" t="e">
        <f t="shared" si="11"/>
        <v>#VALUE!</v>
      </c>
      <c r="U251" s="25" t="e">
        <f>V$3+(INT(SUM(S$4:S251)/80)*"00:15")</f>
        <v>#VALUE!</v>
      </c>
    </row>
    <row r="252" spans="16:21" ht="17.25" customHeight="1" x14ac:dyDescent="0.3">
      <c r="P252" s="15">
        <f t="shared" si="12"/>
        <v>0</v>
      </c>
      <c r="Q252" s="16" t="str">
        <f>VLOOKUP([2]BD!U251,[2]OPERATION!A$1:G$20,2,TRUE)</f>
        <v>A1</v>
      </c>
      <c r="R252" s="23" t="s">
        <v>33</v>
      </c>
      <c r="S252" s="16">
        <f t="shared" si="13"/>
        <v>0</v>
      </c>
      <c r="T252" s="24" t="e">
        <f t="shared" si="11"/>
        <v>#VALUE!</v>
      </c>
      <c r="U252" s="25" t="e">
        <f>V$3+(INT(SUM(S$4:S252)/80)*"00:15")</f>
        <v>#VALUE!</v>
      </c>
    </row>
    <row r="253" spans="16:21" ht="17.25" customHeight="1" x14ac:dyDescent="0.3">
      <c r="P253" s="15">
        <f t="shared" si="12"/>
        <v>0</v>
      </c>
      <c r="Q253" s="16" t="str">
        <f>VLOOKUP([2]BD!U252,[2]OPERATION!A$1:G$20,2,TRUE)</f>
        <v>A1</v>
      </c>
      <c r="R253" s="23" t="s">
        <v>33</v>
      </c>
      <c r="S253" s="16">
        <f t="shared" si="13"/>
        <v>0</v>
      </c>
      <c r="T253" s="24" t="e">
        <f t="shared" si="11"/>
        <v>#VALUE!</v>
      </c>
      <c r="U253" s="25" t="e">
        <f>V$3+(INT(SUM(S$4:S253)/80)*"00:15")</f>
        <v>#VALUE!</v>
      </c>
    </row>
    <row r="254" spans="16:21" ht="17.25" customHeight="1" x14ac:dyDescent="0.3">
      <c r="P254" s="15">
        <f t="shared" si="12"/>
        <v>0</v>
      </c>
      <c r="Q254" s="16" t="str">
        <f>VLOOKUP([2]BD!U253,[2]OPERATION!A$1:G$20,2,TRUE)</f>
        <v>A1</v>
      </c>
      <c r="R254" s="23" t="s">
        <v>33</v>
      </c>
      <c r="S254" s="16">
        <f t="shared" si="13"/>
        <v>0</v>
      </c>
      <c r="T254" s="24" t="e">
        <f t="shared" si="11"/>
        <v>#VALUE!</v>
      </c>
      <c r="U254" s="25" t="e">
        <f>V$3+(INT(SUM(S$4:S254)/80)*"00:15")</f>
        <v>#VALUE!</v>
      </c>
    </row>
    <row r="255" spans="16:21" ht="17.25" customHeight="1" x14ac:dyDescent="0.3">
      <c r="P255" s="15">
        <f t="shared" si="12"/>
        <v>0</v>
      </c>
      <c r="Q255" s="16" t="str">
        <f>VLOOKUP([2]BD!U254,[2]OPERATION!A$1:G$20,2,TRUE)</f>
        <v>A1</v>
      </c>
      <c r="R255" s="23" t="s">
        <v>33</v>
      </c>
      <c r="S255" s="16">
        <f t="shared" si="13"/>
        <v>0</v>
      </c>
      <c r="T255" s="24" t="e">
        <f t="shared" si="11"/>
        <v>#VALUE!</v>
      </c>
      <c r="U255" s="25" t="e">
        <f>V$3+(INT(SUM(S$4:S255)/80)*"00:15")</f>
        <v>#VALUE!</v>
      </c>
    </row>
    <row r="256" spans="16:21" ht="17.25" customHeight="1" x14ac:dyDescent="0.3">
      <c r="P256" s="15">
        <f t="shared" si="12"/>
        <v>0</v>
      </c>
      <c r="Q256" s="16" t="str">
        <f>VLOOKUP([2]BD!U255,[2]OPERATION!A$1:G$20,2,TRUE)</f>
        <v>A1</v>
      </c>
      <c r="R256" s="23" t="s">
        <v>33</v>
      </c>
      <c r="S256" s="16">
        <f t="shared" si="13"/>
        <v>0</v>
      </c>
      <c r="T256" s="24" t="e">
        <f t="shared" si="11"/>
        <v>#VALUE!</v>
      </c>
      <c r="U256" s="25" t="e">
        <f>V$3+(INT(SUM(S$4:S256)/80)*"00:15")</f>
        <v>#VALUE!</v>
      </c>
    </row>
    <row r="257" spans="16:21" ht="17.25" customHeight="1" x14ac:dyDescent="0.3">
      <c r="P257" s="15">
        <f t="shared" si="12"/>
        <v>0</v>
      </c>
      <c r="Q257" s="16" t="str">
        <f>VLOOKUP([2]BD!U256,[2]OPERATION!A$1:G$20,2,TRUE)</f>
        <v>A1</v>
      </c>
      <c r="R257" s="23" t="s">
        <v>33</v>
      </c>
      <c r="S257" s="16">
        <f t="shared" si="13"/>
        <v>0</v>
      </c>
      <c r="T257" s="24" t="e">
        <f t="shared" si="11"/>
        <v>#VALUE!</v>
      </c>
      <c r="U257" s="25" t="e">
        <f>V$3+(INT(SUM(S$4:S257)/80)*"00:15")</f>
        <v>#VALUE!</v>
      </c>
    </row>
    <row r="258" spans="16:21" ht="17.25" customHeight="1" x14ac:dyDescent="0.3">
      <c r="P258" s="15">
        <f t="shared" si="12"/>
        <v>0</v>
      </c>
      <c r="Q258" s="16" t="str">
        <f>VLOOKUP([2]BD!U257,[2]OPERATION!A$1:G$20,2,TRUE)</f>
        <v>A1</v>
      </c>
      <c r="R258" s="23" t="s">
        <v>33</v>
      </c>
      <c r="S258" s="16">
        <f t="shared" si="13"/>
        <v>0</v>
      </c>
      <c r="T258" s="24" t="e">
        <f t="shared" si="11"/>
        <v>#VALUE!</v>
      </c>
      <c r="U258" s="25" t="e">
        <f>V$3+(INT(SUM(S$4:S258)/80)*"00:15")</f>
        <v>#VALUE!</v>
      </c>
    </row>
    <row r="259" spans="16:21" ht="17.25" customHeight="1" x14ac:dyDescent="0.3">
      <c r="P259" s="15">
        <f t="shared" si="12"/>
        <v>0</v>
      </c>
      <c r="Q259" s="16" t="str">
        <f>VLOOKUP([2]BD!U258,[2]OPERATION!A$1:G$20,2,TRUE)</f>
        <v>A1</v>
      </c>
      <c r="R259" s="23" t="s">
        <v>33</v>
      </c>
      <c r="S259" s="16">
        <f t="shared" si="13"/>
        <v>0</v>
      </c>
      <c r="T259" s="24" t="e">
        <f t="shared" si="11"/>
        <v>#VALUE!</v>
      </c>
      <c r="U259" s="25" t="e">
        <f>V$3+(INT(SUM(S$4:S259)/80)*"00:15")</f>
        <v>#VALUE!</v>
      </c>
    </row>
    <row r="260" spans="16:21" ht="17.25" customHeight="1" x14ac:dyDescent="0.3">
      <c r="P260" s="15">
        <f t="shared" si="12"/>
        <v>0</v>
      </c>
      <c r="Q260" s="16" t="str">
        <f>VLOOKUP([2]BD!U259,[2]OPERATION!A$1:G$20,2,TRUE)</f>
        <v>A1</v>
      </c>
      <c r="R260" s="23" t="s">
        <v>33</v>
      </c>
      <c r="S260" s="16">
        <f t="shared" si="13"/>
        <v>0</v>
      </c>
      <c r="T260" s="24" t="e">
        <f t="shared" ref="T260:T323" si="14">IF(OR(U260&lt;&gt;U259,U260=U259),SUMIF(U:U,U260,S:S),"")</f>
        <v>#VALUE!</v>
      </c>
      <c r="U260" s="25" t="e">
        <f>V$3+(INT(SUM(S$4:S260)/80)*"00:15")</f>
        <v>#VALUE!</v>
      </c>
    </row>
    <row r="261" spans="16:21" ht="17.25" customHeight="1" x14ac:dyDescent="0.3">
      <c r="P261" s="15">
        <f t="shared" si="12"/>
        <v>0</v>
      </c>
      <c r="Q261" s="16" t="str">
        <f>VLOOKUP([2]BD!U260,[2]OPERATION!A$1:G$20,2,TRUE)</f>
        <v>A1</v>
      </c>
      <c r="R261" s="23" t="s">
        <v>33</v>
      </c>
      <c r="S261" s="16">
        <f t="shared" si="13"/>
        <v>0</v>
      </c>
      <c r="T261" s="24" t="e">
        <f t="shared" si="14"/>
        <v>#VALUE!</v>
      </c>
      <c r="U261" s="25" t="e">
        <f>V$3+(INT(SUM(S$4:S261)/80)*"00:15")</f>
        <v>#VALUE!</v>
      </c>
    </row>
    <row r="262" spans="16:21" ht="17.25" customHeight="1" x14ac:dyDescent="0.3">
      <c r="P262" s="15">
        <f t="shared" si="12"/>
        <v>0</v>
      </c>
      <c r="Q262" s="16" t="str">
        <f>VLOOKUP([2]BD!U261,[2]OPERATION!A$1:G$20,2,TRUE)</f>
        <v>A1</v>
      </c>
      <c r="R262" s="23" t="s">
        <v>33</v>
      </c>
      <c r="S262" s="16">
        <f t="shared" si="13"/>
        <v>0</v>
      </c>
      <c r="T262" s="24" t="e">
        <f t="shared" si="14"/>
        <v>#VALUE!</v>
      </c>
      <c r="U262" s="25" t="e">
        <f>V$3+(INT(SUM(S$4:S262)/80)*"00:15")</f>
        <v>#VALUE!</v>
      </c>
    </row>
    <row r="263" spans="16:21" ht="17.25" customHeight="1" x14ac:dyDescent="0.3">
      <c r="P263" s="15">
        <f t="shared" si="12"/>
        <v>0</v>
      </c>
      <c r="Q263" s="16" t="str">
        <f>VLOOKUP([2]BD!U262,[2]OPERATION!A$1:G$20,2,TRUE)</f>
        <v>A1</v>
      </c>
      <c r="R263" s="23" t="s">
        <v>33</v>
      </c>
      <c r="S263" s="16">
        <f t="shared" si="13"/>
        <v>0</v>
      </c>
      <c r="T263" s="24" t="e">
        <f t="shared" si="14"/>
        <v>#VALUE!</v>
      </c>
      <c r="U263" s="25" t="e">
        <f>V$3+(INT(SUM(S$4:S263)/80)*"00:15")</f>
        <v>#VALUE!</v>
      </c>
    </row>
    <row r="264" spans="16:21" ht="17.25" customHeight="1" x14ac:dyDescent="0.3">
      <c r="P264" s="15">
        <f t="shared" si="12"/>
        <v>0</v>
      </c>
      <c r="Q264" s="16" t="str">
        <f>VLOOKUP([2]BD!U263,[2]OPERATION!A$1:G$20,2,TRUE)</f>
        <v>A1</v>
      </c>
      <c r="R264" s="23" t="s">
        <v>33</v>
      </c>
      <c r="S264" s="16">
        <f t="shared" si="13"/>
        <v>0</v>
      </c>
      <c r="T264" s="24" t="e">
        <f t="shared" si="14"/>
        <v>#VALUE!</v>
      </c>
      <c r="U264" s="25" t="e">
        <f>V$3+(INT(SUM(S$4:S264)/80)*"00:15")</f>
        <v>#VALUE!</v>
      </c>
    </row>
    <row r="265" spans="16:21" ht="17.25" customHeight="1" x14ac:dyDescent="0.3">
      <c r="P265" s="15">
        <f t="shared" si="12"/>
        <v>0</v>
      </c>
      <c r="Q265" s="16" t="str">
        <f>VLOOKUP([2]BD!U264,[2]OPERATION!A$1:G$20,2,TRUE)</f>
        <v>A1</v>
      </c>
      <c r="R265" s="23" t="s">
        <v>33</v>
      </c>
      <c r="S265" s="16">
        <f t="shared" si="13"/>
        <v>0</v>
      </c>
      <c r="T265" s="24" t="e">
        <f t="shared" si="14"/>
        <v>#VALUE!</v>
      </c>
      <c r="U265" s="25" t="e">
        <f>V$3+(INT(SUM(S$4:S265)/80)*"00:15")</f>
        <v>#VALUE!</v>
      </c>
    </row>
    <row r="266" spans="16:21" ht="17.25" customHeight="1" x14ac:dyDescent="0.3">
      <c r="P266" s="15">
        <f t="shared" si="12"/>
        <v>0</v>
      </c>
      <c r="Q266" s="16" t="str">
        <f>VLOOKUP([2]BD!U265,[2]OPERATION!A$1:G$20,2,TRUE)</f>
        <v>A1</v>
      </c>
      <c r="R266" s="23" t="s">
        <v>33</v>
      </c>
      <c r="S266" s="16">
        <f t="shared" si="13"/>
        <v>0</v>
      </c>
      <c r="T266" s="24" t="e">
        <f t="shared" si="14"/>
        <v>#VALUE!</v>
      </c>
      <c r="U266" s="25" t="e">
        <f>V$3+(INT(SUM(S$4:S266)/80)*"00:15")</f>
        <v>#VALUE!</v>
      </c>
    </row>
    <row r="267" spans="16:21" ht="17.25" customHeight="1" x14ac:dyDescent="0.3">
      <c r="P267" s="15">
        <f t="shared" si="12"/>
        <v>0</v>
      </c>
      <c r="Q267" s="16" t="str">
        <f>VLOOKUP([2]BD!U266,[2]OPERATION!A$1:G$20,2,TRUE)</f>
        <v>A1</v>
      </c>
      <c r="R267" s="23" t="s">
        <v>33</v>
      </c>
      <c r="S267" s="16">
        <f t="shared" si="13"/>
        <v>0</v>
      </c>
      <c r="T267" s="24" t="e">
        <f t="shared" si="14"/>
        <v>#VALUE!</v>
      </c>
      <c r="U267" s="25" t="e">
        <f>V$3+(INT(SUM(S$4:S267)/80)*"00:15")</f>
        <v>#VALUE!</v>
      </c>
    </row>
    <row r="268" spans="16:21" ht="17.25" customHeight="1" x14ac:dyDescent="0.3">
      <c r="P268" s="15">
        <f t="shared" si="12"/>
        <v>0</v>
      </c>
      <c r="Q268" s="16" t="str">
        <f>VLOOKUP([2]BD!U267,[2]OPERATION!A$1:G$20,2,TRUE)</f>
        <v>A1</v>
      </c>
      <c r="R268" s="23" t="s">
        <v>33</v>
      </c>
      <c r="S268" s="16">
        <f t="shared" si="13"/>
        <v>0</v>
      </c>
      <c r="T268" s="24" t="e">
        <f t="shared" si="14"/>
        <v>#VALUE!</v>
      </c>
      <c r="U268" s="25" t="e">
        <f>V$3+(INT(SUM(S$4:S268)/80)*"00:15")</f>
        <v>#VALUE!</v>
      </c>
    </row>
    <row r="269" spans="16:21" ht="17.25" customHeight="1" x14ac:dyDescent="0.3">
      <c r="P269" s="15">
        <f t="shared" si="12"/>
        <v>0</v>
      </c>
      <c r="Q269" s="16" t="str">
        <f>VLOOKUP([2]BD!U268,[2]OPERATION!A$1:G$20,2,TRUE)</f>
        <v>A1</v>
      </c>
      <c r="R269" s="23" t="s">
        <v>33</v>
      </c>
      <c r="S269" s="16">
        <f t="shared" si="13"/>
        <v>0</v>
      </c>
      <c r="T269" s="24" t="e">
        <f t="shared" si="14"/>
        <v>#VALUE!</v>
      </c>
      <c r="U269" s="25" t="e">
        <f>V$3+(INT(SUM(S$4:S269)/80)*"00:15")</f>
        <v>#VALUE!</v>
      </c>
    </row>
    <row r="270" spans="16:21" ht="17.25" customHeight="1" x14ac:dyDescent="0.3">
      <c r="P270" s="15">
        <f t="shared" si="12"/>
        <v>0</v>
      </c>
      <c r="Q270" s="16" t="str">
        <f>VLOOKUP([2]BD!U269,[2]OPERATION!A$1:G$20,2,TRUE)</f>
        <v>A1</v>
      </c>
      <c r="R270" s="23" t="s">
        <v>33</v>
      </c>
      <c r="S270" s="16">
        <f t="shared" si="13"/>
        <v>0</v>
      </c>
      <c r="T270" s="24" t="e">
        <f t="shared" si="14"/>
        <v>#VALUE!</v>
      </c>
      <c r="U270" s="25" t="e">
        <f>V$3+(INT(SUM(S$4:S270)/80)*"00:15")</f>
        <v>#VALUE!</v>
      </c>
    </row>
    <row r="271" spans="16:21" ht="17.25" customHeight="1" x14ac:dyDescent="0.3">
      <c r="P271" s="15">
        <f t="shared" si="12"/>
        <v>0</v>
      </c>
      <c r="Q271" s="16" t="str">
        <f>VLOOKUP([2]BD!U270,[2]OPERATION!A$1:G$20,2,TRUE)</f>
        <v>A1</v>
      </c>
      <c r="R271" s="23" t="s">
        <v>33</v>
      </c>
      <c r="S271" s="16">
        <f t="shared" si="13"/>
        <v>0</v>
      </c>
      <c r="T271" s="24" t="e">
        <f t="shared" si="14"/>
        <v>#VALUE!</v>
      </c>
      <c r="U271" s="25" t="e">
        <f>V$3+(INT(SUM(S$4:S271)/80)*"00:15")</f>
        <v>#VALUE!</v>
      </c>
    </row>
    <row r="272" spans="16:21" ht="17.25" customHeight="1" x14ac:dyDescent="0.3">
      <c r="P272" s="15">
        <f t="shared" si="12"/>
        <v>0</v>
      </c>
      <c r="Q272" s="16" t="str">
        <f>VLOOKUP([2]BD!U271,[2]OPERATION!A$1:G$20,2,TRUE)</f>
        <v>A1</v>
      </c>
      <c r="R272" s="23" t="s">
        <v>33</v>
      </c>
      <c r="S272" s="16">
        <f t="shared" si="13"/>
        <v>0</v>
      </c>
      <c r="T272" s="24" t="e">
        <f t="shared" si="14"/>
        <v>#VALUE!</v>
      </c>
      <c r="U272" s="25" t="e">
        <f>V$3+(INT(SUM(S$4:S272)/80)*"00:15")</f>
        <v>#VALUE!</v>
      </c>
    </row>
    <row r="273" spans="16:21" ht="17.25" customHeight="1" x14ac:dyDescent="0.3">
      <c r="P273" s="15">
        <f t="shared" si="12"/>
        <v>0</v>
      </c>
      <c r="Q273" s="16" t="str">
        <f>VLOOKUP([2]BD!U272,[2]OPERATION!A$1:G$20,2,TRUE)</f>
        <v>A1</v>
      </c>
      <c r="R273" s="23" t="s">
        <v>33</v>
      </c>
      <c r="S273" s="16">
        <f t="shared" si="13"/>
        <v>0</v>
      </c>
      <c r="T273" s="24" t="e">
        <f t="shared" si="14"/>
        <v>#VALUE!</v>
      </c>
      <c r="U273" s="25" t="e">
        <f>V$3+(INT(SUM(S$4:S273)/80)*"00:15")</f>
        <v>#VALUE!</v>
      </c>
    </row>
    <row r="274" spans="16:21" ht="17.25" customHeight="1" x14ac:dyDescent="0.3">
      <c r="P274" s="15">
        <f t="shared" si="12"/>
        <v>0</v>
      </c>
      <c r="Q274" s="16" t="str">
        <f>VLOOKUP([2]BD!U273,[2]OPERATION!A$1:G$20,2,TRUE)</f>
        <v>A1</v>
      </c>
      <c r="R274" s="23" t="s">
        <v>33</v>
      </c>
      <c r="S274" s="16">
        <f t="shared" si="13"/>
        <v>0</v>
      </c>
      <c r="T274" s="24" t="e">
        <f t="shared" si="14"/>
        <v>#VALUE!</v>
      </c>
      <c r="U274" s="25" t="e">
        <f>V$3+(INT(SUM(S$4:S274)/80)*"00:15")</f>
        <v>#VALUE!</v>
      </c>
    </row>
    <row r="275" spans="16:21" ht="17.25" customHeight="1" x14ac:dyDescent="0.3">
      <c r="P275" s="15">
        <f t="shared" si="12"/>
        <v>0</v>
      </c>
      <c r="Q275" s="16" t="str">
        <f>VLOOKUP([2]BD!U274,[2]OPERATION!A$1:G$20,2,TRUE)</f>
        <v>A1</v>
      </c>
      <c r="R275" s="23" t="s">
        <v>33</v>
      </c>
      <c r="S275" s="16">
        <f t="shared" si="13"/>
        <v>0</v>
      </c>
      <c r="T275" s="24" t="e">
        <f t="shared" si="14"/>
        <v>#VALUE!</v>
      </c>
      <c r="U275" s="25" t="e">
        <f>V$3+(INT(SUM(S$4:S275)/80)*"00:15")</f>
        <v>#VALUE!</v>
      </c>
    </row>
    <row r="276" spans="16:21" ht="17.25" customHeight="1" x14ac:dyDescent="0.3">
      <c r="P276" s="15">
        <f t="shared" si="12"/>
        <v>0</v>
      </c>
      <c r="Q276" s="16" t="str">
        <f>VLOOKUP([2]BD!U275,[2]OPERATION!A$1:G$20,2,TRUE)</f>
        <v>A1</v>
      </c>
      <c r="R276" s="23" t="s">
        <v>33</v>
      </c>
      <c r="S276" s="16">
        <f t="shared" si="13"/>
        <v>0</v>
      </c>
      <c r="T276" s="24" t="e">
        <f t="shared" si="14"/>
        <v>#VALUE!</v>
      </c>
      <c r="U276" s="25" t="e">
        <f>V$3+(INT(SUM(S$4:S276)/80)*"00:15")</f>
        <v>#VALUE!</v>
      </c>
    </row>
    <row r="277" spans="16:21" ht="17.25" customHeight="1" x14ac:dyDescent="0.3">
      <c r="P277" s="15">
        <f t="shared" si="12"/>
        <v>0</v>
      </c>
      <c r="Q277" s="16" t="str">
        <f>VLOOKUP([2]BD!U276,[2]OPERATION!A$1:G$20,2,TRUE)</f>
        <v>A1</v>
      </c>
      <c r="R277" s="23" t="s">
        <v>33</v>
      </c>
      <c r="S277" s="16">
        <f t="shared" si="13"/>
        <v>0</v>
      </c>
      <c r="T277" s="24" t="e">
        <f t="shared" si="14"/>
        <v>#VALUE!</v>
      </c>
      <c r="U277" s="25" t="e">
        <f>V$3+(INT(SUM(S$4:S277)/80)*"00:15")</f>
        <v>#VALUE!</v>
      </c>
    </row>
    <row r="278" spans="16:21" ht="17.25" customHeight="1" x14ac:dyDescent="0.3">
      <c r="P278" s="15">
        <f t="shared" ref="P278:P341" si="15">I277*30+J276*14</f>
        <v>0</v>
      </c>
      <c r="Q278" s="16" t="str">
        <f>VLOOKUP([2]BD!U277,[2]OPERATION!A$1:G$20,2,TRUE)</f>
        <v>A1</v>
      </c>
      <c r="R278" s="23" t="s">
        <v>33</v>
      </c>
      <c r="S278" s="16">
        <f t="shared" ref="S278:S341" si="16">I277+J276+K276</f>
        <v>0</v>
      </c>
      <c r="T278" s="24" t="e">
        <f t="shared" si="14"/>
        <v>#VALUE!</v>
      </c>
      <c r="U278" s="25" t="e">
        <f>V$3+(INT(SUM(S$4:S278)/80)*"00:15")</f>
        <v>#VALUE!</v>
      </c>
    </row>
    <row r="279" spans="16:21" ht="17.25" customHeight="1" x14ac:dyDescent="0.3">
      <c r="P279" s="15">
        <f t="shared" si="15"/>
        <v>0</v>
      </c>
      <c r="Q279" s="16" t="str">
        <f>VLOOKUP([2]BD!U278,[2]OPERATION!A$1:G$20,2,TRUE)</f>
        <v>A1</v>
      </c>
      <c r="R279" s="23" t="s">
        <v>33</v>
      </c>
      <c r="S279" s="16">
        <f t="shared" si="16"/>
        <v>0</v>
      </c>
      <c r="T279" s="24" t="e">
        <f t="shared" si="14"/>
        <v>#VALUE!</v>
      </c>
      <c r="U279" s="25" t="e">
        <f>V$3+(INT(SUM(S$4:S279)/80)*"00:15")</f>
        <v>#VALUE!</v>
      </c>
    </row>
    <row r="280" spans="16:21" ht="17.25" customHeight="1" x14ac:dyDescent="0.3">
      <c r="P280" s="15">
        <f t="shared" si="15"/>
        <v>0</v>
      </c>
      <c r="Q280" s="16" t="str">
        <f>VLOOKUP([2]BD!U279,[2]OPERATION!A$1:G$20,2,TRUE)</f>
        <v>A1</v>
      </c>
      <c r="R280" s="23" t="s">
        <v>33</v>
      </c>
      <c r="S280" s="16">
        <f t="shared" si="16"/>
        <v>0</v>
      </c>
      <c r="T280" s="24" t="e">
        <f t="shared" si="14"/>
        <v>#VALUE!</v>
      </c>
      <c r="U280" s="25" t="e">
        <f>V$3+(INT(SUM(S$4:S280)/80)*"00:15")</f>
        <v>#VALUE!</v>
      </c>
    </row>
    <row r="281" spans="16:21" ht="17.25" customHeight="1" x14ac:dyDescent="0.3">
      <c r="P281" s="15">
        <f t="shared" si="15"/>
        <v>0</v>
      </c>
      <c r="Q281" s="16" t="str">
        <f>VLOOKUP([2]BD!U280,[2]OPERATION!A$1:G$20,2,TRUE)</f>
        <v>A1</v>
      </c>
      <c r="R281" s="23" t="s">
        <v>33</v>
      </c>
      <c r="S281" s="16">
        <f t="shared" si="16"/>
        <v>0</v>
      </c>
      <c r="T281" s="24" t="e">
        <f t="shared" si="14"/>
        <v>#VALUE!</v>
      </c>
      <c r="U281" s="25" t="e">
        <f>V$3+(INT(SUM(S$4:S281)/80)*"00:15")</f>
        <v>#VALUE!</v>
      </c>
    </row>
    <row r="282" spans="16:21" ht="17.25" customHeight="1" x14ac:dyDescent="0.3">
      <c r="P282" s="15">
        <f t="shared" si="15"/>
        <v>0</v>
      </c>
      <c r="Q282" s="16" t="str">
        <f>VLOOKUP([2]BD!U281,[2]OPERATION!A$1:G$20,2,TRUE)</f>
        <v>A1</v>
      </c>
      <c r="R282" s="23" t="s">
        <v>33</v>
      </c>
      <c r="S282" s="16">
        <f t="shared" si="16"/>
        <v>0</v>
      </c>
      <c r="T282" s="24" t="e">
        <f t="shared" si="14"/>
        <v>#VALUE!</v>
      </c>
      <c r="U282" s="25" t="e">
        <f>V$3+(INT(SUM(S$4:S282)/80)*"00:15")</f>
        <v>#VALUE!</v>
      </c>
    </row>
    <row r="283" spans="16:21" ht="17.25" customHeight="1" x14ac:dyDescent="0.3">
      <c r="P283" s="15">
        <f t="shared" si="15"/>
        <v>0</v>
      </c>
      <c r="Q283" s="16" t="str">
        <f>VLOOKUP([2]BD!U282,[2]OPERATION!A$1:G$20,2,TRUE)</f>
        <v>A1</v>
      </c>
      <c r="R283" s="23" t="s">
        <v>33</v>
      </c>
      <c r="S283" s="16">
        <f t="shared" si="16"/>
        <v>0</v>
      </c>
      <c r="T283" s="24" t="e">
        <f t="shared" si="14"/>
        <v>#VALUE!</v>
      </c>
      <c r="U283" s="25" t="e">
        <f>V$3+(INT(SUM(S$4:S283)/80)*"00:15")</f>
        <v>#VALUE!</v>
      </c>
    </row>
    <row r="284" spans="16:21" ht="17.25" customHeight="1" x14ac:dyDescent="0.3">
      <c r="P284" s="15">
        <f t="shared" si="15"/>
        <v>0</v>
      </c>
      <c r="Q284" s="16" t="str">
        <f>VLOOKUP([2]BD!U283,[2]OPERATION!A$1:G$20,2,TRUE)</f>
        <v>A1</v>
      </c>
      <c r="R284" s="23" t="s">
        <v>33</v>
      </c>
      <c r="S284" s="16">
        <f t="shared" si="16"/>
        <v>0</v>
      </c>
      <c r="T284" s="24" t="e">
        <f t="shared" si="14"/>
        <v>#VALUE!</v>
      </c>
      <c r="U284" s="25" t="e">
        <f>V$3+(INT(SUM(S$4:S284)/80)*"00:15")</f>
        <v>#VALUE!</v>
      </c>
    </row>
    <row r="285" spans="16:21" ht="17.25" customHeight="1" x14ac:dyDescent="0.3">
      <c r="P285" s="15">
        <f t="shared" si="15"/>
        <v>0</v>
      </c>
      <c r="Q285" s="16" t="str">
        <f>VLOOKUP([2]BD!U284,[2]OPERATION!A$1:G$20,2,TRUE)</f>
        <v>A1</v>
      </c>
      <c r="R285" s="23" t="s">
        <v>33</v>
      </c>
      <c r="S285" s="16">
        <f t="shared" si="16"/>
        <v>0</v>
      </c>
      <c r="T285" s="24" t="e">
        <f t="shared" si="14"/>
        <v>#VALUE!</v>
      </c>
      <c r="U285" s="25" t="e">
        <f>V$3+(INT(SUM(S$4:S285)/80)*"00:15")</f>
        <v>#VALUE!</v>
      </c>
    </row>
    <row r="286" spans="16:21" ht="17.25" customHeight="1" x14ac:dyDescent="0.3">
      <c r="P286" s="15">
        <f t="shared" si="15"/>
        <v>0</v>
      </c>
      <c r="Q286" s="16" t="str">
        <f>VLOOKUP([2]BD!U285,[2]OPERATION!A$1:G$20,2,TRUE)</f>
        <v>A1</v>
      </c>
      <c r="R286" s="23" t="s">
        <v>33</v>
      </c>
      <c r="S286" s="16">
        <f t="shared" si="16"/>
        <v>0</v>
      </c>
      <c r="T286" s="24" t="e">
        <f t="shared" si="14"/>
        <v>#VALUE!</v>
      </c>
      <c r="U286" s="25" t="e">
        <f>V$3+(INT(SUM(S$4:S286)/80)*"00:15")</f>
        <v>#VALUE!</v>
      </c>
    </row>
    <row r="287" spans="16:21" ht="17.25" customHeight="1" x14ac:dyDescent="0.3">
      <c r="P287" s="15">
        <f t="shared" si="15"/>
        <v>0</v>
      </c>
      <c r="Q287" s="16" t="str">
        <f>VLOOKUP([2]BD!U286,[2]OPERATION!A$1:G$20,2,TRUE)</f>
        <v>A1</v>
      </c>
      <c r="R287" s="23" t="s">
        <v>33</v>
      </c>
      <c r="S287" s="16">
        <f t="shared" si="16"/>
        <v>0</v>
      </c>
      <c r="T287" s="24" t="e">
        <f t="shared" si="14"/>
        <v>#VALUE!</v>
      </c>
      <c r="U287" s="25" t="e">
        <f>V$3+(INT(SUM(S$4:S287)/80)*"00:15")</f>
        <v>#VALUE!</v>
      </c>
    </row>
    <row r="288" spans="16:21" ht="17.25" customHeight="1" x14ac:dyDescent="0.3">
      <c r="P288" s="15">
        <f t="shared" si="15"/>
        <v>0</v>
      </c>
      <c r="Q288" s="16" t="str">
        <f>VLOOKUP([2]BD!U287,[2]OPERATION!A$1:G$20,2,TRUE)</f>
        <v>A1</v>
      </c>
      <c r="R288" s="23" t="s">
        <v>33</v>
      </c>
      <c r="S288" s="16">
        <f t="shared" si="16"/>
        <v>0</v>
      </c>
      <c r="T288" s="24" t="e">
        <f t="shared" si="14"/>
        <v>#VALUE!</v>
      </c>
      <c r="U288" s="25" t="e">
        <f>V$3+(INT(SUM(S$4:S288)/80)*"00:15")</f>
        <v>#VALUE!</v>
      </c>
    </row>
    <row r="289" spans="16:21" ht="17.25" customHeight="1" x14ac:dyDescent="0.3">
      <c r="P289" s="15">
        <f t="shared" si="15"/>
        <v>0</v>
      </c>
      <c r="Q289" s="16" t="str">
        <f>VLOOKUP([2]BD!U288,[2]OPERATION!A$1:G$20,2,TRUE)</f>
        <v>A1</v>
      </c>
      <c r="R289" s="23" t="s">
        <v>33</v>
      </c>
      <c r="S289" s="16">
        <f t="shared" si="16"/>
        <v>0</v>
      </c>
      <c r="T289" s="24" t="e">
        <f t="shared" si="14"/>
        <v>#VALUE!</v>
      </c>
      <c r="U289" s="25" t="e">
        <f>V$3+(INT(SUM(S$4:S289)/80)*"00:15")</f>
        <v>#VALUE!</v>
      </c>
    </row>
    <row r="290" spans="16:21" ht="17.25" customHeight="1" x14ac:dyDescent="0.3">
      <c r="P290" s="15">
        <f t="shared" si="15"/>
        <v>0</v>
      </c>
      <c r="Q290" s="16" t="str">
        <f>VLOOKUP([2]BD!U289,[2]OPERATION!A$1:G$20,2,TRUE)</f>
        <v>A1</v>
      </c>
      <c r="R290" s="23" t="s">
        <v>33</v>
      </c>
      <c r="S290" s="16">
        <f t="shared" si="16"/>
        <v>0</v>
      </c>
      <c r="T290" s="24" t="e">
        <f t="shared" si="14"/>
        <v>#VALUE!</v>
      </c>
      <c r="U290" s="25" t="e">
        <f>V$3+(INT(SUM(S$4:S290)/80)*"00:15")</f>
        <v>#VALUE!</v>
      </c>
    </row>
    <row r="291" spans="16:21" ht="17.25" customHeight="1" x14ac:dyDescent="0.3">
      <c r="P291" s="15">
        <f t="shared" si="15"/>
        <v>0</v>
      </c>
      <c r="Q291" s="16" t="str">
        <f>VLOOKUP([2]BD!U290,[2]OPERATION!A$1:G$20,2,TRUE)</f>
        <v>A1</v>
      </c>
      <c r="R291" s="23" t="s">
        <v>33</v>
      </c>
      <c r="S291" s="16">
        <f t="shared" si="16"/>
        <v>0</v>
      </c>
      <c r="T291" s="24" t="e">
        <f t="shared" si="14"/>
        <v>#VALUE!</v>
      </c>
      <c r="U291" s="25" t="e">
        <f>V$3+(INT(SUM(S$4:S291)/80)*"00:15")</f>
        <v>#VALUE!</v>
      </c>
    </row>
    <row r="292" spans="16:21" ht="17.25" customHeight="1" x14ac:dyDescent="0.3">
      <c r="P292" s="15">
        <f t="shared" si="15"/>
        <v>0</v>
      </c>
      <c r="Q292" s="16" t="str">
        <f>VLOOKUP([2]BD!U291,[2]OPERATION!A$1:G$20,2,TRUE)</f>
        <v>A1</v>
      </c>
      <c r="R292" s="23" t="s">
        <v>33</v>
      </c>
      <c r="S292" s="16">
        <f t="shared" si="16"/>
        <v>0</v>
      </c>
      <c r="T292" s="24" t="e">
        <f t="shared" si="14"/>
        <v>#VALUE!</v>
      </c>
      <c r="U292" s="25" t="e">
        <f>V$3+(INT(SUM(S$4:S292)/80)*"00:15")</f>
        <v>#VALUE!</v>
      </c>
    </row>
    <row r="293" spans="16:21" ht="17.25" customHeight="1" x14ac:dyDescent="0.3">
      <c r="P293" s="15">
        <f t="shared" si="15"/>
        <v>0</v>
      </c>
      <c r="Q293" s="16" t="str">
        <f>VLOOKUP([2]BD!U292,[2]OPERATION!A$1:G$20,2,TRUE)</f>
        <v>A1</v>
      </c>
      <c r="R293" s="23" t="s">
        <v>33</v>
      </c>
      <c r="S293" s="16">
        <f t="shared" si="16"/>
        <v>0</v>
      </c>
      <c r="T293" s="24" t="e">
        <f t="shared" si="14"/>
        <v>#VALUE!</v>
      </c>
      <c r="U293" s="25" t="e">
        <f>V$3+(INT(SUM(S$4:S293)/80)*"00:15")</f>
        <v>#VALUE!</v>
      </c>
    </row>
    <row r="294" spans="16:21" ht="17.25" customHeight="1" x14ac:dyDescent="0.3">
      <c r="P294" s="15">
        <f t="shared" si="15"/>
        <v>0</v>
      </c>
      <c r="Q294" s="16" t="str">
        <f>VLOOKUP([2]BD!U293,[2]OPERATION!A$1:G$20,2,TRUE)</f>
        <v>A1</v>
      </c>
      <c r="R294" s="23" t="s">
        <v>33</v>
      </c>
      <c r="S294" s="16">
        <f t="shared" si="16"/>
        <v>0</v>
      </c>
      <c r="T294" s="24" t="e">
        <f t="shared" si="14"/>
        <v>#VALUE!</v>
      </c>
      <c r="U294" s="25" t="e">
        <f>V$3+(INT(SUM(S$4:S294)/80)*"00:15")</f>
        <v>#VALUE!</v>
      </c>
    </row>
    <row r="295" spans="16:21" ht="17.25" customHeight="1" x14ac:dyDescent="0.3">
      <c r="P295" s="15">
        <f t="shared" si="15"/>
        <v>0</v>
      </c>
      <c r="Q295" s="16" t="str">
        <f>VLOOKUP([2]BD!U294,[2]OPERATION!A$1:G$20,2,TRUE)</f>
        <v>A1</v>
      </c>
      <c r="R295" s="23" t="s">
        <v>33</v>
      </c>
      <c r="S295" s="16">
        <f t="shared" si="16"/>
        <v>0</v>
      </c>
      <c r="T295" s="24" t="e">
        <f t="shared" si="14"/>
        <v>#VALUE!</v>
      </c>
      <c r="U295" s="25" t="e">
        <f>V$3+(INT(SUM(S$4:S295)/80)*"00:15")</f>
        <v>#VALUE!</v>
      </c>
    </row>
    <row r="296" spans="16:21" ht="17.25" customHeight="1" x14ac:dyDescent="0.3">
      <c r="P296" s="15">
        <f t="shared" si="15"/>
        <v>0</v>
      </c>
      <c r="Q296" s="16" t="str">
        <f>VLOOKUP([2]BD!U295,[2]OPERATION!A$1:G$20,2,TRUE)</f>
        <v>A1</v>
      </c>
      <c r="R296" s="23" t="s">
        <v>33</v>
      </c>
      <c r="S296" s="16">
        <f t="shared" si="16"/>
        <v>0</v>
      </c>
      <c r="T296" s="24" t="e">
        <f t="shared" si="14"/>
        <v>#VALUE!</v>
      </c>
      <c r="U296" s="25" t="e">
        <f>V$3+(INT(SUM(S$4:S296)/80)*"00:15")</f>
        <v>#VALUE!</v>
      </c>
    </row>
    <row r="297" spans="16:21" ht="17.25" customHeight="1" x14ac:dyDescent="0.3">
      <c r="P297" s="15">
        <f t="shared" si="15"/>
        <v>0</v>
      </c>
      <c r="Q297" s="16" t="str">
        <f>VLOOKUP([2]BD!U296,[2]OPERATION!A$1:G$20,2,TRUE)</f>
        <v>A1</v>
      </c>
      <c r="R297" s="23" t="s">
        <v>33</v>
      </c>
      <c r="S297" s="16">
        <f t="shared" si="16"/>
        <v>0</v>
      </c>
      <c r="T297" s="24" t="e">
        <f t="shared" si="14"/>
        <v>#VALUE!</v>
      </c>
      <c r="U297" s="25" t="e">
        <f>V$3+(INT(SUM(S$4:S297)/80)*"00:15")</f>
        <v>#VALUE!</v>
      </c>
    </row>
    <row r="298" spans="16:21" ht="17.25" customHeight="1" x14ac:dyDescent="0.3">
      <c r="P298" s="15">
        <f t="shared" si="15"/>
        <v>0</v>
      </c>
      <c r="Q298" s="16" t="str">
        <f>VLOOKUP([2]BD!U297,[2]OPERATION!A$1:G$20,2,TRUE)</f>
        <v>A1</v>
      </c>
      <c r="R298" s="23" t="s">
        <v>33</v>
      </c>
      <c r="S298" s="16">
        <f t="shared" si="16"/>
        <v>0</v>
      </c>
      <c r="T298" s="24" t="e">
        <f t="shared" si="14"/>
        <v>#VALUE!</v>
      </c>
      <c r="U298" s="25" t="e">
        <f>V$3+(INT(SUM(S$4:S298)/80)*"00:15")</f>
        <v>#VALUE!</v>
      </c>
    </row>
    <row r="299" spans="16:21" ht="17.25" customHeight="1" x14ac:dyDescent="0.3">
      <c r="P299" s="15">
        <f t="shared" si="15"/>
        <v>0</v>
      </c>
      <c r="Q299" s="16" t="str">
        <f>VLOOKUP([2]BD!U298,[2]OPERATION!A$1:G$20,2,TRUE)</f>
        <v>A1</v>
      </c>
      <c r="R299" s="23" t="s">
        <v>33</v>
      </c>
      <c r="S299" s="16">
        <f t="shared" si="16"/>
        <v>0</v>
      </c>
      <c r="T299" s="24" t="e">
        <f t="shared" si="14"/>
        <v>#VALUE!</v>
      </c>
      <c r="U299" s="25" t="e">
        <f>V$3+(INT(SUM(S$4:S299)/80)*"00:15")</f>
        <v>#VALUE!</v>
      </c>
    </row>
    <row r="300" spans="16:21" ht="17.25" customHeight="1" x14ac:dyDescent="0.3">
      <c r="P300" s="15">
        <f t="shared" si="15"/>
        <v>0</v>
      </c>
      <c r="Q300" s="16" t="str">
        <f>VLOOKUP([2]BD!U299,[2]OPERATION!A$1:G$20,2,TRUE)</f>
        <v>A1</v>
      </c>
      <c r="R300" s="23" t="s">
        <v>33</v>
      </c>
      <c r="S300" s="16">
        <f t="shared" si="16"/>
        <v>0</v>
      </c>
      <c r="T300" s="24" t="e">
        <f t="shared" si="14"/>
        <v>#VALUE!</v>
      </c>
      <c r="U300" s="25" t="e">
        <f>V$3+(INT(SUM(S$4:S300)/80)*"00:15")</f>
        <v>#VALUE!</v>
      </c>
    </row>
    <row r="301" spans="16:21" ht="17.25" customHeight="1" x14ac:dyDescent="0.3">
      <c r="P301" s="15">
        <f t="shared" si="15"/>
        <v>0</v>
      </c>
      <c r="Q301" s="16" t="str">
        <f>VLOOKUP([2]BD!U300,[2]OPERATION!A$1:G$20,2,TRUE)</f>
        <v>A1</v>
      </c>
      <c r="R301" s="23" t="s">
        <v>33</v>
      </c>
      <c r="S301" s="16">
        <f t="shared" si="16"/>
        <v>0</v>
      </c>
      <c r="T301" s="24" t="e">
        <f t="shared" si="14"/>
        <v>#VALUE!</v>
      </c>
      <c r="U301" s="25" t="e">
        <f>V$3+(INT(SUM(S$4:S301)/80)*"00:15")</f>
        <v>#VALUE!</v>
      </c>
    </row>
    <row r="302" spans="16:21" ht="17.25" customHeight="1" x14ac:dyDescent="0.3">
      <c r="P302" s="15">
        <f t="shared" si="15"/>
        <v>0</v>
      </c>
      <c r="Q302" s="16" t="str">
        <f>VLOOKUP([2]BD!U301,[2]OPERATION!A$1:G$20,2,TRUE)</f>
        <v>A1</v>
      </c>
      <c r="R302" s="23" t="s">
        <v>33</v>
      </c>
      <c r="S302" s="16">
        <f t="shared" si="16"/>
        <v>0</v>
      </c>
      <c r="T302" s="24" t="e">
        <f t="shared" si="14"/>
        <v>#VALUE!</v>
      </c>
      <c r="U302" s="25" t="e">
        <f>V$3+(INT(SUM(S$4:S302)/80)*"00:15")</f>
        <v>#VALUE!</v>
      </c>
    </row>
    <row r="303" spans="16:21" ht="17.25" customHeight="1" x14ac:dyDescent="0.3">
      <c r="P303" s="15">
        <f t="shared" si="15"/>
        <v>0</v>
      </c>
      <c r="Q303" s="16" t="str">
        <f>VLOOKUP([2]BD!U302,[2]OPERATION!A$1:G$20,2,TRUE)</f>
        <v>A1</v>
      </c>
      <c r="R303" s="23" t="s">
        <v>33</v>
      </c>
      <c r="S303" s="16">
        <f t="shared" si="16"/>
        <v>0</v>
      </c>
      <c r="T303" s="24" t="e">
        <f t="shared" si="14"/>
        <v>#VALUE!</v>
      </c>
      <c r="U303" s="25" t="e">
        <f>V$3+(INT(SUM(S$4:S303)/80)*"00:15")</f>
        <v>#VALUE!</v>
      </c>
    </row>
    <row r="304" spans="16:21" ht="17.25" customHeight="1" x14ac:dyDescent="0.3">
      <c r="P304" s="15">
        <f t="shared" si="15"/>
        <v>0</v>
      </c>
      <c r="Q304" s="16" t="str">
        <f>VLOOKUP([2]BD!U303,[2]OPERATION!A$1:G$20,2,TRUE)</f>
        <v>A1</v>
      </c>
      <c r="R304" s="23" t="s">
        <v>33</v>
      </c>
      <c r="S304" s="16">
        <f t="shared" si="16"/>
        <v>0</v>
      </c>
      <c r="T304" s="24" t="e">
        <f t="shared" si="14"/>
        <v>#VALUE!</v>
      </c>
      <c r="U304" s="25" t="e">
        <f>V$3+(INT(SUM(S$4:S304)/80)*"00:15")</f>
        <v>#VALUE!</v>
      </c>
    </row>
    <row r="305" spans="16:21" ht="17.25" customHeight="1" x14ac:dyDescent="0.3">
      <c r="P305" s="15">
        <f t="shared" si="15"/>
        <v>0</v>
      </c>
      <c r="Q305" s="16" t="str">
        <f>VLOOKUP([2]BD!U304,[2]OPERATION!A$1:G$20,2,TRUE)</f>
        <v>A1</v>
      </c>
      <c r="R305" s="23" t="s">
        <v>33</v>
      </c>
      <c r="S305" s="16">
        <f t="shared" si="16"/>
        <v>0</v>
      </c>
      <c r="T305" s="24" t="e">
        <f t="shared" si="14"/>
        <v>#VALUE!</v>
      </c>
      <c r="U305" s="25" t="e">
        <f>V$3+(INT(SUM(S$4:S305)/80)*"00:15")</f>
        <v>#VALUE!</v>
      </c>
    </row>
    <row r="306" spans="16:21" ht="17.25" customHeight="1" x14ac:dyDescent="0.3">
      <c r="P306" s="15">
        <f t="shared" si="15"/>
        <v>0</v>
      </c>
      <c r="Q306" s="16" t="str">
        <f>VLOOKUP([2]BD!U305,[2]OPERATION!A$1:G$20,2,TRUE)</f>
        <v>A1</v>
      </c>
      <c r="R306" s="23" t="s">
        <v>33</v>
      </c>
      <c r="S306" s="16">
        <f t="shared" si="16"/>
        <v>0</v>
      </c>
      <c r="T306" s="24" t="e">
        <f t="shared" si="14"/>
        <v>#VALUE!</v>
      </c>
      <c r="U306" s="25" t="e">
        <f>V$3+(INT(SUM(S$4:S306)/80)*"00:15")</f>
        <v>#VALUE!</v>
      </c>
    </row>
    <row r="307" spans="16:21" ht="17.25" customHeight="1" x14ac:dyDescent="0.3">
      <c r="P307" s="15">
        <f t="shared" si="15"/>
        <v>0</v>
      </c>
      <c r="Q307" s="16" t="str">
        <f>VLOOKUP([2]BD!U306,[2]OPERATION!A$1:G$20,2,TRUE)</f>
        <v>A1</v>
      </c>
      <c r="R307" s="23" t="s">
        <v>33</v>
      </c>
      <c r="S307" s="16">
        <f t="shared" si="16"/>
        <v>0</v>
      </c>
      <c r="T307" s="24" t="e">
        <f t="shared" si="14"/>
        <v>#VALUE!</v>
      </c>
      <c r="U307" s="25" t="e">
        <f>V$3+(INT(SUM(S$4:S307)/80)*"00:15")</f>
        <v>#VALUE!</v>
      </c>
    </row>
    <row r="308" spans="16:21" ht="17.25" customHeight="1" x14ac:dyDescent="0.3">
      <c r="P308" s="15">
        <f t="shared" si="15"/>
        <v>0</v>
      </c>
      <c r="Q308" s="16" t="str">
        <f>VLOOKUP([2]BD!U307,[2]OPERATION!A$1:G$20,2,TRUE)</f>
        <v>A1</v>
      </c>
      <c r="R308" s="23" t="s">
        <v>33</v>
      </c>
      <c r="S308" s="16">
        <f t="shared" si="16"/>
        <v>0</v>
      </c>
      <c r="T308" s="24" t="e">
        <f t="shared" si="14"/>
        <v>#VALUE!</v>
      </c>
      <c r="U308" s="25" t="e">
        <f>V$3+(INT(SUM(S$4:S308)/80)*"00:15")</f>
        <v>#VALUE!</v>
      </c>
    </row>
    <row r="309" spans="16:21" ht="17.25" customHeight="1" x14ac:dyDescent="0.3">
      <c r="P309" s="15">
        <f t="shared" si="15"/>
        <v>0</v>
      </c>
      <c r="Q309" s="16" t="str">
        <f>VLOOKUP([2]BD!U308,[2]OPERATION!A$1:G$20,2,TRUE)</f>
        <v>A1</v>
      </c>
      <c r="R309" s="23" t="s">
        <v>33</v>
      </c>
      <c r="S309" s="16">
        <f t="shared" si="16"/>
        <v>0</v>
      </c>
      <c r="T309" s="24" t="e">
        <f t="shared" si="14"/>
        <v>#VALUE!</v>
      </c>
      <c r="U309" s="25" t="e">
        <f>V$3+(INT(SUM(S$4:S309)/80)*"00:15")</f>
        <v>#VALUE!</v>
      </c>
    </row>
    <row r="310" spans="16:21" ht="17.25" customHeight="1" x14ac:dyDescent="0.3">
      <c r="P310" s="15">
        <f t="shared" si="15"/>
        <v>0</v>
      </c>
      <c r="Q310" s="16" t="str">
        <f>VLOOKUP([2]BD!U309,[2]OPERATION!A$1:G$20,2,TRUE)</f>
        <v>A1</v>
      </c>
      <c r="R310" s="23" t="s">
        <v>33</v>
      </c>
      <c r="S310" s="16">
        <f t="shared" si="16"/>
        <v>0</v>
      </c>
      <c r="T310" s="24" t="e">
        <f t="shared" si="14"/>
        <v>#VALUE!</v>
      </c>
      <c r="U310" s="25" t="e">
        <f>V$3+(INT(SUM(S$4:S310)/80)*"00:15")</f>
        <v>#VALUE!</v>
      </c>
    </row>
    <row r="311" spans="16:21" ht="17.25" customHeight="1" x14ac:dyDescent="0.3">
      <c r="P311" s="15">
        <f t="shared" si="15"/>
        <v>0</v>
      </c>
      <c r="Q311" s="16" t="str">
        <f>VLOOKUP([2]BD!U310,[2]OPERATION!A$1:G$20,2,TRUE)</f>
        <v>A1</v>
      </c>
      <c r="R311" s="23" t="s">
        <v>33</v>
      </c>
      <c r="S311" s="16">
        <f t="shared" si="16"/>
        <v>0</v>
      </c>
      <c r="T311" s="24" t="e">
        <f t="shared" si="14"/>
        <v>#VALUE!</v>
      </c>
      <c r="U311" s="25" t="e">
        <f>V$3+(INT(SUM(S$4:S311)/80)*"00:15")</f>
        <v>#VALUE!</v>
      </c>
    </row>
    <row r="312" spans="16:21" ht="17.25" customHeight="1" x14ac:dyDescent="0.3">
      <c r="P312" s="15">
        <f t="shared" si="15"/>
        <v>0</v>
      </c>
      <c r="Q312" s="16" t="str">
        <f>VLOOKUP([2]BD!U311,[2]OPERATION!A$1:G$20,2,TRUE)</f>
        <v>A1</v>
      </c>
      <c r="R312" s="23" t="s">
        <v>33</v>
      </c>
      <c r="S312" s="16">
        <f t="shared" si="16"/>
        <v>0</v>
      </c>
      <c r="T312" s="24" t="e">
        <f t="shared" si="14"/>
        <v>#VALUE!</v>
      </c>
      <c r="U312" s="25" t="e">
        <f>V$3+(INT(SUM(S$4:S312)/80)*"00:15")</f>
        <v>#VALUE!</v>
      </c>
    </row>
    <row r="313" spans="16:21" ht="17.25" customHeight="1" x14ac:dyDescent="0.3">
      <c r="P313" s="15">
        <f t="shared" si="15"/>
        <v>0</v>
      </c>
      <c r="Q313" s="16" t="str">
        <f>VLOOKUP([2]BD!U312,[2]OPERATION!A$1:G$20,2,TRUE)</f>
        <v>A1</v>
      </c>
      <c r="R313" s="23" t="s">
        <v>33</v>
      </c>
      <c r="S313" s="16">
        <f t="shared" si="16"/>
        <v>0</v>
      </c>
      <c r="T313" s="24" t="e">
        <f t="shared" si="14"/>
        <v>#VALUE!</v>
      </c>
      <c r="U313" s="25" t="e">
        <f>V$3+(INT(SUM(S$4:S313)/80)*"00:15")</f>
        <v>#VALUE!</v>
      </c>
    </row>
    <row r="314" spans="16:21" ht="17.25" customHeight="1" x14ac:dyDescent="0.3">
      <c r="P314" s="15">
        <f t="shared" si="15"/>
        <v>0</v>
      </c>
      <c r="Q314" s="16" t="str">
        <f>VLOOKUP([2]BD!U313,[2]OPERATION!A$1:G$20,2,TRUE)</f>
        <v>A1</v>
      </c>
      <c r="R314" s="23" t="s">
        <v>33</v>
      </c>
      <c r="S314" s="16">
        <f t="shared" si="16"/>
        <v>0</v>
      </c>
      <c r="T314" s="24" t="e">
        <f t="shared" si="14"/>
        <v>#VALUE!</v>
      </c>
      <c r="U314" s="25" t="e">
        <f>V$3+(INT(SUM(S$4:S314)/80)*"00:15")</f>
        <v>#VALUE!</v>
      </c>
    </row>
    <row r="315" spans="16:21" ht="17.25" customHeight="1" x14ac:dyDescent="0.3">
      <c r="P315" s="15">
        <f t="shared" si="15"/>
        <v>0</v>
      </c>
      <c r="Q315" s="16" t="str">
        <f>VLOOKUP([2]BD!U314,[2]OPERATION!A$1:G$20,2,TRUE)</f>
        <v>A1</v>
      </c>
      <c r="R315" s="23" t="s">
        <v>33</v>
      </c>
      <c r="S315" s="16">
        <f t="shared" si="16"/>
        <v>0</v>
      </c>
      <c r="T315" s="24" t="e">
        <f t="shared" si="14"/>
        <v>#VALUE!</v>
      </c>
      <c r="U315" s="25" t="e">
        <f>V$3+(INT(SUM(S$4:S315)/80)*"00:15")</f>
        <v>#VALUE!</v>
      </c>
    </row>
    <row r="316" spans="16:21" ht="17.25" customHeight="1" x14ac:dyDescent="0.3">
      <c r="P316" s="15">
        <f t="shared" si="15"/>
        <v>0</v>
      </c>
      <c r="Q316" s="16" t="str">
        <f>VLOOKUP([2]BD!U315,[2]OPERATION!A$1:G$20,2,TRUE)</f>
        <v>A1</v>
      </c>
      <c r="R316" s="23" t="s">
        <v>33</v>
      </c>
      <c r="S316" s="16">
        <f t="shared" si="16"/>
        <v>0</v>
      </c>
      <c r="T316" s="24" t="e">
        <f t="shared" si="14"/>
        <v>#VALUE!</v>
      </c>
      <c r="U316" s="25" t="e">
        <f>V$3+(INT(SUM(S$4:S316)/80)*"00:15")</f>
        <v>#VALUE!</v>
      </c>
    </row>
    <row r="317" spans="16:21" ht="17.25" customHeight="1" x14ac:dyDescent="0.3">
      <c r="P317" s="15">
        <f t="shared" si="15"/>
        <v>0</v>
      </c>
      <c r="Q317" s="16" t="str">
        <f>VLOOKUP([2]BD!U316,[2]OPERATION!A$1:G$20,2,TRUE)</f>
        <v>A1</v>
      </c>
      <c r="R317" s="23" t="s">
        <v>33</v>
      </c>
      <c r="S317" s="16">
        <f t="shared" si="16"/>
        <v>0</v>
      </c>
      <c r="T317" s="24" t="e">
        <f t="shared" si="14"/>
        <v>#VALUE!</v>
      </c>
      <c r="U317" s="25" t="e">
        <f>V$3+(INT(SUM(S$4:S317)/80)*"00:15")</f>
        <v>#VALUE!</v>
      </c>
    </row>
    <row r="318" spans="16:21" ht="17.25" customHeight="1" x14ac:dyDescent="0.3">
      <c r="P318" s="15">
        <f t="shared" si="15"/>
        <v>0</v>
      </c>
      <c r="Q318" s="16" t="str">
        <f>VLOOKUP([2]BD!U317,[2]OPERATION!A$1:G$20,2,TRUE)</f>
        <v>A1</v>
      </c>
      <c r="R318" s="23" t="s">
        <v>33</v>
      </c>
      <c r="S318" s="16">
        <f t="shared" si="16"/>
        <v>0</v>
      </c>
      <c r="T318" s="24" t="e">
        <f t="shared" si="14"/>
        <v>#VALUE!</v>
      </c>
      <c r="U318" s="25" t="e">
        <f>V$3+(INT(SUM(S$4:S318)/80)*"00:15")</f>
        <v>#VALUE!</v>
      </c>
    </row>
    <row r="319" spans="16:21" ht="17.25" customHeight="1" x14ac:dyDescent="0.3">
      <c r="P319" s="15">
        <f t="shared" si="15"/>
        <v>0</v>
      </c>
      <c r="Q319" s="16" t="str">
        <f>VLOOKUP([2]BD!U318,[2]OPERATION!A$1:G$20,2,TRUE)</f>
        <v>A1</v>
      </c>
      <c r="R319" s="23" t="s">
        <v>33</v>
      </c>
      <c r="S319" s="16">
        <f t="shared" si="16"/>
        <v>0</v>
      </c>
      <c r="T319" s="24" t="e">
        <f t="shared" si="14"/>
        <v>#VALUE!</v>
      </c>
      <c r="U319" s="25" t="e">
        <f>V$3+(INT(SUM(S$4:S319)/80)*"00:15")</f>
        <v>#VALUE!</v>
      </c>
    </row>
    <row r="320" spans="16:21" ht="17.25" customHeight="1" x14ac:dyDescent="0.3">
      <c r="P320" s="15">
        <f t="shared" si="15"/>
        <v>0</v>
      </c>
      <c r="Q320" s="16" t="str">
        <f>VLOOKUP([2]BD!U319,[2]OPERATION!A$1:G$20,2,TRUE)</f>
        <v>A1</v>
      </c>
      <c r="R320" s="23" t="s">
        <v>33</v>
      </c>
      <c r="S320" s="16">
        <f t="shared" si="16"/>
        <v>0</v>
      </c>
      <c r="T320" s="24" t="e">
        <f t="shared" si="14"/>
        <v>#VALUE!</v>
      </c>
      <c r="U320" s="25" t="e">
        <f>V$3+(INT(SUM(S$4:S320)/80)*"00:15")</f>
        <v>#VALUE!</v>
      </c>
    </row>
    <row r="321" spans="16:21" ht="17.25" customHeight="1" x14ac:dyDescent="0.3">
      <c r="P321" s="15">
        <f t="shared" si="15"/>
        <v>0</v>
      </c>
      <c r="Q321" s="16" t="str">
        <f>VLOOKUP([2]BD!U320,[2]OPERATION!A$1:G$20,2,TRUE)</f>
        <v>A1</v>
      </c>
      <c r="R321" s="23" t="s">
        <v>33</v>
      </c>
      <c r="S321" s="16">
        <f t="shared" si="16"/>
        <v>0</v>
      </c>
      <c r="T321" s="24" t="e">
        <f t="shared" si="14"/>
        <v>#VALUE!</v>
      </c>
      <c r="U321" s="25" t="e">
        <f>V$3+(INT(SUM(S$4:S321)/80)*"00:15")</f>
        <v>#VALUE!</v>
      </c>
    </row>
    <row r="322" spans="16:21" ht="17.25" customHeight="1" x14ac:dyDescent="0.3">
      <c r="P322" s="15">
        <f t="shared" si="15"/>
        <v>0</v>
      </c>
      <c r="Q322" s="16" t="str">
        <f>VLOOKUP([2]BD!U321,[2]OPERATION!A$1:G$20,2,TRUE)</f>
        <v>A1</v>
      </c>
      <c r="R322" s="23" t="s">
        <v>33</v>
      </c>
      <c r="S322" s="16">
        <f t="shared" si="16"/>
        <v>0</v>
      </c>
      <c r="T322" s="24" t="e">
        <f t="shared" si="14"/>
        <v>#VALUE!</v>
      </c>
      <c r="U322" s="25" t="e">
        <f>V$3+(INT(SUM(S$4:S322)/80)*"00:15")</f>
        <v>#VALUE!</v>
      </c>
    </row>
    <row r="323" spans="16:21" ht="17.25" customHeight="1" x14ac:dyDescent="0.3">
      <c r="P323" s="15">
        <f t="shared" si="15"/>
        <v>0</v>
      </c>
      <c r="Q323" s="16" t="str">
        <f>VLOOKUP([2]BD!U322,[2]OPERATION!A$1:G$20,2,TRUE)</f>
        <v>A1</v>
      </c>
      <c r="R323" s="23" t="s">
        <v>33</v>
      </c>
      <c r="S323" s="16">
        <f t="shared" si="16"/>
        <v>0</v>
      </c>
      <c r="T323" s="24" t="e">
        <f t="shared" si="14"/>
        <v>#VALUE!</v>
      </c>
      <c r="U323" s="25" t="e">
        <f>V$3+(INT(SUM(S$4:S323)/80)*"00:15")</f>
        <v>#VALUE!</v>
      </c>
    </row>
    <row r="324" spans="16:21" ht="17.25" customHeight="1" x14ac:dyDescent="0.3">
      <c r="P324" s="15">
        <f t="shared" si="15"/>
        <v>0</v>
      </c>
      <c r="Q324" s="16" t="str">
        <f>VLOOKUP([2]BD!U323,[2]OPERATION!A$1:G$20,2,TRUE)</f>
        <v>A1</v>
      </c>
      <c r="R324" s="23" t="s">
        <v>33</v>
      </c>
      <c r="S324" s="16">
        <f t="shared" si="16"/>
        <v>0</v>
      </c>
      <c r="T324" s="24" t="e">
        <f t="shared" ref="T324:T387" si="17">IF(OR(U324&lt;&gt;U323,U324=U323),SUMIF(U:U,U324,S:S),"")</f>
        <v>#VALUE!</v>
      </c>
      <c r="U324" s="25" t="e">
        <f>V$3+(INT(SUM(S$4:S324)/80)*"00:15")</f>
        <v>#VALUE!</v>
      </c>
    </row>
    <row r="325" spans="16:21" ht="17.25" customHeight="1" x14ac:dyDescent="0.3">
      <c r="P325" s="15">
        <f t="shared" si="15"/>
        <v>0</v>
      </c>
      <c r="Q325" s="16" t="str">
        <f>VLOOKUP([2]BD!U324,[2]OPERATION!A$1:G$20,2,TRUE)</f>
        <v>A1</v>
      </c>
      <c r="R325" s="23" t="s">
        <v>33</v>
      </c>
      <c r="S325" s="16">
        <f t="shared" si="16"/>
        <v>0</v>
      </c>
      <c r="T325" s="24" t="e">
        <f t="shared" si="17"/>
        <v>#VALUE!</v>
      </c>
      <c r="U325" s="25" t="e">
        <f>V$3+(INT(SUM(S$4:S325)/80)*"00:15")</f>
        <v>#VALUE!</v>
      </c>
    </row>
    <row r="326" spans="16:21" ht="17.25" customHeight="1" x14ac:dyDescent="0.3">
      <c r="P326" s="15">
        <f t="shared" si="15"/>
        <v>0</v>
      </c>
      <c r="Q326" s="16" t="str">
        <f>VLOOKUP([2]BD!U325,[2]OPERATION!A$1:G$20,2,TRUE)</f>
        <v>A1</v>
      </c>
      <c r="R326" s="23" t="s">
        <v>33</v>
      </c>
      <c r="S326" s="16">
        <f t="shared" si="16"/>
        <v>0</v>
      </c>
      <c r="T326" s="24" t="e">
        <f t="shared" si="17"/>
        <v>#VALUE!</v>
      </c>
      <c r="U326" s="25" t="e">
        <f>V$3+(INT(SUM(S$4:S326)/80)*"00:15")</f>
        <v>#VALUE!</v>
      </c>
    </row>
    <row r="327" spans="16:21" ht="17.25" customHeight="1" x14ac:dyDescent="0.3">
      <c r="P327" s="15">
        <f t="shared" si="15"/>
        <v>0</v>
      </c>
      <c r="Q327" s="16" t="str">
        <f>VLOOKUP([2]BD!U326,[2]OPERATION!A$1:G$20,2,TRUE)</f>
        <v>A1</v>
      </c>
      <c r="R327" s="23" t="s">
        <v>33</v>
      </c>
      <c r="S327" s="16">
        <f t="shared" si="16"/>
        <v>0</v>
      </c>
      <c r="T327" s="24" t="e">
        <f t="shared" si="17"/>
        <v>#VALUE!</v>
      </c>
      <c r="U327" s="25" t="e">
        <f>V$3+(INT(SUM(S$4:S327)/80)*"00:15")</f>
        <v>#VALUE!</v>
      </c>
    </row>
    <row r="328" spans="16:21" ht="17.25" customHeight="1" x14ac:dyDescent="0.3">
      <c r="P328" s="15">
        <f t="shared" si="15"/>
        <v>0</v>
      </c>
      <c r="Q328" s="16" t="str">
        <f>VLOOKUP([2]BD!U327,[2]OPERATION!A$1:G$20,2,TRUE)</f>
        <v>A1</v>
      </c>
      <c r="R328" s="23" t="s">
        <v>33</v>
      </c>
      <c r="S328" s="16">
        <f t="shared" si="16"/>
        <v>0</v>
      </c>
      <c r="T328" s="24" t="e">
        <f t="shared" si="17"/>
        <v>#VALUE!</v>
      </c>
      <c r="U328" s="25" t="e">
        <f>V$3+(INT(SUM(S$4:S328)/80)*"00:15")</f>
        <v>#VALUE!</v>
      </c>
    </row>
    <row r="329" spans="16:21" ht="17.25" customHeight="1" x14ac:dyDescent="0.3">
      <c r="P329" s="15">
        <f t="shared" si="15"/>
        <v>0</v>
      </c>
      <c r="Q329" s="16" t="str">
        <f>VLOOKUP([2]BD!U328,[2]OPERATION!A$1:G$20,2,TRUE)</f>
        <v>A1</v>
      </c>
      <c r="R329" s="23" t="s">
        <v>33</v>
      </c>
      <c r="S329" s="16">
        <f t="shared" si="16"/>
        <v>0</v>
      </c>
      <c r="T329" s="24" t="e">
        <f t="shared" si="17"/>
        <v>#VALUE!</v>
      </c>
      <c r="U329" s="25" t="e">
        <f>V$3+(INT(SUM(S$4:S329)/80)*"00:15")</f>
        <v>#VALUE!</v>
      </c>
    </row>
    <row r="330" spans="16:21" ht="17.25" customHeight="1" x14ac:dyDescent="0.3">
      <c r="P330" s="15">
        <f t="shared" si="15"/>
        <v>0</v>
      </c>
      <c r="Q330" s="16" t="str">
        <f>VLOOKUP([2]BD!U329,[2]OPERATION!A$1:G$20,2,TRUE)</f>
        <v>A1</v>
      </c>
      <c r="R330" s="23" t="s">
        <v>33</v>
      </c>
      <c r="S330" s="16">
        <f t="shared" si="16"/>
        <v>0</v>
      </c>
      <c r="T330" s="24" t="e">
        <f t="shared" si="17"/>
        <v>#VALUE!</v>
      </c>
      <c r="U330" s="25" t="e">
        <f>V$3+(INT(SUM(S$4:S330)/80)*"00:15")</f>
        <v>#VALUE!</v>
      </c>
    </row>
    <row r="331" spans="16:21" ht="17.25" customHeight="1" x14ac:dyDescent="0.3">
      <c r="P331" s="15">
        <f t="shared" si="15"/>
        <v>0</v>
      </c>
      <c r="Q331" s="16" t="str">
        <f>VLOOKUP([2]BD!U330,[2]OPERATION!A$1:G$20,2,TRUE)</f>
        <v>A1</v>
      </c>
      <c r="R331" s="23" t="s">
        <v>33</v>
      </c>
      <c r="S331" s="16">
        <f t="shared" si="16"/>
        <v>0</v>
      </c>
      <c r="T331" s="24" t="e">
        <f t="shared" si="17"/>
        <v>#VALUE!</v>
      </c>
      <c r="U331" s="25" t="e">
        <f>V$3+(INT(SUM(S$4:S331)/80)*"00:15")</f>
        <v>#VALUE!</v>
      </c>
    </row>
    <row r="332" spans="16:21" ht="17.25" customHeight="1" x14ac:dyDescent="0.3">
      <c r="P332" s="15">
        <f t="shared" si="15"/>
        <v>0</v>
      </c>
      <c r="Q332" s="16" t="str">
        <f>VLOOKUP([2]BD!U331,[2]OPERATION!A$1:G$20,2,TRUE)</f>
        <v>A1</v>
      </c>
      <c r="R332" s="23" t="s">
        <v>33</v>
      </c>
      <c r="S332" s="16">
        <f t="shared" si="16"/>
        <v>0</v>
      </c>
      <c r="T332" s="24" t="e">
        <f t="shared" si="17"/>
        <v>#VALUE!</v>
      </c>
      <c r="U332" s="25" t="e">
        <f>V$3+(INT(SUM(S$4:S332)/80)*"00:15")</f>
        <v>#VALUE!</v>
      </c>
    </row>
    <row r="333" spans="16:21" ht="17.25" customHeight="1" x14ac:dyDescent="0.3">
      <c r="P333" s="15">
        <f t="shared" si="15"/>
        <v>0</v>
      </c>
      <c r="Q333" s="16" t="str">
        <f>VLOOKUP([2]BD!U332,[2]OPERATION!A$1:G$20,2,TRUE)</f>
        <v>A1</v>
      </c>
      <c r="R333" s="23" t="s">
        <v>33</v>
      </c>
      <c r="S333" s="16">
        <f t="shared" si="16"/>
        <v>0</v>
      </c>
      <c r="T333" s="24" t="e">
        <f t="shared" si="17"/>
        <v>#VALUE!</v>
      </c>
      <c r="U333" s="25" t="e">
        <f>V$3+(INT(SUM(S$4:S333)/80)*"00:15")</f>
        <v>#VALUE!</v>
      </c>
    </row>
    <row r="334" spans="16:21" ht="17.25" customHeight="1" x14ac:dyDescent="0.3">
      <c r="P334" s="15">
        <f t="shared" si="15"/>
        <v>0</v>
      </c>
      <c r="Q334" s="16" t="str">
        <f>VLOOKUP([2]BD!U333,[2]OPERATION!A$1:G$20,2,TRUE)</f>
        <v>A1</v>
      </c>
      <c r="R334" s="23" t="s">
        <v>33</v>
      </c>
      <c r="S334" s="16">
        <f t="shared" si="16"/>
        <v>0</v>
      </c>
      <c r="T334" s="24" t="e">
        <f t="shared" si="17"/>
        <v>#VALUE!</v>
      </c>
      <c r="U334" s="25" t="e">
        <f>V$3+(INT(SUM(S$4:S334)/80)*"00:15")</f>
        <v>#VALUE!</v>
      </c>
    </row>
    <row r="335" spans="16:21" ht="17.25" customHeight="1" x14ac:dyDescent="0.3">
      <c r="P335" s="15">
        <f t="shared" si="15"/>
        <v>0</v>
      </c>
      <c r="Q335" s="16" t="str">
        <f>VLOOKUP([2]BD!U334,[2]OPERATION!A$1:G$20,2,TRUE)</f>
        <v>A1</v>
      </c>
      <c r="R335" s="23" t="s">
        <v>33</v>
      </c>
      <c r="S335" s="16">
        <f t="shared" si="16"/>
        <v>0</v>
      </c>
      <c r="T335" s="24" t="e">
        <f t="shared" si="17"/>
        <v>#VALUE!</v>
      </c>
      <c r="U335" s="25" t="e">
        <f>V$3+(INT(SUM(S$4:S335)/80)*"00:15")</f>
        <v>#VALUE!</v>
      </c>
    </row>
    <row r="336" spans="16:21" ht="17.25" customHeight="1" x14ac:dyDescent="0.3">
      <c r="P336" s="15">
        <f t="shared" si="15"/>
        <v>0</v>
      </c>
      <c r="Q336" s="16" t="str">
        <f>VLOOKUP([2]BD!U335,[2]OPERATION!A$1:G$20,2,TRUE)</f>
        <v>A1</v>
      </c>
      <c r="R336" s="23" t="s">
        <v>33</v>
      </c>
      <c r="S336" s="16">
        <f t="shared" si="16"/>
        <v>0</v>
      </c>
      <c r="T336" s="24" t="e">
        <f t="shared" si="17"/>
        <v>#VALUE!</v>
      </c>
      <c r="U336" s="25" t="e">
        <f>V$3+(INT(SUM(S$4:S336)/80)*"00:15")</f>
        <v>#VALUE!</v>
      </c>
    </row>
    <row r="337" spans="16:21" ht="17.25" customHeight="1" x14ac:dyDescent="0.3">
      <c r="P337" s="15">
        <f t="shared" si="15"/>
        <v>0</v>
      </c>
      <c r="Q337" s="16" t="str">
        <f>VLOOKUP([2]BD!U336,[2]OPERATION!A$1:G$20,2,TRUE)</f>
        <v>A1</v>
      </c>
      <c r="R337" s="23" t="s">
        <v>33</v>
      </c>
      <c r="S337" s="16">
        <f t="shared" si="16"/>
        <v>0</v>
      </c>
      <c r="T337" s="24" t="e">
        <f t="shared" si="17"/>
        <v>#VALUE!</v>
      </c>
      <c r="U337" s="25" t="e">
        <f>V$3+(INT(SUM(S$4:S337)/80)*"00:15")</f>
        <v>#VALUE!</v>
      </c>
    </row>
    <row r="338" spans="16:21" ht="17.25" customHeight="1" x14ac:dyDescent="0.3">
      <c r="P338" s="15">
        <f t="shared" si="15"/>
        <v>0</v>
      </c>
      <c r="Q338" s="16" t="str">
        <f>VLOOKUP([2]BD!U337,[2]OPERATION!A$1:G$20,2,TRUE)</f>
        <v>A1</v>
      </c>
      <c r="R338" s="23" t="s">
        <v>33</v>
      </c>
      <c r="S338" s="16">
        <f t="shared" si="16"/>
        <v>0</v>
      </c>
      <c r="T338" s="24" t="e">
        <f t="shared" si="17"/>
        <v>#VALUE!</v>
      </c>
      <c r="U338" s="25" t="e">
        <f>V$3+(INT(SUM(S$4:S338)/80)*"00:15")</f>
        <v>#VALUE!</v>
      </c>
    </row>
    <row r="339" spans="16:21" ht="17.25" customHeight="1" x14ac:dyDescent="0.3">
      <c r="P339" s="15">
        <f t="shared" si="15"/>
        <v>0</v>
      </c>
      <c r="Q339" s="16" t="str">
        <f>VLOOKUP([2]BD!U338,[2]OPERATION!A$1:G$20,2,TRUE)</f>
        <v>A1</v>
      </c>
      <c r="R339" s="23" t="s">
        <v>33</v>
      </c>
      <c r="S339" s="16">
        <f t="shared" si="16"/>
        <v>0</v>
      </c>
      <c r="T339" s="24" t="e">
        <f t="shared" si="17"/>
        <v>#VALUE!</v>
      </c>
      <c r="U339" s="25" t="e">
        <f>V$3+(INT(SUM(S$4:S339)/80)*"00:15")</f>
        <v>#VALUE!</v>
      </c>
    </row>
    <row r="340" spans="16:21" ht="17.25" customHeight="1" x14ac:dyDescent="0.3">
      <c r="P340" s="15">
        <f t="shared" si="15"/>
        <v>0</v>
      </c>
      <c r="Q340" s="16" t="str">
        <f>VLOOKUP([2]BD!U339,[2]OPERATION!A$1:G$20,2,TRUE)</f>
        <v>A1</v>
      </c>
      <c r="R340" s="23" t="s">
        <v>33</v>
      </c>
      <c r="S340" s="16">
        <f t="shared" si="16"/>
        <v>0</v>
      </c>
      <c r="T340" s="24" t="e">
        <f t="shared" si="17"/>
        <v>#VALUE!</v>
      </c>
      <c r="U340" s="25" t="e">
        <f>V$3+(INT(SUM(S$4:S340)/80)*"00:15")</f>
        <v>#VALUE!</v>
      </c>
    </row>
    <row r="341" spans="16:21" ht="17.25" customHeight="1" x14ac:dyDescent="0.3">
      <c r="P341" s="15">
        <f t="shared" si="15"/>
        <v>0</v>
      </c>
      <c r="Q341" s="16" t="str">
        <f>VLOOKUP([2]BD!U340,[2]OPERATION!A$1:G$20,2,TRUE)</f>
        <v>A1</v>
      </c>
      <c r="R341" s="23" t="s">
        <v>33</v>
      </c>
      <c r="S341" s="16">
        <f t="shared" si="16"/>
        <v>0</v>
      </c>
      <c r="T341" s="24" t="e">
        <f t="shared" si="17"/>
        <v>#VALUE!</v>
      </c>
      <c r="U341" s="25" t="e">
        <f>V$3+(INT(SUM(S$4:S341)/80)*"00:15")</f>
        <v>#VALUE!</v>
      </c>
    </row>
    <row r="342" spans="16:21" ht="17.25" customHeight="1" x14ac:dyDescent="0.3">
      <c r="P342" s="15">
        <f t="shared" ref="P342:P405" si="18">I341*30+J340*14</f>
        <v>0</v>
      </c>
      <c r="Q342" s="16" t="str">
        <f>VLOOKUP([2]BD!U341,[2]OPERATION!A$1:G$20,2,TRUE)</f>
        <v>A1</v>
      </c>
      <c r="R342" s="23" t="s">
        <v>33</v>
      </c>
      <c r="S342" s="16">
        <f t="shared" ref="S342:S405" si="19">I341+J340+K340</f>
        <v>0</v>
      </c>
      <c r="T342" s="24" t="e">
        <f t="shared" si="17"/>
        <v>#VALUE!</v>
      </c>
      <c r="U342" s="25" t="e">
        <f>V$3+(INT(SUM(S$4:S342)/80)*"00:15")</f>
        <v>#VALUE!</v>
      </c>
    </row>
    <row r="343" spans="16:21" ht="17.25" customHeight="1" x14ac:dyDescent="0.3">
      <c r="P343" s="15">
        <f t="shared" si="18"/>
        <v>0</v>
      </c>
      <c r="Q343" s="16" t="str">
        <f>VLOOKUP([2]BD!U342,[2]OPERATION!A$1:G$20,2,TRUE)</f>
        <v>A1</v>
      </c>
      <c r="R343" s="23" t="s">
        <v>33</v>
      </c>
      <c r="S343" s="16">
        <f t="shared" si="19"/>
        <v>0</v>
      </c>
      <c r="T343" s="24" t="e">
        <f t="shared" si="17"/>
        <v>#VALUE!</v>
      </c>
      <c r="U343" s="25" t="e">
        <f>V$3+(INT(SUM(S$4:S343)/80)*"00:15")</f>
        <v>#VALUE!</v>
      </c>
    </row>
    <row r="344" spans="16:21" ht="17.25" customHeight="1" x14ac:dyDescent="0.3">
      <c r="P344" s="15">
        <f t="shared" si="18"/>
        <v>0</v>
      </c>
      <c r="Q344" s="16" t="str">
        <f>VLOOKUP([2]BD!U343,[2]OPERATION!A$1:G$20,2,TRUE)</f>
        <v>A1</v>
      </c>
      <c r="R344" s="23" t="s">
        <v>33</v>
      </c>
      <c r="S344" s="16">
        <f t="shared" si="19"/>
        <v>0</v>
      </c>
      <c r="T344" s="24" t="e">
        <f t="shared" si="17"/>
        <v>#VALUE!</v>
      </c>
      <c r="U344" s="25" t="e">
        <f>V$3+(INT(SUM(S$4:S344)/80)*"00:15")</f>
        <v>#VALUE!</v>
      </c>
    </row>
    <row r="345" spans="16:21" ht="17.25" customHeight="1" x14ac:dyDescent="0.3">
      <c r="P345" s="15">
        <f t="shared" si="18"/>
        <v>0</v>
      </c>
      <c r="Q345" s="16" t="str">
        <f>VLOOKUP([2]BD!U344,[2]OPERATION!A$1:G$20,2,TRUE)</f>
        <v>A1</v>
      </c>
      <c r="R345" s="23" t="s">
        <v>33</v>
      </c>
      <c r="S345" s="16">
        <f t="shared" si="19"/>
        <v>0</v>
      </c>
      <c r="T345" s="24" t="e">
        <f t="shared" si="17"/>
        <v>#VALUE!</v>
      </c>
      <c r="U345" s="25" t="e">
        <f>V$3+(INT(SUM(S$4:S345)/80)*"00:15")</f>
        <v>#VALUE!</v>
      </c>
    </row>
    <row r="346" spans="16:21" ht="17.25" customHeight="1" x14ac:dyDescent="0.3">
      <c r="P346" s="15">
        <f t="shared" si="18"/>
        <v>0</v>
      </c>
      <c r="Q346" s="16" t="str">
        <f>VLOOKUP([2]BD!U345,[2]OPERATION!A$1:G$20,2,TRUE)</f>
        <v>A1</v>
      </c>
      <c r="R346" s="23" t="s">
        <v>33</v>
      </c>
      <c r="S346" s="16">
        <f t="shared" si="19"/>
        <v>0</v>
      </c>
      <c r="T346" s="24" t="e">
        <f t="shared" si="17"/>
        <v>#VALUE!</v>
      </c>
      <c r="U346" s="25" t="e">
        <f>V$3+(INT(SUM(S$4:S346)/80)*"00:15")</f>
        <v>#VALUE!</v>
      </c>
    </row>
    <row r="347" spans="16:21" ht="17.25" customHeight="1" x14ac:dyDescent="0.3">
      <c r="P347" s="15">
        <f t="shared" si="18"/>
        <v>0</v>
      </c>
      <c r="Q347" s="16" t="str">
        <f>VLOOKUP([2]BD!U346,[2]OPERATION!A$1:G$20,2,TRUE)</f>
        <v>A1</v>
      </c>
      <c r="R347" s="23" t="s">
        <v>33</v>
      </c>
      <c r="S347" s="16">
        <f t="shared" si="19"/>
        <v>0</v>
      </c>
      <c r="T347" s="24" t="e">
        <f t="shared" si="17"/>
        <v>#VALUE!</v>
      </c>
      <c r="U347" s="25" t="e">
        <f>V$3+(INT(SUM(S$4:S347)/80)*"00:15")</f>
        <v>#VALUE!</v>
      </c>
    </row>
    <row r="348" spans="16:21" ht="17.25" customHeight="1" x14ac:dyDescent="0.3">
      <c r="P348" s="15">
        <f t="shared" si="18"/>
        <v>0</v>
      </c>
      <c r="Q348" s="16" t="str">
        <f>VLOOKUP([2]BD!U347,[2]OPERATION!A$1:G$20,2,TRUE)</f>
        <v>A1</v>
      </c>
      <c r="R348" s="23" t="s">
        <v>33</v>
      </c>
      <c r="S348" s="16">
        <f t="shared" si="19"/>
        <v>0</v>
      </c>
      <c r="T348" s="24" t="e">
        <f t="shared" si="17"/>
        <v>#VALUE!</v>
      </c>
      <c r="U348" s="25" t="e">
        <f>V$3+(INT(SUM(S$4:S348)/80)*"00:15")</f>
        <v>#VALUE!</v>
      </c>
    </row>
    <row r="349" spans="16:21" ht="17.25" customHeight="1" x14ac:dyDescent="0.3">
      <c r="P349" s="15">
        <f t="shared" si="18"/>
        <v>0</v>
      </c>
      <c r="Q349" s="16" t="str">
        <f>VLOOKUP([2]BD!U348,[2]OPERATION!A$1:G$20,2,TRUE)</f>
        <v>A1</v>
      </c>
      <c r="R349" s="23" t="s">
        <v>33</v>
      </c>
      <c r="S349" s="16">
        <f t="shared" si="19"/>
        <v>0</v>
      </c>
      <c r="T349" s="24" t="e">
        <f t="shared" si="17"/>
        <v>#VALUE!</v>
      </c>
      <c r="U349" s="25" t="e">
        <f>V$3+(INT(SUM(S$4:S349)/80)*"00:15")</f>
        <v>#VALUE!</v>
      </c>
    </row>
    <row r="350" spans="16:21" ht="17.25" customHeight="1" x14ac:dyDescent="0.3">
      <c r="P350" s="15">
        <f t="shared" si="18"/>
        <v>0</v>
      </c>
      <c r="Q350" s="16" t="str">
        <f>VLOOKUP([2]BD!U349,[2]OPERATION!A$1:G$20,2,TRUE)</f>
        <v>A1</v>
      </c>
      <c r="R350" s="23" t="s">
        <v>33</v>
      </c>
      <c r="S350" s="16">
        <f t="shared" si="19"/>
        <v>0</v>
      </c>
      <c r="T350" s="24" t="e">
        <f t="shared" si="17"/>
        <v>#VALUE!</v>
      </c>
      <c r="U350" s="25" t="e">
        <f>V$3+(INT(SUM(S$4:S350)/80)*"00:15")</f>
        <v>#VALUE!</v>
      </c>
    </row>
    <row r="351" spans="16:21" ht="17.25" customHeight="1" x14ac:dyDescent="0.3">
      <c r="P351" s="15">
        <f t="shared" si="18"/>
        <v>0</v>
      </c>
      <c r="Q351" s="16" t="str">
        <f>VLOOKUP([2]BD!U350,[2]OPERATION!A$1:G$20,2,TRUE)</f>
        <v>A1</v>
      </c>
      <c r="R351" s="23" t="s">
        <v>33</v>
      </c>
      <c r="S351" s="16">
        <f t="shared" si="19"/>
        <v>0</v>
      </c>
      <c r="T351" s="24" t="e">
        <f t="shared" si="17"/>
        <v>#VALUE!</v>
      </c>
      <c r="U351" s="25" t="e">
        <f>V$3+(INT(SUM(S$4:S351)/80)*"00:15")</f>
        <v>#VALUE!</v>
      </c>
    </row>
    <row r="352" spans="16:21" ht="17.25" customHeight="1" x14ac:dyDescent="0.3">
      <c r="P352" s="15">
        <f t="shared" si="18"/>
        <v>0</v>
      </c>
      <c r="Q352" s="16" t="str">
        <f>VLOOKUP([2]BD!U351,[2]OPERATION!A$1:G$20,2,TRUE)</f>
        <v>A1</v>
      </c>
      <c r="R352" s="23" t="s">
        <v>33</v>
      </c>
      <c r="S352" s="16">
        <f t="shared" si="19"/>
        <v>0</v>
      </c>
      <c r="T352" s="24" t="e">
        <f t="shared" si="17"/>
        <v>#VALUE!</v>
      </c>
      <c r="U352" s="25" t="e">
        <f>V$3+(INT(SUM(S$4:S352)/80)*"00:15")</f>
        <v>#VALUE!</v>
      </c>
    </row>
    <row r="353" spans="16:21" ht="17.25" customHeight="1" x14ac:dyDescent="0.3">
      <c r="P353" s="15">
        <f t="shared" si="18"/>
        <v>0</v>
      </c>
      <c r="Q353" s="16" t="str">
        <f>VLOOKUP([2]BD!U352,[2]OPERATION!A$1:G$20,2,TRUE)</f>
        <v>A1</v>
      </c>
      <c r="R353" s="23" t="s">
        <v>33</v>
      </c>
      <c r="S353" s="16">
        <f t="shared" si="19"/>
        <v>0</v>
      </c>
      <c r="T353" s="24" t="e">
        <f t="shared" si="17"/>
        <v>#VALUE!</v>
      </c>
      <c r="U353" s="25" t="e">
        <f>V$3+(INT(SUM(S$4:S353)/80)*"00:15")</f>
        <v>#VALUE!</v>
      </c>
    </row>
    <row r="354" spans="16:21" ht="17.25" customHeight="1" x14ac:dyDescent="0.3">
      <c r="P354" s="15">
        <f t="shared" si="18"/>
        <v>0</v>
      </c>
      <c r="Q354" s="16" t="str">
        <f>VLOOKUP([2]BD!U353,[2]OPERATION!A$1:G$20,2,TRUE)</f>
        <v>A1</v>
      </c>
      <c r="R354" s="23" t="s">
        <v>33</v>
      </c>
      <c r="S354" s="16">
        <f t="shared" si="19"/>
        <v>0</v>
      </c>
      <c r="T354" s="24" t="e">
        <f t="shared" si="17"/>
        <v>#VALUE!</v>
      </c>
      <c r="U354" s="25" t="e">
        <f>V$3+(INT(SUM(S$4:S354)/80)*"00:15")</f>
        <v>#VALUE!</v>
      </c>
    </row>
    <row r="355" spans="16:21" ht="17.25" customHeight="1" x14ac:dyDescent="0.3">
      <c r="P355" s="15">
        <f t="shared" si="18"/>
        <v>0</v>
      </c>
      <c r="Q355" s="16" t="str">
        <f>VLOOKUP([2]BD!U354,[2]OPERATION!A$1:G$20,2,TRUE)</f>
        <v>A1</v>
      </c>
      <c r="R355" s="23" t="s">
        <v>33</v>
      </c>
      <c r="S355" s="16">
        <f t="shared" si="19"/>
        <v>0</v>
      </c>
      <c r="T355" s="24" t="e">
        <f t="shared" si="17"/>
        <v>#VALUE!</v>
      </c>
      <c r="U355" s="25" t="e">
        <f>V$3+(INT(SUM(S$4:S355)/80)*"00:15")</f>
        <v>#VALUE!</v>
      </c>
    </row>
    <row r="356" spans="16:21" ht="17.25" customHeight="1" x14ac:dyDescent="0.3">
      <c r="P356" s="15">
        <f t="shared" si="18"/>
        <v>0</v>
      </c>
      <c r="Q356" s="16" t="str">
        <f>VLOOKUP([2]BD!U355,[2]OPERATION!A$1:G$20,2,TRUE)</f>
        <v>A1</v>
      </c>
      <c r="R356" s="23" t="s">
        <v>33</v>
      </c>
      <c r="S356" s="16">
        <f t="shared" si="19"/>
        <v>0</v>
      </c>
      <c r="T356" s="24" t="e">
        <f t="shared" si="17"/>
        <v>#VALUE!</v>
      </c>
      <c r="U356" s="25" t="e">
        <f>V$3+(INT(SUM(S$4:S356)/80)*"00:15")</f>
        <v>#VALUE!</v>
      </c>
    </row>
    <row r="357" spans="16:21" ht="17.25" customHeight="1" x14ac:dyDescent="0.3">
      <c r="P357" s="15">
        <f t="shared" si="18"/>
        <v>0</v>
      </c>
      <c r="Q357" s="16" t="str">
        <f>VLOOKUP([2]BD!U356,[2]OPERATION!A$1:G$20,2,TRUE)</f>
        <v>A1</v>
      </c>
      <c r="R357" s="23" t="s">
        <v>33</v>
      </c>
      <c r="S357" s="16">
        <f t="shared" si="19"/>
        <v>0</v>
      </c>
      <c r="T357" s="24" t="e">
        <f t="shared" si="17"/>
        <v>#VALUE!</v>
      </c>
      <c r="U357" s="25" t="e">
        <f>V$3+(INT(SUM(S$4:S357)/80)*"00:15")</f>
        <v>#VALUE!</v>
      </c>
    </row>
    <row r="358" spans="16:21" ht="17.25" customHeight="1" x14ac:dyDescent="0.3">
      <c r="P358" s="15">
        <f t="shared" si="18"/>
        <v>0</v>
      </c>
      <c r="Q358" s="16" t="str">
        <f>VLOOKUP([2]BD!U357,[2]OPERATION!A$1:G$20,2,TRUE)</f>
        <v>A1</v>
      </c>
      <c r="R358" s="23" t="s">
        <v>33</v>
      </c>
      <c r="S358" s="16">
        <f t="shared" si="19"/>
        <v>0</v>
      </c>
      <c r="T358" s="24" t="e">
        <f t="shared" si="17"/>
        <v>#VALUE!</v>
      </c>
      <c r="U358" s="25" t="e">
        <f>V$3+(INT(SUM(S$4:S358)/80)*"00:15")</f>
        <v>#VALUE!</v>
      </c>
    </row>
    <row r="359" spans="16:21" ht="17.25" customHeight="1" x14ac:dyDescent="0.3">
      <c r="P359" s="15">
        <f t="shared" si="18"/>
        <v>0</v>
      </c>
      <c r="Q359" s="16" t="str">
        <f>VLOOKUP([2]BD!U358,[2]OPERATION!A$1:G$20,2,TRUE)</f>
        <v>A1</v>
      </c>
      <c r="R359" s="23" t="s">
        <v>33</v>
      </c>
      <c r="S359" s="16">
        <f t="shared" si="19"/>
        <v>0</v>
      </c>
      <c r="T359" s="24" t="e">
        <f t="shared" si="17"/>
        <v>#VALUE!</v>
      </c>
      <c r="U359" s="25" t="e">
        <f>V$3+(INT(SUM(S$4:S359)/80)*"00:15")</f>
        <v>#VALUE!</v>
      </c>
    </row>
    <row r="360" spans="16:21" ht="17.25" customHeight="1" x14ac:dyDescent="0.3">
      <c r="P360" s="15">
        <f t="shared" si="18"/>
        <v>0</v>
      </c>
      <c r="Q360" s="16" t="str">
        <f>VLOOKUP([2]BD!U359,[2]OPERATION!A$1:G$20,2,TRUE)</f>
        <v>A1</v>
      </c>
      <c r="R360" s="23" t="s">
        <v>33</v>
      </c>
      <c r="S360" s="16">
        <f t="shared" si="19"/>
        <v>0</v>
      </c>
      <c r="T360" s="24" t="e">
        <f t="shared" si="17"/>
        <v>#VALUE!</v>
      </c>
      <c r="U360" s="25" t="e">
        <f>V$3+(INT(SUM(S$4:S360)/80)*"00:15")</f>
        <v>#VALUE!</v>
      </c>
    </row>
    <row r="361" spans="16:21" ht="17.25" customHeight="1" x14ac:dyDescent="0.3">
      <c r="P361" s="15">
        <f t="shared" si="18"/>
        <v>0</v>
      </c>
      <c r="Q361" s="16" t="str">
        <f>VLOOKUP([2]BD!U360,[2]OPERATION!A$1:G$20,2,TRUE)</f>
        <v>A1</v>
      </c>
      <c r="R361" s="23" t="s">
        <v>33</v>
      </c>
      <c r="S361" s="16">
        <f t="shared" si="19"/>
        <v>0</v>
      </c>
      <c r="T361" s="24" t="e">
        <f t="shared" si="17"/>
        <v>#VALUE!</v>
      </c>
      <c r="U361" s="25" t="e">
        <f>V$3+(INT(SUM(S$4:S361)/80)*"00:15")</f>
        <v>#VALUE!</v>
      </c>
    </row>
    <row r="362" spans="16:21" ht="17.25" customHeight="1" x14ac:dyDescent="0.3">
      <c r="P362" s="15">
        <f t="shared" si="18"/>
        <v>0</v>
      </c>
      <c r="Q362" s="16" t="str">
        <f>VLOOKUP([2]BD!U361,[2]OPERATION!A$1:G$20,2,TRUE)</f>
        <v>A1</v>
      </c>
      <c r="R362" s="23" t="s">
        <v>33</v>
      </c>
      <c r="S362" s="16">
        <f t="shared" si="19"/>
        <v>0</v>
      </c>
      <c r="T362" s="24" t="e">
        <f t="shared" si="17"/>
        <v>#VALUE!</v>
      </c>
      <c r="U362" s="25" t="e">
        <f>V$3+(INT(SUM(S$4:S362)/80)*"00:15")</f>
        <v>#VALUE!</v>
      </c>
    </row>
    <row r="363" spans="16:21" ht="17.25" customHeight="1" x14ac:dyDescent="0.3">
      <c r="P363" s="15">
        <f t="shared" si="18"/>
        <v>0</v>
      </c>
      <c r="Q363" s="16" t="str">
        <f>VLOOKUP([2]BD!U362,[2]OPERATION!A$1:G$20,2,TRUE)</f>
        <v>A1</v>
      </c>
      <c r="R363" s="23" t="s">
        <v>33</v>
      </c>
      <c r="S363" s="16">
        <f t="shared" si="19"/>
        <v>0</v>
      </c>
      <c r="T363" s="24" t="e">
        <f t="shared" si="17"/>
        <v>#VALUE!</v>
      </c>
      <c r="U363" s="25" t="e">
        <f>V$3+(INT(SUM(S$4:S363)/80)*"00:15")</f>
        <v>#VALUE!</v>
      </c>
    </row>
    <row r="364" spans="16:21" ht="17.25" customHeight="1" x14ac:dyDescent="0.3">
      <c r="P364" s="15">
        <f t="shared" si="18"/>
        <v>0</v>
      </c>
      <c r="Q364" s="16" t="str">
        <f>VLOOKUP([2]BD!U363,[2]OPERATION!A$1:G$20,2,TRUE)</f>
        <v>A1</v>
      </c>
      <c r="R364" s="23" t="s">
        <v>33</v>
      </c>
      <c r="S364" s="16">
        <f t="shared" si="19"/>
        <v>0</v>
      </c>
      <c r="T364" s="24" t="e">
        <f t="shared" si="17"/>
        <v>#VALUE!</v>
      </c>
      <c r="U364" s="25" t="e">
        <f>V$3+(INT(SUM(S$4:S364)/80)*"00:15")</f>
        <v>#VALUE!</v>
      </c>
    </row>
    <row r="365" spans="16:21" ht="17.25" customHeight="1" x14ac:dyDescent="0.3">
      <c r="P365" s="15">
        <f t="shared" si="18"/>
        <v>0</v>
      </c>
      <c r="Q365" s="16" t="str">
        <f>VLOOKUP([2]BD!U364,[2]OPERATION!A$1:G$20,2,TRUE)</f>
        <v>A1</v>
      </c>
      <c r="R365" s="23" t="s">
        <v>33</v>
      </c>
      <c r="S365" s="16">
        <f t="shared" si="19"/>
        <v>0</v>
      </c>
      <c r="T365" s="24" t="e">
        <f t="shared" si="17"/>
        <v>#VALUE!</v>
      </c>
      <c r="U365" s="25" t="e">
        <f>V$3+(INT(SUM(S$4:S365)/80)*"00:15")</f>
        <v>#VALUE!</v>
      </c>
    </row>
    <row r="366" spans="16:21" ht="17.25" customHeight="1" x14ac:dyDescent="0.3">
      <c r="P366" s="15">
        <f t="shared" si="18"/>
        <v>0</v>
      </c>
      <c r="Q366" s="16" t="str">
        <f>VLOOKUP([2]BD!U365,[2]OPERATION!A$1:G$20,2,TRUE)</f>
        <v>A1</v>
      </c>
      <c r="R366" s="23" t="s">
        <v>33</v>
      </c>
      <c r="S366" s="16">
        <f t="shared" si="19"/>
        <v>0</v>
      </c>
      <c r="T366" s="24" t="e">
        <f t="shared" si="17"/>
        <v>#VALUE!</v>
      </c>
      <c r="U366" s="25" t="e">
        <f>V$3+(INT(SUM(S$4:S366)/80)*"00:15")</f>
        <v>#VALUE!</v>
      </c>
    </row>
    <row r="367" spans="16:21" ht="17.25" customHeight="1" x14ac:dyDescent="0.3">
      <c r="P367" s="15">
        <f t="shared" si="18"/>
        <v>0</v>
      </c>
      <c r="Q367" s="16" t="str">
        <f>VLOOKUP([2]BD!U366,[2]OPERATION!A$1:G$20,2,TRUE)</f>
        <v>A1</v>
      </c>
      <c r="R367" s="23" t="s">
        <v>33</v>
      </c>
      <c r="S367" s="16">
        <f t="shared" si="19"/>
        <v>0</v>
      </c>
      <c r="T367" s="24" t="e">
        <f t="shared" si="17"/>
        <v>#VALUE!</v>
      </c>
      <c r="U367" s="25" t="e">
        <f>V$3+(INT(SUM(S$4:S367)/80)*"00:15")</f>
        <v>#VALUE!</v>
      </c>
    </row>
    <row r="368" spans="16:21" ht="17.25" customHeight="1" x14ac:dyDescent="0.3">
      <c r="P368" s="15">
        <f t="shared" si="18"/>
        <v>0</v>
      </c>
      <c r="Q368" s="16" t="str">
        <f>VLOOKUP([2]BD!U367,[2]OPERATION!A$1:G$20,2,TRUE)</f>
        <v>A1</v>
      </c>
      <c r="R368" s="23" t="s">
        <v>33</v>
      </c>
      <c r="S368" s="16">
        <f t="shared" si="19"/>
        <v>0</v>
      </c>
      <c r="T368" s="24" t="e">
        <f t="shared" si="17"/>
        <v>#VALUE!</v>
      </c>
      <c r="U368" s="25" t="e">
        <f>V$3+(INT(SUM(S$4:S368)/80)*"00:15")</f>
        <v>#VALUE!</v>
      </c>
    </row>
    <row r="369" spans="16:21" ht="17.25" customHeight="1" x14ac:dyDescent="0.3">
      <c r="P369" s="15">
        <f t="shared" si="18"/>
        <v>0</v>
      </c>
      <c r="Q369" s="16" t="str">
        <f>VLOOKUP([2]BD!U368,[2]OPERATION!A$1:G$20,2,TRUE)</f>
        <v>A1</v>
      </c>
      <c r="R369" s="23" t="s">
        <v>33</v>
      </c>
      <c r="S369" s="16">
        <f t="shared" si="19"/>
        <v>0</v>
      </c>
      <c r="T369" s="24" t="e">
        <f t="shared" si="17"/>
        <v>#VALUE!</v>
      </c>
      <c r="U369" s="25" t="e">
        <f>V$3+(INT(SUM(S$4:S369)/80)*"00:15")</f>
        <v>#VALUE!</v>
      </c>
    </row>
    <row r="370" spans="16:21" ht="17.25" customHeight="1" x14ac:dyDescent="0.3">
      <c r="P370" s="15">
        <f t="shared" si="18"/>
        <v>0</v>
      </c>
      <c r="Q370" s="16" t="str">
        <f>VLOOKUP([2]BD!U369,[2]OPERATION!A$1:G$20,2,TRUE)</f>
        <v>A1</v>
      </c>
      <c r="R370" s="23" t="s">
        <v>33</v>
      </c>
      <c r="S370" s="16">
        <f t="shared" si="19"/>
        <v>0</v>
      </c>
      <c r="T370" s="24" t="e">
        <f t="shared" si="17"/>
        <v>#VALUE!</v>
      </c>
      <c r="U370" s="25" t="e">
        <f>V$3+(INT(SUM(S$4:S370)/80)*"00:15")</f>
        <v>#VALUE!</v>
      </c>
    </row>
    <row r="371" spans="16:21" ht="17.25" customHeight="1" x14ac:dyDescent="0.3">
      <c r="P371" s="15">
        <f t="shared" si="18"/>
        <v>0</v>
      </c>
      <c r="Q371" s="16" t="str">
        <f>VLOOKUP([2]BD!U370,[2]OPERATION!A$1:G$20,2,TRUE)</f>
        <v>A1</v>
      </c>
      <c r="R371" s="23" t="s">
        <v>33</v>
      </c>
      <c r="S371" s="16">
        <f t="shared" si="19"/>
        <v>0</v>
      </c>
      <c r="T371" s="24" t="e">
        <f t="shared" si="17"/>
        <v>#VALUE!</v>
      </c>
      <c r="U371" s="25" t="e">
        <f>V$3+(INT(SUM(S$4:S371)/80)*"00:15")</f>
        <v>#VALUE!</v>
      </c>
    </row>
    <row r="372" spans="16:21" ht="17.25" customHeight="1" x14ac:dyDescent="0.3">
      <c r="P372" s="15">
        <f t="shared" si="18"/>
        <v>0</v>
      </c>
      <c r="Q372" s="16" t="str">
        <f>VLOOKUP([2]BD!U371,[2]OPERATION!A$1:G$20,2,TRUE)</f>
        <v>A1</v>
      </c>
      <c r="R372" s="23" t="s">
        <v>33</v>
      </c>
      <c r="S372" s="16">
        <f t="shared" si="19"/>
        <v>0</v>
      </c>
      <c r="T372" s="24" t="e">
        <f t="shared" si="17"/>
        <v>#VALUE!</v>
      </c>
      <c r="U372" s="25" t="e">
        <f>V$3+(INT(SUM(S$4:S372)/80)*"00:15")</f>
        <v>#VALUE!</v>
      </c>
    </row>
    <row r="373" spans="16:21" ht="17.25" customHeight="1" x14ac:dyDescent="0.3">
      <c r="P373" s="15">
        <f t="shared" si="18"/>
        <v>0</v>
      </c>
      <c r="Q373" s="16" t="str">
        <f>VLOOKUP([2]BD!U372,[2]OPERATION!A$1:G$20,2,TRUE)</f>
        <v>A1</v>
      </c>
      <c r="R373" s="23" t="s">
        <v>33</v>
      </c>
      <c r="S373" s="16">
        <f t="shared" si="19"/>
        <v>0</v>
      </c>
      <c r="T373" s="24" t="e">
        <f t="shared" si="17"/>
        <v>#VALUE!</v>
      </c>
      <c r="U373" s="25" t="e">
        <f>V$3+(INT(SUM(S$4:S373)/80)*"00:15")</f>
        <v>#VALUE!</v>
      </c>
    </row>
    <row r="374" spans="16:21" ht="17.25" customHeight="1" x14ac:dyDescent="0.3">
      <c r="P374" s="15">
        <f t="shared" si="18"/>
        <v>0</v>
      </c>
      <c r="Q374" s="16" t="str">
        <f>VLOOKUP([2]BD!U373,[2]OPERATION!A$1:G$20,2,TRUE)</f>
        <v>A1</v>
      </c>
      <c r="R374" s="23" t="s">
        <v>33</v>
      </c>
      <c r="S374" s="16">
        <f t="shared" si="19"/>
        <v>0</v>
      </c>
      <c r="T374" s="24" t="e">
        <f t="shared" si="17"/>
        <v>#VALUE!</v>
      </c>
      <c r="U374" s="25" t="e">
        <f>V$3+(INT(SUM(S$4:S374)/80)*"00:15")</f>
        <v>#VALUE!</v>
      </c>
    </row>
    <row r="375" spans="16:21" ht="17.25" customHeight="1" x14ac:dyDescent="0.3">
      <c r="P375" s="15">
        <f t="shared" si="18"/>
        <v>0</v>
      </c>
      <c r="Q375" s="16" t="str">
        <f>VLOOKUP([2]BD!U374,[2]OPERATION!A$1:G$20,2,TRUE)</f>
        <v>A1</v>
      </c>
      <c r="R375" s="23" t="s">
        <v>33</v>
      </c>
      <c r="S375" s="16">
        <f t="shared" si="19"/>
        <v>0</v>
      </c>
      <c r="T375" s="24" t="e">
        <f t="shared" si="17"/>
        <v>#VALUE!</v>
      </c>
      <c r="U375" s="25" t="e">
        <f>V$3+(INT(SUM(S$4:S375)/80)*"00:15")</f>
        <v>#VALUE!</v>
      </c>
    </row>
    <row r="376" spans="16:21" ht="17.25" customHeight="1" x14ac:dyDescent="0.3">
      <c r="P376" s="15">
        <f t="shared" si="18"/>
        <v>0</v>
      </c>
      <c r="Q376" s="16" t="str">
        <f>VLOOKUP([2]BD!U375,[2]OPERATION!A$1:G$20,2,TRUE)</f>
        <v>A1</v>
      </c>
      <c r="R376" s="23" t="s">
        <v>33</v>
      </c>
      <c r="S376" s="16">
        <f t="shared" si="19"/>
        <v>0</v>
      </c>
      <c r="T376" s="24" t="e">
        <f t="shared" si="17"/>
        <v>#VALUE!</v>
      </c>
      <c r="U376" s="25" t="e">
        <f>V$3+(INT(SUM(S$4:S376)/80)*"00:15")</f>
        <v>#VALUE!</v>
      </c>
    </row>
    <row r="377" spans="16:21" ht="17.25" customHeight="1" x14ac:dyDescent="0.3">
      <c r="P377" s="15">
        <f t="shared" si="18"/>
        <v>0</v>
      </c>
      <c r="Q377" s="16" t="str">
        <f>VLOOKUP([2]BD!U376,[2]OPERATION!A$1:G$20,2,TRUE)</f>
        <v>A1</v>
      </c>
      <c r="R377" s="23" t="s">
        <v>33</v>
      </c>
      <c r="S377" s="16">
        <f t="shared" si="19"/>
        <v>0</v>
      </c>
      <c r="T377" s="24" t="e">
        <f t="shared" si="17"/>
        <v>#VALUE!</v>
      </c>
      <c r="U377" s="25" t="e">
        <f>V$3+(INT(SUM(S$4:S377)/80)*"00:15")</f>
        <v>#VALUE!</v>
      </c>
    </row>
    <row r="378" spans="16:21" ht="17.25" customHeight="1" x14ac:dyDescent="0.3">
      <c r="P378" s="15">
        <f t="shared" si="18"/>
        <v>0</v>
      </c>
      <c r="Q378" s="16" t="str">
        <f>VLOOKUP([2]BD!U377,[2]OPERATION!A$1:G$20,2,TRUE)</f>
        <v>A1</v>
      </c>
      <c r="R378" s="23" t="s">
        <v>33</v>
      </c>
      <c r="S378" s="16">
        <f t="shared" si="19"/>
        <v>0</v>
      </c>
      <c r="T378" s="24" t="e">
        <f t="shared" si="17"/>
        <v>#VALUE!</v>
      </c>
      <c r="U378" s="25" t="e">
        <f>V$3+(INT(SUM(S$4:S378)/80)*"00:15")</f>
        <v>#VALUE!</v>
      </c>
    </row>
    <row r="379" spans="16:21" ht="17.25" customHeight="1" x14ac:dyDescent="0.3">
      <c r="P379" s="15">
        <f t="shared" si="18"/>
        <v>0</v>
      </c>
      <c r="Q379" s="16" t="str">
        <f>VLOOKUP([2]BD!U378,[2]OPERATION!A$1:G$20,2,TRUE)</f>
        <v>A1</v>
      </c>
      <c r="R379" s="23" t="s">
        <v>33</v>
      </c>
      <c r="S379" s="16">
        <f t="shared" si="19"/>
        <v>0</v>
      </c>
      <c r="T379" s="24" t="e">
        <f t="shared" si="17"/>
        <v>#VALUE!</v>
      </c>
      <c r="U379" s="25" t="e">
        <f>V$3+(INT(SUM(S$4:S379)/80)*"00:15")</f>
        <v>#VALUE!</v>
      </c>
    </row>
    <row r="380" spans="16:21" ht="17.25" customHeight="1" x14ac:dyDescent="0.3">
      <c r="P380" s="15">
        <f t="shared" si="18"/>
        <v>0</v>
      </c>
      <c r="Q380" s="16" t="str">
        <f>VLOOKUP([2]BD!U379,[2]OPERATION!A$1:G$20,2,TRUE)</f>
        <v>A1</v>
      </c>
      <c r="R380" s="23" t="s">
        <v>33</v>
      </c>
      <c r="S380" s="16">
        <f t="shared" si="19"/>
        <v>0</v>
      </c>
      <c r="T380" s="24" t="e">
        <f t="shared" si="17"/>
        <v>#VALUE!</v>
      </c>
      <c r="U380" s="25" t="e">
        <f>V$3+(INT(SUM(S$4:S380)/80)*"00:15")</f>
        <v>#VALUE!</v>
      </c>
    </row>
    <row r="381" spans="16:21" ht="17.25" customHeight="1" x14ac:dyDescent="0.3">
      <c r="P381" s="15">
        <f t="shared" si="18"/>
        <v>0</v>
      </c>
      <c r="Q381" s="16" t="str">
        <f>VLOOKUP([2]BD!U380,[2]OPERATION!A$1:G$20,2,TRUE)</f>
        <v>A1</v>
      </c>
      <c r="R381" s="23" t="s">
        <v>33</v>
      </c>
      <c r="S381" s="16">
        <f t="shared" si="19"/>
        <v>0</v>
      </c>
      <c r="T381" s="24" t="e">
        <f t="shared" si="17"/>
        <v>#VALUE!</v>
      </c>
      <c r="U381" s="25" t="e">
        <f>V$3+(INT(SUM(S$4:S381)/80)*"00:15")</f>
        <v>#VALUE!</v>
      </c>
    </row>
    <row r="382" spans="16:21" ht="17.25" customHeight="1" x14ac:dyDescent="0.3">
      <c r="P382" s="15">
        <f t="shared" si="18"/>
        <v>0</v>
      </c>
      <c r="Q382" s="16" t="str">
        <f>VLOOKUP([2]BD!U381,[2]OPERATION!A$1:G$20,2,TRUE)</f>
        <v>A1</v>
      </c>
      <c r="R382" s="23" t="s">
        <v>33</v>
      </c>
      <c r="S382" s="16">
        <f t="shared" si="19"/>
        <v>0</v>
      </c>
      <c r="T382" s="24" t="e">
        <f t="shared" si="17"/>
        <v>#VALUE!</v>
      </c>
      <c r="U382" s="25" t="e">
        <f>V$3+(INT(SUM(S$4:S382)/80)*"00:15")</f>
        <v>#VALUE!</v>
      </c>
    </row>
    <row r="383" spans="16:21" ht="17.25" customHeight="1" x14ac:dyDescent="0.3">
      <c r="P383" s="15">
        <f t="shared" si="18"/>
        <v>0</v>
      </c>
      <c r="Q383" s="16" t="str">
        <f>VLOOKUP([2]BD!U382,[2]OPERATION!A$1:G$20,2,TRUE)</f>
        <v>A1</v>
      </c>
      <c r="R383" s="23" t="s">
        <v>33</v>
      </c>
      <c r="S383" s="16">
        <f t="shared" si="19"/>
        <v>0</v>
      </c>
      <c r="T383" s="24" t="e">
        <f t="shared" si="17"/>
        <v>#VALUE!</v>
      </c>
      <c r="U383" s="25" t="e">
        <f>V$3+(INT(SUM(S$4:S383)/80)*"00:15")</f>
        <v>#VALUE!</v>
      </c>
    </row>
    <row r="384" spans="16:21" ht="17.25" customHeight="1" x14ac:dyDescent="0.3">
      <c r="P384" s="15">
        <f t="shared" si="18"/>
        <v>0</v>
      </c>
      <c r="Q384" s="16" t="str">
        <f>VLOOKUP([2]BD!U383,[2]OPERATION!A$1:G$20,2,TRUE)</f>
        <v>A1</v>
      </c>
      <c r="R384" s="23" t="s">
        <v>33</v>
      </c>
      <c r="S384" s="16">
        <f t="shared" si="19"/>
        <v>0</v>
      </c>
      <c r="T384" s="24" t="e">
        <f t="shared" si="17"/>
        <v>#VALUE!</v>
      </c>
      <c r="U384" s="25" t="e">
        <f>V$3+(INT(SUM(S$4:S384)/80)*"00:15")</f>
        <v>#VALUE!</v>
      </c>
    </row>
    <row r="385" spans="16:21" ht="17.25" customHeight="1" x14ac:dyDescent="0.3">
      <c r="P385" s="15">
        <f t="shared" si="18"/>
        <v>0</v>
      </c>
      <c r="Q385" s="16" t="str">
        <f>VLOOKUP([2]BD!U384,[2]OPERATION!A$1:G$20,2,TRUE)</f>
        <v>A1</v>
      </c>
      <c r="R385" s="23" t="s">
        <v>33</v>
      </c>
      <c r="S385" s="16">
        <f t="shared" si="19"/>
        <v>0</v>
      </c>
      <c r="T385" s="24" t="e">
        <f t="shared" si="17"/>
        <v>#VALUE!</v>
      </c>
      <c r="U385" s="25" t="e">
        <f>V$3+(INT(SUM(S$4:S385)/80)*"00:15")</f>
        <v>#VALUE!</v>
      </c>
    </row>
    <row r="386" spans="16:21" ht="17.25" customHeight="1" x14ac:dyDescent="0.3">
      <c r="P386" s="15">
        <f t="shared" si="18"/>
        <v>0</v>
      </c>
      <c r="Q386" s="16" t="str">
        <f>VLOOKUP([2]BD!U385,[2]OPERATION!A$1:G$20,2,TRUE)</f>
        <v>A1</v>
      </c>
      <c r="R386" s="23" t="s">
        <v>33</v>
      </c>
      <c r="S386" s="16">
        <f t="shared" si="19"/>
        <v>0</v>
      </c>
      <c r="T386" s="24" t="e">
        <f t="shared" si="17"/>
        <v>#VALUE!</v>
      </c>
      <c r="U386" s="25" t="e">
        <f>V$3+(INT(SUM(S$4:S386)/80)*"00:15")</f>
        <v>#VALUE!</v>
      </c>
    </row>
    <row r="387" spans="16:21" ht="17.25" customHeight="1" x14ac:dyDescent="0.3">
      <c r="P387" s="15">
        <f t="shared" si="18"/>
        <v>0</v>
      </c>
      <c r="Q387" s="16" t="str">
        <f>VLOOKUP([2]BD!U386,[2]OPERATION!A$1:G$20,2,TRUE)</f>
        <v>A1</v>
      </c>
      <c r="R387" s="23" t="s">
        <v>33</v>
      </c>
      <c r="S387" s="16">
        <f t="shared" si="19"/>
        <v>0</v>
      </c>
      <c r="T387" s="24" t="e">
        <f t="shared" si="17"/>
        <v>#VALUE!</v>
      </c>
      <c r="U387" s="25" t="e">
        <f>V$3+(INT(SUM(S$4:S387)/80)*"00:15")</f>
        <v>#VALUE!</v>
      </c>
    </row>
    <row r="388" spans="16:21" ht="17.25" customHeight="1" x14ac:dyDescent="0.3">
      <c r="P388" s="15">
        <f t="shared" si="18"/>
        <v>0</v>
      </c>
      <c r="Q388" s="16" t="str">
        <f>VLOOKUP([2]BD!U387,[2]OPERATION!A$1:G$20,2,TRUE)</f>
        <v>A1</v>
      </c>
      <c r="R388" s="23" t="s">
        <v>33</v>
      </c>
      <c r="S388" s="16">
        <f t="shared" si="19"/>
        <v>0</v>
      </c>
      <c r="T388" s="24" t="e">
        <f t="shared" ref="T388:T451" si="20">IF(OR(U388&lt;&gt;U387,U388=U387),SUMIF(U:U,U388,S:S),"")</f>
        <v>#VALUE!</v>
      </c>
      <c r="U388" s="25" t="e">
        <f>V$3+(INT(SUM(S$4:S388)/80)*"00:15")</f>
        <v>#VALUE!</v>
      </c>
    </row>
    <row r="389" spans="16:21" ht="17.25" customHeight="1" x14ac:dyDescent="0.3">
      <c r="P389" s="15">
        <f t="shared" si="18"/>
        <v>0</v>
      </c>
      <c r="Q389" s="16" t="str">
        <f>VLOOKUP([2]BD!U388,[2]OPERATION!A$1:G$20,2,TRUE)</f>
        <v>A1</v>
      </c>
      <c r="R389" s="23" t="s">
        <v>33</v>
      </c>
      <c r="S389" s="16">
        <f t="shared" si="19"/>
        <v>0</v>
      </c>
      <c r="T389" s="24" t="e">
        <f t="shared" si="20"/>
        <v>#VALUE!</v>
      </c>
      <c r="U389" s="25" t="e">
        <f>V$3+(INT(SUM(S$4:S389)/80)*"00:15")</f>
        <v>#VALUE!</v>
      </c>
    </row>
    <row r="390" spans="16:21" ht="17.25" customHeight="1" x14ac:dyDescent="0.3">
      <c r="P390" s="15">
        <f t="shared" si="18"/>
        <v>0</v>
      </c>
      <c r="Q390" s="16" t="str">
        <f>VLOOKUP([2]BD!U389,[2]OPERATION!A$1:G$20,2,TRUE)</f>
        <v>A1</v>
      </c>
      <c r="R390" s="23" t="s">
        <v>33</v>
      </c>
      <c r="S390" s="16">
        <f t="shared" si="19"/>
        <v>0</v>
      </c>
      <c r="T390" s="24" t="e">
        <f t="shared" si="20"/>
        <v>#VALUE!</v>
      </c>
      <c r="U390" s="25" t="e">
        <f>V$3+(INT(SUM(S$4:S390)/80)*"00:15")</f>
        <v>#VALUE!</v>
      </c>
    </row>
    <row r="391" spans="16:21" ht="17.25" customHeight="1" x14ac:dyDescent="0.3">
      <c r="P391" s="15">
        <f t="shared" si="18"/>
        <v>0</v>
      </c>
      <c r="Q391" s="16" t="str">
        <f>VLOOKUP([2]BD!U390,[2]OPERATION!A$1:G$20,2,TRUE)</f>
        <v>A1</v>
      </c>
      <c r="R391" s="23" t="s">
        <v>33</v>
      </c>
      <c r="S391" s="16">
        <f t="shared" si="19"/>
        <v>0</v>
      </c>
      <c r="T391" s="24" t="e">
        <f t="shared" si="20"/>
        <v>#VALUE!</v>
      </c>
      <c r="U391" s="25" t="e">
        <f>V$3+(INT(SUM(S$4:S391)/80)*"00:15")</f>
        <v>#VALUE!</v>
      </c>
    </row>
    <row r="392" spans="16:21" ht="17.25" customHeight="1" x14ac:dyDescent="0.3">
      <c r="P392" s="15">
        <f t="shared" si="18"/>
        <v>0</v>
      </c>
      <c r="Q392" s="16" t="str">
        <f>VLOOKUP([2]BD!U391,[2]OPERATION!A$1:G$20,2,TRUE)</f>
        <v>A1</v>
      </c>
      <c r="R392" s="23" t="s">
        <v>33</v>
      </c>
      <c r="S392" s="16">
        <f t="shared" si="19"/>
        <v>0</v>
      </c>
      <c r="T392" s="24" t="e">
        <f t="shared" si="20"/>
        <v>#VALUE!</v>
      </c>
      <c r="U392" s="25" t="e">
        <f>V$3+(INT(SUM(S$4:S392)/80)*"00:15")</f>
        <v>#VALUE!</v>
      </c>
    </row>
    <row r="393" spans="16:21" ht="17.25" customHeight="1" x14ac:dyDescent="0.3">
      <c r="P393" s="15">
        <f t="shared" si="18"/>
        <v>0</v>
      </c>
      <c r="Q393" s="16" t="str">
        <f>VLOOKUP([2]BD!U392,[2]OPERATION!A$1:G$20,2,TRUE)</f>
        <v>A1</v>
      </c>
      <c r="R393" s="23" t="s">
        <v>33</v>
      </c>
      <c r="S393" s="16">
        <f t="shared" si="19"/>
        <v>0</v>
      </c>
      <c r="T393" s="24" t="e">
        <f t="shared" si="20"/>
        <v>#VALUE!</v>
      </c>
      <c r="U393" s="25" t="e">
        <f>V$3+(INT(SUM(S$4:S393)/80)*"00:15")</f>
        <v>#VALUE!</v>
      </c>
    </row>
    <row r="394" spans="16:21" ht="17.25" customHeight="1" x14ac:dyDescent="0.3">
      <c r="P394" s="15">
        <f t="shared" si="18"/>
        <v>0</v>
      </c>
      <c r="Q394" s="16" t="str">
        <f>VLOOKUP([2]BD!U393,[2]OPERATION!A$1:G$20,2,TRUE)</f>
        <v>A1</v>
      </c>
      <c r="R394" s="23" t="s">
        <v>33</v>
      </c>
      <c r="S394" s="16">
        <f t="shared" si="19"/>
        <v>0</v>
      </c>
      <c r="T394" s="24" t="e">
        <f t="shared" si="20"/>
        <v>#VALUE!</v>
      </c>
      <c r="U394" s="25" t="e">
        <f>V$3+(INT(SUM(S$4:S394)/80)*"00:15")</f>
        <v>#VALUE!</v>
      </c>
    </row>
    <row r="395" spans="16:21" ht="17.25" customHeight="1" x14ac:dyDescent="0.3">
      <c r="P395" s="15">
        <f t="shared" si="18"/>
        <v>0</v>
      </c>
      <c r="Q395" s="16" t="str">
        <f>VLOOKUP([2]BD!U394,[2]OPERATION!A$1:G$20,2,TRUE)</f>
        <v>A1</v>
      </c>
      <c r="R395" s="23" t="s">
        <v>33</v>
      </c>
      <c r="S395" s="16">
        <f t="shared" si="19"/>
        <v>0</v>
      </c>
      <c r="T395" s="24" t="e">
        <f t="shared" si="20"/>
        <v>#VALUE!</v>
      </c>
      <c r="U395" s="25" t="e">
        <f>V$3+(INT(SUM(S$4:S395)/80)*"00:15")</f>
        <v>#VALUE!</v>
      </c>
    </row>
    <row r="396" spans="16:21" ht="17.25" customHeight="1" x14ac:dyDescent="0.3">
      <c r="P396" s="15">
        <f t="shared" si="18"/>
        <v>0</v>
      </c>
      <c r="Q396" s="16" t="str">
        <f>VLOOKUP([2]BD!U395,[2]OPERATION!A$1:G$20,2,TRUE)</f>
        <v>A1</v>
      </c>
      <c r="R396" s="23" t="s">
        <v>33</v>
      </c>
      <c r="S396" s="16">
        <f t="shared" si="19"/>
        <v>0</v>
      </c>
      <c r="T396" s="24" t="e">
        <f t="shared" si="20"/>
        <v>#VALUE!</v>
      </c>
      <c r="U396" s="25" t="e">
        <f>V$3+(INT(SUM(S$4:S396)/80)*"00:15")</f>
        <v>#VALUE!</v>
      </c>
    </row>
    <row r="397" spans="16:21" ht="17.25" customHeight="1" x14ac:dyDescent="0.3">
      <c r="P397" s="15">
        <f t="shared" si="18"/>
        <v>0</v>
      </c>
      <c r="Q397" s="16" t="str">
        <f>VLOOKUP([2]BD!U396,[2]OPERATION!A$1:G$20,2,TRUE)</f>
        <v>A1</v>
      </c>
      <c r="R397" s="23" t="s">
        <v>33</v>
      </c>
      <c r="S397" s="16">
        <f t="shared" si="19"/>
        <v>0</v>
      </c>
      <c r="T397" s="24" t="e">
        <f t="shared" si="20"/>
        <v>#VALUE!</v>
      </c>
      <c r="U397" s="25" t="e">
        <f>V$3+(INT(SUM(S$4:S397)/80)*"00:15")</f>
        <v>#VALUE!</v>
      </c>
    </row>
    <row r="398" spans="16:21" ht="17.25" customHeight="1" x14ac:dyDescent="0.3">
      <c r="P398" s="15">
        <f t="shared" si="18"/>
        <v>0</v>
      </c>
      <c r="Q398" s="16" t="str">
        <f>VLOOKUP([2]BD!U397,[2]OPERATION!A$1:G$20,2,TRUE)</f>
        <v>A1</v>
      </c>
      <c r="R398" s="23" t="s">
        <v>33</v>
      </c>
      <c r="S398" s="16">
        <f t="shared" si="19"/>
        <v>0</v>
      </c>
      <c r="T398" s="24" t="e">
        <f t="shared" si="20"/>
        <v>#VALUE!</v>
      </c>
      <c r="U398" s="25" t="e">
        <f>V$3+(INT(SUM(S$4:S398)/80)*"00:15")</f>
        <v>#VALUE!</v>
      </c>
    </row>
    <row r="399" spans="16:21" ht="17.25" customHeight="1" x14ac:dyDescent="0.3">
      <c r="P399" s="15">
        <f t="shared" si="18"/>
        <v>0</v>
      </c>
      <c r="Q399" s="16" t="str">
        <f>VLOOKUP([2]BD!U398,[2]OPERATION!A$1:G$20,2,TRUE)</f>
        <v>A1</v>
      </c>
      <c r="R399" s="23" t="s">
        <v>33</v>
      </c>
      <c r="S399" s="16">
        <f t="shared" si="19"/>
        <v>0</v>
      </c>
      <c r="T399" s="24" t="e">
        <f t="shared" si="20"/>
        <v>#VALUE!</v>
      </c>
      <c r="U399" s="25" t="e">
        <f>V$3+(INT(SUM(S$4:S399)/80)*"00:15")</f>
        <v>#VALUE!</v>
      </c>
    </row>
    <row r="400" spans="16:21" ht="17.25" customHeight="1" x14ac:dyDescent="0.3">
      <c r="P400" s="15">
        <f t="shared" si="18"/>
        <v>0</v>
      </c>
      <c r="Q400" s="16" t="str">
        <f>VLOOKUP([2]BD!U399,[2]OPERATION!A$1:G$20,2,TRUE)</f>
        <v>A1</v>
      </c>
      <c r="R400" s="23" t="s">
        <v>33</v>
      </c>
      <c r="S400" s="16">
        <f t="shared" si="19"/>
        <v>0</v>
      </c>
      <c r="T400" s="24" t="e">
        <f t="shared" si="20"/>
        <v>#VALUE!</v>
      </c>
      <c r="U400" s="25" t="e">
        <f>V$3+(INT(SUM(S$4:S400)/80)*"00:15")</f>
        <v>#VALUE!</v>
      </c>
    </row>
    <row r="401" spans="16:21" ht="17.25" customHeight="1" x14ac:dyDescent="0.3">
      <c r="P401" s="15">
        <f t="shared" si="18"/>
        <v>0</v>
      </c>
      <c r="Q401" s="16" t="str">
        <f>VLOOKUP([2]BD!U400,[2]OPERATION!A$1:G$20,2,TRUE)</f>
        <v>A1</v>
      </c>
      <c r="R401" s="23" t="s">
        <v>33</v>
      </c>
      <c r="S401" s="16">
        <f t="shared" si="19"/>
        <v>0</v>
      </c>
      <c r="T401" s="24" t="e">
        <f t="shared" si="20"/>
        <v>#VALUE!</v>
      </c>
      <c r="U401" s="25" t="e">
        <f>V$3+(INT(SUM(S$4:S401)/80)*"00:15")</f>
        <v>#VALUE!</v>
      </c>
    </row>
    <row r="402" spans="16:21" ht="17.25" customHeight="1" x14ac:dyDescent="0.3">
      <c r="P402" s="15">
        <f t="shared" si="18"/>
        <v>0</v>
      </c>
      <c r="Q402" s="16" t="str">
        <f>VLOOKUP([2]BD!U401,[2]OPERATION!A$1:G$20,2,TRUE)</f>
        <v>A1</v>
      </c>
      <c r="R402" s="23" t="s">
        <v>33</v>
      </c>
      <c r="S402" s="16">
        <f t="shared" si="19"/>
        <v>0</v>
      </c>
      <c r="T402" s="24" t="e">
        <f t="shared" si="20"/>
        <v>#VALUE!</v>
      </c>
      <c r="U402" s="25" t="e">
        <f>V$3+(INT(SUM(S$4:S402)/80)*"00:15")</f>
        <v>#VALUE!</v>
      </c>
    </row>
    <row r="403" spans="16:21" ht="17.25" customHeight="1" x14ac:dyDescent="0.3">
      <c r="P403" s="15">
        <f t="shared" si="18"/>
        <v>0</v>
      </c>
      <c r="Q403" s="16" t="str">
        <f>VLOOKUP([2]BD!U402,[2]OPERATION!A$1:G$20,2,TRUE)</f>
        <v>A1</v>
      </c>
      <c r="R403" s="23" t="s">
        <v>33</v>
      </c>
      <c r="S403" s="16">
        <f t="shared" si="19"/>
        <v>0</v>
      </c>
      <c r="T403" s="24" t="e">
        <f t="shared" si="20"/>
        <v>#VALUE!</v>
      </c>
      <c r="U403" s="25" t="e">
        <f>V$3+(INT(SUM(S$4:S403)/80)*"00:15")</f>
        <v>#VALUE!</v>
      </c>
    </row>
    <row r="404" spans="16:21" ht="17.25" customHeight="1" x14ac:dyDescent="0.3">
      <c r="P404" s="15">
        <f t="shared" si="18"/>
        <v>0</v>
      </c>
      <c r="Q404" s="16" t="str">
        <f>VLOOKUP([2]BD!U403,[2]OPERATION!A$1:G$20,2,TRUE)</f>
        <v>A1</v>
      </c>
      <c r="R404" s="23" t="s">
        <v>33</v>
      </c>
      <c r="S404" s="16">
        <f t="shared" si="19"/>
        <v>0</v>
      </c>
      <c r="T404" s="24" t="e">
        <f t="shared" si="20"/>
        <v>#VALUE!</v>
      </c>
      <c r="U404" s="25" t="e">
        <f>V$3+(INT(SUM(S$4:S404)/80)*"00:15")</f>
        <v>#VALUE!</v>
      </c>
    </row>
    <row r="405" spans="16:21" ht="17.25" customHeight="1" x14ac:dyDescent="0.3">
      <c r="P405" s="15">
        <f t="shared" si="18"/>
        <v>0</v>
      </c>
      <c r="Q405" s="16" t="str">
        <f>VLOOKUP([2]BD!U404,[2]OPERATION!A$1:G$20,2,TRUE)</f>
        <v>A1</v>
      </c>
      <c r="R405" s="23" t="s">
        <v>33</v>
      </c>
      <c r="S405" s="16">
        <f t="shared" si="19"/>
        <v>0</v>
      </c>
      <c r="T405" s="24" t="e">
        <f t="shared" si="20"/>
        <v>#VALUE!</v>
      </c>
      <c r="U405" s="25" t="e">
        <f>V$3+(INT(SUM(S$4:S405)/80)*"00:15")</f>
        <v>#VALUE!</v>
      </c>
    </row>
    <row r="406" spans="16:21" ht="17.25" customHeight="1" x14ac:dyDescent="0.3">
      <c r="P406" s="15">
        <f t="shared" ref="P406:P469" si="21">I405*30+J404*14</f>
        <v>0</v>
      </c>
      <c r="Q406" s="16" t="str">
        <f>VLOOKUP([2]BD!U405,[2]OPERATION!A$1:G$20,2,TRUE)</f>
        <v>A1</v>
      </c>
      <c r="R406" s="23" t="s">
        <v>33</v>
      </c>
      <c r="S406" s="16">
        <f t="shared" ref="S406:S469" si="22">I405+J404+K404</f>
        <v>0</v>
      </c>
      <c r="T406" s="24" t="e">
        <f t="shared" si="20"/>
        <v>#VALUE!</v>
      </c>
      <c r="U406" s="25" t="e">
        <f>V$3+(INT(SUM(S$4:S406)/80)*"00:15")</f>
        <v>#VALUE!</v>
      </c>
    </row>
    <row r="407" spans="16:21" ht="17.25" customHeight="1" x14ac:dyDescent="0.3">
      <c r="P407" s="15">
        <f t="shared" si="21"/>
        <v>0</v>
      </c>
      <c r="Q407" s="16" t="str">
        <f>VLOOKUP([2]BD!U406,[2]OPERATION!A$1:G$20,2,TRUE)</f>
        <v>A1</v>
      </c>
      <c r="R407" s="23" t="s">
        <v>33</v>
      </c>
      <c r="S407" s="16">
        <f t="shared" si="22"/>
        <v>0</v>
      </c>
      <c r="T407" s="24" t="e">
        <f t="shared" si="20"/>
        <v>#VALUE!</v>
      </c>
      <c r="U407" s="25" t="e">
        <f>V$3+(INT(SUM(S$4:S407)/80)*"00:15")</f>
        <v>#VALUE!</v>
      </c>
    </row>
    <row r="408" spans="16:21" ht="17.25" customHeight="1" x14ac:dyDescent="0.3">
      <c r="P408" s="15">
        <f t="shared" si="21"/>
        <v>0</v>
      </c>
      <c r="Q408" s="16" t="str">
        <f>VLOOKUP([2]BD!U407,[2]OPERATION!A$1:G$20,2,TRUE)</f>
        <v>A1</v>
      </c>
      <c r="R408" s="23" t="s">
        <v>33</v>
      </c>
      <c r="S408" s="16">
        <f t="shared" si="22"/>
        <v>0</v>
      </c>
      <c r="T408" s="24" t="e">
        <f t="shared" si="20"/>
        <v>#VALUE!</v>
      </c>
      <c r="U408" s="25" t="e">
        <f>V$3+(INT(SUM(S$4:S408)/80)*"00:15")</f>
        <v>#VALUE!</v>
      </c>
    </row>
    <row r="409" spans="16:21" ht="17.25" customHeight="1" x14ac:dyDescent="0.3">
      <c r="P409" s="15">
        <f t="shared" si="21"/>
        <v>0</v>
      </c>
      <c r="Q409" s="16" t="str">
        <f>VLOOKUP([2]BD!U408,[2]OPERATION!A$1:G$20,2,TRUE)</f>
        <v>A1</v>
      </c>
      <c r="R409" s="23" t="s">
        <v>33</v>
      </c>
      <c r="S409" s="16">
        <f t="shared" si="22"/>
        <v>0</v>
      </c>
      <c r="T409" s="24" t="e">
        <f t="shared" si="20"/>
        <v>#VALUE!</v>
      </c>
      <c r="U409" s="25" t="e">
        <f>V$3+(INT(SUM(S$4:S409)/80)*"00:15")</f>
        <v>#VALUE!</v>
      </c>
    </row>
    <row r="410" spans="16:21" ht="17.25" customHeight="1" x14ac:dyDescent="0.3">
      <c r="P410" s="15">
        <f t="shared" si="21"/>
        <v>0</v>
      </c>
      <c r="Q410" s="16" t="str">
        <f>VLOOKUP([2]BD!U409,[2]OPERATION!A$1:G$20,2,TRUE)</f>
        <v>A1</v>
      </c>
      <c r="R410" s="23" t="s">
        <v>33</v>
      </c>
      <c r="S410" s="16">
        <f t="shared" si="22"/>
        <v>0</v>
      </c>
      <c r="T410" s="24" t="e">
        <f t="shared" si="20"/>
        <v>#VALUE!</v>
      </c>
      <c r="U410" s="25" t="e">
        <f>V$3+(INT(SUM(S$4:S410)/80)*"00:15")</f>
        <v>#VALUE!</v>
      </c>
    </row>
    <row r="411" spans="16:21" ht="17.25" customHeight="1" x14ac:dyDescent="0.3">
      <c r="P411" s="15">
        <f t="shared" si="21"/>
        <v>0</v>
      </c>
      <c r="Q411" s="16" t="str">
        <f>VLOOKUP([2]BD!U410,[2]OPERATION!A$1:G$20,2,TRUE)</f>
        <v>A1</v>
      </c>
      <c r="R411" s="23" t="s">
        <v>33</v>
      </c>
      <c r="S411" s="16">
        <f t="shared" si="22"/>
        <v>0</v>
      </c>
      <c r="T411" s="24" t="e">
        <f t="shared" si="20"/>
        <v>#VALUE!</v>
      </c>
      <c r="U411" s="25" t="e">
        <f>V$3+(INT(SUM(S$4:S411)/80)*"00:15")</f>
        <v>#VALUE!</v>
      </c>
    </row>
    <row r="412" spans="16:21" ht="17.25" customHeight="1" x14ac:dyDescent="0.3">
      <c r="P412" s="15">
        <f t="shared" si="21"/>
        <v>0</v>
      </c>
      <c r="Q412" s="16" t="str">
        <f>VLOOKUP([2]BD!U411,[2]OPERATION!A$1:G$20,2,TRUE)</f>
        <v>A1</v>
      </c>
      <c r="R412" s="23" t="s">
        <v>33</v>
      </c>
      <c r="S412" s="16">
        <f t="shared" si="22"/>
        <v>0</v>
      </c>
      <c r="T412" s="24" t="e">
        <f t="shared" si="20"/>
        <v>#VALUE!</v>
      </c>
      <c r="U412" s="25" t="e">
        <f>V$3+(INT(SUM(S$4:S412)/80)*"00:15")</f>
        <v>#VALUE!</v>
      </c>
    </row>
    <row r="413" spans="16:21" ht="17.25" customHeight="1" x14ac:dyDescent="0.3">
      <c r="P413" s="15">
        <f t="shared" si="21"/>
        <v>0</v>
      </c>
      <c r="Q413" s="16" t="str">
        <f>VLOOKUP([2]BD!U412,[2]OPERATION!A$1:G$20,2,TRUE)</f>
        <v>A1</v>
      </c>
      <c r="R413" s="23" t="s">
        <v>33</v>
      </c>
      <c r="S413" s="16">
        <f t="shared" si="22"/>
        <v>0</v>
      </c>
      <c r="T413" s="24" t="e">
        <f t="shared" si="20"/>
        <v>#VALUE!</v>
      </c>
      <c r="U413" s="25" t="e">
        <f>V$3+(INT(SUM(S$4:S413)/80)*"00:15")</f>
        <v>#VALUE!</v>
      </c>
    </row>
    <row r="414" spans="16:21" ht="17.25" customHeight="1" x14ac:dyDescent="0.3">
      <c r="P414" s="15">
        <f t="shared" si="21"/>
        <v>0</v>
      </c>
      <c r="Q414" s="16" t="str">
        <f>VLOOKUP([2]BD!U413,[2]OPERATION!A$1:G$20,2,TRUE)</f>
        <v>A1</v>
      </c>
      <c r="R414" s="23" t="s">
        <v>33</v>
      </c>
      <c r="S414" s="16">
        <f t="shared" si="22"/>
        <v>0</v>
      </c>
      <c r="T414" s="24" t="e">
        <f t="shared" si="20"/>
        <v>#VALUE!</v>
      </c>
      <c r="U414" s="25" t="e">
        <f>V$3+(INT(SUM(S$4:S414)/80)*"00:15")</f>
        <v>#VALUE!</v>
      </c>
    </row>
    <row r="415" spans="16:21" ht="17.25" customHeight="1" x14ac:dyDescent="0.3">
      <c r="P415" s="15">
        <f t="shared" si="21"/>
        <v>0</v>
      </c>
      <c r="Q415" s="16" t="str">
        <f>VLOOKUP([2]BD!U414,[2]OPERATION!A$1:G$20,2,TRUE)</f>
        <v>A1</v>
      </c>
      <c r="R415" s="23" t="s">
        <v>33</v>
      </c>
      <c r="S415" s="16">
        <f t="shared" si="22"/>
        <v>0</v>
      </c>
      <c r="T415" s="24" t="e">
        <f t="shared" si="20"/>
        <v>#VALUE!</v>
      </c>
      <c r="U415" s="25" t="e">
        <f>V$3+(INT(SUM(S$4:S415)/80)*"00:15")</f>
        <v>#VALUE!</v>
      </c>
    </row>
    <row r="416" spans="16:21" ht="17.25" customHeight="1" x14ac:dyDescent="0.3">
      <c r="P416" s="15">
        <f t="shared" si="21"/>
        <v>0</v>
      </c>
      <c r="Q416" s="16" t="str">
        <f>VLOOKUP([2]BD!U415,[2]OPERATION!A$1:G$20,2,TRUE)</f>
        <v>A1</v>
      </c>
      <c r="R416" s="23" t="s">
        <v>33</v>
      </c>
      <c r="S416" s="16">
        <f t="shared" si="22"/>
        <v>0</v>
      </c>
      <c r="T416" s="24" t="e">
        <f t="shared" si="20"/>
        <v>#VALUE!</v>
      </c>
      <c r="U416" s="25" t="e">
        <f>V$3+(INT(SUM(S$4:S416)/80)*"00:15")</f>
        <v>#VALUE!</v>
      </c>
    </row>
    <row r="417" spans="16:21" ht="17.25" customHeight="1" x14ac:dyDescent="0.3">
      <c r="P417" s="15">
        <f t="shared" si="21"/>
        <v>0</v>
      </c>
      <c r="Q417" s="16" t="str">
        <f>VLOOKUP([2]BD!U416,[2]OPERATION!A$1:G$20,2,TRUE)</f>
        <v>A1</v>
      </c>
      <c r="R417" s="23" t="s">
        <v>33</v>
      </c>
      <c r="S417" s="16">
        <f t="shared" si="22"/>
        <v>0</v>
      </c>
      <c r="T417" s="24" t="e">
        <f t="shared" si="20"/>
        <v>#VALUE!</v>
      </c>
      <c r="U417" s="25" t="e">
        <f>V$3+(INT(SUM(S$4:S417)/80)*"00:15")</f>
        <v>#VALUE!</v>
      </c>
    </row>
    <row r="418" spans="16:21" ht="17.25" customHeight="1" x14ac:dyDescent="0.3">
      <c r="P418" s="15">
        <f t="shared" si="21"/>
        <v>0</v>
      </c>
      <c r="Q418" s="16" t="str">
        <f>VLOOKUP([2]BD!U417,[2]OPERATION!A$1:G$20,2,TRUE)</f>
        <v>A1</v>
      </c>
      <c r="R418" s="23" t="s">
        <v>33</v>
      </c>
      <c r="S418" s="16">
        <f t="shared" si="22"/>
        <v>0</v>
      </c>
      <c r="T418" s="24" t="e">
        <f t="shared" si="20"/>
        <v>#VALUE!</v>
      </c>
      <c r="U418" s="25" t="e">
        <f>V$3+(INT(SUM(S$4:S418)/80)*"00:15")</f>
        <v>#VALUE!</v>
      </c>
    </row>
    <row r="419" spans="16:21" ht="17.25" customHeight="1" x14ac:dyDescent="0.3">
      <c r="P419" s="15">
        <f t="shared" si="21"/>
        <v>0</v>
      </c>
      <c r="Q419" s="16" t="str">
        <f>VLOOKUP([2]BD!U418,[2]OPERATION!A$1:G$20,2,TRUE)</f>
        <v>A1</v>
      </c>
      <c r="R419" s="23" t="s">
        <v>33</v>
      </c>
      <c r="S419" s="16">
        <f t="shared" si="22"/>
        <v>0</v>
      </c>
      <c r="T419" s="24" t="e">
        <f t="shared" si="20"/>
        <v>#VALUE!</v>
      </c>
      <c r="U419" s="25" t="e">
        <f>V$3+(INT(SUM(S$4:S419)/80)*"00:15")</f>
        <v>#VALUE!</v>
      </c>
    </row>
    <row r="420" spans="16:21" ht="17.25" customHeight="1" x14ac:dyDescent="0.3">
      <c r="P420" s="15">
        <f t="shared" si="21"/>
        <v>0</v>
      </c>
      <c r="Q420" s="16" t="str">
        <f>VLOOKUP([2]BD!U419,[2]OPERATION!A$1:G$20,2,TRUE)</f>
        <v>A1</v>
      </c>
      <c r="R420" s="23" t="s">
        <v>33</v>
      </c>
      <c r="S420" s="16">
        <f t="shared" si="22"/>
        <v>0</v>
      </c>
      <c r="T420" s="24" t="e">
        <f t="shared" si="20"/>
        <v>#VALUE!</v>
      </c>
      <c r="U420" s="25" t="e">
        <f>V$3+(INT(SUM(S$4:S420)/80)*"00:15")</f>
        <v>#VALUE!</v>
      </c>
    </row>
    <row r="421" spans="16:21" ht="17.25" customHeight="1" x14ac:dyDescent="0.3">
      <c r="P421" s="15">
        <f t="shared" si="21"/>
        <v>0</v>
      </c>
      <c r="Q421" s="16" t="str">
        <f>VLOOKUP([2]BD!U420,[2]OPERATION!A$1:G$20,2,TRUE)</f>
        <v>A1</v>
      </c>
      <c r="R421" s="23" t="s">
        <v>33</v>
      </c>
      <c r="S421" s="16">
        <f t="shared" si="22"/>
        <v>0</v>
      </c>
      <c r="T421" s="24" t="e">
        <f t="shared" si="20"/>
        <v>#VALUE!</v>
      </c>
      <c r="U421" s="25" t="e">
        <f>V$3+(INT(SUM(S$4:S421)/80)*"00:15")</f>
        <v>#VALUE!</v>
      </c>
    </row>
    <row r="422" spans="16:21" ht="17.25" customHeight="1" x14ac:dyDescent="0.3">
      <c r="P422" s="15">
        <f t="shared" si="21"/>
        <v>0</v>
      </c>
      <c r="Q422" s="16" t="str">
        <f>VLOOKUP([2]BD!U421,[2]OPERATION!A$1:G$20,2,TRUE)</f>
        <v>A1</v>
      </c>
      <c r="R422" s="23" t="s">
        <v>33</v>
      </c>
      <c r="S422" s="16">
        <f t="shared" si="22"/>
        <v>0</v>
      </c>
      <c r="T422" s="24" t="e">
        <f t="shared" si="20"/>
        <v>#VALUE!</v>
      </c>
      <c r="U422" s="25" t="e">
        <f>V$3+(INT(SUM(S$4:S422)/80)*"00:15")</f>
        <v>#VALUE!</v>
      </c>
    </row>
    <row r="423" spans="16:21" ht="17.25" customHeight="1" x14ac:dyDescent="0.3">
      <c r="P423" s="15">
        <f t="shared" si="21"/>
        <v>0</v>
      </c>
      <c r="Q423" s="16" t="str">
        <f>VLOOKUP([2]BD!U422,[2]OPERATION!A$1:G$20,2,TRUE)</f>
        <v>A1</v>
      </c>
      <c r="R423" s="23" t="s">
        <v>33</v>
      </c>
      <c r="S423" s="16">
        <f t="shared" si="22"/>
        <v>0</v>
      </c>
      <c r="T423" s="24" t="e">
        <f t="shared" si="20"/>
        <v>#VALUE!</v>
      </c>
      <c r="U423" s="25" t="e">
        <f>V$3+(INT(SUM(S$4:S423)/80)*"00:15")</f>
        <v>#VALUE!</v>
      </c>
    </row>
    <row r="424" spans="16:21" ht="17.25" customHeight="1" x14ac:dyDescent="0.3">
      <c r="P424" s="15">
        <f t="shared" si="21"/>
        <v>0</v>
      </c>
      <c r="Q424" s="16" t="str">
        <f>VLOOKUP([2]BD!U423,[2]OPERATION!A$1:G$20,2,TRUE)</f>
        <v>A1</v>
      </c>
      <c r="R424" s="23" t="s">
        <v>33</v>
      </c>
      <c r="S424" s="16">
        <f t="shared" si="22"/>
        <v>0</v>
      </c>
      <c r="T424" s="24" t="e">
        <f t="shared" si="20"/>
        <v>#VALUE!</v>
      </c>
      <c r="U424" s="25" t="e">
        <f>V$3+(INT(SUM(S$4:S424)/80)*"00:15")</f>
        <v>#VALUE!</v>
      </c>
    </row>
    <row r="425" spans="16:21" ht="17.25" customHeight="1" x14ac:dyDescent="0.3">
      <c r="P425" s="15">
        <f t="shared" si="21"/>
        <v>0</v>
      </c>
      <c r="Q425" s="16" t="str">
        <f>VLOOKUP([2]BD!U424,[2]OPERATION!A$1:G$20,2,TRUE)</f>
        <v>A1</v>
      </c>
      <c r="R425" s="23" t="s">
        <v>33</v>
      </c>
      <c r="S425" s="16">
        <f t="shared" si="22"/>
        <v>0</v>
      </c>
      <c r="T425" s="24" t="e">
        <f t="shared" si="20"/>
        <v>#VALUE!</v>
      </c>
      <c r="U425" s="25" t="e">
        <f>V$3+(INT(SUM(S$4:S425)/80)*"00:15")</f>
        <v>#VALUE!</v>
      </c>
    </row>
    <row r="426" spans="16:21" ht="17.25" customHeight="1" x14ac:dyDescent="0.3">
      <c r="P426" s="15">
        <f t="shared" si="21"/>
        <v>0</v>
      </c>
      <c r="Q426" s="16" t="str">
        <f>VLOOKUP([2]BD!U425,[2]OPERATION!A$1:G$20,2,TRUE)</f>
        <v>A1</v>
      </c>
      <c r="R426" s="23" t="s">
        <v>33</v>
      </c>
      <c r="S426" s="16">
        <f t="shared" si="22"/>
        <v>0</v>
      </c>
      <c r="T426" s="24" t="e">
        <f t="shared" si="20"/>
        <v>#VALUE!</v>
      </c>
      <c r="U426" s="25" t="e">
        <f>V$3+(INT(SUM(S$4:S426)/80)*"00:15")</f>
        <v>#VALUE!</v>
      </c>
    </row>
    <row r="427" spans="16:21" ht="17.25" customHeight="1" x14ac:dyDescent="0.3">
      <c r="P427" s="15">
        <f t="shared" si="21"/>
        <v>0</v>
      </c>
      <c r="Q427" s="16" t="str">
        <f>VLOOKUP([2]BD!U426,[2]OPERATION!A$1:G$20,2,TRUE)</f>
        <v>A1</v>
      </c>
      <c r="R427" s="23" t="s">
        <v>33</v>
      </c>
      <c r="S427" s="16">
        <f t="shared" si="22"/>
        <v>0</v>
      </c>
      <c r="T427" s="24" t="e">
        <f t="shared" si="20"/>
        <v>#VALUE!</v>
      </c>
      <c r="U427" s="25" t="e">
        <f>V$3+(INT(SUM(S$4:S427)/80)*"00:15")</f>
        <v>#VALUE!</v>
      </c>
    </row>
    <row r="428" spans="16:21" ht="17.25" customHeight="1" x14ac:dyDescent="0.3">
      <c r="P428" s="15">
        <f t="shared" si="21"/>
        <v>0</v>
      </c>
      <c r="Q428" s="16" t="str">
        <f>VLOOKUP([2]BD!U427,[2]OPERATION!A$1:G$20,2,TRUE)</f>
        <v>A1</v>
      </c>
      <c r="R428" s="23" t="s">
        <v>33</v>
      </c>
      <c r="S428" s="16">
        <f t="shared" si="22"/>
        <v>0</v>
      </c>
      <c r="T428" s="24" t="e">
        <f t="shared" si="20"/>
        <v>#VALUE!</v>
      </c>
      <c r="U428" s="25" t="e">
        <f>V$3+(INT(SUM(S$4:S428)/80)*"00:15")</f>
        <v>#VALUE!</v>
      </c>
    </row>
    <row r="429" spans="16:21" ht="17.25" customHeight="1" x14ac:dyDescent="0.3">
      <c r="P429" s="15">
        <f t="shared" si="21"/>
        <v>0</v>
      </c>
      <c r="Q429" s="16" t="str">
        <f>VLOOKUP([2]BD!U428,[2]OPERATION!A$1:G$20,2,TRUE)</f>
        <v>A1</v>
      </c>
      <c r="R429" s="23" t="s">
        <v>33</v>
      </c>
      <c r="S429" s="16">
        <f t="shared" si="22"/>
        <v>0</v>
      </c>
      <c r="T429" s="24" t="e">
        <f t="shared" si="20"/>
        <v>#VALUE!</v>
      </c>
      <c r="U429" s="25" t="e">
        <f>V$3+(INT(SUM(S$4:S429)/80)*"00:15")</f>
        <v>#VALUE!</v>
      </c>
    </row>
    <row r="430" spans="16:21" ht="17.25" customHeight="1" x14ac:dyDescent="0.3">
      <c r="P430" s="15">
        <f t="shared" si="21"/>
        <v>0</v>
      </c>
      <c r="Q430" s="16" t="str">
        <f>VLOOKUP([2]BD!U429,[2]OPERATION!A$1:G$20,2,TRUE)</f>
        <v>A1</v>
      </c>
      <c r="R430" s="23" t="s">
        <v>33</v>
      </c>
      <c r="S430" s="16">
        <f t="shared" si="22"/>
        <v>0</v>
      </c>
      <c r="T430" s="24" t="e">
        <f t="shared" si="20"/>
        <v>#VALUE!</v>
      </c>
      <c r="U430" s="25" t="e">
        <f>V$3+(INT(SUM(S$4:S430)/80)*"00:15")</f>
        <v>#VALUE!</v>
      </c>
    </row>
    <row r="431" spans="16:21" ht="17.25" customHeight="1" x14ac:dyDescent="0.3">
      <c r="P431" s="15">
        <f t="shared" si="21"/>
        <v>0</v>
      </c>
      <c r="Q431" s="16" t="str">
        <f>VLOOKUP([2]BD!U430,[2]OPERATION!A$1:G$20,2,TRUE)</f>
        <v>A1</v>
      </c>
      <c r="R431" s="23" t="s">
        <v>33</v>
      </c>
      <c r="S431" s="16">
        <f t="shared" si="22"/>
        <v>0</v>
      </c>
      <c r="T431" s="24" t="e">
        <f t="shared" si="20"/>
        <v>#VALUE!</v>
      </c>
      <c r="U431" s="25" t="e">
        <f>V$3+(INT(SUM(S$4:S431)/80)*"00:15")</f>
        <v>#VALUE!</v>
      </c>
    </row>
    <row r="432" spans="16:21" ht="17.25" customHeight="1" x14ac:dyDescent="0.3">
      <c r="P432" s="15">
        <f t="shared" si="21"/>
        <v>0</v>
      </c>
      <c r="Q432" s="16" t="str">
        <f>VLOOKUP([2]BD!U431,[2]OPERATION!A$1:G$20,2,TRUE)</f>
        <v>A1</v>
      </c>
      <c r="R432" s="23" t="s">
        <v>33</v>
      </c>
      <c r="S432" s="16">
        <f t="shared" si="22"/>
        <v>0</v>
      </c>
      <c r="T432" s="24" t="e">
        <f t="shared" si="20"/>
        <v>#VALUE!</v>
      </c>
      <c r="U432" s="25" t="e">
        <f>V$3+(INT(SUM(S$4:S432)/80)*"00:15")</f>
        <v>#VALUE!</v>
      </c>
    </row>
    <row r="433" spans="16:21" ht="17.25" customHeight="1" x14ac:dyDescent="0.3">
      <c r="P433" s="15">
        <f t="shared" si="21"/>
        <v>0</v>
      </c>
      <c r="Q433" s="16" t="str">
        <f>VLOOKUP([2]BD!U432,[2]OPERATION!A$1:G$20,2,TRUE)</f>
        <v>A1</v>
      </c>
      <c r="R433" s="23" t="s">
        <v>33</v>
      </c>
      <c r="S433" s="16">
        <f t="shared" si="22"/>
        <v>0</v>
      </c>
      <c r="T433" s="24" t="e">
        <f t="shared" si="20"/>
        <v>#VALUE!</v>
      </c>
      <c r="U433" s="25" t="e">
        <f>V$3+(INT(SUM(S$4:S433)/80)*"00:15")</f>
        <v>#VALUE!</v>
      </c>
    </row>
    <row r="434" spans="16:21" ht="17.25" customHeight="1" x14ac:dyDescent="0.3">
      <c r="P434" s="15">
        <f t="shared" si="21"/>
        <v>0</v>
      </c>
      <c r="Q434" s="16" t="str">
        <f>VLOOKUP([2]BD!U433,[2]OPERATION!A$1:G$20,2,TRUE)</f>
        <v>A1</v>
      </c>
      <c r="R434" s="23" t="s">
        <v>33</v>
      </c>
      <c r="S434" s="16">
        <f t="shared" si="22"/>
        <v>0</v>
      </c>
      <c r="T434" s="24" t="e">
        <f t="shared" si="20"/>
        <v>#VALUE!</v>
      </c>
      <c r="U434" s="25" t="e">
        <f>V$3+(INT(SUM(S$4:S434)/80)*"00:15")</f>
        <v>#VALUE!</v>
      </c>
    </row>
    <row r="435" spans="16:21" ht="17.25" customHeight="1" x14ac:dyDescent="0.3">
      <c r="P435" s="15">
        <f t="shared" si="21"/>
        <v>0</v>
      </c>
      <c r="Q435" s="16" t="str">
        <f>VLOOKUP([2]BD!U434,[2]OPERATION!A$1:G$20,2,TRUE)</f>
        <v>A1</v>
      </c>
      <c r="R435" s="23" t="s">
        <v>33</v>
      </c>
      <c r="S435" s="16">
        <f t="shared" si="22"/>
        <v>0</v>
      </c>
      <c r="T435" s="24" t="e">
        <f t="shared" si="20"/>
        <v>#VALUE!</v>
      </c>
      <c r="U435" s="25" t="e">
        <f>V$3+(INT(SUM(S$4:S435)/80)*"00:15")</f>
        <v>#VALUE!</v>
      </c>
    </row>
    <row r="436" spans="16:21" ht="17.25" customHeight="1" x14ac:dyDescent="0.3">
      <c r="P436" s="15">
        <f t="shared" si="21"/>
        <v>0</v>
      </c>
      <c r="Q436" s="16" t="str">
        <f>VLOOKUP([2]BD!U435,[2]OPERATION!A$1:G$20,2,TRUE)</f>
        <v>A1</v>
      </c>
      <c r="R436" s="23" t="s">
        <v>33</v>
      </c>
      <c r="S436" s="16">
        <f t="shared" si="22"/>
        <v>0</v>
      </c>
      <c r="T436" s="24" t="e">
        <f t="shared" si="20"/>
        <v>#VALUE!</v>
      </c>
      <c r="U436" s="25" t="e">
        <f>V$3+(INT(SUM(S$4:S436)/80)*"00:15")</f>
        <v>#VALUE!</v>
      </c>
    </row>
    <row r="437" spans="16:21" ht="17.25" customHeight="1" x14ac:dyDescent="0.3">
      <c r="P437" s="15">
        <f t="shared" si="21"/>
        <v>0</v>
      </c>
      <c r="Q437" s="16" t="str">
        <f>VLOOKUP([2]BD!U436,[2]OPERATION!A$1:G$20,2,TRUE)</f>
        <v>A1</v>
      </c>
      <c r="R437" s="23" t="s">
        <v>33</v>
      </c>
      <c r="S437" s="16">
        <f t="shared" si="22"/>
        <v>0</v>
      </c>
      <c r="T437" s="24" t="e">
        <f t="shared" si="20"/>
        <v>#VALUE!</v>
      </c>
      <c r="U437" s="25" t="e">
        <f>V$3+(INT(SUM(S$4:S437)/80)*"00:15")</f>
        <v>#VALUE!</v>
      </c>
    </row>
    <row r="438" spans="16:21" ht="17.25" customHeight="1" x14ac:dyDescent="0.3">
      <c r="P438" s="15">
        <f t="shared" si="21"/>
        <v>0</v>
      </c>
      <c r="Q438" s="16" t="str">
        <f>VLOOKUP([2]BD!U437,[2]OPERATION!A$1:G$20,2,TRUE)</f>
        <v>A1</v>
      </c>
      <c r="R438" s="23" t="s">
        <v>33</v>
      </c>
      <c r="S438" s="16">
        <f t="shared" si="22"/>
        <v>0</v>
      </c>
      <c r="T438" s="24" t="e">
        <f t="shared" si="20"/>
        <v>#VALUE!</v>
      </c>
      <c r="U438" s="25" t="e">
        <f>V$3+(INT(SUM(S$4:S438)/80)*"00:15")</f>
        <v>#VALUE!</v>
      </c>
    </row>
    <row r="439" spans="16:21" ht="17.25" customHeight="1" x14ac:dyDescent="0.3">
      <c r="P439" s="15">
        <f t="shared" si="21"/>
        <v>0</v>
      </c>
      <c r="Q439" s="16" t="str">
        <f>VLOOKUP([2]BD!U438,[2]OPERATION!A$1:G$20,2,TRUE)</f>
        <v>A1</v>
      </c>
      <c r="R439" s="23" t="s">
        <v>33</v>
      </c>
      <c r="S439" s="16">
        <f t="shared" si="22"/>
        <v>0</v>
      </c>
      <c r="T439" s="24" t="e">
        <f t="shared" si="20"/>
        <v>#VALUE!</v>
      </c>
      <c r="U439" s="25" t="e">
        <f>V$3+(INT(SUM(S$4:S439)/80)*"00:15")</f>
        <v>#VALUE!</v>
      </c>
    </row>
    <row r="440" spans="16:21" ht="17.25" customHeight="1" x14ac:dyDescent="0.3">
      <c r="P440" s="15">
        <f t="shared" si="21"/>
        <v>0</v>
      </c>
      <c r="Q440" s="16" t="str">
        <f>VLOOKUP([2]BD!U439,[2]OPERATION!A$1:G$20,2,TRUE)</f>
        <v>A1</v>
      </c>
      <c r="R440" s="23" t="s">
        <v>33</v>
      </c>
      <c r="S440" s="16">
        <f t="shared" si="22"/>
        <v>0</v>
      </c>
      <c r="T440" s="24" t="e">
        <f t="shared" si="20"/>
        <v>#VALUE!</v>
      </c>
      <c r="U440" s="25" t="e">
        <f>V$3+(INT(SUM(S$4:S440)/80)*"00:15")</f>
        <v>#VALUE!</v>
      </c>
    </row>
    <row r="441" spans="16:21" ht="17.25" customHeight="1" x14ac:dyDescent="0.3">
      <c r="P441" s="15">
        <f t="shared" si="21"/>
        <v>0</v>
      </c>
      <c r="Q441" s="16" t="str">
        <f>VLOOKUP([2]BD!U440,[2]OPERATION!A$1:G$20,2,TRUE)</f>
        <v>A1</v>
      </c>
      <c r="R441" s="23" t="s">
        <v>33</v>
      </c>
      <c r="S441" s="16">
        <f t="shared" si="22"/>
        <v>0</v>
      </c>
      <c r="T441" s="24" t="e">
        <f t="shared" si="20"/>
        <v>#VALUE!</v>
      </c>
      <c r="U441" s="25" t="e">
        <f>V$3+(INT(SUM(S$4:S441)/80)*"00:15")</f>
        <v>#VALUE!</v>
      </c>
    </row>
    <row r="442" spans="16:21" ht="17.25" customHeight="1" x14ac:dyDescent="0.3">
      <c r="P442" s="15">
        <f t="shared" si="21"/>
        <v>0</v>
      </c>
      <c r="Q442" s="16" t="str">
        <f>VLOOKUP([2]BD!U441,[2]OPERATION!A$1:G$20,2,TRUE)</f>
        <v>A1</v>
      </c>
      <c r="R442" s="23" t="s">
        <v>33</v>
      </c>
      <c r="S442" s="16">
        <f t="shared" si="22"/>
        <v>0</v>
      </c>
      <c r="T442" s="24" t="e">
        <f t="shared" si="20"/>
        <v>#VALUE!</v>
      </c>
      <c r="U442" s="25" t="e">
        <f>V$3+(INT(SUM(S$4:S442)/80)*"00:15")</f>
        <v>#VALUE!</v>
      </c>
    </row>
    <row r="443" spans="16:21" ht="17.25" customHeight="1" x14ac:dyDescent="0.3">
      <c r="P443" s="15">
        <f t="shared" si="21"/>
        <v>0</v>
      </c>
      <c r="Q443" s="16" t="str">
        <f>VLOOKUP([2]BD!U442,[2]OPERATION!A$1:G$20,2,TRUE)</f>
        <v>A1</v>
      </c>
      <c r="R443" s="23" t="s">
        <v>33</v>
      </c>
      <c r="S443" s="16">
        <f t="shared" si="22"/>
        <v>0</v>
      </c>
      <c r="T443" s="24" t="e">
        <f t="shared" si="20"/>
        <v>#VALUE!</v>
      </c>
      <c r="U443" s="25" t="e">
        <f>V$3+(INT(SUM(S$4:S443)/80)*"00:15")</f>
        <v>#VALUE!</v>
      </c>
    </row>
    <row r="444" spans="16:21" ht="17.25" customHeight="1" x14ac:dyDescent="0.3">
      <c r="P444" s="15">
        <f t="shared" si="21"/>
        <v>0</v>
      </c>
      <c r="Q444" s="16" t="str">
        <f>VLOOKUP([2]BD!U443,[2]OPERATION!A$1:G$20,2,TRUE)</f>
        <v>A1</v>
      </c>
      <c r="R444" s="23" t="s">
        <v>33</v>
      </c>
      <c r="S444" s="16">
        <f t="shared" si="22"/>
        <v>0</v>
      </c>
      <c r="T444" s="24" t="e">
        <f t="shared" si="20"/>
        <v>#VALUE!</v>
      </c>
      <c r="U444" s="25" t="e">
        <f>V$3+(INT(SUM(S$4:S444)/80)*"00:15")</f>
        <v>#VALUE!</v>
      </c>
    </row>
    <row r="445" spans="16:21" ht="17.25" customHeight="1" x14ac:dyDescent="0.3">
      <c r="P445" s="15">
        <f t="shared" si="21"/>
        <v>0</v>
      </c>
      <c r="Q445" s="16" t="str">
        <f>VLOOKUP([2]BD!U444,[2]OPERATION!A$1:G$20,2,TRUE)</f>
        <v>A1</v>
      </c>
      <c r="R445" s="23" t="s">
        <v>33</v>
      </c>
      <c r="S445" s="16">
        <f t="shared" si="22"/>
        <v>0</v>
      </c>
      <c r="T445" s="24" t="e">
        <f t="shared" si="20"/>
        <v>#VALUE!</v>
      </c>
      <c r="U445" s="25" t="e">
        <f>V$3+(INT(SUM(S$4:S445)/80)*"00:15")</f>
        <v>#VALUE!</v>
      </c>
    </row>
    <row r="446" spans="16:21" ht="17.25" customHeight="1" x14ac:dyDescent="0.3">
      <c r="P446" s="15">
        <f t="shared" si="21"/>
        <v>0</v>
      </c>
      <c r="Q446" s="16" t="str">
        <f>VLOOKUP([2]BD!U445,[2]OPERATION!A$1:G$20,2,TRUE)</f>
        <v>A1</v>
      </c>
      <c r="R446" s="23" t="s">
        <v>33</v>
      </c>
      <c r="S446" s="16">
        <f t="shared" si="22"/>
        <v>0</v>
      </c>
      <c r="T446" s="24" t="e">
        <f t="shared" si="20"/>
        <v>#VALUE!</v>
      </c>
      <c r="U446" s="25" t="e">
        <f>V$3+(INT(SUM(S$4:S446)/80)*"00:15")</f>
        <v>#VALUE!</v>
      </c>
    </row>
    <row r="447" spans="16:21" ht="17.25" customHeight="1" x14ac:dyDescent="0.3">
      <c r="P447" s="15">
        <f t="shared" si="21"/>
        <v>0</v>
      </c>
      <c r="Q447" s="16" t="str">
        <f>VLOOKUP([2]BD!U446,[2]OPERATION!A$1:G$20,2,TRUE)</f>
        <v>A1</v>
      </c>
      <c r="R447" s="23" t="s">
        <v>33</v>
      </c>
      <c r="S447" s="16">
        <f t="shared" si="22"/>
        <v>0</v>
      </c>
      <c r="T447" s="24" t="e">
        <f t="shared" si="20"/>
        <v>#VALUE!</v>
      </c>
      <c r="U447" s="25" t="e">
        <f>V$3+(INT(SUM(S$4:S447)/80)*"00:15")</f>
        <v>#VALUE!</v>
      </c>
    </row>
    <row r="448" spans="16:21" ht="17.25" customHeight="1" x14ac:dyDescent="0.3">
      <c r="P448" s="15">
        <f t="shared" si="21"/>
        <v>0</v>
      </c>
      <c r="Q448" s="16" t="str">
        <f>VLOOKUP([2]BD!U447,[2]OPERATION!A$1:G$20,2,TRUE)</f>
        <v>A1</v>
      </c>
      <c r="R448" s="23" t="s">
        <v>33</v>
      </c>
      <c r="S448" s="16">
        <f t="shared" si="22"/>
        <v>0</v>
      </c>
      <c r="T448" s="24" t="e">
        <f t="shared" si="20"/>
        <v>#VALUE!</v>
      </c>
      <c r="U448" s="25" t="e">
        <f>V$3+(INT(SUM(S$4:S448)/80)*"00:15")</f>
        <v>#VALUE!</v>
      </c>
    </row>
    <row r="449" spans="16:21" ht="17.25" customHeight="1" x14ac:dyDescent="0.3">
      <c r="P449" s="15">
        <f t="shared" si="21"/>
        <v>0</v>
      </c>
      <c r="Q449" s="16" t="str">
        <f>VLOOKUP([2]BD!U448,[2]OPERATION!A$1:G$20,2,TRUE)</f>
        <v>A1</v>
      </c>
      <c r="R449" s="23" t="s">
        <v>33</v>
      </c>
      <c r="S449" s="16">
        <f t="shared" si="22"/>
        <v>0</v>
      </c>
      <c r="T449" s="24" t="e">
        <f t="shared" si="20"/>
        <v>#VALUE!</v>
      </c>
      <c r="U449" s="25" t="e">
        <f>V$3+(INT(SUM(S$4:S449)/80)*"00:15")</f>
        <v>#VALUE!</v>
      </c>
    </row>
    <row r="450" spans="16:21" ht="17.25" customHeight="1" x14ac:dyDescent="0.3">
      <c r="P450" s="15">
        <f t="shared" si="21"/>
        <v>0</v>
      </c>
      <c r="Q450" s="16" t="str">
        <f>VLOOKUP([2]BD!U449,[2]OPERATION!A$1:G$20,2,TRUE)</f>
        <v>A1</v>
      </c>
      <c r="R450" s="23" t="s">
        <v>33</v>
      </c>
      <c r="S450" s="16">
        <f t="shared" si="22"/>
        <v>0</v>
      </c>
      <c r="T450" s="24" t="e">
        <f t="shared" si="20"/>
        <v>#VALUE!</v>
      </c>
      <c r="U450" s="25" t="e">
        <f>V$3+(INT(SUM(S$4:S450)/80)*"00:15")</f>
        <v>#VALUE!</v>
      </c>
    </row>
    <row r="451" spans="16:21" ht="17.25" customHeight="1" x14ac:dyDescent="0.3">
      <c r="P451" s="15">
        <f t="shared" si="21"/>
        <v>0</v>
      </c>
      <c r="Q451" s="16" t="str">
        <f>VLOOKUP([2]BD!U450,[2]OPERATION!A$1:G$20,2,TRUE)</f>
        <v>A1</v>
      </c>
      <c r="R451" s="23" t="s">
        <v>33</v>
      </c>
      <c r="S451" s="16">
        <f t="shared" si="22"/>
        <v>0</v>
      </c>
      <c r="T451" s="24" t="e">
        <f t="shared" si="20"/>
        <v>#VALUE!</v>
      </c>
      <c r="U451" s="25" t="e">
        <f>V$3+(INT(SUM(S$4:S451)/80)*"00:15")</f>
        <v>#VALUE!</v>
      </c>
    </row>
    <row r="452" spans="16:21" ht="17.25" customHeight="1" x14ac:dyDescent="0.3">
      <c r="P452" s="15">
        <f t="shared" si="21"/>
        <v>0</v>
      </c>
      <c r="Q452" s="16" t="str">
        <f>VLOOKUP([2]BD!U451,[2]OPERATION!A$1:G$20,2,TRUE)</f>
        <v>A1</v>
      </c>
      <c r="R452" s="23" t="s">
        <v>33</v>
      </c>
      <c r="S452" s="16">
        <f t="shared" si="22"/>
        <v>0</v>
      </c>
      <c r="T452" s="24" t="e">
        <f t="shared" ref="T452:T515" si="23">IF(OR(U452&lt;&gt;U451,U452=U451),SUMIF(U:U,U452,S:S),"")</f>
        <v>#VALUE!</v>
      </c>
      <c r="U452" s="25" t="e">
        <f>V$3+(INT(SUM(S$4:S452)/80)*"00:15")</f>
        <v>#VALUE!</v>
      </c>
    </row>
    <row r="453" spans="16:21" ht="17.25" customHeight="1" x14ac:dyDescent="0.3">
      <c r="P453" s="15">
        <f t="shared" si="21"/>
        <v>0</v>
      </c>
      <c r="Q453" s="16" t="str">
        <f>VLOOKUP([2]BD!U452,[2]OPERATION!A$1:G$20,2,TRUE)</f>
        <v>A1</v>
      </c>
      <c r="R453" s="23" t="s">
        <v>33</v>
      </c>
      <c r="S453" s="16">
        <f t="shared" si="22"/>
        <v>0</v>
      </c>
      <c r="T453" s="24" t="e">
        <f t="shared" si="23"/>
        <v>#VALUE!</v>
      </c>
      <c r="U453" s="25" t="e">
        <f>V$3+(INT(SUM(S$4:S453)/80)*"00:15")</f>
        <v>#VALUE!</v>
      </c>
    </row>
    <row r="454" spans="16:21" ht="17.25" customHeight="1" x14ac:dyDescent="0.3">
      <c r="P454" s="15">
        <f t="shared" si="21"/>
        <v>0</v>
      </c>
      <c r="Q454" s="16" t="str">
        <f>VLOOKUP([2]BD!U453,[2]OPERATION!A$1:G$20,2,TRUE)</f>
        <v>A1</v>
      </c>
      <c r="R454" s="23" t="s">
        <v>33</v>
      </c>
      <c r="S454" s="16">
        <f t="shared" si="22"/>
        <v>0</v>
      </c>
      <c r="T454" s="24" t="e">
        <f t="shared" si="23"/>
        <v>#VALUE!</v>
      </c>
      <c r="U454" s="25" t="e">
        <f>V$3+(INT(SUM(S$4:S454)/80)*"00:15")</f>
        <v>#VALUE!</v>
      </c>
    </row>
    <row r="455" spans="16:21" ht="17.25" customHeight="1" x14ac:dyDescent="0.3">
      <c r="P455" s="15">
        <f t="shared" si="21"/>
        <v>0</v>
      </c>
      <c r="Q455" s="16" t="str">
        <f>VLOOKUP([2]BD!U454,[2]OPERATION!A$1:G$20,2,TRUE)</f>
        <v>A1</v>
      </c>
      <c r="R455" s="23" t="s">
        <v>33</v>
      </c>
      <c r="S455" s="16">
        <f t="shared" si="22"/>
        <v>0</v>
      </c>
      <c r="T455" s="24" t="e">
        <f t="shared" si="23"/>
        <v>#VALUE!</v>
      </c>
      <c r="U455" s="25" t="e">
        <f>V$3+(INT(SUM(S$4:S455)/80)*"00:15")</f>
        <v>#VALUE!</v>
      </c>
    </row>
    <row r="456" spans="16:21" ht="17.25" customHeight="1" x14ac:dyDescent="0.3">
      <c r="P456" s="15">
        <f t="shared" si="21"/>
        <v>0</v>
      </c>
      <c r="Q456" s="16" t="str">
        <f>VLOOKUP([2]BD!U455,[2]OPERATION!A$1:G$20,2,TRUE)</f>
        <v>A1</v>
      </c>
      <c r="R456" s="23" t="s">
        <v>33</v>
      </c>
      <c r="S456" s="16">
        <f t="shared" si="22"/>
        <v>0</v>
      </c>
      <c r="T456" s="24" t="e">
        <f t="shared" si="23"/>
        <v>#VALUE!</v>
      </c>
      <c r="U456" s="25" t="e">
        <f>V$3+(INT(SUM(S$4:S456)/80)*"00:15")</f>
        <v>#VALUE!</v>
      </c>
    </row>
    <row r="457" spans="16:21" ht="17.25" customHeight="1" x14ac:dyDescent="0.3">
      <c r="P457" s="15">
        <f t="shared" si="21"/>
        <v>0</v>
      </c>
      <c r="Q457" s="16" t="str">
        <f>VLOOKUP([2]BD!U456,[2]OPERATION!A$1:G$20,2,TRUE)</f>
        <v>A1</v>
      </c>
      <c r="R457" s="23" t="s">
        <v>33</v>
      </c>
      <c r="S457" s="16">
        <f t="shared" si="22"/>
        <v>0</v>
      </c>
      <c r="T457" s="24" t="e">
        <f t="shared" si="23"/>
        <v>#VALUE!</v>
      </c>
      <c r="U457" s="25" t="e">
        <f>V$3+(INT(SUM(S$4:S457)/80)*"00:15")</f>
        <v>#VALUE!</v>
      </c>
    </row>
    <row r="458" spans="16:21" ht="17.25" customHeight="1" x14ac:dyDescent="0.3">
      <c r="P458" s="15">
        <f t="shared" si="21"/>
        <v>0</v>
      </c>
      <c r="Q458" s="16" t="str">
        <f>VLOOKUP([2]BD!U457,[2]OPERATION!A$1:G$20,2,TRUE)</f>
        <v>A1</v>
      </c>
      <c r="R458" s="23" t="s">
        <v>33</v>
      </c>
      <c r="S458" s="16">
        <f t="shared" si="22"/>
        <v>0</v>
      </c>
      <c r="T458" s="24" t="e">
        <f t="shared" si="23"/>
        <v>#VALUE!</v>
      </c>
      <c r="U458" s="25" t="e">
        <f>V$3+(INT(SUM(S$4:S458)/80)*"00:15")</f>
        <v>#VALUE!</v>
      </c>
    </row>
    <row r="459" spans="16:21" ht="17.25" customHeight="1" x14ac:dyDescent="0.3">
      <c r="P459" s="15">
        <f t="shared" si="21"/>
        <v>0</v>
      </c>
      <c r="Q459" s="16" t="str">
        <f>VLOOKUP([2]BD!U458,[2]OPERATION!A$1:G$20,2,TRUE)</f>
        <v>A1</v>
      </c>
      <c r="R459" s="23" t="s">
        <v>33</v>
      </c>
      <c r="S459" s="16">
        <f t="shared" si="22"/>
        <v>0</v>
      </c>
      <c r="T459" s="24" t="e">
        <f t="shared" si="23"/>
        <v>#VALUE!</v>
      </c>
      <c r="U459" s="25" t="e">
        <f>V$3+(INT(SUM(S$4:S459)/80)*"00:15")</f>
        <v>#VALUE!</v>
      </c>
    </row>
    <row r="460" spans="16:21" ht="17.25" customHeight="1" x14ac:dyDescent="0.3">
      <c r="P460" s="15">
        <f t="shared" si="21"/>
        <v>0</v>
      </c>
      <c r="Q460" s="16" t="str">
        <f>VLOOKUP([2]BD!U459,[2]OPERATION!A$1:G$20,2,TRUE)</f>
        <v>A1</v>
      </c>
      <c r="R460" s="23" t="s">
        <v>33</v>
      </c>
      <c r="S460" s="16">
        <f t="shared" si="22"/>
        <v>0</v>
      </c>
      <c r="T460" s="24" t="e">
        <f t="shared" si="23"/>
        <v>#VALUE!</v>
      </c>
      <c r="U460" s="25" t="e">
        <f>V$3+(INT(SUM(S$4:S460)/80)*"00:15")</f>
        <v>#VALUE!</v>
      </c>
    </row>
    <row r="461" spans="16:21" ht="17.25" customHeight="1" x14ac:dyDescent="0.3">
      <c r="P461" s="15">
        <f t="shared" si="21"/>
        <v>0</v>
      </c>
      <c r="Q461" s="16" t="str">
        <f>VLOOKUP([2]BD!U460,[2]OPERATION!A$1:G$20,2,TRUE)</f>
        <v>A1</v>
      </c>
      <c r="R461" s="23" t="s">
        <v>33</v>
      </c>
      <c r="S461" s="16">
        <f t="shared" si="22"/>
        <v>0</v>
      </c>
      <c r="T461" s="24" t="e">
        <f t="shared" si="23"/>
        <v>#VALUE!</v>
      </c>
      <c r="U461" s="25" t="e">
        <f>V$3+(INT(SUM(S$4:S461)/80)*"00:15")</f>
        <v>#VALUE!</v>
      </c>
    </row>
    <row r="462" spans="16:21" ht="17.25" customHeight="1" x14ac:dyDescent="0.3">
      <c r="P462" s="15">
        <f t="shared" si="21"/>
        <v>0</v>
      </c>
      <c r="Q462" s="16" t="str">
        <f>VLOOKUP([2]BD!U461,[2]OPERATION!A$1:G$20,2,TRUE)</f>
        <v>A1</v>
      </c>
      <c r="R462" s="23" t="s">
        <v>33</v>
      </c>
      <c r="S462" s="16">
        <f t="shared" si="22"/>
        <v>0</v>
      </c>
      <c r="T462" s="24" t="e">
        <f t="shared" si="23"/>
        <v>#VALUE!</v>
      </c>
      <c r="U462" s="25" t="e">
        <f>V$3+(INT(SUM(S$4:S462)/80)*"00:15")</f>
        <v>#VALUE!</v>
      </c>
    </row>
    <row r="463" spans="16:21" ht="17.25" customHeight="1" x14ac:dyDescent="0.3">
      <c r="P463" s="15">
        <f t="shared" si="21"/>
        <v>0</v>
      </c>
      <c r="Q463" s="16" t="str">
        <f>VLOOKUP([2]BD!U462,[2]OPERATION!A$1:G$20,2,TRUE)</f>
        <v>A1</v>
      </c>
      <c r="R463" s="23" t="s">
        <v>33</v>
      </c>
      <c r="S463" s="16">
        <f t="shared" si="22"/>
        <v>0</v>
      </c>
      <c r="T463" s="24" t="e">
        <f t="shared" si="23"/>
        <v>#VALUE!</v>
      </c>
      <c r="U463" s="25" t="e">
        <f>V$3+(INT(SUM(S$4:S463)/80)*"00:15")</f>
        <v>#VALUE!</v>
      </c>
    </row>
    <row r="464" spans="16:21" ht="17.25" customHeight="1" x14ac:dyDescent="0.3">
      <c r="P464" s="15">
        <f t="shared" si="21"/>
        <v>0</v>
      </c>
      <c r="Q464" s="16" t="str">
        <f>VLOOKUP([2]BD!U463,[2]OPERATION!A$1:G$20,2,TRUE)</f>
        <v>A1</v>
      </c>
      <c r="R464" s="23" t="s">
        <v>33</v>
      </c>
      <c r="S464" s="16">
        <f t="shared" si="22"/>
        <v>0</v>
      </c>
      <c r="T464" s="24" t="e">
        <f t="shared" si="23"/>
        <v>#VALUE!</v>
      </c>
      <c r="U464" s="25" t="e">
        <f>V$3+(INT(SUM(S$4:S464)/80)*"00:15")</f>
        <v>#VALUE!</v>
      </c>
    </row>
    <row r="465" spans="16:21" ht="17.25" customHeight="1" x14ac:dyDescent="0.3">
      <c r="P465" s="15">
        <f t="shared" si="21"/>
        <v>0</v>
      </c>
      <c r="Q465" s="16" t="str">
        <f>VLOOKUP([2]BD!U464,[2]OPERATION!A$1:G$20,2,TRUE)</f>
        <v>A1</v>
      </c>
      <c r="R465" s="23" t="s">
        <v>33</v>
      </c>
      <c r="S465" s="16">
        <f t="shared" si="22"/>
        <v>0</v>
      </c>
      <c r="T465" s="24" t="e">
        <f t="shared" si="23"/>
        <v>#VALUE!</v>
      </c>
      <c r="U465" s="25" t="e">
        <f>V$3+(INT(SUM(S$4:S465)/80)*"00:15")</f>
        <v>#VALUE!</v>
      </c>
    </row>
    <row r="466" spans="16:21" ht="17.25" customHeight="1" x14ac:dyDescent="0.3">
      <c r="P466" s="15">
        <f t="shared" si="21"/>
        <v>0</v>
      </c>
      <c r="Q466" s="16" t="str">
        <f>VLOOKUP([2]BD!U465,[2]OPERATION!A$1:G$20,2,TRUE)</f>
        <v>A1</v>
      </c>
      <c r="R466" s="23" t="s">
        <v>33</v>
      </c>
      <c r="S466" s="16">
        <f t="shared" si="22"/>
        <v>0</v>
      </c>
      <c r="T466" s="24" t="e">
        <f t="shared" si="23"/>
        <v>#VALUE!</v>
      </c>
      <c r="U466" s="25" t="e">
        <f>V$3+(INT(SUM(S$4:S466)/80)*"00:15")</f>
        <v>#VALUE!</v>
      </c>
    </row>
    <row r="467" spans="16:21" ht="17.25" customHeight="1" x14ac:dyDescent="0.3">
      <c r="P467" s="15">
        <f t="shared" si="21"/>
        <v>0</v>
      </c>
      <c r="Q467" s="16" t="str">
        <f>VLOOKUP([2]BD!U466,[2]OPERATION!A$1:G$20,2,TRUE)</f>
        <v>A1</v>
      </c>
      <c r="R467" s="23" t="s">
        <v>33</v>
      </c>
      <c r="S467" s="16">
        <f t="shared" si="22"/>
        <v>0</v>
      </c>
      <c r="T467" s="24" t="e">
        <f t="shared" si="23"/>
        <v>#VALUE!</v>
      </c>
      <c r="U467" s="25" t="e">
        <f>V$3+(INT(SUM(S$4:S467)/80)*"00:15")</f>
        <v>#VALUE!</v>
      </c>
    </row>
    <row r="468" spans="16:21" ht="17.25" customHeight="1" x14ac:dyDescent="0.3">
      <c r="P468" s="15">
        <f t="shared" si="21"/>
        <v>0</v>
      </c>
      <c r="Q468" s="16" t="str">
        <f>VLOOKUP([2]BD!U467,[2]OPERATION!A$1:G$20,2,TRUE)</f>
        <v>A1</v>
      </c>
      <c r="R468" s="23" t="s">
        <v>33</v>
      </c>
      <c r="S468" s="16">
        <f t="shared" si="22"/>
        <v>0</v>
      </c>
      <c r="T468" s="24" t="e">
        <f t="shared" si="23"/>
        <v>#VALUE!</v>
      </c>
      <c r="U468" s="25" t="e">
        <f>V$3+(INT(SUM(S$4:S468)/80)*"00:15")</f>
        <v>#VALUE!</v>
      </c>
    </row>
    <row r="469" spans="16:21" ht="17.25" customHeight="1" x14ac:dyDescent="0.3">
      <c r="P469" s="15">
        <f t="shared" si="21"/>
        <v>0</v>
      </c>
      <c r="Q469" s="16" t="str">
        <f>VLOOKUP([2]BD!U468,[2]OPERATION!A$1:G$20,2,TRUE)</f>
        <v>A1</v>
      </c>
      <c r="R469" s="23" t="s">
        <v>33</v>
      </c>
      <c r="S469" s="16">
        <f t="shared" si="22"/>
        <v>0</v>
      </c>
      <c r="T469" s="24" t="e">
        <f t="shared" si="23"/>
        <v>#VALUE!</v>
      </c>
      <c r="U469" s="25" t="e">
        <f>V$3+(INT(SUM(S$4:S469)/80)*"00:15")</f>
        <v>#VALUE!</v>
      </c>
    </row>
    <row r="470" spans="16:21" ht="17.25" customHeight="1" x14ac:dyDescent="0.3">
      <c r="P470" s="15">
        <f t="shared" ref="P470:P533" si="24">I469*30+J468*14</f>
        <v>0</v>
      </c>
      <c r="Q470" s="16" t="str">
        <f>VLOOKUP([2]BD!U469,[2]OPERATION!A$1:G$20,2,TRUE)</f>
        <v>A1</v>
      </c>
      <c r="R470" s="23" t="s">
        <v>33</v>
      </c>
      <c r="S470" s="16">
        <f t="shared" ref="S470:S533" si="25">I469+J468+K468</f>
        <v>0</v>
      </c>
      <c r="T470" s="24" t="e">
        <f t="shared" si="23"/>
        <v>#VALUE!</v>
      </c>
      <c r="U470" s="25" t="e">
        <f>V$3+(INT(SUM(S$4:S470)/80)*"00:15")</f>
        <v>#VALUE!</v>
      </c>
    </row>
    <row r="471" spans="16:21" ht="17.25" customHeight="1" x14ac:dyDescent="0.3">
      <c r="P471" s="15">
        <f t="shared" si="24"/>
        <v>0</v>
      </c>
      <c r="Q471" s="16" t="str">
        <f>VLOOKUP([2]BD!U470,[2]OPERATION!A$1:G$20,2,TRUE)</f>
        <v>A1</v>
      </c>
      <c r="R471" s="23" t="s">
        <v>33</v>
      </c>
      <c r="S471" s="16">
        <f t="shared" si="25"/>
        <v>0</v>
      </c>
      <c r="T471" s="24" t="e">
        <f t="shared" si="23"/>
        <v>#VALUE!</v>
      </c>
      <c r="U471" s="25" t="e">
        <f>V$3+(INT(SUM(S$4:S471)/80)*"00:15")</f>
        <v>#VALUE!</v>
      </c>
    </row>
    <row r="472" spans="16:21" ht="17.25" customHeight="1" x14ac:dyDescent="0.3">
      <c r="P472" s="15">
        <f t="shared" si="24"/>
        <v>0</v>
      </c>
      <c r="Q472" s="16" t="str">
        <f>VLOOKUP([2]BD!U471,[2]OPERATION!A$1:G$20,2,TRUE)</f>
        <v>A1</v>
      </c>
      <c r="R472" s="23" t="s">
        <v>33</v>
      </c>
      <c r="S472" s="16">
        <f t="shared" si="25"/>
        <v>0</v>
      </c>
      <c r="T472" s="24" t="e">
        <f t="shared" si="23"/>
        <v>#VALUE!</v>
      </c>
      <c r="U472" s="25" t="e">
        <f>V$3+(INT(SUM(S$4:S472)/80)*"00:15")</f>
        <v>#VALUE!</v>
      </c>
    </row>
    <row r="473" spans="16:21" ht="17.25" customHeight="1" x14ac:dyDescent="0.3">
      <c r="P473" s="15">
        <f t="shared" si="24"/>
        <v>0</v>
      </c>
      <c r="Q473" s="16" t="str">
        <f>VLOOKUP([2]BD!U472,[2]OPERATION!A$1:G$20,2,TRUE)</f>
        <v>A1</v>
      </c>
      <c r="R473" s="23" t="s">
        <v>33</v>
      </c>
      <c r="S473" s="16">
        <f t="shared" si="25"/>
        <v>0</v>
      </c>
      <c r="T473" s="24" t="e">
        <f t="shared" si="23"/>
        <v>#VALUE!</v>
      </c>
      <c r="U473" s="25" t="e">
        <f>V$3+(INT(SUM(S$4:S473)/80)*"00:15")</f>
        <v>#VALUE!</v>
      </c>
    </row>
    <row r="474" spans="16:21" ht="17.25" customHeight="1" x14ac:dyDescent="0.3">
      <c r="P474" s="15">
        <f t="shared" si="24"/>
        <v>0</v>
      </c>
      <c r="Q474" s="16" t="str">
        <f>VLOOKUP([2]BD!U473,[2]OPERATION!A$1:G$20,2,TRUE)</f>
        <v>A1</v>
      </c>
      <c r="R474" s="23" t="s">
        <v>33</v>
      </c>
      <c r="S474" s="16">
        <f t="shared" si="25"/>
        <v>0</v>
      </c>
      <c r="T474" s="24" t="e">
        <f t="shared" si="23"/>
        <v>#VALUE!</v>
      </c>
      <c r="U474" s="25" t="e">
        <f>V$3+(INT(SUM(S$4:S474)/80)*"00:15")</f>
        <v>#VALUE!</v>
      </c>
    </row>
    <row r="475" spans="16:21" ht="17.25" customHeight="1" x14ac:dyDescent="0.3">
      <c r="P475" s="15">
        <f t="shared" si="24"/>
        <v>0</v>
      </c>
      <c r="Q475" s="16" t="str">
        <f>VLOOKUP([2]BD!U474,[2]OPERATION!A$1:G$20,2,TRUE)</f>
        <v>A1</v>
      </c>
      <c r="R475" s="23" t="s">
        <v>33</v>
      </c>
      <c r="S475" s="16">
        <f t="shared" si="25"/>
        <v>0</v>
      </c>
      <c r="T475" s="24" t="e">
        <f t="shared" si="23"/>
        <v>#VALUE!</v>
      </c>
      <c r="U475" s="25" t="e">
        <f>V$3+(INT(SUM(S$4:S475)/80)*"00:15")</f>
        <v>#VALUE!</v>
      </c>
    </row>
    <row r="476" spans="16:21" ht="17.25" customHeight="1" x14ac:dyDescent="0.3">
      <c r="P476" s="15">
        <f t="shared" si="24"/>
        <v>0</v>
      </c>
      <c r="Q476" s="16" t="str">
        <f>VLOOKUP([2]BD!U475,[2]OPERATION!A$1:G$20,2,TRUE)</f>
        <v>A1</v>
      </c>
      <c r="R476" s="23" t="s">
        <v>33</v>
      </c>
      <c r="S476" s="16">
        <f t="shared" si="25"/>
        <v>0</v>
      </c>
      <c r="T476" s="24" t="e">
        <f t="shared" si="23"/>
        <v>#VALUE!</v>
      </c>
      <c r="U476" s="25" t="e">
        <f>V$3+(INT(SUM(S$4:S476)/80)*"00:15")</f>
        <v>#VALUE!</v>
      </c>
    </row>
    <row r="477" spans="16:21" ht="17.25" customHeight="1" x14ac:dyDescent="0.3">
      <c r="P477" s="15">
        <f t="shared" si="24"/>
        <v>0</v>
      </c>
      <c r="Q477" s="16" t="str">
        <f>VLOOKUP([2]BD!U476,[2]OPERATION!A$1:G$20,2,TRUE)</f>
        <v>A1</v>
      </c>
      <c r="R477" s="23" t="s">
        <v>33</v>
      </c>
      <c r="S477" s="16">
        <f t="shared" si="25"/>
        <v>0</v>
      </c>
      <c r="T477" s="24" t="e">
        <f t="shared" si="23"/>
        <v>#VALUE!</v>
      </c>
      <c r="U477" s="25" t="e">
        <f>V$3+(INT(SUM(S$4:S477)/80)*"00:15")</f>
        <v>#VALUE!</v>
      </c>
    </row>
    <row r="478" spans="16:21" ht="17.25" customHeight="1" x14ac:dyDescent="0.3">
      <c r="P478" s="15">
        <f t="shared" si="24"/>
        <v>0</v>
      </c>
      <c r="Q478" s="16" t="str">
        <f>VLOOKUP([2]BD!U477,[2]OPERATION!A$1:G$20,2,TRUE)</f>
        <v>A1</v>
      </c>
      <c r="R478" s="23" t="s">
        <v>33</v>
      </c>
      <c r="S478" s="16">
        <f t="shared" si="25"/>
        <v>0</v>
      </c>
      <c r="T478" s="24" t="e">
        <f t="shared" si="23"/>
        <v>#VALUE!</v>
      </c>
      <c r="U478" s="25" t="e">
        <f>V$3+(INT(SUM(S$4:S478)/80)*"00:15")</f>
        <v>#VALUE!</v>
      </c>
    </row>
    <row r="479" spans="16:21" ht="17.25" customHeight="1" x14ac:dyDescent="0.3">
      <c r="P479" s="15">
        <f t="shared" si="24"/>
        <v>0</v>
      </c>
      <c r="Q479" s="16" t="str">
        <f>VLOOKUP([2]BD!U478,[2]OPERATION!A$1:G$20,2,TRUE)</f>
        <v>A1</v>
      </c>
      <c r="R479" s="23" t="s">
        <v>33</v>
      </c>
      <c r="S479" s="16">
        <f t="shared" si="25"/>
        <v>0</v>
      </c>
      <c r="T479" s="24" t="e">
        <f t="shared" si="23"/>
        <v>#VALUE!</v>
      </c>
      <c r="U479" s="25" t="e">
        <f>V$3+(INT(SUM(S$4:S479)/80)*"00:15")</f>
        <v>#VALUE!</v>
      </c>
    </row>
    <row r="480" spans="16:21" ht="17.25" customHeight="1" x14ac:dyDescent="0.3">
      <c r="P480" s="15">
        <f t="shared" si="24"/>
        <v>0</v>
      </c>
      <c r="Q480" s="16" t="str">
        <f>VLOOKUP([2]BD!U479,[2]OPERATION!A$1:G$20,2,TRUE)</f>
        <v>A1</v>
      </c>
      <c r="R480" s="23" t="s">
        <v>33</v>
      </c>
      <c r="S480" s="16">
        <f t="shared" si="25"/>
        <v>0</v>
      </c>
      <c r="T480" s="24" t="e">
        <f t="shared" si="23"/>
        <v>#VALUE!</v>
      </c>
      <c r="U480" s="25" t="e">
        <f>V$3+(INT(SUM(S$4:S480)/80)*"00:15")</f>
        <v>#VALUE!</v>
      </c>
    </row>
    <row r="481" spans="16:21" ht="17.25" customHeight="1" x14ac:dyDescent="0.3">
      <c r="P481" s="15">
        <f t="shared" si="24"/>
        <v>0</v>
      </c>
      <c r="Q481" s="16" t="str">
        <f>VLOOKUP([2]BD!U480,[2]OPERATION!A$1:G$20,2,TRUE)</f>
        <v>A1</v>
      </c>
      <c r="R481" s="23" t="s">
        <v>33</v>
      </c>
      <c r="S481" s="16">
        <f t="shared" si="25"/>
        <v>0</v>
      </c>
      <c r="T481" s="24" t="e">
        <f t="shared" si="23"/>
        <v>#VALUE!</v>
      </c>
      <c r="U481" s="25" t="e">
        <f>V$3+(INT(SUM(S$4:S481)/80)*"00:15")</f>
        <v>#VALUE!</v>
      </c>
    </row>
    <row r="482" spans="16:21" ht="17.25" customHeight="1" x14ac:dyDescent="0.3">
      <c r="P482" s="15">
        <f t="shared" si="24"/>
        <v>0</v>
      </c>
      <c r="Q482" s="16" t="str">
        <f>VLOOKUP([2]BD!U481,[2]OPERATION!A$1:G$20,2,TRUE)</f>
        <v>A1</v>
      </c>
      <c r="R482" s="23" t="s">
        <v>33</v>
      </c>
      <c r="S482" s="16">
        <f t="shared" si="25"/>
        <v>0</v>
      </c>
      <c r="T482" s="24" t="e">
        <f t="shared" si="23"/>
        <v>#VALUE!</v>
      </c>
      <c r="U482" s="25" t="e">
        <f>V$3+(INT(SUM(S$4:S482)/80)*"00:15")</f>
        <v>#VALUE!</v>
      </c>
    </row>
    <row r="483" spans="16:21" ht="17.25" customHeight="1" x14ac:dyDescent="0.3">
      <c r="P483" s="15">
        <f t="shared" si="24"/>
        <v>0</v>
      </c>
      <c r="Q483" s="16" t="str">
        <f>VLOOKUP([2]BD!U482,[2]OPERATION!A$1:G$20,2,TRUE)</f>
        <v>A1</v>
      </c>
      <c r="R483" s="23" t="s">
        <v>33</v>
      </c>
      <c r="S483" s="16">
        <f t="shared" si="25"/>
        <v>0</v>
      </c>
      <c r="T483" s="24" t="e">
        <f t="shared" si="23"/>
        <v>#VALUE!</v>
      </c>
      <c r="U483" s="25" t="e">
        <f>V$3+(INT(SUM(S$4:S483)/80)*"00:15")</f>
        <v>#VALUE!</v>
      </c>
    </row>
    <row r="484" spans="16:21" ht="17.25" customHeight="1" x14ac:dyDescent="0.3">
      <c r="P484" s="15">
        <f t="shared" si="24"/>
        <v>0</v>
      </c>
      <c r="Q484" s="16" t="str">
        <f>VLOOKUP([2]BD!U483,[2]OPERATION!A$1:G$20,2,TRUE)</f>
        <v>A1</v>
      </c>
      <c r="R484" s="23" t="s">
        <v>33</v>
      </c>
      <c r="S484" s="16">
        <f t="shared" si="25"/>
        <v>0</v>
      </c>
      <c r="T484" s="24" t="e">
        <f t="shared" si="23"/>
        <v>#VALUE!</v>
      </c>
      <c r="U484" s="25" t="e">
        <f>V$3+(INT(SUM(S$4:S484)/80)*"00:15")</f>
        <v>#VALUE!</v>
      </c>
    </row>
    <row r="485" spans="16:21" ht="17.25" customHeight="1" x14ac:dyDescent="0.3">
      <c r="P485" s="15">
        <f t="shared" si="24"/>
        <v>0</v>
      </c>
      <c r="Q485" s="16" t="str">
        <f>VLOOKUP([2]BD!U484,[2]OPERATION!A$1:G$20,2,TRUE)</f>
        <v>A1</v>
      </c>
      <c r="R485" s="23" t="s">
        <v>33</v>
      </c>
      <c r="S485" s="16">
        <f t="shared" si="25"/>
        <v>0</v>
      </c>
      <c r="T485" s="24" t="e">
        <f t="shared" si="23"/>
        <v>#VALUE!</v>
      </c>
      <c r="U485" s="25" t="e">
        <f>V$3+(INT(SUM(S$4:S485)/80)*"00:15")</f>
        <v>#VALUE!</v>
      </c>
    </row>
    <row r="486" spans="16:21" ht="17.25" customHeight="1" x14ac:dyDescent="0.3">
      <c r="P486" s="15">
        <f t="shared" si="24"/>
        <v>0</v>
      </c>
      <c r="Q486" s="16" t="str">
        <f>VLOOKUP([2]BD!U485,[2]OPERATION!A$1:G$20,2,TRUE)</f>
        <v>A1</v>
      </c>
      <c r="R486" s="23" t="s">
        <v>33</v>
      </c>
      <c r="S486" s="16">
        <f t="shared" si="25"/>
        <v>0</v>
      </c>
      <c r="T486" s="24" t="e">
        <f t="shared" si="23"/>
        <v>#VALUE!</v>
      </c>
      <c r="U486" s="25" t="e">
        <f>V$3+(INT(SUM(S$4:S486)/80)*"00:15")</f>
        <v>#VALUE!</v>
      </c>
    </row>
    <row r="487" spans="16:21" ht="17.25" customHeight="1" x14ac:dyDescent="0.3">
      <c r="P487" s="15">
        <f t="shared" si="24"/>
        <v>0</v>
      </c>
      <c r="Q487" s="16" t="str">
        <f>VLOOKUP([2]BD!U486,[2]OPERATION!A$1:G$20,2,TRUE)</f>
        <v>A1</v>
      </c>
      <c r="R487" s="23" t="s">
        <v>33</v>
      </c>
      <c r="S487" s="16">
        <f t="shared" si="25"/>
        <v>0</v>
      </c>
      <c r="T487" s="24" t="e">
        <f t="shared" si="23"/>
        <v>#VALUE!</v>
      </c>
      <c r="U487" s="25" t="e">
        <f>V$3+(INT(SUM(S$4:S487)/80)*"00:15")</f>
        <v>#VALUE!</v>
      </c>
    </row>
    <row r="488" spans="16:21" ht="17.25" customHeight="1" x14ac:dyDescent="0.3">
      <c r="P488" s="15">
        <f t="shared" si="24"/>
        <v>0</v>
      </c>
      <c r="Q488" s="16" t="str">
        <f>VLOOKUP([2]BD!U487,[2]OPERATION!A$1:G$20,2,TRUE)</f>
        <v>A1</v>
      </c>
      <c r="R488" s="23" t="s">
        <v>33</v>
      </c>
      <c r="S488" s="16">
        <f t="shared" si="25"/>
        <v>0</v>
      </c>
      <c r="T488" s="24" t="e">
        <f t="shared" si="23"/>
        <v>#VALUE!</v>
      </c>
      <c r="U488" s="25" t="e">
        <f>V$3+(INT(SUM(S$4:S488)/80)*"00:15")</f>
        <v>#VALUE!</v>
      </c>
    </row>
    <row r="489" spans="16:21" ht="17.25" customHeight="1" x14ac:dyDescent="0.3">
      <c r="P489" s="15">
        <f t="shared" si="24"/>
        <v>0</v>
      </c>
      <c r="Q489" s="16" t="str">
        <f>VLOOKUP([2]BD!U488,[2]OPERATION!A$1:G$20,2,TRUE)</f>
        <v>A1</v>
      </c>
      <c r="R489" s="23" t="s">
        <v>33</v>
      </c>
      <c r="S489" s="16">
        <f t="shared" si="25"/>
        <v>0</v>
      </c>
      <c r="T489" s="24" t="e">
        <f t="shared" si="23"/>
        <v>#VALUE!</v>
      </c>
      <c r="U489" s="25" t="e">
        <f>V$3+(INT(SUM(S$4:S489)/80)*"00:15")</f>
        <v>#VALUE!</v>
      </c>
    </row>
    <row r="490" spans="16:21" ht="17.25" customHeight="1" x14ac:dyDescent="0.3">
      <c r="P490" s="15">
        <f t="shared" si="24"/>
        <v>0</v>
      </c>
      <c r="Q490" s="16" t="str">
        <f>VLOOKUP([2]BD!U489,[2]OPERATION!A$1:G$20,2,TRUE)</f>
        <v>A1</v>
      </c>
      <c r="R490" s="23" t="s">
        <v>33</v>
      </c>
      <c r="S490" s="16">
        <f t="shared" si="25"/>
        <v>0</v>
      </c>
      <c r="T490" s="24" t="e">
        <f t="shared" si="23"/>
        <v>#VALUE!</v>
      </c>
      <c r="U490" s="25" t="e">
        <f>V$3+(INT(SUM(S$4:S490)/80)*"00:15")</f>
        <v>#VALUE!</v>
      </c>
    </row>
    <row r="491" spans="16:21" ht="17.25" customHeight="1" x14ac:dyDescent="0.3">
      <c r="P491" s="15">
        <f t="shared" si="24"/>
        <v>0</v>
      </c>
      <c r="Q491" s="16" t="str">
        <f>VLOOKUP([2]BD!U490,[2]OPERATION!A$1:G$20,2,TRUE)</f>
        <v>A1</v>
      </c>
      <c r="R491" s="23" t="s">
        <v>33</v>
      </c>
      <c r="S491" s="16">
        <f t="shared" si="25"/>
        <v>0</v>
      </c>
      <c r="T491" s="24" t="e">
        <f t="shared" si="23"/>
        <v>#VALUE!</v>
      </c>
      <c r="U491" s="25" t="e">
        <f>V$3+(INT(SUM(S$4:S491)/80)*"00:15")</f>
        <v>#VALUE!</v>
      </c>
    </row>
    <row r="492" spans="16:21" ht="17.25" customHeight="1" x14ac:dyDescent="0.3">
      <c r="P492" s="15">
        <f t="shared" si="24"/>
        <v>0</v>
      </c>
      <c r="Q492" s="16" t="str">
        <f>VLOOKUP([2]BD!U491,[2]OPERATION!A$1:G$20,2,TRUE)</f>
        <v>A1</v>
      </c>
      <c r="R492" s="23" t="s">
        <v>33</v>
      </c>
      <c r="S492" s="16">
        <f t="shared" si="25"/>
        <v>0</v>
      </c>
      <c r="T492" s="24" t="e">
        <f t="shared" si="23"/>
        <v>#VALUE!</v>
      </c>
      <c r="U492" s="25" t="e">
        <f>V$3+(INT(SUM(S$4:S492)/80)*"00:15")</f>
        <v>#VALUE!</v>
      </c>
    </row>
    <row r="493" spans="16:21" ht="17.25" customHeight="1" x14ac:dyDescent="0.3">
      <c r="P493" s="15">
        <f t="shared" si="24"/>
        <v>0</v>
      </c>
      <c r="Q493" s="16" t="str">
        <f>VLOOKUP([2]BD!U492,[2]OPERATION!A$1:G$20,2,TRUE)</f>
        <v>A1</v>
      </c>
      <c r="R493" s="23" t="s">
        <v>33</v>
      </c>
      <c r="S493" s="16">
        <f t="shared" si="25"/>
        <v>0</v>
      </c>
      <c r="T493" s="24" t="e">
        <f t="shared" si="23"/>
        <v>#VALUE!</v>
      </c>
      <c r="U493" s="25" t="e">
        <f>V$3+(INT(SUM(S$4:S493)/80)*"00:15")</f>
        <v>#VALUE!</v>
      </c>
    </row>
    <row r="494" spans="16:21" ht="17.25" customHeight="1" x14ac:dyDescent="0.3">
      <c r="P494" s="15">
        <f t="shared" si="24"/>
        <v>0</v>
      </c>
      <c r="Q494" s="16" t="str">
        <f>VLOOKUP([2]BD!U493,[2]OPERATION!A$1:G$20,2,TRUE)</f>
        <v>A1</v>
      </c>
      <c r="R494" s="23" t="s">
        <v>33</v>
      </c>
      <c r="S494" s="16">
        <f t="shared" si="25"/>
        <v>0</v>
      </c>
      <c r="T494" s="24" t="e">
        <f t="shared" si="23"/>
        <v>#VALUE!</v>
      </c>
      <c r="U494" s="25" t="e">
        <f>V$3+(INT(SUM(S$4:S494)/80)*"00:15")</f>
        <v>#VALUE!</v>
      </c>
    </row>
    <row r="495" spans="16:21" ht="17.25" customHeight="1" x14ac:dyDescent="0.3">
      <c r="P495" s="15">
        <f t="shared" si="24"/>
        <v>0</v>
      </c>
      <c r="Q495" s="16" t="str">
        <f>VLOOKUP([2]BD!U494,[2]OPERATION!A$1:G$20,2,TRUE)</f>
        <v>A1</v>
      </c>
      <c r="R495" s="23" t="s">
        <v>33</v>
      </c>
      <c r="S495" s="16">
        <f t="shared" si="25"/>
        <v>0</v>
      </c>
      <c r="T495" s="24" t="e">
        <f t="shared" si="23"/>
        <v>#VALUE!</v>
      </c>
      <c r="U495" s="25" t="e">
        <f>V$3+(INT(SUM(S$4:S495)/80)*"00:15")</f>
        <v>#VALUE!</v>
      </c>
    </row>
    <row r="496" spans="16:21" ht="17.25" customHeight="1" x14ac:dyDescent="0.3">
      <c r="P496" s="15">
        <f t="shared" si="24"/>
        <v>0</v>
      </c>
      <c r="Q496" s="16" t="str">
        <f>VLOOKUP([2]BD!U495,[2]OPERATION!A$1:G$20,2,TRUE)</f>
        <v>A1</v>
      </c>
      <c r="R496" s="23" t="s">
        <v>33</v>
      </c>
      <c r="S496" s="16">
        <f t="shared" si="25"/>
        <v>0</v>
      </c>
      <c r="T496" s="24" t="e">
        <f t="shared" si="23"/>
        <v>#VALUE!</v>
      </c>
      <c r="U496" s="25" t="e">
        <f>V$3+(INT(SUM(S$4:S496)/80)*"00:15")</f>
        <v>#VALUE!</v>
      </c>
    </row>
    <row r="497" spans="16:21" ht="17.25" customHeight="1" x14ac:dyDescent="0.3">
      <c r="P497" s="15">
        <f t="shared" si="24"/>
        <v>0</v>
      </c>
      <c r="Q497" s="16" t="str">
        <f>VLOOKUP([2]BD!U496,[2]OPERATION!A$1:G$20,2,TRUE)</f>
        <v>A1</v>
      </c>
      <c r="R497" s="23" t="s">
        <v>33</v>
      </c>
      <c r="S497" s="16">
        <f t="shared" si="25"/>
        <v>0</v>
      </c>
      <c r="T497" s="24" t="e">
        <f t="shared" si="23"/>
        <v>#VALUE!</v>
      </c>
      <c r="U497" s="25" t="e">
        <f>V$3+(INT(SUM(S$4:S497)/80)*"00:15")</f>
        <v>#VALUE!</v>
      </c>
    </row>
    <row r="498" spans="16:21" ht="17.25" customHeight="1" x14ac:dyDescent="0.3">
      <c r="P498" s="15">
        <f t="shared" si="24"/>
        <v>0</v>
      </c>
      <c r="Q498" s="16" t="str">
        <f>VLOOKUP([2]BD!U497,[2]OPERATION!A$1:G$20,2,TRUE)</f>
        <v>A1</v>
      </c>
      <c r="R498" s="23" t="s">
        <v>33</v>
      </c>
      <c r="S498" s="16">
        <f t="shared" si="25"/>
        <v>0</v>
      </c>
      <c r="T498" s="24" t="e">
        <f t="shared" si="23"/>
        <v>#VALUE!</v>
      </c>
      <c r="U498" s="25" t="e">
        <f>V$3+(INT(SUM(S$4:S498)/80)*"00:15")</f>
        <v>#VALUE!</v>
      </c>
    </row>
    <row r="499" spans="16:21" ht="17.25" customHeight="1" x14ac:dyDescent="0.3">
      <c r="P499" s="15">
        <f t="shared" si="24"/>
        <v>0</v>
      </c>
      <c r="Q499" s="16" t="str">
        <f>VLOOKUP([2]BD!U498,[2]OPERATION!A$1:G$20,2,TRUE)</f>
        <v>A1</v>
      </c>
      <c r="R499" s="23" t="s">
        <v>33</v>
      </c>
      <c r="S499" s="16">
        <f t="shared" si="25"/>
        <v>0</v>
      </c>
      <c r="T499" s="24" t="e">
        <f t="shared" si="23"/>
        <v>#VALUE!</v>
      </c>
      <c r="U499" s="25" t="e">
        <f>V$3+(INT(SUM(S$4:S499)/80)*"00:15")</f>
        <v>#VALUE!</v>
      </c>
    </row>
    <row r="500" spans="16:21" ht="17.25" customHeight="1" x14ac:dyDescent="0.3">
      <c r="P500" s="15">
        <f t="shared" si="24"/>
        <v>0</v>
      </c>
      <c r="Q500" s="16" t="str">
        <f>VLOOKUP([2]BD!U499,[2]OPERATION!A$1:G$20,2,TRUE)</f>
        <v>A1</v>
      </c>
      <c r="R500" s="23" t="s">
        <v>33</v>
      </c>
      <c r="S500" s="16">
        <f t="shared" si="25"/>
        <v>0</v>
      </c>
      <c r="T500" s="24" t="e">
        <f t="shared" si="23"/>
        <v>#VALUE!</v>
      </c>
      <c r="U500" s="25" t="e">
        <f>V$3+(INT(SUM(S$4:S500)/80)*"00:15")</f>
        <v>#VALUE!</v>
      </c>
    </row>
    <row r="501" spans="16:21" ht="17.25" customHeight="1" x14ac:dyDescent="0.3">
      <c r="P501" s="15">
        <f t="shared" si="24"/>
        <v>0</v>
      </c>
      <c r="Q501" s="16" t="str">
        <f>VLOOKUP([2]BD!U500,[2]OPERATION!A$1:G$20,2,TRUE)</f>
        <v>A1</v>
      </c>
      <c r="R501" s="23" t="s">
        <v>33</v>
      </c>
      <c r="S501" s="16">
        <f t="shared" si="25"/>
        <v>0</v>
      </c>
      <c r="T501" s="24" t="e">
        <f t="shared" si="23"/>
        <v>#VALUE!</v>
      </c>
      <c r="U501" s="25" t="e">
        <f>V$3+(INT(SUM(S$4:S501)/80)*"00:15")</f>
        <v>#VALUE!</v>
      </c>
    </row>
    <row r="502" spans="16:21" ht="17.25" customHeight="1" x14ac:dyDescent="0.3">
      <c r="P502" s="15">
        <f t="shared" si="24"/>
        <v>0</v>
      </c>
      <c r="Q502" s="16" t="str">
        <f>VLOOKUP([2]BD!U501,[2]OPERATION!A$1:G$20,2,TRUE)</f>
        <v>A1</v>
      </c>
      <c r="R502" s="23" t="s">
        <v>33</v>
      </c>
      <c r="S502" s="16">
        <f t="shared" si="25"/>
        <v>0</v>
      </c>
      <c r="T502" s="24" t="e">
        <f t="shared" si="23"/>
        <v>#VALUE!</v>
      </c>
      <c r="U502" s="25" t="e">
        <f>V$3+(INT(SUM(S$4:S502)/80)*"00:15")</f>
        <v>#VALUE!</v>
      </c>
    </row>
    <row r="503" spans="16:21" ht="17.25" customHeight="1" x14ac:dyDescent="0.3">
      <c r="P503" s="15">
        <f t="shared" si="24"/>
        <v>0</v>
      </c>
      <c r="Q503" s="16" t="str">
        <f>VLOOKUP([2]BD!U502,[2]OPERATION!A$1:G$20,2,TRUE)</f>
        <v>A1</v>
      </c>
      <c r="R503" s="23" t="s">
        <v>33</v>
      </c>
      <c r="S503" s="16">
        <f t="shared" si="25"/>
        <v>0</v>
      </c>
      <c r="T503" s="24" t="e">
        <f t="shared" si="23"/>
        <v>#VALUE!</v>
      </c>
      <c r="U503" s="25" t="e">
        <f>V$3+(INT(SUM(S$4:S503)/80)*"00:15")</f>
        <v>#VALUE!</v>
      </c>
    </row>
    <row r="504" spans="16:21" ht="17.25" customHeight="1" x14ac:dyDescent="0.3">
      <c r="P504" s="15">
        <f t="shared" si="24"/>
        <v>0</v>
      </c>
      <c r="Q504" s="16" t="str">
        <f>VLOOKUP([2]BD!U503,[2]OPERATION!A$1:G$20,2,TRUE)</f>
        <v>A1</v>
      </c>
      <c r="R504" s="23" t="s">
        <v>33</v>
      </c>
      <c r="S504" s="16">
        <f t="shared" si="25"/>
        <v>0</v>
      </c>
      <c r="T504" s="24" t="e">
        <f t="shared" si="23"/>
        <v>#VALUE!</v>
      </c>
      <c r="U504" s="25" t="e">
        <f>V$3+(INT(SUM(S$4:S504)/80)*"00:15")</f>
        <v>#VALUE!</v>
      </c>
    </row>
    <row r="505" spans="16:21" ht="17.25" customHeight="1" x14ac:dyDescent="0.3">
      <c r="P505" s="15">
        <f t="shared" si="24"/>
        <v>0</v>
      </c>
      <c r="Q505" s="16" t="str">
        <f>VLOOKUP([2]BD!U504,[2]OPERATION!A$1:G$20,2,TRUE)</f>
        <v>A1</v>
      </c>
      <c r="R505" s="23" t="s">
        <v>33</v>
      </c>
      <c r="S505" s="16">
        <f t="shared" si="25"/>
        <v>0</v>
      </c>
      <c r="T505" s="24" t="e">
        <f t="shared" si="23"/>
        <v>#VALUE!</v>
      </c>
      <c r="U505" s="25" t="e">
        <f>V$3+(INT(SUM(S$4:S505)/80)*"00:15")</f>
        <v>#VALUE!</v>
      </c>
    </row>
    <row r="506" spans="16:21" ht="17.25" customHeight="1" x14ac:dyDescent="0.3">
      <c r="P506" s="15">
        <f t="shared" si="24"/>
        <v>0</v>
      </c>
      <c r="Q506" s="16" t="str">
        <f>VLOOKUP([2]BD!U505,[2]OPERATION!A$1:G$20,2,TRUE)</f>
        <v>A1</v>
      </c>
      <c r="R506" s="23" t="s">
        <v>33</v>
      </c>
      <c r="S506" s="16">
        <f t="shared" si="25"/>
        <v>0</v>
      </c>
      <c r="T506" s="24" t="e">
        <f t="shared" si="23"/>
        <v>#VALUE!</v>
      </c>
      <c r="U506" s="25" t="e">
        <f>V$3+(INT(SUM(S$4:S506)/80)*"00:15")</f>
        <v>#VALUE!</v>
      </c>
    </row>
    <row r="507" spans="16:21" ht="17.25" customHeight="1" x14ac:dyDescent="0.3">
      <c r="P507" s="15">
        <f t="shared" si="24"/>
        <v>0</v>
      </c>
      <c r="Q507" s="16" t="str">
        <f>VLOOKUP([2]BD!U506,[2]OPERATION!A$1:G$20,2,TRUE)</f>
        <v>A1</v>
      </c>
      <c r="R507" s="23" t="s">
        <v>33</v>
      </c>
      <c r="S507" s="16">
        <f t="shared" si="25"/>
        <v>0</v>
      </c>
      <c r="T507" s="24" t="e">
        <f t="shared" si="23"/>
        <v>#VALUE!</v>
      </c>
      <c r="U507" s="25" t="e">
        <f>V$3+(INT(SUM(S$4:S507)/80)*"00:15")</f>
        <v>#VALUE!</v>
      </c>
    </row>
    <row r="508" spans="16:21" ht="17.25" customHeight="1" x14ac:dyDescent="0.3">
      <c r="P508" s="15">
        <f t="shared" si="24"/>
        <v>0</v>
      </c>
      <c r="Q508" s="16" t="str">
        <f>VLOOKUP([2]BD!U507,[2]OPERATION!A$1:G$20,2,TRUE)</f>
        <v>A1</v>
      </c>
      <c r="R508" s="23" t="s">
        <v>33</v>
      </c>
      <c r="S508" s="16">
        <f t="shared" si="25"/>
        <v>0</v>
      </c>
      <c r="T508" s="24" t="e">
        <f t="shared" si="23"/>
        <v>#VALUE!</v>
      </c>
      <c r="U508" s="25" t="e">
        <f>V$3+(INT(SUM(S$4:S508)/80)*"00:15")</f>
        <v>#VALUE!</v>
      </c>
    </row>
    <row r="509" spans="16:21" ht="17.25" customHeight="1" x14ac:dyDescent="0.3">
      <c r="P509" s="15">
        <f t="shared" si="24"/>
        <v>0</v>
      </c>
      <c r="Q509" s="16" t="str">
        <f>VLOOKUP([2]BD!U508,[2]OPERATION!A$1:G$20,2,TRUE)</f>
        <v>A1</v>
      </c>
      <c r="R509" s="23" t="s">
        <v>33</v>
      </c>
      <c r="S509" s="16">
        <f t="shared" si="25"/>
        <v>0</v>
      </c>
      <c r="T509" s="24" t="e">
        <f t="shared" si="23"/>
        <v>#VALUE!</v>
      </c>
      <c r="U509" s="25" t="e">
        <f>V$3+(INT(SUM(S$4:S509)/80)*"00:15")</f>
        <v>#VALUE!</v>
      </c>
    </row>
    <row r="510" spans="16:21" ht="17.25" customHeight="1" x14ac:dyDescent="0.3">
      <c r="P510" s="15">
        <f t="shared" si="24"/>
        <v>0</v>
      </c>
      <c r="Q510" s="16" t="str">
        <f>VLOOKUP([2]BD!U509,[2]OPERATION!A$1:G$20,2,TRUE)</f>
        <v>A1</v>
      </c>
      <c r="R510" s="23" t="s">
        <v>33</v>
      </c>
      <c r="S510" s="16">
        <f t="shared" si="25"/>
        <v>0</v>
      </c>
      <c r="T510" s="24" t="e">
        <f t="shared" si="23"/>
        <v>#VALUE!</v>
      </c>
      <c r="U510" s="25" t="e">
        <f>V$3+(INT(SUM(S$4:S510)/80)*"00:15")</f>
        <v>#VALUE!</v>
      </c>
    </row>
    <row r="511" spans="16:21" ht="17.25" customHeight="1" x14ac:dyDescent="0.3">
      <c r="P511" s="15">
        <f t="shared" si="24"/>
        <v>0</v>
      </c>
      <c r="Q511" s="16" t="str">
        <f>VLOOKUP([2]BD!U510,[2]OPERATION!A$1:G$20,2,TRUE)</f>
        <v>A1</v>
      </c>
      <c r="R511" s="23" t="s">
        <v>33</v>
      </c>
      <c r="S511" s="16">
        <f t="shared" si="25"/>
        <v>0</v>
      </c>
      <c r="T511" s="24" t="e">
        <f t="shared" si="23"/>
        <v>#VALUE!</v>
      </c>
      <c r="U511" s="25" t="e">
        <f>V$3+(INT(SUM(S$4:S511)/80)*"00:15")</f>
        <v>#VALUE!</v>
      </c>
    </row>
    <row r="512" spans="16:21" ht="17.25" customHeight="1" x14ac:dyDescent="0.3">
      <c r="P512" s="15">
        <f t="shared" si="24"/>
        <v>0</v>
      </c>
      <c r="Q512" s="16" t="str">
        <f>VLOOKUP([2]BD!U511,[2]OPERATION!A$1:G$20,2,TRUE)</f>
        <v>A1</v>
      </c>
      <c r="R512" s="23" t="s">
        <v>33</v>
      </c>
      <c r="S512" s="16">
        <f t="shared" si="25"/>
        <v>0</v>
      </c>
      <c r="T512" s="24" t="e">
        <f t="shared" si="23"/>
        <v>#VALUE!</v>
      </c>
      <c r="U512" s="25" t="e">
        <f>V$3+(INT(SUM(S$4:S512)/80)*"00:15")</f>
        <v>#VALUE!</v>
      </c>
    </row>
    <row r="513" spans="16:21" ht="17.25" customHeight="1" x14ac:dyDescent="0.3">
      <c r="P513" s="15">
        <f t="shared" si="24"/>
        <v>0</v>
      </c>
      <c r="Q513" s="16" t="str">
        <f>VLOOKUP([2]BD!U512,[2]OPERATION!A$1:G$20,2,TRUE)</f>
        <v>A1</v>
      </c>
      <c r="R513" s="23" t="s">
        <v>33</v>
      </c>
      <c r="S513" s="16">
        <f t="shared" si="25"/>
        <v>0</v>
      </c>
      <c r="T513" s="24" t="e">
        <f t="shared" si="23"/>
        <v>#VALUE!</v>
      </c>
      <c r="U513" s="25" t="e">
        <f>V$3+(INT(SUM(S$4:S513)/80)*"00:15")</f>
        <v>#VALUE!</v>
      </c>
    </row>
    <row r="514" spans="16:21" ht="17.25" customHeight="1" x14ac:dyDescent="0.3">
      <c r="P514" s="15">
        <f t="shared" si="24"/>
        <v>0</v>
      </c>
      <c r="Q514" s="16" t="str">
        <f>VLOOKUP([2]BD!U513,[2]OPERATION!A$1:G$20,2,TRUE)</f>
        <v>A1</v>
      </c>
      <c r="R514" s="23" t="s">
        <v>33</v>
      </c>
      <c r="S514" s="16">
        <f t="shared" si="25"/>
        <v>0</v>
      </c>
      <c r="T514" s="24" t="e">
        <f t="shared" si="23"/>
        <v>#VALUE!</v>
      </c>
      <c r="U514" s="25" t="e">
        <f>V$3+(INT(SUM(S$4:S514)/80)*"00:15")</f>
        <v>#VALUE!</v>
      </c>
    </row>
    <row r="515" spans="16:21" ht="17.25" customHeight="1" x14ac:dyDescent="0.3">
      <c r="P515" s="15">
        <f t="shared" si="24"/>
        <v>0</v>
      </c>
      <c r="Q515" s="16" t="str">
        <f>VLOOKUP([2]BD!U514,[2]OPERATION!A$1:G$20,2,TRUE)</f>
        <v>A1</v>
      </c>
      <c r="R515" s="23" t="s">
        <v>33</v>
      </c>
      <c r="S515" s="16">
        <f t="shared" si="25"/>
        <v>0</v>
      </c>
      <c r="T515" s="24" t="e">
        <f t="shared" si="23"/>
        <v>#VALUE!</v>
      </c>
      <c r="U515" s="25" t="e">
        <f>V$3+(INT(SUM(S$4:S515)/80)*"00:15")</f>
        <v>#VALUE!</v>
      </c>
    </row>
    <row r="516" spans="16:21" ht="17.25" customHeight="1" x14ac:dyDescent="0.3">
      <c r="P516" s="15">
        <f t="shared" si="24"/>
        <v>0</v>
      </c>
      <c r="Q516" s="16" t="str">
        <f>VLOOKUP([2]BD!U515,[2]OPERATION!A$1:G$20,2,TRUE)</f>
        <v>A1</v>
      </c>
      <c r="R516" s="23" t="s">
        <v>33</v>
      </c>
      <c r="S516" s="16">
        <f t="shared" si="25"/>
        <v>0</v>
      </c>
      <c r="T516" s="24" t="e">
        <f t="shared" ref="T516:T579" si="26">IF(OR(U516&lt;&gt;U515,U516=U515),SUMIF(U:U,U516,S:S),"")</f>
        <v>#VALUE!</v>
      </c>
      <c r="U516" s="25" t="e">
        <f>V$3+(INT(SUM(S$4:S516)/80)*"00:15")</f>
        <v>#VALUE!</v>
      </c>
    </row>
    <row r="517" spans="16:21" ht="17.25" customHeight="1" x14ac:dyDescent="0.3">
      <c r="P517" s="15">
        <f t="shared" si="24"/>
        <v>0</v>
      </c>
      <c r="Q517" s="16" t="str">
        <f>VLOOKUP([2]BD!U516,[2]OPERATION!A$1:G$20,2,TRUE)</f>
        <v>A1</v>
      </c>
      <c r="R517" s="23" t="s">
        <v>33</v>
      </c>
      <c r="S517" s="16">
        <f t="shared" si="25"/>
        <v>0</v>
      </c>
      <c r="T517" s="24" t="e">
        <f t="shared" si="26"/>
        <v>#VALUE!</v>
      </c>
      <c r="U517" s="25" t="e">
        <f>V$3+(INT(SUM(S$4:S517)/80)*"00:15")</f>
        <v>#VALUE!</v>
      </c>
    </row>
    <row r="518" spans="16:21" ht="17.25" customHeight="1" x14ac:dyDescent="0.3">
      <c r="P518" s="15">
        <f t="shared" si="24"/>
        <v>0</v>
      </c>
      <c r="Q518" s="16" t="str">
        <f>VLOOKUP([2]BD!U517,[2]OPERATION!A$1:G$20,2,TRUE)</f>
        <v>A1</v>
      </c>
      <c r="R518" s="23" t="s">
        <v>33</v>
      </c>
      <c r="S518" s="16">
        <f t="shared" si="25"/>
        <v>0</v>
      </c>
      <c r="T518" s="24" t="e">
        <f t="shared" si="26"/>
        <v>#VALUE!</v>
      </c>
      <c r="U518" s="25" t="e">
        <f>V$3+(INT(SUM(S$4:S518)/80)*"00:15")</f>
        <v>#VALUE!</v>
      </c>
    </row>
    <row r="519" spans="16:21" ht="17.25" customHeight="1" x14ac:dyDescent="0.3">
      <c r="P519" s="15">
        <f t="shared" si="24"/>
        <v>0</v>
      </c>
      <c r="Q519" s="16" t="str">
        <f>VLOOKUP([2]BD!U518,[2]OPERATION!A$1:G$20,2,TRUE)</f>
        <v>A1</v>
      </c>
      <c r="R519" s="23" t="s">
        <v>33</v>
      </c>
      <c r="S519" s="16">
        <f t="shared" si="25"/>
        <v>0</v>
      </c>
      <c r="T519" s="24" t="e">
        <f t="shared" si="26"/>
        <v>#VALUE!</v>
      </c>
      <c r="U519" s="25" t="e">
        <f>V$3+(INT(SUM(S$4:S519)/80)*"00:15")</f>
        <v>#VALUE!</v>
      </c>
    </row>
    <row r="520" spans="16:21" ht="17.25" customHeight="1" x14ac:dyDescent="0.3">
      <c r="P520" s="15">
        <f t="shared" si="24"/>
        <v>0</v>
      </c>
      <c r="Q520" s="16" t="str">
        <f>VLOOKUP([2]BD!U519,[2]OPERATION!A$1:G$20,2,TRUE)</f>
        <v>A1</v>
      </c>
      <c r="R520" s="23" t="s">
        <v>33</v>
      </c>
      <c r="S520" s="16">
        <f t="shared" si="25"/>
        <v>0</v>
      </c>
      <c r="T520" s="24" t="e">
        <f t="shared" si="26"/>
        <v>#VALUE!</v>
      </c>
      <c r="U520" s="25" t="e">
        <f>V$3+(INT(SUM(S$4:S520)/80)*"00:15")</f>
        <v>#VALUE!</v>
      </c>
    </row>
    <row r="521" spans="16:21" ht="17.25" customHeight="1" x14ac:dyDescent="0.3">
      <c r="P521" s="15">
        <f t="shared" si="24"/>
        <v>0</v>
      </c>
      <c r="Q521" s="16" t="str">
        <f>VLOOKUP([2]BD!U520,[2]OPERATION!A$1:G$20,2,TRUE)</f>
        <v>A1</v>
      </c>
      <c r="R521" s="23" t="s">
        <v>33</v>
      </c>
      <c r="S521" s="16">
        <f t="shared" si="25"/>
        <v>0</v>
      </c>
      <c r="T521" s="24" t="e">
        <f t="shared" si="26"/>
        <v>#VALUE!</v>
      </c>
      <c r="U521" s="25" t="e">
        <f>V$3+(INT(SUM(S$4:S521)/80)*"00:15")</f>
        <v>#VALUE!</v>
      </c>
    </row>
    <row r="522" spans="16:21" ht="17.25" customHeight="1" x14ac:dyDescent="0.3">
      <c r="P522" s="15">
        <f t="shared" si="24"/>
        <v>0</v>
      </c>
      <c r="Q522" s="16" t="str">
        <f>VLOOKUP([2]BD!U521,[2]OPERATION!A$1:G$20,2,TRUE)</f>
        <v>A1</v>
      </c>
      <c r="R522" s="23" t="s">
        <v>33</v>
      </c>
      <c r="S522" s="16">
        <f t="shared" si="25"/>
        <v>0</v>
      </c>
      <c r="T522" s="24" t="e">
        <f t="shared" si="26"/>
        <v>#VALUE!</v>
      </c>
      <c r="U522" s="25" t="e">
        <f>V$3+(INT(SUM(S$4:S522)/80)*"00:15")</f>
        <v>#VALUE!</v>
      </c>
    </row>
    <row r="523" spans="16:21" ht="17.25" customHeight="1" x14ac:dyDescent="0.3">
      <c r="P523" s="15">
        <f t="shared" si="24"/>
        <v>0</v>
      </c>
      <c r="Q523" s="16" t="str">
        <f>VLOOKUP([2]BD!U522,[2]OPERATION!A$1:G$20,2,TRUE)</f>
        <v>A1</v>
      </c>
      <c r="R523" s="23" t="s">
        <v>33</v>
      </c>
      <c r="S523" s="16">
        <f t="shared" si="25"/>
        <v>0</v>
      </c>
      <c r="T523" s="24" t="e">
        <f t="shared" si="26"/>
        <v>#VALUE!</v>
      </c>
      <c r="U523" s="25" t="e">
        <f>V$3+(INT(SUM(S$4:S523)/80)*"00:15")</f>
        <v>#VALUE!</v>
      </c>
    </row>
    <row r="524" spans="16:21" ht="17.25" customHeight="1" x14ac:dyDescent="0.3">
      <c r="P524" s="15">
        <f t="shared" si="24"/>
        <v>0</v>
      </c>
      <c r="Q524" s="16" t="str">
        <f>VLOOKUP([2]BD!U523,[2]OPERATION!A$1:G$20,2,TRUE)</f>
        <v>A1</v>
      </c>
      <c r="R524" s="23" t="s">
        <v>33</v>
      </c>
      <c r="S524" s="16">
        <f t="shared" si="25"/>
        <v>0</v>
      </c>
      <c r="T524" s="24" t="e">
        <f t="shared" si="26"/>
        <v>#VALUE!</v>
      </c>
      <c r="U524" s="25" t="e">
        <f>V$3+(INT(SUM(S$4:S524)/80)*"00:15")</f>
        <v>#VALUE!</v>
      </c>
    </row>
    <row r="525" spans="16:21" ht="17.25" customHeight="1" x14ac:dyDescent="0.3">
      <c r="P525" s="15">
        <f t="shared" si="24"/>
        <v>0</v>
      </c>
      <c r="Q525" s="16" t="str">
        <f>VLOOKUP([2]BD!U524,[2]OPERATION!A$1:G$20,2,TRUE)</f>
        <v>A1</v>
      </c>
      <c r="R525" s="23" t="s">
        <v>33</v>
      </c>
      <c r="S525" s="16">
        <f t="shared" si="25"/>
        <v>0</v>
      </c>
      <c r="T525" s="24" t="e">
        <f t="shared" si="26"/>
        <v>#VALUE!</v>
      </c>
      <c r="U525" s="25" t="e">
        <f>V$3+(INT(SUM(S$4:S525)/80)*"00:15")</f>
        <v>#VALUE!</v>
      </c>
    </row>
    <row r="526" spans="16:21" ht="17.25" customHeight="1" x14ac:dyDescent="0.3">
      <c r="P526" s="15">
        <f t="shared" si="24"/>
        <v>0</v>
      </c>
      <c r="Q526" s="16" t="str">
        <f>VLOOKUP([2]BD!U525,[2]OPERATION!A$1:G$20,2,TRUE)</f>
        <v>A1</v>
      </c>
      <c r="R526" s="23" t="s">
        <v>33</v>
      </c>
      <c r="S526" s="16">
        <f t="shared" si="25"/>
        <v>0</v>
      </c>
      <c r="T526" s="24" t="e">
        <f t="shared" si="26"/>
        <v>#VALUE!</v>
      </c>
      <c r="U526" s="25" t="e">
        <f>V$3+(INT(SUM(S$4:S526)/80)*"00:15")</f>
        <v>#VALUE!</v>
      </c>
    </row>
    <row r="527" spans="16:21" ht="17.25" customHeight="1" x14ac:dyDescent="0.3">
      <c r="P527" s="15">
        <f t="shared" si="24"/>
        <v>0</v>
      </c>
      <c r="Q527" s="16" t="str">
        <f>VLOOKUP([2]BD!U526,[2]OPERATION!A$1:G$20,2,TRUE)</f>
        <v>A1</v>
      </c>
      <c r="R527" s="23" t="s">
        <v>33</v>
      </c>
      <c r="S527" s="16">
        <f t="shared" si="25"/>
        <v>0</v>
      </c>
      <c r="T527" s="24" t="e">
        <f t="shared" si="26"/>
        <v>#VALUE!</v>
      </c>
      <c r="U527" s="25" t="e">
        <f>V$3+(INT(SUM(S$4:S527)/80)*"00:15")</f>
        <v>#VALUE!</v>
      </c>
    </row>
    <row r="528" spans="16:21" ht="17.25" customHeight="1" x14ac:dyDescent="0.3">
      <c r="P528" s="15">
        <f t="shared" si="24"/>
        <v>0</v>
      </c>
      <c r="Q528" s="16" t="str">
        <f>VLOOKUP([2]BD!U527,[2]OPERATION!A$1:G$20,2,TRUE)</f>
        <v>A1</v>
      </c>
      <c r="R528" s="23" t="s">
        <v>33</v>
      </c>
      <c r="S528" s="16">
        <f t="shared" si="25"/>
        <v>0</v>
      </c>
      <c r="T528" s="24" t="e">
        <f t="shared" si="26"/>
        <v>#VALUE!</v>
      </c>
      <c r="U528" s="25" t="e">
        <f>V$3+(INT(SUM(S$4:S528)/80)*"00:15")</f>
        <v>#VALUE!</v>
      </c>
    </row>
    <row r="529" spans="16:21" ht="17.25" customHeight="1" x14ac:dyDescent="0.3">
      <c r="P529" s="15">
        <f t="shared" si="24"/>
        <v>0</v>
      </c>
      <c r="Q529" s="16" t="str">
        <f>VLOOKUP([2]BD!U528,[2]OPERATION!A$1:G$20,2,TRUE)</f>
        <v>A1</v>
      </c>
      <c r="R529" s="23" t="s">
        <v>33</v>
      </c>
      <c r="S529" s="16">
        <f t="shared" si="25"/>
        <v>0</v>
      </c>
      <c r="T529" s="24" t="e">
        <f t="shared" si="26"/>
        <v>#VALUE!</v>
      </c>
      <c r="U529" s="25" t="e">
        <f>V$3+(INT(SUM(S$4:S529)/80)*"00:15")</f>
        <v>#VALUE!</v>
      </c>
    </row>
    <row r="530" spans="16:21" ht="17.25" customHeight="1" x14ac:dyDescent="0.3">
      <c r="P530" s="15">
        <f t="shared" si="24"/>
        <v>0</v>
      </c>
      <c r="Q530" s="16" t="str">
        <f>VLOOKUP([2]BD!U529,[2]OPERATION!A$1:G$20,2,TRUE)</f>
        <v>A1</v>
      </c>
      <c r="R530" s="23" t="s">
        <v>33</v>
      </c>
      <c r="S530" s="16">
        <f t="shared" si="25"/>
        <v>0</v>
      </c>
      <c r="T530" s="24" t="e">
        <f t="shared" si="26"/>
        <v>#VALUE!</v>
      </c>
      <c r="U530" s="25" t="e">
        <f>V$3+(INT(SUM(S$4:S530)/80)*"00:15")</f>
        <v>#VALUE!</v>
      </c>
    </row>
    <row r="531" spans="16:21" ht="17.25" customHeight="1" x14ac:dyDescent="0.3">
      <c r="P531" s="15">
        <f t="shared" si="24"/>
        <v>0</v>
      </c>
      <c r="Q531" s="16" t="str">
        <f>VLOOKUP([2]BD!U530,[2]OPERATION!A$1:G$20,2,TRUE)</f>
        <v>A1</v>
      </c>
      <c r="R531" s="23" t="s">
        <v>33</v>
      </c>
      <c r="S531" s="16">
        <f t="shared" si="25"/>
        <v>0</v>
      </c>
      <c r="T531" s="24" t="e">
        <f t="shared" si="26"/>
        <v>#VALUE!</v>
      </c>
      <c r="U531" s="25" t="e">
        <f>V$3+(INT(SUM(S$4:S531)/80)*"00:15")</f>
        <v>#VALUE!</v>
      </c>
    </row>
    <row r="532" spans="16:21" ht="17.25" customHeight="1" x14ac:dyDescent="0.3">
      <c r="P532" s="15">
        <f t="shared" si="24"/>
        <v>0</v>
      </c>
      <c r="Q532" s="16" t="str">
        <f>VLOOKUP([2]BD!U531,[2]OPERATION!A$1:G$20,2,TRUE)</f>
        <v>A1</v>
      </c>
      <c r="R532" s="23" t="s">
        <v>33</v>
      </c>
      <c r="S532" s="16">
        <f t="shared" si="25"/>
        <v>0</v>
      </c>
      <c r="T532" s="24" t="e">
        <f t="shared" si="26"/>
        <v>#VALUE!</v>
      </c>
      <c r="U532" s="25" t="e">
        <f>V$3+(INT(SUM(S$4:S532)/80)*"00:15")</f>
        <v>#VALUE!</v>
      </c>
    </row>
    <row r="533" spans="16:21" ht="17.25" customHeight="1" x14ac:dyDescent="0.3">
      <c r="P533" s="15">
        <f t="shared" si="24"/>
        <v>0</v>
      </c>
      <c r="Q533" s="16" t="str">
        <f>VLOOKUP([2]BD!U532,[2]OPERATION!A$1:G$20,2,TRUE)</f>
        <v>A1</v>
      </c>
      <c r="R533" s="23" t="s">
        <v>33</v>
      </c>
      <c r="S533" s="16">
        <f t="shared" si="25"/>
        <v>0</v>
      </c>
      <c r="T533" s="24" t="e">
        <f t="shared" si="26"/>
        <v>#VALUE!</v>
      </c>
      <c r="U533" s="25" t="e">
        <f>V$3+(INT(SUM(S$4:S533)/80)*"00:15")</f>
        <v>#VALUE!</v>
      </c>
    </row>
    <row r="534" spans="16:21" ht="17.25" customHeight="1" x14ac:dyDescent="0.3">
      <c r="P534" s="15">
        <f t="shared" ref="P534:P597" si="27">I533*30+J532*14</f>
        <v>0</v>
      </c>
      <c r="Q534" s="16" t="str">
        <f>VLOOKUP([2]BD!U533,[2]OPERATION!A$1:G$20,2,TRUE)</f>
        <v>A1</v>
      </c>
      <c r="R534" s="23" t="s">
        <v>33</v>
      </c>
      <c r="S534" s="16">
        <f t="shared" ref="S534:S597" si="28">I533+J532+K532</f>
        <v>0</v>
      </c>
      <c r="T534" s="24" t="e">
        <f t="shared" si="26"/>
        <v>#VALUE!</v>
      </c>
      <c r="U534" s="25" t="e">
        <f>V$3+(INT(SUM(S$4:S534)/80)*"00:15")</f>
        <v>#VALUE!</v>
      </c>
    </row>
    <row r="535" spans="16:21" ht="17.25" customHeight="1" x14ac:dyDescent="0.3">
      <c r="P535" s="15">
        <f t="shared" si="27"/>
        <v>0</v>
      </c>
      <c r="Q535" s="16" t="str">
        <f>VLOOKUP([2]BD!U534,[2]OPERATION!A$1:G$20,2,TRUE)</f>
        <v>A1</v>
      </c>
      <c r="R535" s="23" t="s">
        <v>33</v>
      </c>
      <c r="S535" s="16">
        <f t="shared" si="28"/>
        <v>0</v>
      </c>
      <c r="T535" s="24" t="e">
        <f t="shared" si="26"/>
        <v>#VALUE!</v>
      </c>
      <c r="U535" s="25" t="e">
        <f>V$3+(INT(SUM(S$4:S535)/80)*"00:15")</f>
        <v>#VALUE!</v>
      </c>
    </row>
    <row r="536" spans="16:21" ht="17.25" customHeight="1" x14ac:dyDescent="0.3">
      <c r="P536" s="15">
        <f t="shared" si="27"/>
        <v>0</v>
      </c>
      <c r="Q536" s="16" t="str">
        <f>VLOOKUP([2]BD!U535,[2]OPERATION!A$1:G$20,2,TRUE)</f>
        <v>A1</v>
      </c>
      <c r="R536" s="23" t="s">
        <v>33</v>
      </c>
      <c r="S536" s="16">
        <f t="shared" si="28"/>
        <v>0</v>
      </c>
      <c r="T536" s="24" t="e">
        <f t="shared" si="26"/>
        <v>#VALUE!</v>
      </c>
      <c r="U536" s="25" t="e">
        <f>V$3+(INT(SUM(S$4:S536)/80)*"00:15")</f>
        <v>#VALUE!</v>
      </c>
    </row>
    <row r="537" spans="16:21" ht="17.25" customHeight="1" x14ac:dyDescent="0.3">
      <c r="P537" s="15">
        <f t="shared" si="27"/>
        <v>0</v>
      </c>
      <c r="Q537" s="16" t="str">
        <f>VLOOKUP([2]BD!U536,[2]OPERATION!A$1:G$20,2,TRUE)</f>
        <v>A1</v>
      </c>
      <c r="R537" s="23" t="s">
        <v>33</v>
      </c>
      <c r="S537" s="16">
        <f t="shared" si="28"/>
        <v>0</v>
      </c>
      <c r="T537" s="24" t="e">
        <f t="shared" si="26"/>
        <v>#VALUE!</v>
      </c>
      <c r="U537" s="25" t="e">
        <f>V$3+(INT(SUM(S$4:S537)/80)*"00:15")</f>
        <v>#VALUE!</v>
      </c>
    </row>
    <row r="538" spans="16:21" ht="17.25" customHeight="1" x14ac:dyDescent="0.3">
      <c r="P538" s="15">
        <f t="shared" si="27"/>
        <v>0</v>
      </c>
      <c r="Q538" s="16" t="str">
        <f>VLOOKUP([2]BD!U537,[2]OPERATION!A$1:G$20,2,TRUE)</f>
        <v>A1</v>
      </c>
      <c r="R538" s="23" t="s">
        <v>33</v>
      </c>
      <c r="S538" s="16">
        <f t="shared" si="28"/>
        <v>0</v>
      </c>
      <c r="T538" s="24" t="e">
        <f t="shared" si="26"/>
        <v>#VALUE!</v>
      </c>
      <c r="U538" s="25" t="e">
        <f>V$3+(INT(SUM(S$4:S538)/80)*"00:15")</f>
        <v>#VALUE!</v>
      </c>
    </row>
    <row r="539" spans="16:21" ht="17.25" customHeight="1" x14ac:dyDescent="0.3">
      <c r="P539" s="15">
        <f t="shared" si="27"/>
        <v>0</v>
      </c>
      <c r="Q539" s="16" t="str">
        <f>VLOOKUP([2]BD!U538,[2]OPERATION!A$1:G$20,2,TRUE)</f>
        <v>A1</v>
      </c>
      <c r="R539" s="23" t="s">
        <v>33</v>
      </c>
      <c r="S539" s="16">
        <f t="shared" si="28"/>
        <v>0</v>
      </c>
      <c r="T539" s="24" t="e">
        <f t="shared" si="26"/>
        <v>#VALUE!</v>
      </c>
      <c r="U539" s="25" t="e">
        <f>V$3+(INT(SUM(S$4:S539)/80)*"00:15")</f>
        <v>#VALUE!</v>
      </c>
    </row>
    <row r="540" spans="16:21" ht="17.25" customHeight="1" x14ac:dyDescent="0.3">
      <c r="P540" s="15">
        <f t="shared" si="27"/>
        <v>0</v>
      </c>
      <c r="Q540" s="16" t="str">
        <f>VLOOKUP([2]BD!U539,[2]OPERATION!A$1:G$20,2,TRUE)</f>
        <v>A1</v>
      </c>
      <c r="R540" s="23" t="s">
        <v>33</v>
      </c>
      <c r="S540" s="16">
        <f t="shared" si="28"/>
        <v>0</v>
      </c>
      <c r="T540" s="24" t="e">
        <f t="shared" si="26"/>
        <v>#VALUE!</v>
      </c>
      <c r="U540" s="25" t="e">
        <f>V$3+(INT(SUM(S$4:S540)/80)*"00:15")</f>
        <v>#VALUE!</v>
      </c>
    </row>
    <row r="541" spans="16:21" ht="17.25" customHeight="1" x14ac:dyDescent="0.3">
      <c r="P541" s="15">
        <f t="shared" si="27"/>
        <v>0</v>
      </c>
      <c r="Q541" s="16" t="str">
        <f>VLOOKUP([2]BD!U540,[2]OPERATION!A$1:G$20,2,TRUE)</f>
        <v>A1</v>
      </c>
      <c r="R541" s="23" t="s">
        <v>33</v>
      </c>
      <c r="S541" s="16">
        <f t="shared" si="28"/>
        <v>0</v>
      </c>
      <c r="T541" s="24" t="e">
        <f t="shared" si="26"/>
        <v>#VALUE!</v>
      </c>
      <c r="U541" s="25" t="e">
        <f>V$3+(INT(SUM(S$4:S541)/80)*"00:15")</f>
        <v>#VALUE!</v>
      </c>
    </row>
    <row r="542" spans="16:21" ht="17.25" customHeight="1" x14ac:dyDescent="0.3">
      <c r="P542" s="15">
        <f t="shared" si="27"/>
        <v>0</v>
      </c>
      <c r="Q542" s="16" t="str">
        <f>VLOOKUP([2]BD!U541,[2]OPERATION!A$1:G$20,2,TRUE)</f>
        <v>A1</v>
      </c>
      <c r="R542" s="23" t="s">
        <v>33</v>
      </c>
      <c r="S542" s="16">
        <f t="shared" si="28"/>
        <v>0</v>
      </c>
      <c r="T542" s="24" t="e">
        <f t="shared" si="26"/>
        <v>#VALUE!</v>
      </c>
      <c r="U542" s="25" t="e">
        <f>V$3+(INT(SUM(S$4:S542)/80)*"00:15")</f>
        <v>#VALUE!</v>
      </c>
    </row>
    <row r="543" spans="16:21" ht="17.25" customHeight="1" x14ac:dyDescent="0.3">
      <c r="P543" s="15">
        <f t="shared" si="27"/>
        <v>0</v>
      </c>
      <c r="Q543" s="16" t="str">
        <f>VLOOKUP([2]BD!U542,[2]OPERATION!A$1:G$20,2,TRUE)</f>
        <v>A1</v>
      </c>
      <c r="R543" s="23" t="s">
        <v>33</v>
      </c>
      <c r="S543" s="16">
        <f t="shared" si="28"/>
        <v>0</v>
      </c>
      <c r="T543" s="24" t="e">
        <f t="shared" si="26"/>
        <v>#VALUE!</v>
      </c>
      <c r="U543" s="25" t="e">
        <f>V$3+(INT(SUM(S$4:S543)/80)*"00:15")</f>
        <v>#VALUE!</v>
      </c>
    </row>
    <row r="544" spans="16:21" ht="17.25" customHeight="1" x14ac:dyDescent="0.3">
      <c r="P544" s="15">
        <f t="shared" si="27"/>
        <v>0</v>
      </c>
      <c r="Q544" s="16" t="str">
        <f>VLOOKUP([2]BD!U543,[2]OPERATION!A$1:G$20,2,TRUE)</f>
        <v>A1</v>
      </c>
      <c r="R544" s="23" t="s">
        <v>33</v>
      </c>
      <c r="S544" s="16">
        <f t="shared" si="28"/>
        <v>0</v>
      </c>
      <c r="T544" s="24" t="e">
        <f t="shared" si="26"/>
        <v>#VALUE!</v>
      </c>
      <c r="U544" s="25" t="e">
        <f>V$3+(INT(SUM(S$4:S544)/80)*"00:15")</f>
        <v>#VALUE!</v>
      </c>
    </row>
    <row r="545" spans="16:21" ht="17.25" customHeight="1" x14ac:dyDescent="0.3">
      <c r="P545" s="15">
        <f t="shared" si="27"/>
        <v>0</v>
      </c>
      <c r="Q545" s="16" t="str">
        <f>VLOOKUP([2]BD!U544,[2]OPERATION!A$1:G$20,2,TRUE)</f>
        <v>A1</v>
      </c>
      <c r="R545" s="23" t="s">
        <v>33</v>
      </c>
      <c r="S545" s="16">
        <f t="shared" si="28"/>
        <v>0</v>
      </c>
      <c r="T545" s="24" t="e">
        <f t="shared" si="26"/>
        <v>#VALUE!</v>
      </c>
      <c r="U545" s="25" t="e">
        <f>V$3+(INT(SUM(S$4:S545)/80)*"00:15")</f>
        <v>#VALUE!</v>
      </c>
    </row>
    <row r="546" spans="16:21" ht="17.25" customHeight="1" x14ac:dyDescent="0.3">
      <c r="P546" s="15">
        <f t="shared" si="27"/>
        <v>0</v>
      </c>
      <c r="Q546" s="16" t="str">
        <f>VLOOKUP([2]BD!U545,[2]OPERATION!A$1:G$20,2,TRUE)</f>
        <v>A1</v>
      </c>
      <c r="R546" s="23" t="s">
        <v>33</v>
      </c>
      <c r="S546" s="16">
        <f t="shared" si="28"/>
        <v>0</v>
      </c>
      <c r="T546" s="24" t="e">
        <f t="shared" si="26"/>
        <v>#VALUE!</v>
      </c>
      <c r="U546" s="25" t="e">
        <f>V$3+(INT(SUM(S$4:S546)/80)*"00:15")</f>
        <v>#VALUE!</v>
      </c>
    </row>
    <row r="547" spans="16:21" ht="17.25" customHeight="1" x14ac:dyDescent="0.3">
      <c r="P547" s="15">
        <f t="shared" si="27"/>
        <v>0</v>
      </c>
      <c r="Q547" s="16" t="str">
        <f>VLOOKUP([2]BD!U546,[2]OPERATION!A$1:G$20,2,TRUE)</f>
        <v>A1</v>
      </c>
      <c r="R547" s="23" t="s">
        <v>33</v>
      </c>
      <c r="S547" s="16">
        <f t="shared" si="28"/>
        <v>0</v>
      </c>
      <c r="T547" s="24" t="e">
        <f t="shared" si="26"/>
        <v>#VALUE!</v>
      </c>
      <c r="U547" s="25" t="e">
        <f>V$3+(INT(SUM(S$4:S547)/80)*"00:15")</f>
        <v>#VALUE!</v>
      </c>
    </row>
    <row r="548" spans="16:21" ht="17.25" customHeight="1" x14ac:dyDescent="0.3">
      <c r="P548" s="15">
        <f t="shared" si="27"/>
        <v>0</v>
      </c>
      <c r="Q548" s="16" t="str">
        <f>VLOOKUP([2]BD!U547,[2]OPERATION!A$1:G$20,2,TRUE)</f>
        <v>A1</v>
      </c>
      <c r="R548" s="23" t="s">
        <v>33</v>
      </c>
      <c r="S548" s="16">
        <f t="shared" si="28"/>
        <v>0</v>
      </c>
      <c r="T548" s="24" t="e">
        <f t="shared" si="26"/>
        <v>#VALUE!</v>
      </c>
      <c r="U548" s="25" t="e">
        <f>V$3+(INT(SUM(S$4:S548)/80)*"00:15")</f>
        <v>#VALUE!</v>
      </c>
    </row>
    <row r="549" spans="16:21" ht="17.25" customHeight="1" x14ac:dyDescent="0.3">
      <c r="P549" s="15">
        <f t="shared" si="27"/>
        <v>0</v>
      </c>
      <c r="Q549" s="16" t="str">
        <f>VLOOKUP([2]BD!U548,[2]OPERATION!A$1:G$20,2,TRUE)</f>
        <v>A1</v>
      </c>
      <c r="R549" s="23" t="s">
        <v>33</v>
      </c>
      <c r="S549" s="16">
        <f t="shared" si="28"/>
        <v>0</v>
      </c>
      <c r="T549" s="24" t="e">
        <f t="shared" si="26"/>
        <v>#VALUE!</v>
      </c>
      <c r="U549" s="25" t="e">
        <f>V$3+(INT(SUM(S$4:S549)/80)*"00:15")</f>
        <v>#VALUE!</v>
      </c>
    </row>
    <row r="550" spans="16:21" ht="17.25" customHeight="1" x14ac:dyDescent="0.3">
      <c r="P550" s="15">
        <f t="shared" si="27"/>
        <v>0</v>
      </c>
      <c r="Q550" s="16" t="str">
        <f>VLOOKUP([2]BD!U549,[2]OPERATION!A$1:G$20,2,TRUE)</f>
        <v>A1</v>
      </c>
      <c r="R550" s="23" t="s">
        <v>33</v>
      </c>
      <c r="S550" s="16">
        <f t="shared" si="28"/>
        <v>0</v>
      </c>
      <c r="T550" s="24" t="e">
        <f t="shared" si="26"/>
        <v>#VALUE!</v>
      </c>
      <c r="U550" s="25" t="e">
        <f>V$3+(INT(SUM(S$4:S550)/80)*"00:15")</f>
        <v>#VALUE!</v>
      </c>
    </row>
    <row r="551" spans="16:21" ht="17.25" customHeight="1" x14ac:dyDescent="0.3">
      <c r="P551" s="15">
        <f t="shared" si="27"/>
        <v>0</v>
      </c>
      <c r="Q551" s="16" t="str">
        <f>VLOOKUP([2]BD!U550,[2]OPERATION!A$1:G$20,2,TRUE)</f>
        <v>A1</v>
      </c>
      <c r="R551" s="23" t="s">
        <v>33</v>
      </c>
      <c r="S551" s="16">
        <f t="shared" si="28"/>
        <v>0</v>
      </c>
      <c r="T551" s="24" t="e">
        <f t="shared" si="26"/>
        <v>#VALUE!</v>
      </c>
      <c r="U551" s="25" t="e">
        <f>V$3+(INT(SUM(S$4:S551)/80)*"00:15")</f>
        <v>#VALUE!</v>
      </c>
    </row>
    <row r="552" spans="16:21" ht="17.25" customHeight="1" x14ac:dyDescent="0.3">
      <c r="P552" s="15">
        <f t="shared" si="27"/>
        <v>0</v>
      </c>
      <c r="Q552" s="16" t="str">
        <f>VLOOKUP([2]BD!U551,[2]OPERATION!A$1:G$20,2,TRUE)</f>
        <v>A1</v>
      </c>
      <c r="R552" s="23" t="s">
        <v>33</v>
      </c>
      <c r="S552" s="16">
        <f t="shared" si="28"/>
        <v>0</v>
      </c>
      <c r="T552" s="24" t="e">
        <f t="shared" si="26"/>
        <v>#VALUE!</v>
      </c>
      <c r="U552" s="25" t="e">
        <f>V$3+(INT(SUM(S$4:S552)/80)*"00:15")</f>
        <v>#VALUE!</v>
      </c>
    </row>
    <row r="553" spans="16:21" ht="17.25" customHeight="1" x14ac:dyDescent="0.3">
      <c r="P553" s="15">
        <f t="shared" si="27"/>
        <v>0</v>
      </c>
      <c r="Q553" s="16" t="str">
        <f>VLOOKUP([2]BD!U552,[2]OPERATION!A$1:G$20,2,TRUE)</f>
        <v>A1</v>
      </c>
      <c r="R553" s="23" t="s">
        <v>33</v>
      </c>
      <c r="S553" s="16">
        <f t="shared" si="28"/>
        <v>0</v>
      </c>
      <c r="T553" s="24" t="e">
        <f t="shared" si="26"/>
        <v>#VALUE!</v>
      </c>
      <c r="U553" s="25" t="e">
        <f>V$3+(INT(SUM(S$4:S553)/80)*"00:15")</f>
        <v>#VALUE!</v>
      </c>
    </row>
    <row r="554" spans="16:21" ht="17.25" customHeight="1" x14ac:dyDescent="0.3">
      <c r="P554" s="15">
        <f t="shared" si="27"/>
        <v>0</v>
      </c>
      <c r="Q554" s="16" t="str">
        <f>VLOOKUP([2]BD!U553,[2]OPERATION!A$1:G$20,2,TRUE)</f>
        <v>A1</v>
      </c>
      <c r="R554" s="23" t="s">
        <v>33</v>
      </c>
      <c r="S554" s="16">
        <f t="shared" si="28"/>
        <v>0</v>
      </c>
      <c r="T554" s="24" t="e">
        <f t="shared" si="26"/>
        <v>#VALUE!</v>
      </c>
      <c r="U554" s="25" t="e">
        <f>V$3+(INT(SUM(S$4:S554)/80)*"00:15")</f>
        <v>#VALUE!</v>
      </c>
    </row>
    <row r="555" spans="16:21" ht="17.25" customHeight="1" x14ac:dyDescent="0.3">
      <c r="P555" s="15">
        <f t="shared" si="27"/>
        <v>0</v>
      </c>
      <c r="Q555" s="16" t="str">
        <f>VLOOKUP([2]BD!U554,[2]OPERATION!A$1:G$20,2,TRUE)</f>
        <v>A1</v>
      </c>
      <c r="R555" s="23" t="s">
        <v>33</v>
      </c>
      <c r="S555" s="16">
        <f t="shared" si="28"/>
        <v>0</v>
      </c>
      <c r="T555" s="24" t="e">
        <f t="shared" si="26"/>
        <v>#VALUE!</v>
      </c>
      <c r="U555" s="25" t="e">
        <f>V$3+(INT(SUM(S$4:S555)/80)*"00:15")</f>
        <v>#VALUE!</v>
      </c>
    </row>
    <row r="556" spans="16:21" ht="17.25" customHeight="1" x14ac:dyDescent="0.3">
      <c r="P556" s="15">
        <f t="shared" si="27"/>
        <v>0</v>
      </c>
      <c r="Q556" s="16" t="str">
        <f>VLOOKUP([2]BD!U555,[2]OPERATION!A$1:G$20,2,TRUE)</f>
        <v>A1</v>
      </c>
      <c r="R556" s="23" t="s">
        <v>33</v>
      </c>
      <c r="S556" s="16">
        <f t="shared" si="28"/>
        <v>0</v>
      </c>
      <c r="T556" s="24" t="e">
        <f t="shared" si="26"/>
        <v>#VALUE!</v>
      </c>
      <c r="U556" s="25" t="e">
        <f>V$3+(INT(SUM(S$4:S556)/80)*"00:15")</f>
        <v>#VALUE!</v>
      </c>
    </row>
    <row r="557" spans="16:21" ht="17.25" customHeight="1" x14ac:dyDescent="0.3">
      <c r="P557" s="15">
        <f t="shared" si="27"/>
        <v>0</v>
      </c>
      <c r="Q557" s="16" t="str">
        <f>VLOOKUP([2]BD!U556,[2]OPERATION!A$1:G$20,2,TRUE)</f>
        <v>A1</v>
      </c>
      <c r="R557" s="23" t="s">
        <v>33</v>
      </c>
      <c r="S557" s="16">
        <f t="shared" si="28"/>
        <v>0</v>
      </c>
      <c r="T557" s="24" t="e">
        <f t="shared" si="26"/>
        <v>#VALUE!</v>
      </c>
      <c r="U557" s="25" t="e">
        <f>V$3+(INT(SUM(S$4:S557)/80)*"00:15")</f>
        <v>#VALUE!</v>
      </c>
    </row>
    <row r="558" spans="16:21" ht="17.25" customHeight="1" x14ac:dyDescent="0.3">
      <c r="P558" s="15">
        <f t="shared" si="27"/>
        <v>0</v>
      </c>
      <c r="Q558" s="16" t="str">
        <f>VLOOKUP([2]BD!U557,[2]OPERATION!A$1:G$20,2,TRUE)</f>
        <v>A1</v>
      </c>
      <c r="R558" s="23" t="s">
        <v>33</v>
      </c>
      <c r="S558" s="16">
        <f t="shared" si="28"/>
        <v>0</v>
      </c>
      <c r="T558" s="24" t="e">
        <f t="shared" si="26"/>
        <v>#VALUE!</v>
      </c>
      <c r="U558" s="25" t="e">
        <f>V$3+(INT(SUM(S$4:S558)/80)*"00:15")</f>
        <v>#VALUE!</v>
      </c>
    </row>
    <row r="559" spans="16:21" ht="17.25" customHeight="1" x14ac:dyDescent="0.3">
      <c r="P559" s="15">
        <f t="shared" si="27"/>
        <v>0</v>
      </c>
      <c r="Q559" s="16" t="str">
        <f>VLOOKUP([2]BD!U558,[2]OPERATION!A$1:G$20,2,TRUE)</f>
        <v>A1</v>
      </c>
      <c r="R559" s="23" t="s">
        <v>33</v>
      </c>
      <c r="S559" s="16">
        <f t="shared" si="28"/>
        <v>0</v>
      </c>
      <c r="T559" s="24" t="e">
        <f t="shared" si="26"/>
        <v>#VALUE!</v>
      </c>
      <c r="U559" s="25" t="e">
        <f>V$3+(INT(SUM(S$4:S559)/80)*"00:15")</f>
        <v>#VALUE!</v>
      </c>
    </row>
    <row r="560" spans="16:21" ht="17.25" customHeight="1" x14ac:dyDescent="0.3">
      <c r="P560" s="15">
        <f t="shared" si="27"/>
        <v>0</v>
      </c>
      <c r="Q560" s="16" t="str">
        <f>VLOOKUP([2]BD!U559,[2]OPERATION!A$1:G$20,2,TRUE)</f>
        <v>A1</v>
      </c>
      <c r="R560" s="23" t="s">
        <v>33</v>
      </c>
      <c r="S560" s="16">
        <f t="shared" si="28"/>
        <v>0</v>
      </c>
      <c r="T560" s="24" t="e">
        <f t="shared" si="26"/>
        <v>#VALUE!</v>
      </c>
      <c r="U560" s="25" t="e">
        <f>V$3+(INT(SUM(S$4:S560)/80)*"00:15")</f>
        <v>#VALUE!</v>
      </c>
    </row>
    <row r="561" spans="16:21" ht="17.25" customHeight="1" x14ac:dyDescent="0.3">
      <c r="P561" s="15">
        <f t="shared" si="27"/>
        <v>0</v>
      </c>
      <c r="Q561" s="16" t="str">
        <f>VLOOKUP([2]BD!U560,[2]OPERATION!A$1:G$20,2,TRUE)</f>
        <v>A1</v>
      </c>
      <c r="R561" s="23" t="s">
        <v>33</v>
      </c>
      <c r="S561" s="16">
        <f t="shared" si="28"/>
        <v>0</v>
      </c>
      <c r="T561" s="24" t="e">
        <f t="shared" si="26"/>
        <v>#VALUE!</v>
      </c>
      <c r="U561" s="25" t="e">
        <f>V$3+(INT(SUM(S$4:S561)/80)*"00:15")</f>
        <v>#VALUE!</v>
      </c>
    </row>
    <row r="562" spans="16:21" ht="17.25" customHeight="1" x14ac:dyDescent="0.3">
      <c r="P562" s="15">
        <f t="shared" si="27"/>
        <v>0</v>
      </c>
      <c r="Q562" s="16" t="str">
        <f>VLOOKUP([2]BD!U561,[2]OPERATION!A$1:G$20,2,TRUE)</f>
        <v>A1</v>
      </c>
      <c r="R562" s="23" t="s">
        <v>33</v>
      </c>
      <c r="S562" s="16">
        <f t="shared" si="28"/>
        <v>0</v>
      </c>
      <c r="T562" s="24" t="e">
        <f t="shared" si="26"/>
        <v>#VALUE!</v>
      </c>
      <c r="U562" s="25" t="e">
        <f>V$3+(INT(SUM(S$4:S562)/80)*"00:15")</f>
        <v>#VALUE!</v>
      </c>
    </row>
    <row r="563" spans="16:21" ht="17.25" customHeight="1" x14ac:dyDescent="0.3">
      <c r="P563" s="15">
        <f t="shared" si="27"/>
        <v>0</v>
      </c>
      <c r="Q563" s="16" t="str">
        <f>VLOOKUP([2]BD!U562,[2]OPERATION!A$1:G$20,2,TRUE)</f>
        <v>A1</v>
      </c>
      <c r="R563" s="23" t="s">
        <v>33</v>
      </c>
      <c r="S563" s="16">
        <f t="shared" si="28"/>
        <v>0</v>
      </c>
      <c r="T563" s="24" t="e">
        <f t="shared" si="26"/>
        <v>#VALUE!</v>
      </c>
      <c r="U563" s="25" t="e">
        <f>V$3+(INT(SUM(S$4:S563)/80)*"00:15")</f>
        <v>#VALUE!</v>
      </c>
    </row>
    <row r="564" spans="16:21" ht="17.25" customHeight="1" x14ac:dyDescent="0.3">
      <c r="P564" s="15">
        <f t="shared" si="27"/>
        <v>0</v>
      </c>
      <c r="Q564" s="16" t="str">
        <f>VLOOKUP([2]BD!U563,[2]OPERATION!A$1:G$20,2,TRUE)</f>
        <v>A1</v>
      </c>
      <c r="R564" s="23" t="s">
        <v>33</v>
      </c>
      <c r="S564" s="16">
        <f t="shared" si="28"/>
        <v>0</v>
      </c>
      <c r="T564" s="24" t="e">
        <f t="shared" si="26"/>
        <v>#VALUE!</v>
      </c>
      <c r="U564" s="25" t="e">
        <f>V$3+(INT(SUM(S$4:S564)/80)*"00:15")</f>
        <v>#VALUE!</v>
      </c>
    </row>
    <row r="565" spans="16:21" ht="17.25" customHeight="1" x14ac:dyDescent="0.3">
      <c r="P565" s="15">
        <f t="shared" si="27"/>
        <v>0</v>
      </c>
      <c r="Q565" s="16" t="str">
        <f>VLOOKUP([2]BD!U564,[2]OPERATION!A$1:G$20,2,TRUE)</f>
        <v>A1</v>
      </c>
      <c r="R565" s="23" t="s">
        <v>33</v>
      </c>
      <c r="S565" s="16">
        <f t="shared" si="28"/>
        <v>0</v>
      </c>
      <c r="T565" s="24" t="e">
        <f t="shared" si="26"/>
        <v>#VALUE!</v>
      </c>
      <c r="U565" s="25" t="e">
        <f>V$3+(INT(SUM(S$4:S565)/80)*"00:15")</f>
        <v>#VALUE!</v>
      </c>
    </row>
    <row r="566" spans="16:21" ht="17.25" customHeight="1" x14ac:dyDescent="0.3">
      <c r="P566" s="15">
        <f t="shared" si="27"/>
        <v>0</v>
      </c>
      <c r="Q566" s="16" t="str">
        <f>VLOOKUP([2]BD!U565,[2]OPERATION!A$1:G$20,2,TRUE)</f>
        <v>A1</v>
      </c>
      <c r="R566" s="23" t="s">
        <v>33</v>
      </c>
      <c r="S566" s="16">
        <f t="shared" si="28"/>
        <v>0</v>
      </c>
      <c r="T566" s="24" t="e">
        <f t="shared" si="26"/>
        <v>#VALUE!</v>
      </c>
      <c r="U566" s="25" t="e">
        <f>V$3+(INT(SUM(S$4:S566)/80)*"00:15")</f>
        <v>#VALUE!</v>
      </c>
    </row>
    <row r="567" spans="16:21" ht="17.25" customHeight="1" x14ac:dyDescent="0.3">
      <c r="P567" s="15">
        <f t="shared" si="27"/>
        <v>0</v>
      </c>
      <c r="Q567" s="16" t="str">
        <f>VLOOKUP([2]BD!U566,[2]OPERATION!A$1:G$20,2,TRUE)</f>
        <v>A1</v>
      </c>
      <c r="R567" s="23" t="s">
        <v>33</v>
      </c>
      <c r="S567" s="16">
        <f t="shared" si="28"/>
        <v>0</v>
      </c>
      <c r="T567" s="24" t="e">
        <f t="shared" si="26"/>
        <v>#VALUE!</v>
      </c>
      <c r="U567" s="25" t="e">
        <f>V$3+(INT(SUM(S$4:S567)/80)*"00:15")</f>
        <v>#VALUE!</v>
      </c>
    </row>
    <row r="568" spans="16:21" ht="17.25" customHeight="1" x14ac:dyDescent="0.3">
      <c r="P568" s="15">
        <f t="shared" si="27"/>
        <v>0</v>
      </c>
      <c r="Q568" s="16" t="str">
        <f>VLOOKUP([2]BD!U567,[2]OPERATION!A$1:G$20,2,TRUE)</f>
        <v>A1</v>
      </c>
      <c r="R568" s="23" t="s">
        <v>33</v>
      </c>
      <c r="S568" s="16">
        <f t="shared" si="28"/>
        <v>0</v>
      </c>
      <c r="T568" s="24" t="e">
        <f t="shared" si="26"/>
        <v>#VALUE!</v>
      </c>
      <c r="U568" s="25" t="e">
        <f>V$3+(INT(SUM(S$4:S568)/80)*"00:15")</f>
        <v>#VALUE!</v>
      </c>
    </row>
    <row r="569" spans="16:21" ht="17.25" customHeight="1" x14ac:dyDescent="0.3">
      <c r="P569" s="15">
        <f t="shared" si="27"/>
        <v>0</v>
      </c>
      <c r="Q569" s="16" t="str">
        <f>VLOOKUP([2]BD!U568,[2]OPERATION!A$1:G$20,2,TRUE)</f>
        <v>A1</v>
      </c>
      <c r="R569" s="23" t="s">
        <v>33</v>
      </c>
      <c r="S569" s="16">
        <f t="shared" si="28"/>
        <v>0</v>
      </c>
      <c r="T569" s="24" t="e">
        <f t="shared" si="26"/>
        <v>#VALUE!</v>
      </c>
      <c r="U569" s="25" t="e">
        <f>V$3+(INT(SUM(S$4:S569)/80)*"00:15")</f>
        <v>#VALUE!</v>
      </c>
    </row>
    <row r="570" spans="16:21" ht="17.25" customHeight="1" x14ac:dyDescent="0.3">
      <c r="P570" s="15">
        <f t="shared" si="27"/>
        <v>0</v>
      </c>
      <c r="Q570" s="16" t="str">
        <f>VLOOKUP([2]BD!U569,[2]OPERATION!A$1:G$20,2,TRUE)</f>
        <v>A1</v>
      </c>
      <c r="R570" s="23" t="s">
        <v>33</v>
      </c>
      <c r="S570" s="16">
        <f t="shared" si="28"/>
        <v>0</v>
      </c>
      <c r="T570" s="24" t="e">
        <f t="shared" si="26"/>
        <v>#VALUE!</v>
      </c>
      <c r="U570" s="25" t="e">
        <f>V$3+(INT(SUM(S$4:S570)/80)*"00:15")</f>
        <v>#VALUE!</v>
      </c>
    </row>
    <row r="571" spans="16:21" ht="17.25" customHeight="1" x14ac:dyDescent="0.3">
      <c r="P571" s="15">
        <f t="shared" si="27"/>
        <v>0</v>
      </c>
      <c r="Q571" s="16" t="str">
        <f>VLOOKUP([2]BD!U570,[2]OPERATION!A$1:G$20,2,TRUE)</f>
        <v>A1</v>
      </c>
      <c r="R571" s="23" t="s">
        <v>33</v>
      </c>
      <c r="S571" s="16">
        <f t="shared" si="28"/>
        <v>0</v>
      </c>
      <c r="T571" s="24" t="e">
        <f t="shared" si="26"/>
        <v>#VALUE!</v>
      </c>
      <c r="U571" s="25" t="e">
        <f>V$3+(INT(SUM(S$4:S571)/80)*"00:15")</f>
        <v>#VALUE!</v>
      </c>
    </row>
    <row r="572" spans="16:21" ht="17.25" customHeight="1" x14ac:dyDescent="0.3">
      <c r="P572" s="15">
        <f t="shared" si="27"/>
        <v>0</v>
      </c>
      <c r="Q572" s="16" t="str">
        <f>VLOOKUP([2]BD!U571,[2]OPERATION!A$1:G$20,2,TRUE)</f>
        <v>A1</v>
      </c>
      <c r="R572" s="23" t="s">
        <v>33</v>
      </c>
      <c r="S572" s="16">
        <f t="shared" si="28"/>
        <v>0</v>
      </c>
      <c r="T572" s="24" t="e">
        <f t="shared" si="26"/>
        <v>#VALUE!</v>
      </c>
      <c r="U572" s="25" t="e">
        <f>V$3+(INT(SUM(S$4:S572)/80)*"00:15")</f>
        <v>#VALUE!</v>
      </c>
    </row>
    <row r="573" spans="16:21" ht="17.25" customHeight="1" x14ac:dyDescent="0.3">
      <c r="P573" s="15">
        <f t="shared" si="27"/>
        <v>0</v>
      </c>
      <c r="Q573" s="16" t="str">
        <f>VLOOKUP([2]BD!U572,[2]OPERATION!A$1:G$20,2,TRUE)</f>
        <v>A1</v>
      </c>
      <c r="R573" s="23" t="s">
        <v>33</v>
      </c>
      <c r="S573" s="16">
        <f t="shared" si="28"/>
        <v>0</v>
      </c>
      <c r="T573" s="24" t="e">
        <f t="shared" si="26"/>
        <v>#VALUE!</v>
      </c>
      <c r="U573" s="25" t="e">
        <f>V$3+(INT(SUM(S$4:S573)/80)*"00:15")</f>
        <v>#VALUE!</v>
      </c>
    </row>
    <row r="574" spans="16:21" ht="17.25" customHeight="1" x14ac:dyDescent="0.3">
      <c r="P574" s="15">
        <f t="shared" si="27"/>
        <v>0</v>
      </c>
      <c r="Q574" s="16" t="str">
        <f>VLOOKUP([2]BD!U573,[2]OPERATION!A$1:G$20,2,TRUE)</f>
        <v>A1</v>
      </c>
      <c r="R574" s="23" t="s">
        <v>33</v>
      </c>
      <c r="S574" s="16">
        <f t="shared" si="28"/>
        <v>0</v>
      </c>
      <c r="T574" s="24" t="e">
        <f t="shared" si="26"/>
        <v>#VALUE!</v>
      </c>
      <c r="U574" s="25" t="e">
        <f>V$3+(INT(SUM(S$4:S574)/80)*"00:15")</f>
        <v>#VALUE!</v>
      </c>
    </row>
    <row r="575" spans="16:21" ht="17.25" customHeight="1" x14ac:dyDescent="0.3">
      <c r="P575" s="15">
        <f t="shared" si="27"/>
        <v>0</v>
      </c>
      <c r="Q575" s="16" t="str">
        <f>VLOOKUP([2]BD!U574,[2]OPERATION!A$1:G$20,2,TRUE)</f>
        <v>A1</v>
      </c>
      <c r="R575" s="23" t="s">
        <v>33</v>
      </c>
      <c r="S575" s="16">
        <f t="shared" si="28"/>
        <v>0</v>
      </c>
      <c r="T575" s="24" t="e">
        <f t="shared" si="26"/>
        <v>#VALUE!</v>
      </c>
      <c r="U575" s="25" t="e">
        <f>V$3+(INT(SUM(S$4:S575)/80)*"00:15")</f>
        <v>#VALUE!</v>
      </c>
    </row>
    <row r="576" spans="16:21" ht="17.25" customHeight="1" x14ac:dyDescent="0.3">
      <c r="P576" s="15">
        <f t="shared" si="27"/>
        <v>0</v>
      </c>
      <c r="Q576" s="16" t="str">
        <f>VLOOKUP([2]BD!U575,[2]OPERATION!A$1:G$20,2,TRUE)</f>
        <v>A1</v>
      </c>
      <c r="R576" s="23" t="s">
        <v>33</v>
      </c>
      <c r="S576" s="16">
        <f t="shared" si="28"/>
        <v>0</v>
      </c>
      <c r="T576" s="24" t="e">
        <f t="shared" si="26"/>
        <v>#VALUE!</v>
      </c>
      <c r="U576" s="25" t="e">
        <f>V$3+(INT(SUM(S$4:S576)/80)*"00:15")</f>
        <v>#VALUE!</v>
      </c>
    </row>
    <row r="577" spans="16:21" ht="17.25" customHeight="1" x14ac:dyDescent="0.3">
      <c r="P577" s="15">
        <f t="shared" si="27"/>
        <v>0</v>
      </c>
      <c r="Q577" s="16" t="str">
        <f>VLOOKUP([2]BD!U576,[2]OPERATION!A$1:G$20,2,TRUE)</f>
        <v>A1</v>
      </c>
      <c r="R577" s="23" t="s">
        <v>33</v>
      </c>
      <c r="S577" s="16">
        <f t="shared" si="28"/>
        <v>0</v>
      </c>
      <c r="T577" s="24" t="e">
        <f t="shared" si="26"/>
        <v>#VALUE!</v>
      </c>
      <c r="U577" s="25" t="e">
        <f>V$3+(INT(SUM(S$4:S577)/80)*"00:15")</f>
        <v>#VALUE!</v>
      </c>
    </row>
    <row r="578" spans="16:21" ht="17.25" customHeight="1" x14ac:dyDescent="0.3">
      <c r="P578" s="15">
        <f t="shared" si="27"/>
        <v>0</v>
      </c>
      <c r="Q578" s="16" t="str">
        <f>VLOOKUP([2]BD!U577,[2]OPERATION!A$1:G$20,2,TRUE)</f>
        <v>A1</v>
      </c>
      <c r="R578" s="23" t="s">
        <v>33</v>
      </c>
      <c r="S578" s="16">
        <f t="shared" si="28"/>
        <v>0</v>
      </c>
      <c r="T578" s="24" t="e">
        <f t="shared" si="26"/>
        <v>#VALUE!</v>
      </c>
      <c r="U578" s="25" t="e">
        <f>V$3+(INT(SUM(S$4:S578)/80)*"00:15")</f>
        <v>#VALUE!</v>
      </c>
    </row>
    <row r="579" spans="16:21" ht="17.25" customHeight="1" x14ac:dyDescent="0.3">
      <c r="P579" s="15">
        <f t="shared" si="27"/>
        <v>0</v>
      </c>
      <c r="Q579" s="16" t="str">
        <f>VLOOKUP([2]BD!U578,[2]OPERATION!A$1:G$20,2,TRUE)</f>
        <v>A1</v>
      </c>
      <c r="R579" s="23" t="s">
        <v>33</v>
      </c>
      <c r="S579" s="16">
        <f t="shared" si="28"/>
        <v>0</v>
      </c>
      <c r="T579" s="24" t="e">
        <f t="shared" si="26"/>
        <v>#VALUE!</v>
      </c>
      <c r="U579" s="25" t="e">
        <f>V$3+(INT(SUM(S$4:S579)/80)*"00:15")</f>
        <v>#VALUE!</v>
      </c>
    </row>
    <row r="580" spans="16:21" ht="17.25" customHeight="1" x14ac:dyDescent="0.3">
      <c r="P580" s="15">
        <f t="shared" si="27"/>
        <v>0</v>
      </c>
      <c r="Q580" s="16" t="str">
        <f>VLOOKUP([2]BD!U579,[2]OPERATION!A$1:G$20,2,TRUE)</f>
        <v>A1</v>
      </c>
      <c r="R580" s="23" t="s">
        <v>33</v>
      </c>
      <c r="S580" s="16">
        <f t="shared" si="28"/>
        <v>0</v>
      </c>
      <c r="T580" s="24" t="e">
        <f t="shared" ref="T580:T643" si="29">IF(OR(U580&lt;&gt;U579,U580=U579),SUMIF(U:U,U580,S:S),"")</f>
        <v>#VALUE!</v>
      </c>
      <c r="U580" s="25" t="e">
        <f>V$3+(INT(SUM(S$4:S580)/80)*"00:15")</f>
        <v>#VALUE!</v>
      </c>
    </row>
    <row r="581" spans="16:21" ht="17.25" customHeight="1" x14ac:dyDescent="0.3">
      <c r="P581" s="15">
        <f t="shared" si="27"/>
        <v>0</v>
      </c>
      <c r="Q581" s="16" t="str">
        <f>VLOOKUP([2]BD!U580,[2]OPERATION!A$1:G$20,2,TRUE)</f>
        <v>A1</v>
      </c>
      <c r="R581" s="23" t="s">
        <v>33</v>
      </c>
      <c r="S581" s="16">
        <f t="shared" si="28"/>
        <v>0</v>
      </c>
      <c r="T581" s="24" t="e">
        <f t="shared" si="29"/>
        <v>#VALUE!</v>
      </c>
      <c r="U581" s="25" t="e">
        <f>V$3+(INT(SUM(S$4:S581)/80)*"00:15")</f>
        <v>#VALUE!</v>
      </c>
    </row>
    <row r="582" spans="16:21" ht="17.25" customHeight="1" x14ac:dyDescent="0.3">
      <c r="P582" s="15">
        <f t="shared" si="27"/>
        <v>0</v>
      </c>
      <c r="Q582" s="16" t="str">
        <f>VLOOKUP([2]BD!U581,[2]OPERATION!A$1:G$20,2,TRUE)</f>
        <v>A1</v>
      </c>
      <c r="R582" s="23" t="s">
        <v>33</v>
      </c>
      <c r="S582" s="16">
        <f t="shared" si="28"/>
        <v>0</v>
      </c>
      <c r="T582" s="24" t="e">
        <f t="shared" si="29"/>
        <v>#VALUE!</v>
      </c>
      <c r="U582" s="25" t="e">
        <f>V$3+(INT(SUM(S$4:S582)/80)*"00:15")</f>
        <v>#VALUE!</v>
      </c>
    </row>
    <row r="583" spans="16:21" ht="17.25" customHeight="1" x14ac:dyDescent="0.3">
      <c r="P583" s="15">
        <f t="shared" si="27"/>
        <v>0</v>
      </c>
      <c r="Q583" s="16" t="str">
        <f>VLOOKUP([2]BD!U582,[2]OPERATION!A$1:G$20,2,TRUE)</f>
        <v>A1</v>
      </c>
      <c r="R583" s="23" t="s">
        <v>33</v>
      </c>
      <c r="S583" s="16">
        <f t="shared" si="28"/>
        <v>0</v>
      </c>
      <c r="T583" s="24" t="e">
        <f t="shared" si="29"/>
        <v>#VALUE!</v>
      </c>
      <c r="U583" s="25" t="e">
        <f>V$3+(INT(SUM(S$4:S583)/80)*"00:15")</f>
        <v>#VALUE!</v>
      </c>
    </row>
    <row r="584" spans="16:21" ht="17.25" customHeight="1" x14ac:dyDescent="0.3">
      <c r="P584" s="15">
        <f t="shared" si="27"/>
        <v>0</v>
      </c>
      <c r="Q584" s="16" t="str">
        <f>VLOOKUP([2]BD!U583,[2]OPERATION!A$1:G$20,2,TRUE)</f>
        <v>A1</v>
      </c>
      <c r="R584" s="23" t="s">
        <v>33</v>
      </c>
      <c r="S584" s="16">
        <f t="shared" si="28"/>
        <v>0</v>
      </c>
      <c r="T584" s="24" t="e">
        <f t="shared" si="29"/>
        <v>#VALUE!</v>
      </c>
      <c r="U584" s="25" t="e">
        <f>V$3+(INT(SUM(S$4:S584)/80)*"00:15")</f>
        <v>#VALUE!</v>
      </c>
    </row>
    <row r="585" spans="16:21" ht="17.25" customHeight="1" x14ac:dyDescent="0.3">
      <c r="P585" s="15">
        <f t="shared" si="27"/>
        <v>0</v>
      </c>
      <c r="Q585" s="16" t="str">
        <f>VLOOKUP([2]BD!U584,[2]OPERATION!A$1:G$20,2,TRUE)</f>
        <v>A1</v>
      </c>
      <c r="R585" s="23" t="s">
        <v>33</v>
      </c>
      <c r="S585" s="16">
        <f t="shared" si="28"/>
        <v>0</v>
      </c>
      <c r="T585" s="24" t="e">
        <f t="shared" si="29"/>
        <v>#VALUE!</v>
      </c>
      <c r="U585" s="25" t="e">
        <f>V$3+(INT(SUM(S$4:S585)/80)*"00:15")</f>
        <v>#VALUE!</v>
      </c>
    </row>
    <row r="586" spans="16:21" ht="17.25" customHeight="1" x14ac:dyDescent="0.3">
      <c r="P586" s="15">
        <f t="shared" si="27"/>
        <v>0</v>
      </c>
      <c r="Q586" s="16" t="str">
        <f>VLOOKUP([2]BD!U585,[2]OPERATION!A$1:G$20,2,TRUE)</f>
        <v>A1</v>
      </c>
      <c r="R586" s="23" t="s">
        <v>33</v>
      </c>
      <c r="S586" s="16">
        <f t="shared" si="28"/>
        <v>0</v>
      </c>
      <c r="T586" s="24" t="e">
        <f t="shared" si="29"/>
        <v>#VALUE!</v>
      </c>
      <c r="U586" s="25" t="e">
        <f>V$3+(INT(SUM(S$4:S586)/80)*"00:15")</f>
        <v>#VALUE!</v>
      </c>
    </row>
    <row r="587" spans="16:21" ht="17.25" customHeight="1" x14ac:dyDescent="0.3">
      <c r="P587" s="15">
        <f t="shared" si="27"/>
        <v>0</v>
      </c>
      <c r="Q587" s="16" t="str">
        <f>VLOOKUP([2]BD!U586,[2]OPERATION!A$1:G$20,2,TRUE)</f>
        <v>A1</v>
      </c>
      <c r="R587" s="23" t="s">
        <v>33</v>
      </c>
      <c r="S587" s="16">
        <f t="shared" si="28"/>
        <v>0</v>
      </c>
      <c r="T587" s="24" t="e">
        <f t="shared" si="29"/>
        <v>#VALUE!</v>
      </c>
      <c r="U587" s="25" t="e">
        <f>V$3+(INT(SUM(S$4:S587)/80)*"00:15")</f>
        <v>#VALUE!</v>
      </c>
    </row>
    <row r="588" spans="16:21" ht="17.25" customHeight="1" x14ac:dyDescent="0.3">
      <c r="P588" s="15">
        <f t="shared" si="27"/>
        <v>0</v>
      </c>
      <c r="Q588" s="16" t="str">
        <f>VLOOKUP([2]BD!U587,[2]OPERATION!A$1:G$20,2,TRUE)</f>
        <v>A1</v>
      </c>
      <c r="R588" s="23" t="s">
        <v>33</v>
      </c>
      <c r="S588" s="16">
        <f t="shared" si="28"/>
        <v>0</v>
      </c>
      <c r="T588" s="24" t="e">
        <f t="shared" si="29"/>
        <v>#VALUE!</v>
      </c>
      <c r="U588" s="25" t="e">
        <f>V$3+(INT(SUM(S$4:S588)/80)*"00:15")</f>
        <v>#VALUE!</v>
      </c>
    </row>
    <row r="589" spans="16:21" ht="17.25" customHeight="1" x14ac:dyDescent="0.3">
      <c r="P589" s="15">
        <f t="shared" si="27"/>
        <v>0</v>
      </c>
      <c r="Q589" s="16" t="str">
        <f>VLOOKUP([2]BD!U588,[2]OPERATION!A$1:G$20,2,TRUE)</f>
        <v>A1</v>
      </c>
      <c r="R589" s="23" t="s">
        <v>33</v>
      </c>
      <c r="S589" s="16">
        <f t="shared" si="28"/>
        <v>0</v>
      </c>
      <c r="T589" s="24" t="e">
        <f t="shared" si="29"/>
        <v>#VALUE!</v>
      </c>
      <c r="U589" s="25" t="e">
        <f>V$3+(INT(SUM(S$4:S589)/80)*"00:15")</f>
        <v>#VALUE!</v>
      </c>
    </row>
    <row r="590" spans="16:21" ht="17.25" customHeight="1" x14ac:dyDescent="0.3">
      <c r="P590" s="15">
        <f t="shared" si="27"/>
        <v>0</v>
      </c>
      <c r="Q590" s="16" t="str">
        <f>VLOOKUP([2]BD!U589,[2]OPERATION!A$1:G$20,2,TRUE)</f>
        <v>A1</v>
      </c>
      <c r="R590" s="23" t="s">
        <v>33</v>
      </c>
      <c r="S590" s="16">
        <f t="shared" si="28"/>
        <v>0</v>
      </c>
      <c r="T590" s="24" t="e">
        <f t="shared" si="29"/>
        <v>#VALUE!</v>
      </c>
      <c r="U590" s="25" t="e">
        <f>V$3+(INT(SUM(S$4:S590)/80)*"00:15")</f>
        <v>#VALUE!</v>
      </c>
    </row>
    <row r="591" spans="16:21" ht="17.25" customHeight="1" x14ac:dyDescent="0.3">
      <c r="P591" s="15">
        <f t="shared" si="27"/>
        <v>0</v>
      </c>
      <c r="Q591" s="16" t="str">
        <f>VLOOKUP([2]BD!U590,[2]OPERATION!A$1:G$20,2,TRUE)</f>
        <v>A1</v>
      </c>
      <c r="R591" s="23" t="s">
        <v>33</v>
      </c>
      <c r="S591" s="16">
        <f t="shared" si="28"/>
        <v>0</v>
      </c>
      <c r="T591" s="24" t="e">
        <f t="shared" si="29"/>
        <v>#VALUE!</v>
      </c>
      <c r="U591" s="25" t="e">
        <f>V$3+(INT(SUM(S$4:S591)/80)*"00:15")</f>
        <v>#VALUE!</v>
      </c>
    </row>
    <row r="592" spans="16:21" ht="17.25" customHeight="1" x14ac:dyDescent="0.3">
      <c r="P592" s="15">
        <f t="shared" si="27"/>
        <v>0</v>
      </c>
      <c r="Q592" s="16" t="str">
        <f>VLOOKUP([2]BD!U591,[2]OPERATION!A$1:G$20,2,TRUE)</f>
        <v>A1</v>
      </c>
      <c r="R592" s="23" t="s">
        <v>33</v>
      </c>
      <c r="S592" s="16">
        <f t="shared" si="28"/>
        <v>0</v>
      </c>
      <c r="T592" s="24" t="e">
        <f t="shared" si="29"/>
        <v>#VALUE!</v>
      </c>
      <c r="U592" s="25" t="e">
        <f>V$3+(INT(SUM(S$4:S592)/80)*"00:15")</f>
        <v>#VALUE!</v>
      </c>
    </row>
    <row r="593" spans="16:21" ht="17.25" customHeight="1" x14ac:dyDescent="0.3">
      <c r="P593" s="15">
        <f t="shared" si="27"/>
        <v>0</v>
      </c>
      <c r="Q593" s="16" t="str">
        <f>VLOOKUP([2]BD!U592,[2]OPERATION!A$1:G$20,2,TRUE)</f>
        <v>A1</v>
      </c>
      <c r="R593" s="23" t="s">
        <v>33</v>
      </c>
      <c r="S593" s="16">
        <f t="shared" si="28"/>
        <v>0</v>
      </c>
      <c r="T593" s="24" t="e">
        <f t="shared" si="29"/>
        <v>#VALUE!</v>
      </c>
      <c r="U593" s="25" t="e">
        <f>V$3+(INT(SUM(S$4:S593)/80)*"00:15")</f>
        <v>#VALUE!</v>
      </c>
    </row>
    <row r="594" spans="16:21" ht="17.25" customHeight="1" x14ac:dyDescent="0.3">
      <c r="P594" s="15">
        <f t="shared" si="27"/>
        <v>0</v>
      </c>
      <c r="Q594" s="16" t="str">
        <f>VLOOKUP([2]BD!U593,[2]OPERATION!A$1:G$20,2,TRUE)</f>
        <v>A1</v>
      </c>
      <c r="R594" s="23" t="s">
        <v>33</v>
      </c>
      <c r="S594" s="16">
        <f t="shared" si="28"/>
        <v>0</v>
      </c>
      <c r="T594" s="24" t="e">
        <f t="shared" si="29"/>
        <v>#VALUE!</v>
      </c>
      <c r="U594" s="25" t="e">
        <f>V$3+(INT(SUM(S$4:S594)/80)*"00:15")</f>
        <v>#VALUE!</v>
      </c>
    </row>
    <row r="595" spans="16:21" ht="17.25" customHeight="1" x14ac:dyDescent="0.3">
      <c r="P595" s="15">
        <f t="shared" si="27"/>
        <v>0</v>
      </c>
      <c r="Q595" s="16" t="str">
        <f>VLOOKUP([2]BD!U594,[2]OPERATION!A$1:G$20,2,TRUE)</f>
        <v>A1</v>
      </c>
      <c r="R595" s="23" t="s">
        <v>33</v>
      </c>
      <c r="S595" s="16">
        <f t="shared" si="28"/>
        <v>0</v>
      </c>
      <c r="T595" s="24" t="e">
        <f t="shared" si="29"/>
        <v>#VALUE!</v>
      </c>
      <c r="U595" s="25" t="e">
        <f>V$3+(INT(SUM(S$4:S595)/80)*"00:15")</f>
        <v>#VALUE!</v>
      </c>
    </row>
    <row r="596" spans="16:21" ht="17.25" customHeight="1" x14ac:dyDescent="0.3">
      <c r="P596" s="15">
        <f t="shared" si="27"/>
        <v>0</v>
      </c>
      <c r="Q596" s="16" t="str">
        <f>VLOOKUP([2]BD!U595,[2]OPERATION!A$1:G$20,2,TRUE)</f>
        <v>A1</v>
      </c>
      <c r="R596" s="23" t="s">
        <v>33</v>
      </c>
      <c r="S596" s="16">
        <f t="shared" si="28"/>
        <v>0</v>
      </c>
      <c r="T596" s="24" t="e">
        <f t="shared" si="29"/>
        <v>#VALUE!</v>
      </c>
      <c r="U596" s="25" t="e">
        <f>V$3+(INT(SUM(S$4:S596)/80)*"00:15")</f>
        <v>#VALUE!</v>
      </c>
    </row>
    <row r="597" spans="16:21" ht="17.25" customHeight="1" x14ac:dyDescent="0.3">
      <c r="P597" s="15">
        <f t="shared" si="27"/>
        <v>0</v>
      </c>
      <c r="Q597" s="16" t="str">
        <f>VLOOKUP([2]BD!U596,[2]OPERATION!A$1:G$20,2,TRUE)</f>
        <v>A1</v>
      </c>
      <c r="R597" s="23" t="s">
        <v>33</v>
      </c>
      <c r="S597" s="16">
        <f t="shared" si="28"/>
        <v>0</v>
      </c>
      <c r="T597" s="24" t="e">
        <f t="shared" si="29"/>
        <v>#VALUE!</v>
      </c>
      <c r="U597" s="25" t="e">
        <f>V$3+(INT(SUM(S$4:S597)/80)*"00:15")</f>
        <v>#VALUE!</v>
      </c>
    </row>
    <row r="598" spans="16:21" ht="17.25" customHeight="1" x14ac:dyDescent="0.3">
      <c r="P598" s="15">
        <f t="shared" ref="P598:P661" si="30">I597*30+J596*14</f>
        <v>0</v>
      </c>
      <c r="Q598" s="16" t="str">
        <f>VLOOKUP([2]BD!U597,[2]OPERATION!A$1:G$20,2,TRUE)</f>
        <v>A1</v>
      </c>
      <c r="R598" s="23" t="s">
        <v>33</v>
      </c>
      <c r="S598" s="16">
        <f t="shared" ref="S598:S661" si="31">I597+J596+K596</f>
        <v>0</v>
      </c>
      <c r="T598" s="24" t="e">
        <f t="shared" si="29"/>
        <v>#VALUE!</v>
      </c>
      <c r="U598" s="25" t="e">
        <f>V$3+(INT(SUM(S$4:S598)/80)*"00:15")</f>
        <v>#VALUE!</v>
      </c>
    </row>
    <row r="599" spans="16:21" ht="17.25" customHeight="1" x14ac:dyDescent="0.3">
      <c r="P599" s="15">
        <f t="shared" si="30"/>
        <v>0</v>
      </c>
      <c r="Q599" s="16" t="str">
        <f>VLOOKUP([2]BD!U598,[2]OPERATION!A$1:G$20,2,TRUE)</f>
        <v>A1</v>
      </c>
      <c r="R599" s="23" t="s">
        <v>33</v>
      </c>
      <c r="S599" s="16">
        <f t="shared" si="31"/>
        <v>0</v>
      </c>
      <c r="T599" s="24" t="e">
        <f t="shared" si="29"/>
        <v>#VALUE!</v>
      </c>
      <c r="U599" s="25" t="e">
        <f>V$3+(INT(SUM(S$4:S599)/80)*"00:15")</f>
        <v>#VALUE!</v>
      </c>
    </row>
    <row r="600" spans="16:21" ht="17.25" customHeight="1" x14ac:dyDescent="0.3">
      <c r="P600" s="15">
        <f t="shared" si="30"/>
        <v>0</v>
      </c>
      <c r="Q600" s="16" t="str">
        <f>VLOOKUP([2]BD!U599,[2]OPERATION!A$1:G$20,2,TRUE)</f>
        <v>A1</v>
      </c>
      <c r="R600" s="23" t="s">
        <v>33</v>
      </c>
      <c r="S600" s="16">
        <f t="shared" si="31"/>
        <v>0</v>
      </c>
      <c r="T600" s="24" t="e">
        <f t="shared" si="29"/>
        <v>#VALUE!</v>
      </c>
      <c r="U600" s="25" t="e">
        <f>V$3+(INT(SUM(S$4:S600)/80)*"00:15")</f>
        <v>#VALUE!</v>
      </c>
    </row>
    <row r="601" spans="16:21" ht="17.25" customHeight="1" x14ac:dyDescent="0.3">
      <c r="P601" s="15">
        <f t="shared" si="30"/>
        <v>0</v>
      </c>
      <c r="Q601" s="16" t="str">
        <f>VLOOKUP([2]BD!U600,[2]OPERATION!A$1:G$20,2,TRUE)</f>
        <v>A1</v>
      </c>
      <c r="R601" s="23" t="s">
        <v>33</v>
      </c>
      <c r="S601" s="16">
        <f t="shared" si="31"/>
        <v>0</v>
      </c>
      <c r="T601" s="24" t="e">
        <f t="shared" si="29"/>
        <v>#VALUE!</v>
      </c>
      <c r="U601" s="25" t="e">
        <f>V$3+(INT(SUM(S$4:S601)/80)*"00:15")</f>
        <v>#VALUE!</v>
      </c>
    </row>
    <row r="602" spans="16:21" ht="17.25" customHeight="1" x14ac:dyDescent="0.3">
      <c r="P602" s="15">
        <f t="shared" si="30"/>
        <v>0</v>
      </c>
      <c r="Q602" s="16" t="str">
        <f>VLOOKUP([2]BD!U601,[2]OPERATION!A$1:G$20,2,TRUE)</f>
        <v>A1</v>
      </c>
      <c r="R602" s="23" t="s">
        <v>33</v>
      </c>
      <c r="S602" s="16">
        <f t="shared" si="31"/>
        <v>0</v>
      </c>
      <c r="T602" s="24" t="e">
        <f t="shared" si="29"/>
        <v>#VALUE!</v>
      </c>
      <c r="U602" s="25" t="e">
        <f>V$3+(INT(SUM(S$4:S602)/80)*"00:15")</f>
        <v>#VALUE!</v>
      </c>
    </row>
    <row r="603" spans="16:21" ht="17.25" customHeight="1" x14ac:dyDescent="0.3">
      <c r="P603" s="15">
        <f t="shared" si="30"/>
        <v>0</v>
      </c>
      <c r="Q603" s="16" t="str">
        <f>VLOOKUP([2]BD!U602,[2]OPERATION!A$1:G$20,2,TRUE)</f>
        <v>A1</v>
      </c>
      <c r="R603" s="23" t="s">
        <v>33</v>
      </c>
      <c r="S603" s="16">
        <f t="shared" si="31"/>
        <v>0</v>
      </c>
      <c r="T603" s="24" t="e">
        <f t="shared" si="29"/>
        <v>#VALUE!</v>
      </c>
      <c r="U603" s="25" t="e">
        <f>V$3+(INT(SUM(S$4:S603)/80)*"00:15")</f>
        <v>#VALUE!</v>
      </c>
    </row>
    <row r="604" spans="16:21" ht="17.25" customHeight="1" x14ac:dyDescent="0.3">
      <c r="P604" s="15">
        <f t="shared" si="30"/>
        <v>0</v>
      </c>
      <c r="Q604" s="16" t="str">
        <f>VLOOKUP([2]BD!U603,[2]OPERATION!A$1:G$20,2,TRUE)</f>
        <v>A1</v>
      </c>
      <c r="R604" s="23" t="s">
        <v>33</v>
      </c>
      <c r="S604" s="16">
        <f t="shared" si="31"/>
        <v>0</v>
      </c>
      <c r="T604" s="24" t="e">
        <f t="shared" si="29"/>
        <v>#VALUE!</v>
      </c>
      <c r="U604" s="25" t="e">
        <f>V$3+(INT(SUM(S$4:S604)/80)*"00:15")</f>
        <v>#VALUE!</v>
      </c>
    </row>
    <row r="605" spans="16:21" ht="17.25" customHeight="1" x14ac:dyDescent="0.3">
      <c r="P605" s="15">
        <f t="shared" si="30"/>
        <v>0</v>
      </c>
      <c r="Q605" s="16" t="str">
        <f>VLOOKUP([2]BD!U604,[2]OPERATION!A$1:G$20,2,TRUE)</f>
        <v>A1</v>
      </c>
      <c r="R605" s="23" t="s">
        <v>33</v>
      </c>
      <c r="S605" s="16">
        <f t="shared" si="31"/>
        <v>0</v>
      </c>
      <c r="T605" s="24" t="e">
        <f t="shared" si="29"/>
        <v>#VALUE!</v>
      </c>
      <c r="U605" s="25" t="e">
        <f>V$3+(INT(SUM(S$4:S605)/80)*"00:15")</f>
        <v>#VALUE!</v>
      </c>
    </row>
    <row r="606" spans="16:21" ht="17.25" customHeight="1" x14ac:dyDescent="0.3">
      <c r="P606" s="15">
        <f t="shared" si="30"/>
        <v>0</v>
      </c>
      <c r="Q606" s="16" t="str">
        <f>VLOOKUP([2]BD!U605,[2]OPERATION!A$1:G$20,2,TRUE)</f>
        <v>A1</v>
      </c>
      <c r="R606" s="23" t="s">
        <v>33</v>
      </c>
      <c r="S606" s="16">
        <f t="shared" si="31"/>
        <v>0</v>
      </c>
      <c r="T606" s="24" t="e">
        <f t="shared" si="29"/>
        <v>#VALUE!</v>
      </c>
      <c r="U606" s="25" t="e">
        <f>V$3+(INT(SUM(S$4:S606)/80)*"00:15")</f>
        <v>#VALUE!</v>
      </c>
    </row>
    <row r="607" spans="16:21" ht="17.25" customHeight="1" x14ac:dyDescent="0.3">
      <c r="P607" s="15">
        <f t="shared" si="30"/>
        <v>0</v>
      </c>
      <c r="Q607" s="16" t="str">
        <f>VLOOKUP([2]BD!U606,[2]OPERATION!A$1:G$20,2,TRUE)</f>
        <v>A1</v>
      </c>
      <c r="R607" s="23" t="s">
        <v>33</v>
      </c>
      <c r="S607" s="16">
        <f t="shared" si="31"/>
        <v>0</v>
      </c>
      <c r="T607" s="24" t="e">
        <f t="shared" si="29"/>
        <v>#VALUE!</v>
      </c>
      <c r="U607" s="25" t="e">
        <f>V$3+(INT(SUM(S$4:S607)/80)*"00:15")</f>
        <v>#VALUE!</v>
      </c>
    </row>
    <row r="608" spans="16:21" ht="17.25" customHeight="1" x14ac:dyDescent="0.3">
      <c r="P608" s="15">
        <f t="shared" si="30"/>
        <v>0</v>
      </c>
      <c r="Q608" s="16" t="str">
        <f>VLOOKUP([2]BD!U607,[2]OPERATION!A$1:G$20,2,TRUE)</f>
        <v>A1</v>
      </c>
      <c r="R608" s="23" t="s">
        <v>33</v>
      </c>
      <c r="S608" s="16">
        <f t="shared" si="31"/>
        <v>0</v>
      </c>
      <c r="T608" s="24" t="e">
        <f t="shared" si="29"/>
        <v>#VALUE!</v>
      </c>
      <c r="U608" s="25" t="e">
        <f>V$3+(INT(SUM(S$4:S608)/80)*"00:15")</f>
        <v>#VALUE!</v>
      </c>
    </row>
    <row r="609" spans="16:21" ht="17.25" customHeight="1" x14ac:dyDescent="0.3">
      <c r="P609" s="15">
        <f t="shared" si="30"/>
        <v>0</v>
      </c>
      <c r="Q609" s="16" t="str">
        <f>VLOOKUP([2]BD!U608,[2]OPERATION!A$1:G$20,2,TRUE)</f>
        <v>A1</v>
      </c>
      <c r="R609" s="23" t="s">
        <v>33</v>
      </c>
      <c r="S609" s="16">
        <f t="shared" si="31"/>
        <v>0</v>
      </c>
      <c r="T609" s="24" t="e">
        <f t="shared" si="29"/>
        <v>#VALUE!</v>
      </c>
      <c r="U609" s="25" t="e">
        <f>V$3+(INT(SUM(S$4:S609)/80)*"00:15")</f>
        <v>#VALUE!</v>
      </c>
    </row>
    <row r="610" spans="16:21" ht="17.25" customHeight="1" x14ac:dyDescent="0.3">
      <c r="P610" s="15">
        <f t="shared" si="30"/>
        <v>0</v>
      </c>
      <c r="Q610" s="16" t="str">
        <f>VLOOKUP([2]BD!U609,[2]OPERATION!A$1:G$20,2,TRUE)</f>
        <v>A1</v>
      </c>
      <c r="R610" s="23" t="s">
        <v>33</v>
      </c>
      <c r="S610" s="16">
        <f t="shared" si="31"/>
        <v>0</v>
      </c>
      <c r="T610" s="24" t="e">
        <f t="shared" si="29"/>
        <v>#VALUE!</v>
      </c>
      <c r="U610" s="25" t="e">
        <f>V$3+(INT(SUM(S$4:S610)/80)*"00:15")</f>
        <v>#VALUE!</v>
      </c>
    </row>
    <row r="611" spans="16:21" ht="17.25" customHeight="1" x14ac:dyDescent="0.3">
      <c r="P611" s="15">
        <f t="shared" si="30"/>
        <v>0</v>
      </c>
      <c r="Q611" s="16" t="str">
        <f>VLOOKUP([2]BD!U610,[2]OPERATION!A$1:G$20,2,TRUE)</f>
        <v>A1</v>
      </c>
      <c r="R611" s="23" t="s">
        <v>33</v>
      </c>
      <c r="S611" s="16">
        <f t="shared" si="31"/>
        <v>0</v>
      </c>
      <c r="T611" s="24" t="e">
        <f t="shared" si="29"/>
        <v>#VALUE!</v>
      </c>
      <c r="U611" s="25" t="e">
        <f>V$3+(INT(SUM(S$4:S611)/80)*"00:15")</f>
        <v>#VALUE!</v>
      </c>
    </row>
    <row r="612" spans="16:21" ht="17.25" customHeight="1" x14ac:dyDescent="0.3">
      <c r="P612" s="15">
        <f t="shared" si="30"/>
        <v>0</v>
      </c>
      <c r="Q612" s="16" t="str">
        <f>VLOOKUP([2]BD!U611,[2]OPERATION!A$1:G$20,2,TRUE)</f>
        <v>A1</v>
      </c>
      <c r="R612" s="23" t="s">
        <v>33</v>
      </c>
      <c r="S612" s="16">
        <f t="shared" si="31"/>
        <v>0</v>
      </c>
      <c r="T612" s="24" t="e">
        <f t="shared" si="29"/>
        <v>#VALUE!</v>
      </c>
      <c r="U612" s="25" t="e">
        <f>V$3+(INT(SUM(S$4:S612)/80)*"00:15")</f>
        <v>#VALUE!</v>
      </c>
    </row>
    <row r="613" spans="16:21" ht="17.25" customHeight="1" x14ac:dyDescent="0.3">
      <c r="P613" s="15">
        <f t="shared" si="30"/>
        <v>0</v>
      </c>
      <c r="Q613" s="16" t="str">
        <f>VLOOKUP([2]BD!U612,[2]OPERATION!A$1:G$20,2,TRUE)</f>
        <v>A1</v>
      </c>
      <c r="R613" s="23" t="s">
        <v>33</v>
      </c>
      <c r="S613" s="16">
        <f t="shared" si="31"/>
        <v>0</v>
      </c>
      <c r="T613" s="24" t="e">
        <f t="shared" si="29"/>
        <v>#VALUE!</v>
      </c>
      <c r="U613" s="25" t="e">
        <f>V$3+(INT(SUM(S$4:S613)/80)*"00:15")</f>
        <v>#VALUE!</v>
      </c>
    </row>
    <row r="614" spans="16:21" ht="17.25" customHeight="1" x14ac:dyDescent="0.3">
      <c r="P614" s="15">
        <f t="shared" si="30"/>
        <v>0</v>
      </c>
      <c r="Q614" s="16" t="str">
        <f>VLOOKUP([2]BD!U613,[2]OPERATION!A$1:G$20,2,TRUE)</f>
        <v>A1</v>
      </c>
      <c r="R614" s="23" t="s">
        <v>33</v>
      </c>
      <c r="S614" s="16">
        <f t="shared" si="31"/>
        <v>0</v>
      </c>
      <c r="T614" s="24" t="e">
        <f t="shared" si="29"/>
        <v>#VALUE!</v>
      </c>
      <c r="U614" s="25" t="e">
        <f>V$3+(INT(SUM(S$4:S614)/80)*"00:15")</f>
        <v>#VALUE!</v>
      </c>
    </row>
    <row r="615" spans="16:21" ht="17.25" customHeight="1" x14ac:dyDescent="0.3">
      <c r="P615" s="15">
        <f t="shared" si="30"/>
        <v>0</v>
      </c>
      <c r="Q615" s="16" t="str">
        <f>VLOOKUP([2]BD!U614,[2]OPERATION!A$1:G$20,2,TRUE)</f>
        <v>A1</v>
      </c>
      <c r="R615" s="23" t="s">
        <v>33</v>
      </c>
      <c r="S615" s="16">
        <f t="shared" si="31"/>
        <v>0</v>
      </c>
      <c r="T615" s="24" t="e">
        <f t="shared" si="29"/>
        <v>#VALUE!</v>
      </c>
      <c r="U615" s="25" t="e">
        <f>V$3+(INT(SUM(S$4:S615)/80)*"00:15")</f>
        <v>#VALUE!</v>
      </c>
    </row>
    <row r="616" spans="16:21" ht="17.25" customHeight="1" x14ac:dyDescent="0.3">
      <c r="P616" s="15">
        <f t="shared" si="30"/>
        <v>0</v>
      </c>
      <c r="Q616" s="16" t="str">
        <f>VLOOKUP([2]BD!U615,[2]OPERATION!A$1:G$20,2,TRUE)</f>
        <v>A1</v>
      </c>
      <c r="R616" s="23" t="s">
        <v>33</v>
      </c>
      <c r="S616" s="16">
        <f t="shared" si="31"/>
        <v>0</v>
      </c>
      <c r="T616" s="24" t="e">
        <f t="shared" si="29"/>
        <v>#VALUE!</v>
      </c>
      <c r="U616" s="25" t="e">
        <f>V$3+(INT(SUM(S$4:S616)/80)*"00:15")</f>
        <v>#VALUE!</v>
      </c>
    </row>
    <row r="617" spans="16:21" ht="17.25" customHeight="1" x14ac:dyDescent="0.3">
      <c r="P617" s="15">
        <f t="shared" si="30"/>
        <v>0</v>
      </c>
      <c r="Q617" s="16" t="str">
        <f>VLOOKUP([2]BD!U616,[2]OPERATION!A$1:G$20,2,TRUE)</f>
        <v>A1</v>
      </c>
      <c r="R617" s="23" t="s">
        <v>33</v>
      </c>
      <c r="S617" s="16">
        <f t="shared" si="31"/>
        <v>0</v>
      </c>
      <c r="T617" s="24" t="e">
        <f t="shared" si="29"/>
        <v>#VALUE!</v>
      </c>
      <c r="U617" s="25" t="e">
        <f>V$3+(INT(SUM(S$4:S617)/80)*"00:15")</f>
        <v>#VALUE!</v>
      </c>
    </row>
    <row r="618" spans="16:21" ht="17.25" customHeight="1" x14ac:dyDescent="0.3">
      <c r="P618" s="15">
        <f t="shared" si="30"/>
        <v>0</v>
      </c>
      <c r="Q618" s="16" t="str">
        <f>VLOOKUP([2]BD!U617,[2]OPERATION!A$1:G$20,2,TRUE)</f>
        <v>A1</v>
      </c>
      <c r="R618" s="23" t="s">
        <v>33</v>
      </c>
      <c r="S618" s="16">
        <f t="shared" si="31"/>
        <v>0</v>
      </c>
      <c r="T618" s="24" t="e">
        <f t="shared" si="29"/>
        <v>#VALUE!</v>
      </c>
      <c r="U618" s="25" t="e">
        <f>V$3+(INT(SUM(S$4:S618)/80)*"00:15")</f>
        <v>#VALUE!</v>
      </c>
    </row>
    <row r="619" spans="16:21" ht="17.25" customHeight="1" x14ac:dyDescent="0.3">
      <c r="P619" s="15">
        <f t="shared" si="30"/>
        <v>0</v>
      </c>
      <c r="Q619" s="16" t="str">
        <f>VLOOKUP([2]BD!U618,[2]OPERATION!A$1:G$20,2,TRUE)</f>
        <v>A1</v>
      </c>
      <c r="R619" s="23" t="s">
        <v>33</v>
      </c>
      <c r="S619" s="16">
        <f t="shared" si="31"/>
        <v>0</v>
      </c>
      <c r="T619" s="24" t="e">
        <f t="shared" si="29"/>
        <v>#VALUE!</v>
      </c>
      <c r="U619" s="25" t="e">
        <f>V$3+(INT(SUM(S$4:S619)/80)*"00:15")</f>
        <v>#VALUE!</v>
      </c>
    </row>
    <row r="620" spans="16:21" ht="17.25" customHeight="1" x14ac:dyDescent="0.3">
      <c r="P620" s="15">
        <f t="shared" si="30"/>
        <v>0</v>
      </c>
      <c r="Q620" s="16" t="str">
        <f>VLOOKUP([2]BD!U619,[2]OPERATION!A$1:G$20,2,TRUE)</f>
        <v>A1</v>
      </c>
      <c r="R620" s="23" t="s">
        <v>33</v>
      </c>
      <c r="S620" s="16">
        <f t="shared" si="31"/>
        <v>0</v>
      </c>
      <c r="T620" s="24" t="e">
        <f t="shared" si="29"/>
        <v>#VALUE!</v>
      </c>
      <c r="U620" s="25" t="e">
        <f>V$3+(INT(SUM(S$4:S620)/80)*"00:15")</f>
        <v>#VALUE!</v>
      </c>
    </row>
    <row r="621" spans="16:21" ht="17.25" customHeight="1" x14ac:dyDescent="0.3">
      <c r="P621" s="15">
        <f t="shared" si="30"/>
        <v>0</v>
      </c>
      <c r="Q621" s="16" t="str">
        <f>VLOOKUP([2]BD!U620,[2]OPERATION!A$1:G$20,2,TRUE)</f>
        <v>A1</v>
      </c>
      <c r="R621" s="23" t="s">
        <v>33</v>
      </c>
      <c r="S621" s="16">
        <f t="shared" si="31"/>
        <v>0</v>
      </c>
      <c r="T621" s="24" t="e">
        <f t="shared" si="29"/>
        <v>#VALUE!</v>
      </c>
      <c r="U621" s="25" t="e">
        <f>V$3+(INT(SUM(S$4:S621)/80)*"00:15")</f>
        <v>#VALUE!</v>
      </c>
    </row>
    <row r="622" spans="16:21" ht="17.25" customHeight="1" x14ac:dyDescent="0.3">
      <c r="P622" s="15">
        <f t="shared" si="30"/>
        <v>0</v>
      </c>
      <c r="Q622" s="16" t="str">
        <f>VLOOKUP([2]BD!U621,[2]OPERATION!A$1:G$20,2,TRUE)</f>
        <v>A1</v>
      </c>
      <c r="R622" s="23" t="s">
        <v>33</v>
      </c>
      <c r="S622" s="16">
        <f t="shared" si="31"/>
        <v>0</v>
      </c>
      <c r="T622" s="24" t="e">
        <f t="shared" si="29"/>
        <v>#VALUE!</v>
      </c>
      <c r="U622" s="25" t="e">
        <f>V$3+(INT(SUM(S$4:S622)/80)*"00:15")</f>
        <v>#VALUE!</v>
      </c>
    </row>
    <row r="623" spans="16:21" ht="17.25" customHeight="1" x14ac:dyDescent="0.3">
      <c r="P623" s="15">
        <f t="shared" si="30"/>
        <v>0</v>
      </c>
      <c r="Q623" s="16" t="str">
        <f>VLOOKUP([2]BD!U622,[2]OPERATION!A$1:G$20,2,TRUE)</f>
        <v>A1</v>
      </c>
      <c r="R623" s="23" t="s">
        <v>33</v>
      </c>
      <c r="S623" s="16">
        <f t="shared" si="31"/>
        <v>0</v>
      </c>
      <c r="T623" s="24" t="e">
        <f t="shared" si="29"/>
        <v>#VALUE!</v>
      </c>
      <c r="U623" s="25" t="e">
        <f>V$3+(INT(SUM(S$4:S623)/80)*"00:15")</f>
        <v>#VALUE!</v>
      </c>
    </row>
    <row r="624" spans="16:21" ht="17.25" customHeight="1" x14ac:dyDescent="0.3">
      <c r="P624" s="15">
        <f t="shared" si="30"/>
        <v>0</v>
      </c>
      <c r="Q624" s="16" t="str">
        <f>VLOOKUP([2]BD!U623,[2]OPERATION!A$1:G$20,2,TRUE)</f>
        <v>A1</v>
      </c>
      <c r="R624" s="23" t="s">
        <v>33</v>
      </c>
      <c r="S624" s="16">
        <f t="shared" si="31"/>
        <v>0</v>
      </c>
      <c r="T624" s="24" t="e">
        <f t="shared" si="29"/>
        <v>#VALUE!</v>
      </c>
      <c r="U624" s="25" t="e">
        <f>V$3+(INT(SUM(S$4:S624)/80)*"00:15")</f>
        <v>#VALUE!</v>
      </c>
    </row>
    <row r="625" spans="16:21" ht="17.25" customHeight="1" x14ac:dyDescent="0.3">
      <c r="P625" s="15">
        <f t="shared" si="30"/>
        <v>0</v>
      </c>
      <c r="Q625" s="16" t="str">
        <f>VLOOKUP([2]BD!U624,[2]OPERATION!A$1:G$20,2,TRUE)</f>
        <v>A1</v>
      </c>
      <c r="R625" s="23" t="s">
        <v>33</v>
      </c>
      <c r="S625" s="16">
        <f t="shared" si="31"/>
        <v>0</v>
      </c>
      <c r="T625" s="24" t="e">
        <f t="shared" si="29"/>
        <v>#VALUE!</v>
      </c>
      <c r="U625" s="25" t="e">
        <f>V$3+(INT(SUM(S$4:S625)/80)*"00:15")</f>
        <v>#VALUE!</v>
      </c>
    </row>
    <row r="626" spans="16:21" ht="17.25" customHeight="1" x14ac:dyDescent="0.3">
      <c r="P626" s="15">
        <f t="shared" si="30"/>
        <v>0</v>
      </c>
      <c r="Q626" s="16" t="str">
        <f>VLOOKUP([2]BD!U625,[2]OPERATION!A$1:G$20,2,TRUE)</f>
        <v>A1</v>
      </c>
      <c r="R626" s="23" t="s">
        <v>33</v>
      </c>
      <c r="S626" s="16">
        <f t="shared" si="31"/>
        <v>0</v>
      </c>
      <c r="T626" s="24" t="e">
        <f t="shared" si="29"/>
        <v>#VALUE!</v>
      </c>
      <c r="U626" s="25" t="e">
        <f>V$3+(INT(SUM(S$4:S626)/80)*"00:15")</f>
        <v>#VALUE!</v>
      </c>
    </row>
    <row r="627" spans="16:21" ht="17.25" customHeight="1" x14ac:dyDescent="0.3">
      <c r="P627" s="15">
        <f t="shared" si="30"/>
        <v>0</v>
      </c>
      <c r="Q627" s="16" t="str">
        <f>VLOOKUP([2]BD!U626,[2]OPERATION!A$1:G$20,2,TRUE)</f>
        <v>A1</v>
      </c>
      <c r="R627" s="23" t="s">
        <v>33</v>
      </c>
      <c r="S627" s="16">
        <f t="shared" si="31"/>
        <v>0</v>
      </c>
      <c r="T627" s="24" t="e">
        <f t="shared" si="29"/>
        <v>#VALUE!</v>
      </c>
      <c r="U627" s="25" t="e">
        <f>V$3+(INT(SUM(S$4:S627)/80)*"00:15")</f>
        <v>#VALUE!</v>
      </c>
    </row>
    <row r="628" spans="16:21" ht="17.25" customHeight="1" x14ac:dyDescent="0.3">
      <c r="P628" s="15">
        <f t="shared" si="30"/>
        <v>0</v>
      </c>
      <c r="Q628" s="16" t="str">
        <f>VLOOKUP([2]BD!U627,[2]OPERATION!A$1:G$20,2,TRUE)</f>
        <v>A1</v>
      </c>
      <c r="R628" s="23" t="s">
        <v>33</v>
      </c>
      <c r="S628" s="16">
        <f t="shared" si="31"/>
        <v>0</v>
      </c>
      <c r="T628" s="24" t="e">
        <f t="shared" si="29"/>
        <v>#VALUE!</v>
      </c>
      <c r="U628" s="25" t="e">
        <f>V$3+(INT(SUM(S$4:S628)/80)*"00:15")</f>
        <v>#VALUE!</v>
      </c>
    </row>
    <row r="629" spans="16:21" ht="17.25" customHeight="1" x14ac:dyDescent="0.3">
      <c r="P629" s="15">
        <f t="shared" si="30"/>
        <v>0</v>
      </c>
      <c r="Q629" s="16" t="str">
        <f>VLOOKUP([2]BD!U628,[2]OPERATION!A$1:G$20,2,TRUE)</f>
        <v>A1</v>
      </c>
      <c r="R629" s="23" t="s">
        <v>33</v>
      </c>
      <c r="S629" s="16">
        <f t="shared" si="31"/>
        <v>0</v>
      </c>
      <c r="T629" s="24" t="e">
        <f t="shared" si="29"/>
        <v>#VALUE!</v>
      </c>
      <c r="U629" s="25" t="e">
        <f>V$3+(INT(SUM(S$4:S629)/80)*"00:15")</f>
        <v>#VALUE!</v>
      </c>
    </row>
    <row r="630" spans="16:21" ht="17.25" customHeight="1" x14ac:dyDescent="0.3">
      <c r="P630" s="15">
        <f t="shared" si="30"/>
        <v>0</v>
      </c>
      <c r="Q630" s="16" t="str">
        <f>VLOOKUP([2]BD!U629,[2]OPERATION!A$1:G$20,2,TRUE)</f>
        <v>A1</v>
      </c>
      <c r="R630" s="23" t="s">
        <v>33</v>
      </c>
      <c r="S630" s="16">
        <f t="shared" si="31"/>
        <v>0</v>
      </c>
      <c r="T630" s="24" t="e">
        <f t="shared" si="29"/>
        <v>#VALUE!</v>
      </c>
      <c r="U630" s="25" t="e">
        <f>V$3+(INT(SUM(S$4:S630)/80)*"00:15")</f>
        <v>#VALUE!</v>
      </c>
    </row>
    <row r="631" spans="16:21" ht="17.25" customHeight="1" x14ac:dyDescent="0.3">
      <c r="P631" s="15">
        <f t="shared" si="30"/>
        <v>0</v>
      </c>
      <c r="Q631" s="16" t="str">
        <f>VLOOKUP([2]BD!U630,[2]OPERATION!A$1:G$20,2,TRUE)</f>
        <v>A1</v>
      </c>
      <c r="R631" s="23" t="s">
        <v>33</v>
      </c>
      <c r="S631" s="16">
        <f t="shared" si="31"/>
        <v>0</v>
      </c>
      <c r="T631" s="24" t="e">
        <f t="shared" si="29"/>
        <v>#VALUE!</v>
      </c>
      <c r="U631" s="25" t="e">
        <f>V$3+(INT(SUM(S$4:S631)/80)*"00:15")</f>
        <v>#VALUE!</v>
      </c>
    </row>
    <row r="632" spans="16:21" ht="17.25" customHeight="1" x14ac:dyDescent="0.3">
      <c r="P632" s="15">
        <f t="shared" si="30"/>
        <v>0</v>
      </c>
      <c r="Q632" s="16" t="str">
        <f>VLOOKUP([2]BD!U631,[2]OPERATION!A$1:G$20,2,TRUE)</f>
        <v>A1</v>
      </c>
      <c r="R632" s="23" t="s">
        <v>33</v>
      </c>
      <c r="S632" s="16">
        <f t="shared" si="31"/>
        <v>0</v>
      </c>
      <c r="T632" s="24" t="e">
        <f t="shared" si="29"/>
        <v>#VALUE!</v>
      </c>
      <c r="U632" s="25" t="e">
        <f>V$3+(INT(SUM(S$4:S632)/80)*"00:15")</f>
        <v>#VALUE!</v>
      </c>
    </row>
    <row r="633" spans="16:21" ht="17.25" customHeight="1" x14ac:dyDescent="0.3">
      <c r="P633" s="15">
        <f t="shared" si="30"/>
        <v>0</v>
      </c>
      <c r="Q633" s="16" t="str">
        <f>VLOOKUP([2]BD!U632,[2]OPERATION!A$1:G$20,2,TRUE)</f>
        <v>A1</v>
      </c>
      <c r="R633" s="23" t="s">
        <v>33</v>
      </c>
      <c r="S633" s="16">
        <f t="shared" si="31"/>
        <v>0</v>
      </c>
      <c r="T633" s="24" t="e">
        <f t="shared" si="29"/>
        <v>#VALUE!</v>
      </c>
      <c r="U633" s="25" t="e">
        <f>V$3+(INT(SUM(S$4:S633)/80)*"00:15")</f>
        <v>#VALUE!</v>
      </c>
    </row>
    <row r="634" spans="16:21" ht="17.25" customHeight="1" x14ac:dyDescent="0.3">
      <c r="P634" s="15">
        <f t="shared" si="30"/>
        <v>0</v>
      </c>
      <c r="Q634" s="16" t="str">
        <f>VLOOKUP([2]BD!U633,[2]OPERATION!A$1:G$20,2,TRUE)</f>
        <v>A1</v>
      </c>
      <c r="R634" s="23" t="s">
        <v>33</v>
      </c>
      <c r="S634" s="16">
        <f t="shared" si="31"/>
        <v>0</v>
      </c>
      <c r="T634" s="24" t="e">
        <f t="shared" si="29"/>
        <v>#VALUE!</v>
      </c>
      <c r="U634" s="25" t="e">
        <f>V$3+(INT(SUM(S$4:S634)/80)*"00:15")</f>
        <v>#VALUE!</v>
      </c>
    </row>
    <row r="635" spans="16:21" ht="17.25" customHeight="1" x14ac:dyDescent="0.3">
      <c r="P635" s="15">
        <f t="shared" si="30"/>
        <v>0</v>
      </c>
      <c r="Q635" s="16" t="str">
        <f>VLOOKUP([2]BD!U634,[2]OPERATION!A$1:G$20,2,TRUE)</f>
        <v>A1</v>
      </c>
      <c r="R635" s="23" t="s">
        <v>33</v>
      </c>
      <c r="S635" s="16">
        <f t="shared" si="31"/>
        <v>0</v>
      </c>
      <c r="T635" s="24" t="e">
        <f t="shared" si="29"/>
        <v>#VALUE!</v>
      </c>
      <c r="U635" s="25" t="e">
        <f>V$3+(INT(SUM(S$4:S635)/80)*"00:15")</f>
        <v>#VALUE!</v>
      </c>
    </row>
    <row r="636" spans="16:21" ht="17.25" customHeight="1" x14ac:dyDescent="0.3">
      <c r="P636" s="15">
        <f t="shared" si="30"/>
        <v>0</v>
      </c>
      <c r="Q636" s="16" t="str">
        <f>VLOOKUP([2]BD!U635,[2]OPERATION!A$1:G$20,2,TRUE)</f>
        <v>A1</v>
      </c>
      <c r="R636" s="23" t="s">
        <v>33</v>
      </c>
      <c r="S636" s="16">
        <f t="shared" si="31"/>
        <v>0</v>
      </c>
      <c r="T636" s="24" t="e">
        <f t="shared" si="29"/>
        <v>#VALUE!</v>
      </c>
      <c r="U636" s="25" t="e">
        <f>V$3+(INT(SUM(S$4:S636)/80)*"00:15")</f>
        <v>#VALUE!</v>
      </c>
    </row>
    <row r="637" spans="16:21" ht="17.25" customHeight="1" x14ac:dyDescent="0.3">
      <c r="P637" s="15">
        <f t="shared" si="30"/>
        <v>0</v>
      </c>
      <c r="Q637" s="16" t="str">
        <f>VLOOKUP([2]BD!U636,[2]OPERATION!A$1:G$20,2,TRUE)</f>
        <v>A1</v>
      </c>
      <c r="R637" s="23" t="s">
        <v>33</v>
      </c>
      <c r="S637" s="16">
        <f t="shared" si="31"/>
        <v>0</v>
      </c>
      <c r="T637" s="24" t="e">
        <f t="shared" si="29"/>
        <v>#VALUE!</v>
      </c>
      <c r="U637" s="25" t="e">
        <f>V$3+(INT(SUM(S$4:S637)/80)*"00:15")</f>
        <v>#VALUE!</v>
      </c>
    </row>
    <row r="638" spans="16:21" ht="17.25" customHeight="1" x14ac:dyDescent="0.3">
      <c r="P638" s="15">
        <f t="shared" si="30"/>
        <v>0</v>
      </c>
      <c r="Q638" s="16" t="str">
        <f>VLOOKUP([2]BD!U637,[2]OPERATION!A$1:G$20,2,TRUE)</f>
        <v>A1</v>
      </c>
      <c r="R638" s="23" t="s">
        <v>33</v>
      </c>
      <c r="S638" s="16">
        <f t="shared" si="31"/>
        <v>0</v>
      </c>
      <c r="T638" s="24" t="e">
        <f t="shared" si="29"/>
        <v>#VALUE!</v>
      </c>
      <c r="U638" s="25" t="e">
        <f>V$3+(INT(SUM(S$4:S638)/80)*"00:15")</f>
        <v>#VALUE!</v>
      </c>
    </row>
    <row r="639" spans="16:21" ht="17.25" customHeight="1" x14ac:dyDescent="0.3">
      <c r="P639" s="15">
        <f t="shared" si="30"/>
        <v>0</v>
      </c>
      <c r="Q639" s="16" t="str">
        <f>VLOOKUP([2]BD!U638,[2]OPERATION!A$1:G$20,2,TRUE)</f>
        <v>A1</v>
      </c>
      <c r="R639" s="23" t="s">
        <v>33</v>
      </c>
      <c r="S639" s="16">
        <f t="shared" si="31"/>
        <v>0</v>
      </c>
      <c r="T639" s="24" t="e">
        <f t="shared" si="29"/>
        <v>#VALUE!</v>
      </c>
      <c r="U639" s="25" t="e">
        <f>V$3+(INT(SUM(S$4:S639)/80)*"00:15")</f>
        <v>#VALUE!</v>
      </c>
    </row>
    <row r="640" spans="16:21" ht="17.25" customHeight="1" x14ac:dyDescent="0.3">
      <c r="P640" s="15">
        <f t="shared" si="30"/>
        <v>0</v>
      </c>
      <c r="Q640" s="16" t="str">
        <f>VLOOKUP([2]BD!U639,[2]OPERATION!A$1:G$20,2,TRUE)</f>
        <v>A1</v>
      </c>
      <c r="R640" s="23" t="s">
        <v>33</v>
      </c>
      <c r="S640" s="16">
        <f t="shared" si="31"/>
        <v>0</v>
      </c>
      <c r="T640" s="24" t="e">
        <f t="shared" si="29"/>
        <v>#VALUE!</v>
      </c>
      <c r="U640" s="25" t="e">
        <f>V$3+(INT(SUM(S$4:S640)/80)*"00:15")</f>
        <v>#VALUE!</v>
      </c>
    </row>
    <row r="641" spans="16:21" ht="17.25" customHeight="1" x14ac:dyDescent="0.3">
      <c r="P641" s="15">
        <f t="shared" si="30"/>
        <v>0</v>
      </c>
      <c r="Q641" s="16" t="str">
        <f>VLOOKUP([2]BD!U640,[2]OPERATION!A$1:G$20,2,TRUE)</f>
        <v>A1</v>
      </c>
      <c r="R641" s="23" t="s">
        <v>33</v>
      </c>
      <c r="S641" s="16">
        <f t="shared" si="31"/>
        <v>0</v>
      </c>
      <c r="T641" s="24" t="e">
        <f t="shared" si="29"/>
        <v>#VALUE!</v>
      </c>
      <c r="U641" s="25" t="e">
        <f>V$3+(INT(SUM(S$4:S641)/80)*"00:15")</f>
        <v>#VALUE!</v>
      </c>
    </row>
    <row r="642" spans="16:21" ht="17.25" customHeight="1" x14ac:dyDescent="0.3">
      <c r="P642" s="15">
        <f t="shared" si="30"/>
        <v>0</v>
      </c>
      <c r="Q642" s="16" t="str">
        <f>VLOOKUP([2]BD!U641,[2]OPERATION!A$1:G$20,2,TRUE)</f>
        <v>A1</v>
      </c>
      <c r="R642" s="23" t="s">
        <v>33</v>
      </c>
      <c r="S642" s="16">
        <f t="shared" si="31"/>
        <v>0</v>
      </c>
      <c r="T642" s="24" t="e">
        <f t="shared" si="29"/>
        <v>#VALUE!</v>
      </c>
      <c r="U642" s="25" t="e">
        <f>V$3+(INT(SUM(S$4:S642)/80)*"00:15")</f>
        <v>#VALUE!</v>
      </c>
    </row>
    <row r="643" spans="16:21" ht="17.25" customHeight="1" x14ac:dyDescent="0.3">
      <c r="P643" s="15">
        <f t="shared" si="30"/>
        <v>0</v>
      </c>
      <c r="Q643" s="16" t="str">
        <f>VLOOKUP([2]BD!U642,[2]OPERATION!A$1:G$20,2,TRUE)</f>
        <v>A1</v>
      </c>
      <c r="R643" s="23" t="s">
        <v>33</v>
      </c>
      <c r="S643" s="16">
        <f t="shared" si="31"/>
        <v>0</v>
      </c>
      <c r="T643" s="24" t="e">
        <f t="shared" si="29"/>
        <v>#VALUE!</v>
      </c>
      <c r="U643" s="25" t="e">
        <f>V$3+(INT(SUM(S$4:S643)/80)*"00:15")</f>
        <v>#VALUE!</v>
      </c>
    </row>
    <row r="644" spans="16:21" ht="17.25" customHeight="1" x14ac:dyDescent="0.3">
      <c r="P644" s="15">
        <f t="shared" si="30"/>
        <v>0</v>
      </c>
      <c r="Q644" s="16" t="str">
        <f>VLOOKUP([2]BD!U643,[2]OPERATION!A$1:G$20,2,TRUE)</f>
        <v>A1</v>
      </c>
      <c r="R644" s="23" t="s">
        <v>33</v>
      </c>
      <c r="S644" s="16">
        <f t="shared" si="31"/>
        <v>0</v>
      </c>
      <c r="T644" s="24" t="e">
        <f t="shared" ref="T644:T707" si="32">IF(OR(U644&lt;&gt;U643,U644=U643),SUMIF(U:U,U644,S:S),"")</f>
        <v>#VALUE!</v>
      </c>
      <c r="U644" s="25" t="e">
        <f>V$3+(INT(SUM(S$4:S644)/80)*"00:15")</f>
        <v>#VALUE!</v>
      </c>
    </row>
    <row r="645" spans="16:21" ht="17.25" customHeight="1" x14ac:dyDescent="0.3">
      <c r="P645" s="15">
        <f t="shared" si="30"/>
        <v>0</v>
      </c>
      <c r="Q645" s="16" t="str">
        <f>VLOOKUP([2]BD!U644,[2]OPERATION!A$1:G$20,2,TRUE)</f>
        <v>A1</v>
      </c>
      <c r="R645" s="23" t="s">
        <v>33</v>
      </c>
      <c r="S645" s="16">
        <f t="shared" si="31"/>
        <v>0</v>
      </c>
      <c r="T645" s="24" t="e">
        <f t="shared" si="32"/>
        <v>#VALUE!</v>
      </c>
      <c r="U645" s="25" t="e">
        <f>V$3+(INT(SUM(S$4:S645)/80)*"00:15")</f>
        <v>#VALUE!</v>
      </c>
    </row>
    <row r="646" spans="16:21" ht="17.25" customHeight="1" x14ac:dyDescent="0.3">
      <c r="P646" s="15">
        <f t="shared" si="30"/>
        <v>0</v>
      </c>
      <c r="Q646" s="16" t="str">
        <f>VLOOKUP([2]BD!U645,[2]OPERATION!A$1:G$20,2,TRUE)</f>
        <v>A1</v>
      </c>
      <c r="R646" s="23" t="s">
        <v>33</v>
      </c>
      <c r="S646" s="16">
        <f t="shared" si="31"/>
        <v>0</v>
      </c>
      <c r="T646" s="24" t="e">
        <f t="shared" si="32"/>
        <v>#VALUE!</v>
      </c>
      <c r="U646" s="25" t="e">
        <f>V$3+(INT(SUM(S$4:S646)/80)*"00:15")</f>
        <v>#VALUE!</v>
      </c>
    </row>
    <row r="647" spans="16:21" ht="17.25" customHeight="1" x14ac:dyDescent="0.3">
      <c r="P647" s="15">
        <f t="shared" si="30"/>
        <v>0</v>
      </c>
      <c r="Q647" s="16" t="str">
        <f>VLOOKUP([2]BD!U646,[2]OPERATION!A$1:G$20,2,TRUE)</f>
        <v>A1</v>
      </c>
      <c r="R647" s="23" t="s">
        <v>33</v>
      </c>
      <c r="S647" s="16">
        <f t="shared" si="31"/>
        <v>0</v>
      </c>
      <c r="T647" s="24" t="e">
        <f t="shared" si="32"/>
        <v>#VALUE!</v>
      </c>
      <c r="U647" s="25" t="e">
        <f>V$3+(INT(SUM(S$4:S647)/80)*"00:15")</f>
        <v>#VALUE!</v>
      </c>
    </row>
    <row r="648" spans="16:21" ht="17.25" customHeight="1" x14ac:dyDescent="0.3">
      <c r="P648" s="15">
        <f t="shared" si="30"/>
        <v>0</v>
      </c>
      <c r="Q648" s="16" t="str">
        <f>VLOOKUP([2]BD!U647,[2]OPERATION!A$1:G$20,2,TRUE)</f>
        <v>A1</v>
      </c>
      <c r="R648" s="23" t="s">
        <v>33</v>
      </c>
      <c r="S648" s="16">
        <f t="shared" si="31"/>
        <v>0</v>
      </c>
      <c r="T648" s="24" t="e">
        <f t="shared" si="32"/>
        <v>#VALUE!</v>
      </c>
      <c r="U648" s="25" t="e">
        <f>V$3+(INT(SUM(S$4:S648)/80)*"00:15")</f>
        <v>#VALUE!</v>
      </c>
    </row>
    <row r="649" spans="16:21" ht="17.25" customHeight="1" x14ac:dyDescent="0.3">
      <c r="P649" s="15">
        <f t="shared" si="30"/>
        <v>0</v>
      </c>
      <c r="Q649" s="16" t="str">
        <f>VLOOKUP([2]BD!U648,[2]OPERATION!A$1:G$20,2,TRUE)</f>
        <v>A1</v>
      </c>
      <c r="R649" s="23" t="s">
        <v>33</v>
      </c>
      <c r="S649" s="16">
        <f t="shared" si="31"/>
        <v>0</v>
      </c>
      <c r="T649" s="24" t="e">
        <f t="shared" si="32"/>
        <v>#VALUE!</v>
      </c>
      <c r="U649" s="25" t="e">
        <f>V$3+(INT(SUM(S$4:S649)/80)*"00:15")</f>
        <v>#VALUE!</v>
      </c>
    </row>
    <row r="650" spans="16:21" ht="17.25" customHeight="1" x14ac:dyDescent="0.3">
      <c r="P650" s="15">
        <f t="shared" si="30"/>
        <v>0</v>
      </c>
      <c r="Q650" s="16" t="str">
        <f>VLOOKUP([2]BD!U649,[2]OPERATION!A$1:G$20,2,TRUE)</f>
        <v>A1</v>
      </c>
      <c r="R650" s="23" t="s">
        <v>33</v>
      </c>
      <c r="S650" s="16">
        <f t="shared" si="31"/>
        <v>0</v>
      </c>
      <c r="T650" s="24" t="e">
        <f t="shared" si="32"/>
        <v>#VALUE!</v>
      </c>
      <c r="U650" s="25" t="e">
        <f>V$3+(INT(SUM(S$4:S650)/80)*"00:15")</f>
        <v>#VALUE!</v>
      </c>
    </row>
    <row r="651" spans="16:21" ht="17.25" customHeight="1" x14ac:dyDescent="0.3">
      <c r="P651" s="15">
        <f t="shared" si="30"/>
        <v>0</v>
      </c>
      <c r="Q651" s="16" t="str">
        <f>VLOOKUP([2]BD!U650,[2]OPERATION!A$1:G$20,2,TRUE)</f>
        <v>A1</v>
      </c>
      <c r="R651" s="23" t="s">
        <v>33</v>
      </c>
      <c r="S651" s="16">
        <f t="shared" si="31"/>
        <v>0</v>
      </c>
      <c r="T651" s="24" t="e">
        <f t="shared" si="32"/>
        <v>#VALUE!</v>
      </c>
      <c r="U651" s="25" t="e">
        <f>V$3+(INT(SUM(S$4:S651)/80)*"00:15")</f>
        <v>#VALUE!</v>
      </c>
    </row>
    <row r="652" spans="16:21" ht="17.25" customHeight="1" x14ac:dyDescent="0.3">
      <c r="P652" s="15">
        <f t="shared" si="30"/>
        <v>0</v>
      </c>
      <c r="Q652" s="16" t="str">
        <f>VLOOKUP([2]BD!U651,[2]OPERATION!A$1:G$20,2,TRUE)</f>
        <v>A1</v>
      </c>
      <c r="R652" s="23" t="s">
        <v>33</v>
      </c>
      <c r="S652" s="16">
        <f t="shared" si="31"/>
        <v>0</v>
      </c>
      <c r="T652" s="24" t="e">
        <f t="shared" si="32"/>
        <v>#VALUE!</v>
      </c>
      <c r="U652" s="25" t="e">
        <f>V$3+(INT(SUM(S$4:S652)/80)*"00:15")</f>
        <v>#VALUE!</v>
      </c>
    </row>
    <row r="653" spans="16:21" ht="17.25" customHeight="1" x14ac:dyDescent="0.3">
      <c r="P653" s="15">
        <f t="shared" si="30"/>
        <v>0</v>
      </c>
      <c r="Q653" s="16" t="str">
        <f>VLOOKUP([2]BD!U652,[2]OPERATION!A$1:G$20,2,TRUE)</f>
        <v>A1</v>
      </c>
      <c r="R653" s="23" t="s">
        <v>33</v>
      </c>
      <c r="S653" s="16">
        <f t="shared" si="31"/>
        <v>0</v>
      </c>
      <c r="T653" s="24" t="e">
        <f t="shared" si="32"/>
        <v>#VALUE!</v>
      </c>
      <c r="U653" s="25" t="e">
        <f>V$3+(INT(SUM(S$4:S653)/80)*"00:15")</f>
        <v>#VALUE!</v>
      </c>
    </row>
    <row r="654" spans="16:21" ht="17.25" customHeight="1" x14ac:dyDescent="0.3">
      <c r="P654" s="15">
        <f t="shared" si="30"/>
        <v>0</v>
      </c>
      <c r="Q654" s="16" t="str">
        <f>VLOOKUP([2]BD!U653,[2]OPERATION!A$1:G$20,2,TRUE)</f>
        <v>A1</v>
      </c>
      <c r="R654" s="23" t="s">
        <v>33</v>
      </c>
      <c r="S654" s="16">
        <f t="shared" si="31"/>
        <v>0</v>
      </c>
      <c r="T654" s="24" t="e">
        <f t="shared" si="32"/>
        <v>#VALUE!</v>
      </c>
      <c r="U654" s="25" t="e">
        <f>V$3+(INT(SUM(S$4:S654)/80)*"00:15")</f>
        <v>#VALUE!</v>
      </c>
    </row>
    <row r="655" spans="16:21" ht="17.25" customHeight="1" x14ac:dyDescent="0.3">
      <c r="P655" s="15">
        <f t="shared" si="30"/>
        <v>0</v>
      </c>
      <c r="Q655" s="16" t="str">
        <f>VLOOKUP([2]BD!U654,[2]OPERATION!A$1:G$20,2,TRUE)</f>
        <v>A1</v>
      </c>
      <c r="R655" s="23" t="s">
        <v>33</v>
      </c>
      <c r="S655" s="16">
        <f t="shared" si="31"/>
        <v>0</v>
      </c>
      <c r="T655" s="24" t="e">
        <f t="shared" si="32"/>
        <v>#VALUE!</v>
      </c>
      <c r="U655" s="25" t="e">
        <f>V$3+(INT(SUM(S$4:S655)/80)*"00:15")</f>
        <v>#VALUE!</v>
      </c>
    </row>
    <row r="656" spans="16:21" ht="17.25" customHeight="1" x14ac:dyDescent="0.3">
      <c r="P656" s="15">
        <f t="shared" si="30"/>
        <v>0</v>
      </c>
      <c r="Q656" s="16" t="str">
        <f>VLOOKUP([2]BD!U655,[2]OPERATION!A$1:G$20,2,TRUE)</f>
        <v>A1</v>
      </c>
      <c r="R656" s="23" t="s">
        <v>33</v>
      </c>
      <c r="S656" s="16">
        <f t="shared" si="31"/>
        <v>0</v>
      </c>
      <c r="T656" s="24" t="e">
        <f t="shared" si="32"/>
        <v>#VALUE!</v>
      </c>
      <c r="U656" s="25" t="e">
        <f>V$3+(INT(SUM(S$4:S656)/80)*"00:15")</f>
        <v>#VALUE!</v>
      </c>
    </row>
    <row r="657" spans="16:21" ht="17.25" customHeight="1" x14ac:dyDescent="0.3">
      <c r="P657" s="15">
        <f t="shared" si="30"/>
        <v>0</v>
      </c>
      <c r="Q657" s="16" t="str">
        <f>VLOOKUP([2]BD!U656,[2]OPERATION!A$1:G$20,2,TRUE)</f>
        <v>A1</v>
      </c>
      <c r="R657" s="23" t="s">
        <v>33</v>
      </c>
      <c r="S657" s="16">
        <f t="shared" si="31"/>
        <v>0</v>
      </c>
      <c r="T657" s="24" t="e">
        <f t="shared" si="32"/>
        <v>#VALUE!</v>
      </c>
      <c r="U657" s="25" t="e">
        <f>V$3+(INT(SUM(S$4:S657)/80)*"00:15")</f>
        <v>#VALUE!</v>
      </c>
    </row>
    <row r="658" spans="16:21" ht="17.25" customHeight="1" x14ac:dyDescent="0.3">
      <c r="P658" s="15">
        <f t="shared" si="30"/>
        <v>0</v>
      </c>
      <c r="Q658" s="16" t="str">
        <f>VLOOKUP([2]BD!U657,[2]OPERATION!A$1:G$20,2,TRUE)</f>
        <v>A1</v>
      </c>
      <c r="R658" s="23" t="s">
        <v>33</v>
      </c>
      <c r="S658" s="16">
        <f t="shared" si="31"/>
        <v>0</v>
      </c>
      <c r="T658" s="24" t="e">
        <f t="shared" si="32"/>
        <v>#VALUE!</v>
      </c>
      <c r="U658" s="25" t="e">
        <f>V$3+(INT(SUM(S$4:S658)/80)*"00:15")</f>
        <v>#VALUE!</v>
      </c>
    </row>
    <row r="659" spans="16:21" ht="17.25" customHeight="1" x14ac:dyDescent="0.3">
      <c r="P659" s="15">
        <f t="shared" si="30"/>
        <v>0</v>
      </c>
      <c r="Q659" s="16" t="str">
        <f>VLOOKUP([2]BD!U658,[2]OPERATION!A$1:G$20,2,TRUE)</f>
        <v>A1</v>
      </c>
      <c r="R659" s="23" t="s">
        <v>33</v>
      </c>
      <c r="S659" s="16">
        <f t="shared" si="31"/>
        <v>0</v>
      </c>
      <c r="T659" s="24" t="e">
        <f t="shared" si="32"/>
        <v>#VALUE!</v>
      </c>
      <c r="U659" s="25" t="e">
        <f>V$3+(INT(SUM(S$4:S659)/80)*"00:15")</f>
        <v>#VALUE!</v>
      </c>
    </row>
    <row r="660" spans="16:21" ht="17.25" customHeight="1" x14ac:dyDescent="0.3">
      <c r="P660" s="15">
        <f t="shared" si="30"/>
        <v>0</v>
      </c>
      <c r="Q660" s="16" t="str">
        <f>VLOOKUP([2]BD!U659,[2]OPERATION!A$1:G$20,2,TRUE)</f>
        <v>A1</v>
      </c>
      <c r="R660" s="23" t="s">
        <v>33</v>
      </c>
      <c r="S660" s="16">
        <f t="shared" si="31"/>
        <v>0</v>
      </c>
      <c r="T660" s="24" t="e">
        <f t="shared" si="32"/>
        <v>#VALUE!</v>
      </c>
      <c r="U660" s="25" t="e">
        <f>V$3+(INT(SUM(S$4:S660)/80)*"00:15")</f>
        <v>#VALUE!</v>
      </c>
    </row>
    <row r="661" spans="16:21" ht="17.25" customHeight="1" x14ac:dyDescent="0.3">
      <c r="P661" s="15">
        <f t="shared" si="30"/>
        <v>0</v>
      </c>
      <c r="Q661" s="16" t="str">
        <f>VLOOKUP([2]BD!U660,[2]OPERATION!A$1:G$20,2,TRUE)</f>
        <v>A1</v>
      </c>
      <c r="R661" s="23" t="s">
        <v>33</v>
      </c>
      <c r="S661" s="16">
        <f t="shared" si="31"/>
        <v>0</v>
      </c>
      <c r="T661" s="24" t="e">
        <f t="shared" si="32"/>
        <v>#VALUE!</v>
      </c>
      <c r="U661" s="25" t="e">
        <f>V$3+(INT(SUM(S$4:S661)/80)*"00:15")</f>
        <v>#VALUE!</v>
      </c>
    </row>
    <row r="662" spans="16:21" ht="17.25" customHeight="1" x14ac:dyDescent="0.3">
      <c r="P662" s="15">
        <f t="shared" ref="P662:P725" si="33">I661*30+J660*14</f>
        <v>0</v>
      </c>
      <c r="Q662" s="16" t="str">
        <f>VLOOKUP([2]BD!U661,[2]OPERATION!A$1:G$20,2,TRUE)</f>
        <v>A1</v>
      </c>
      <c r="R662" s="23" t="s">
        <v>33</v>
      </c>
      <c r="S662" s="16">
        <f t="shared" ref="S662:S725" si="34">I661+J660+K660</f>
        <v>0</v>
      </c>
      <c r="T662" s="24" t="e">
        <f t="shared" si="32"/>
        <v>#VALUE!</v>
      </c>
      <c r="U662" s="25" t="e">
        <f>V$3+(INT(SUM(S$4:S662)/80)*"00:15")</f>
        <v>#VALUE!</v>
      </c>
    </row>
    <row r="663" spans="16:21" ht="17.25" customHeight="1" x14ac:dyDescent="0.3">
      <c r="P663" s="15">
        <f t="shared" si="33"/>
        <v>0</v>
      </c>
      <c r="Q663" s="16" t="str">
        <f>VLOOKUP([2]BD!U662,[2]OPERATION!A$1:G$20,2,TRUE)</f>
        <v>A1</v>
      </c>
      <c r="R663" s="23" t="s">
        <v>33</v>
      </c>
      <c r="S663" s="16">
        <f t="shared" si="34"/>
        <v>0</v>
      </c>
      <c r="T663" s="24" t="e">
        <f t="shared" si="32"/>
        <v>#VALUE!</v>
      </c>
      <c r="U663" s="25" t="e">
        <f>V$3+(INT(SUM(S$4:S663)/80)*"00:15")</f>
        <v>#VALUE!</v>
      </c>
    </row>
    <row r="664" spans="16:21" ht="17.25" customHeight="1" x14ac:dyDescent="0.3">
      <c r="P664" s="15">
        <f t="shared" si="33"/>
        <v>0</v>
      </c>
      <c r="Q664" s="16" t="str">
        <f>VLOOKUP([2]BD!U663,[2]OPERATION!A$1:G$20,2,TRUE)</f>
        <v>A1</v>
      </c>
      <c r="R664" s="23" t="s">
        <v>33</v>
      </c>
      <c r="S664" s="16">
        <f t="shared" si="34"/>
        <v>0</v>
      </c>
      <c r="T664" s="24" t="e">
        <f t="shared" si="32"/>
        <v>#VALUE!</v>
      </c>
      <c r="U664" s="25" t="e">
        <f>V$3+(INT(SUM(S$4:S664)/80)*"00:15")</f>
        <v>#VALUE!</v>
      </c>
    </row>
    <row r="665" spans="16:21" ht="17.25" customHeight="1" x14ac:dyDescent="0.3">
      <c r="P665" s="15">
        <f t="shared" si="33"/>
        <v>0</v>
      </c>
      <c r="Q665" s="16" t="str">
        <f>VLOOKUP([2]BD!U664,[2]OPERATION!A$1:G$20,2,TRUE)</f>
        <v>A1</v>
      </c>
      <c r="R665" s="23" t="s">
        <v>33</v>
      </c>
      <c r="S665" s="16">
        <f t="shared" si="34"/>
        <v>0</v>
      </c>
      <c r="T665" s="24" t="e">
        <f t="shared" si="32"/>
        <v>#VALUE!</v>
      </c>
      <c r="U665" s="25" t="e">
        <f>V$3+(INT(SUM(S$4:S665)/80)*"00:15")</f>
        <v>#VALUE!</v>
      </c>
    </row>
    <row r="666" spans="16:21" ht="17.25" customHeight="1" x14ac:dyDescent="0.3">
      <c r="P666" s="15">
        <f t="shared" si="33"/>
        <v>0</v>
      </c>
      <c r="Q666" s="16" t="str">
        <f>VLOOKUP([2]BD!U665,[2]OPERATION!A$1:G$20,2,TRUE)</f>
        <v>A1</v>
      </c>
      <c r="R666" s="23" t="s">
        <v>33</v>
      </c>
      <c r="S666" s="16">
        <f t="shared" si="34"/>
        <v>0</v>
      </c>
      <c r="T666" s="24" t="e">
        <f t="shared" si="32"/>
        <v>#VALUE!</v>
      </c>
      <c r="U666" s="25" t="e">
        <f>V$3+(INT(SUM(S$4:S666)/80)*"00:15")</f>
        <v>#VALUE!</v>
      </c>
    </row>
    <row r="667" spans="16:21" ht="17.25" customHeight="1" x14ac:dyDescent="0.3">
      <c r="P667" s="15">
        <f t="shared" si="33"/>
        <v>0</v>
      </c>
      <c r="Q667" s="16" t="str">
        <f>VLOOKUP([2]BD!U666,[2]OPERATION!A$1:G$20,2,TRUE)</f>
        <v>A1</v>
      </c>
      <c r="R667" s="23" t="s">
        <v>33</v>
      </c>
      <c r="S667" s="16">
        <f t="shared" si="34"/>
        <v>0</v>
      </c>
      <c r="T667" s="24" t="e">
        <f t="shared" si="32"/>
        <v>#VALUE!</v>
      </c>
      <c r="U667" s="25" t="e">
        <f>V$3+(INT(SUM(S$4:S667)/80)*"00:15")</f>
        <v>#VALUE!</v>
      </c>
    </row>
    <row r="668" spans="16:21" ht="17.25" customHeight="1" x14ac:dyDescent="0.3">
      <c r="P668" s="15">
        <f t="shared" si="33"/>
        <v>0</v>
      </c>
      <c r="Q668" s="16" t="str">
        <f>VLOOKUP([2]BD!U667,[2]OPERATION!A$1:G$20,2,TRUE)</f>
        <v>A1</v>
      </c>
      <c r="R668" s="23" t="s">
        <v>33</v>
      </c>
      <c r="S668" s="16">
        <f t="shared" si="34"/>
        <v>0</v>
      </c>
      <c r="T668" s="24" t="e">
        <f t="shared" si="32"/>
        <v>#VALUE!</v>
      </c>
      <c r="U668" s="25" t="e">
        <f>V$3+(INT(SUM(S$4:S668)/80)*"00:15")</f>
        <v>#VALUE!</v>
      </c>
    </row>
    <row r="669" spans="16:21" ht="17.25" customHeight="1" x14ac:dyDescent="0.3">
      <c r="P669" s="15">
        <f t="shared" si="33"/>
        <v>0</v>
      </c>
      <c r="Q669" s="16" t="str">
        <f>VLOOKUP([2]BD!U668,[2]OPERATION!A$1:G$20,2,TRUE)</f>
        <v>A1</v>
      </c>
      <c r="R669" s="23" t="s">
        <v>33</v>
      </c>
      <c r="S669" s="16">
        <f t="shared" si="34"/>
        <v>0</v>
      </c>
      <c r="T669" s="24" t="e">
        <f t="shared" si="32"/>
        <v>#VALUE!</v>
      </c>
      <c r="U669" s="25" t="e">
        <f>V$3+(INT(SUM(S$4:S669)/80)*"00:15")</f>
        <v>#VALUE!</v>
      </c>
    </row>
    <row r="670" spans="16:21" ht="17.25" customHeight="1" x14ac:dyDescent="0.3">
      <c r="P670" s="15">
        <f t="shared" si="33"/>
        <v>0</v>
      </c>
      <c r="Q670" s="16" t="str">
        <f>VLOOKUP([2]BD!U669,[2]OPERATION!A$1:G$20,2,TRUE)</f>
        <v>A1</v>
      </c>
      <c r="R670" s="23" t="s">
        <v>33</v>
      </c>
      <c r="S670" s="16">
        <f t="shared" si="34"/>
        <v>0</v>
      </c>
      <c r="T670" s="24" t="e">
        <f t="shared" si="32"/>
        <v>#VALUE!</v>
      </c>
      <c r="U670" s="25" t="e">
        <f>V$3+(INT(SUM(S$4:S670)/80)*"00:15")</f>
        <v>#VALUE!</v>
      </c>
    </row>
    <row r="671" spans="16:21" ht="17.25" customHeight="1" x14ac:dyDescent="0.3">
      <c r="P671" s="15">
        <f t="shared" si="33"/>
        <v>0</v>
      </c>
      <c r="Q671" s="16" t="str">
        <f>VLOOKUP([2]BD!U670,[2]OPERATION!A$1:G$20,2,TRUE)</f>
        <v>A1</v>
      </c>
      <c r="R671" s="23" t="s">
        <v>33</v>
      </c>
      <c r="S671" s="16">
        <f t="shared" si="34"/>
        <v>0</v>
      </c>
      <c r="T671" s="24" t="e">
        <f t="shared" si="32"/>
        <v>#VALUE!</v>
      </c>
      <c r="U671" s="25" t="e">
        <f>V$3+(INT(SUM(S$4:S671)/80)*"00:15")</f>
        <v>#VALUE!</v>
      </c>
    </row>
    <row r="672" spans="16:21" ht="17.25" customHeight="1" x14ac:dyDescent="0.3">
      <c r="P672" s="15">
        <f t="shared" si="33"/>
        <v>0</v>
      </c>
      <c r="Q672" s="16" t="str">
        <f>VLOOKUP([2]BD!U671,[2]OPERATION!A$1:G$20,2,TRUE)</f>
        <v>A1</v>
      </c>
      <c r="R672" s="23" t="s">
        <v>33</v>
      </c>
      <c r="S672" s="16">
        <f t="shared" si="34"/>
        <v>0</v>
      </c>
      <c r="T672" s="24" t="e">
        <f t="shared" si="32"/>
        <v>#VALUE!</v>
      </c>
      <c r="U672" s="25" t="e">
        <f>V$3+(INT(SUM(S$4:S672)/80)*"00:15")</f>
        <v>#VALUE!</v>
      </c>
    </row>
    <row r="673" spans="16:21" ht="17.25" customHeight="1" x14ac:dyDescent="0.3">
      <c r="P673" s="15">
        <f t="shared" si="33"/>
        <v>0</v>
      </c>
      <c r="Q673" s="16" t="str">
        <f>VLOOKUP([2]BD!U672,[2]OPERATION!A$1:G$20,2,TRUE)</f>
        <v>A1</v>
      </c>
      <c r="R673" s="23" t="s">
        <v>33</v>
      </c>
      <c r="S673" s="16">
        <f t="shared" si="34"/>
        <v>0</v>
      </c>
      <c r="T673" s="24" t="e">
        <f t="shared" si="32"/>
        <v>#VALUE!</v>
      </c>
      <c r="U673" s="25" t="e">
        <f>V$3+(INT(SUM(S$4:S673)/80)*"00:15")</f>
        <v>#VALUE!</v>
      </c>
    </row>
    <row r="674" spans="16:21" ht="17.25" customHeight="1" x14ac:dyDescent="0.3">
      <c r="P674" s="15">
        <f t="shared" si="33"/>
        <v>0</v>
      </c>
      <c r="Q674" s="16" t="str">
        <f>VLOOKUP([2]BD!U673,[2]OPERATION!A$1:G$20,2,TRUE)</f>
        <v>A1</v>
      </c>
      <c r="R674" s="23" t="s">
        <v>33</v>
      </c>
      <c r="S674" s="16">
        <f t="shared" si="34"/>
        <v>0</v>
      </c>
      <c r="T674" s="24" t="e">
        <f t="shared" si="32"/>
        <v>#VALUE!</v>
      </c>
      <c r="U674" s="25" t="e">
        <f>V$3+(INT(SUM(S$4:S674)/80)*"00:15")</f>
        <v>#VALUE!</v>
      </c>
    </row>
    <row r="675" spans="16:21" ht="17.25" customHeight="1" x14ac:dyDescent="0.3">
      <c r="P675" s="15">
        <f t="shared" si="33"/>
        <v>0</v>
      </c>
      <c r="Q675" s="16" t="str">
        <f>VLOOKUP([2]BD!U674,[2]OPERATION!A$1:G$20,2,TRUE)</f>
        <v>A1</v>
      </c>
      <c r="R675" s="23" t="s">
        <v>33</v>
      </c>
      <c r="S675" s="16">
        <f t="shared" si="34"/>
        <v>0</v>
      </c>
      <c r="T675" s="24" t="e">
        <f t="shared" si="32"/>
        <v>#VALUE!</v>
      </c>
      <c r="U675" s="25" t="e">
        <f>V$3+(INT(SUM(S$4:S675)/80)*"00:15")</f>
        <v>#VALUE!</v>
      </c>
    </row>
    <row r="676" spans="16:21" ht="17.25" customHeight="1" x14ac:dyDescent="0.3">
      <c r="P676" s="15">
        <f t="shared" si="33"/>
        <v>0</v>
      </c>
      <c r="Q676" s="16" t="str">
        <f>VLOOKUP([2]BD!U675,[2]OPERATION!A$1:G$20,2,TRUE)</f>
        <v>A1</v>
      </c>
      <c r="R676" s="23" t="s">
        <v>33</v>
      </c>
      <c r="S676" s="16">
        <f t="shared" si="34"/>
        <v>0</v>
      </c>
      <c r="T676" s="24" t="e">
        <f t="shared" si="32"/>
        <v>#VALUE!</v>
      </c>
      <c r="U676" s="25" t="e">
        <f>V$3+(INT(SUM(S$4:S676)/80)*"00:15")</f>
        <v>#VALUE!</v>
      </c>
    </row>
    <row r="677" spans="16:21" ht="17.25" customHeight="1" x14ac:dyDescent="0.3">
      <c r="P677" s="15">
        <f t="shared" si="33"/>
        <v>0</v>
      </c>
      <c r="Q677" s="16" t="str">
        <f>VLOOKUP([2]BD!U676,[2]OPERATION!A$1:G$20,2,TRUE)</f>
        <v>A1</v>
      </c>
      <c r="R677" s="23" t="s">
        <v>33</v>
      </c>
      <c r="S677" s="16">
        <f t="shared" si="34"/>
        <v>0</v>
      </c>
      <c r="T677" s="24" t="e">
        <f t="shared" si="32"/>
        <v>#VALUE!</v>
      </c>
      <c r="U677" s="25" t="e">
        <f>V$3+(INT(SUM(S$4:S677)/80)*"00:15")</f>
        <v>#VALUE!</v>
      </c>
    </row>
    <row r="678" spans="16:21" ht="17.25" customHeight="1" x14ac:dyDescent="0.3">
      <c r="P678" s="15">
        <f t="shared" si="33"/>
        <v>0</v>
      </c>
      <c r="Q678" s="16" t="str">
        <f>VLOOKUP([2]BD!U677,[2]OPERATION!A$1:G$20,2,TRUE)</f>
        <v>A1</v>
      </c>
      <c r="R678" s="23" t="s">
        <v>33</v>
      </c>
      <c r="S678" s="16">
        <f t="shared" si="34"/>
        <v>0</v>
      </c>
      <c r="T678" s="24" t="e">
        <f t="shared" si="32"/>
        <v>#VALUE!</v>
      </c>
      <c r="U678" s="25" t="e">
        <f>V$3+(INT(SUM(S$4:S678)/80)*"00:15")</f>
        <v>#VALUE!</v>
      </c>
    </row>
    <row r="679" spans="16:21" ht="17.25" customHeight="1" x14ac:dyDescent="0.3">
      <c r="P679" s="15">
        <f t="shared" si="33"/>
        <v>0</v>
      </c>
      <c r="Q679" s="16" t="str">
        <f>VLOOKUP([2]BD!U678,[2]OPERATION!A$1:G$20,2,TRUE)</f>
        <v>A1</v>
      </c>
      <c r="R679" s="23" t="s">
        <v>33</v>
      </c>
      <c r="S679" s="16">
        <f t="shared" si="34"/>
        <v>0</v>
      </c>
      <c r="T679" s="24" t="e">
        <f t="shared" si="32"/>
        <v>#VALUE!</v>
      </c>
      <c r="U679" s="25" t="e">
        <f>V$3+(INT(SUM(S$4:S679)/80)*"00:15")</f>
        <v>#VALUE!</v>
      </c>
    </row>
    <row r="680" spans="16:21" ht="17.25" customHeight="1" x14ac:dyDescent="0.3">
      <c r="P680" s="15">
        <f t="shared" si="33"/>
        <v>0</v>
      </c>
      <c r="Q680" s="16" t="str">
        <f>VLOOKUP([2]BD!U679,[2]OPERATION!A$1:G$20,2,TRUE)</f>
        <v>A1</v>
      </c>
      <c r="R680" s="23" t="s">
        <v>33</v>
      </c>
      <c r="S680" s="16">
        <f t="shared" si="34"/>
        <v>0</v>
      </c>
      <c r="T680" s="24" t="e">
        <f t="shared" si="32"/>
        <v>#VALUE!</v>
      </c>
      <c r="U680" s="25" t="e">
        <f>V$3+(INT(SUM(S$4:S680)/80)*"00:15")</f>
        <v>#VALUE!</v>
      </c>
    </row>
    <row r="681" spans="16:21" ht="17.25" customHeight="1" x14ac:dyDescent="0.3">
      <c r="P681" s="15">
        <f t="shared" si="33"/>
        <v>0</v>
      </c>
      <c r="Q681" s="16" t="str">
        <f>VLOOKUP([2]BD!U680,[2]OPERATION!A$1:G$20,2,TRUE)</f>
        <v>A1</v>
      </c>
      <c r="R681" s="23" t="s">
        <v>33</v>
      </c>
      <c r="S681" s="16">
        <f t="shared" si="34"/>
        <v>0</v>
      </c>
      <c r="T681" s="24" t="e">
        <f t="shared" si="32"/>
        <v>#VALUE!</v>
      </c>
      <c r="U681" s="25" t="e">
        <f>V$3+(INT(SUM(S$4:S681)/80)*"00:15")</f>
        <v>#VALUE!</v>
      </c>
    </row>
    <row r="682" spans="16:21" ht="17.25" customHeight="1" x14ac:dyDescent="0.3">
      <c r="P682" s="15">
        <f t="shared" si="33"/>
        <v>0</v>
      </c>
      <c r="Q682" s="16" t="str">
        <f>VLOOKUP([2]BD!U681,[2]OPERATION!A$1:G$20,2,TRUE)</f>
        <v>A1</v>
      </c>
      <c r="R682" s="23" t="s">
        <v>33</v>
      </c>
      <c r="S682" s="16">
        <f t="shared" si="34"/>
        <v>0</v>
      </c>
      <c r="T682" s="24" t="e">
        <f t="shared" si="32"/>
        <v>#VALUE!</v>
      </c>
      <c r="U682" s="25" t="e">
        <f>V$3+(INT(SUM(S$4:S682)/80)*"00:15")</f>
        <v>#VALUE!</v>
      </c>
    </row>
    <row r="683" spans="16:21" ht="17.25" customHeight="1" x14ac:dyDescent="0.3">
      <c r="P683" s="15">
        <f t="shared" si="33"/>
        <v>0</v>
      </c>
      <c r="Q683" s="16" t="str">
        <f>VLOOKUP([2]BD!U682,[2]OPERATION!A$1:G$20,2,TRUE)</f>
        <v>A1</v>
      </c>
      <c r="R683" s="23" t="s">
        <v>33</v>
      </c>
      <c r="S683" s="16">
        <f t="shared" si="34"/>
        <v>0</v>
      </c>
      <c r="T683" s="24" t="e">
        <f t="shared" si="32"/>
        <v>#VALUE!</v>
      </c>
      <c r="U683" s="25" t="e">
        <f>V$3+(INT(SUM(S$4:S683)/80)*"00:15")</f>
        <v>#VALUE!</v>
      </c>
    </row>
    <row r="684" spans="16:21" ht="17.25" customHeight="1" x14ac:dyDescent="0.3">
      <c r="P684" s="15">
        <f t="shared" si="33"/>
        <v>0</v>
      </c>
      <c r="Q684" s="16" t="str">
        <f>VLOOKUP([2]BD!U683,[2]OPERATION!A$1:G$20,2,TRUE)</f>
        <v>A1</v>
      </c>
      <c r="R684" s="23" t="s">
        <v>33</v>
      </c>
      <c r="S684" s="16">
        <f t="shared" si="34"/>
        <v>0</v>
      </c>
      <c r="T684" s="24" t="e">
        <f t="shared" si="32"/>
        <v>#VALUE!</v>
      </c>
      <c r="U684" s="25" t="e">
        <f>V$3+(INT(SUM(S$4:S684)/80)*"00:15")</f>
        <v>#VALUE!</v>
      </c>
    </row>
    <row r="685" spans="16:21" ht="17.25" customHeight="1" x14ac:dyDescent="0.3">
      <c r="P685" s="15">
        <f t="shared" si="33"/>
        <v>0</v>
      </c>
      <c r="Q685" s="16" t="str">
        <f>VLOOKUP([2]BD!U684,[2]OPERATION!A$1:G$20,2,TRUE)</f>
        <v>A1</v>
      </c>
      <c r="R685" s="23" t="s">
        <v>33</v>
      </c>
      <c r="S685" s="16">
        <f t="shared" si="34"/>
        <v>0</v>
      </c>
      <c r="T685" s="24" t="e">
        <f t="shared" si="32"/>
        <v>#VALUE!</v>
      </c>
      <c r="U685" s="25" t="e">
        <f>V$3+(INT(SUM(S$4:S685)/80)*"00:15")</f>
        <v>#VALUE!</v>
      </c>
    </row>
    <row r="686" spans="16:21" ht="17.25" customHeight="1" x14ac:dyDescent="0.3">
      <c r="P686" s="15">
        <f t="shared" si="33"/>
        <v>0</v>
      </c>
      <c r="Q686" s="16" t="str">
        <f>VLOOKUP([2]BD!U685,[2]OPERATION!A$1:G$20,2,TRUE)</f>
        <v>A1</v>
      </c>
      <c r="R686" s="23" t="s">
        <v>33</v>
      </c>
      <c r="S686" s="16">
        <f t="shared" si="34"/>
        <v>0</v>
      </c>
      <c r="T686" s="24" t="e">
        <f t="shared" si="32"/>
        <v>#VALUE!</v>
      </c>
      <c r="U686" s="25" t="e">
        <f>V$3+(INT(SUM(S$4:S686)/80)*"00:15")</f>
        <v>#VALUE!</v>
      </c>
    </row>
    <row r="687" spans="16:21" ht="17.25" customHeight="1" x14ac:dyDescent="0.3">
      <c r="P687" s="15">
        <f t="shared" si="33"/>
        <v>0</v>
      </c>
      <c r="Q687" s="16" t="str">
        <f>VLOOKUP([2]BD!U686,[2]OPERATION!A$1:G$20,2,TRUE)</f>
        <v>A1</v>
      </c>
      <c r="R687" s="23" t="s">
        <v>33</v>
      </c>
      <c r="S687" s="16">
        <f t="shared" si="34"/>
        <v>0</v>
      </c>
      <c r="T687" s="24" t="e">
        <f t="shared" si="32"/>
        <v>#VALUE!</v>
      </c>
      <c r="U687" s="25" t="e">
        <f>V$3+(INT(SUM(S$4:S687)/80)*"00:15")</f>
        <v>#VALUE!</v>
      </c>
    </row>
    <row r="688" spans="16:21" ht="17.25" customHeight="1" x14ac:dyDescent="0.3">
      <c r="P688" s="15">
        <f t="shared" si="33"/>
        <v>0</v>
      </c>
      <c r="Q688" s="16" t="str">
        <f>VLOOKUP([2]BD!U687,[2]OPERATION!A$1:G$20,2,TRUE)</f>
        <v>A1</v>
      </c>
      <c r="R688" s="23" t="s">
        <v>33</v>
      </c>
      <c r="S688" s="16">
        <f t="shared" si="34"/>
        <v>0</v>
      </c>
      <c r="T688" s="24" t="e">
        <f t="shared" si="32"/>
        <v>#VALUE!</v>
      </c>
      <c r="U688" s="25" t="e">
        <f>V$3+(INT(SUM(S$4:S688)/80)*"00:15")</f>
        <v>#VALUE!</v>
      </c>
    </row>
    <row r="689" spans="16:21" ht="17.25" customHeight="1" x14ac:dyDescent="0.3">
      <c r="P689" s="15">
        <f t="shared" si="33"/>
        <v>0</v>
      </c>
      <c r="Q689" s="16" t="str">
        <f>VLOOKUP([2]BD!U688,[2]OPERATION!A$1:G$20,2,TRUE)</f>
        <v>A1</v>
      </c>
      <c r="R689" s="23" t="s">
        <v>33</v>
      </c>
      <c r="S689" s="16">
        <f t="shared" si="34"/>
        <v>0</v>
      </c>
      <c r="T689" s="24" t="e">
        <f t="shared" si="32"/>
        <v>#VALUE!</v>
      </c>
      <c r="U689" s="25" t="e">
        <f>V$3+(INT(SUM(S$4:S689)/80)*"00:15")</f>
        <v>#VALUE!</v>
      </c>
    </row>
    <row r="690" spans="16:21" ht="17.25" customHeight="1" x14ac:dyDescent="0.3">
      <c r="P690" s="15">
        <f t="shared" si="33"/>
        <v>0</v>
      </c>
      <c r="Q690" s="16" t="str">
        <f>VLOOKUP([2]BD!U689,[2]OPERATION!A$1:G$20,2,TRUE)</f>
        <v>A1</v>
      </c>
      <c r="R690" s="23" t="s">
        <v>33</v>
      </c>
      <c r="S690" s="16">
        <f t="shared" si="34"/>
        <v>0</v>
      </c>
      <c r="T690" s="24" t="e">
        <f t="shared" si="32"/>
        <v>#VALUE!</v>
      </c>
      <c r="U690" s="25" t="e">
        <f>V$3+(INT(SUM(S$4:S690)/80)*"00:15")</f>
        <v>#VALUE!</v>
      </c>
    </row>
    <row r="691" spans="16:21" ht="17.25" customHeight="1" x14ac:dyDescent="0.3">
      <c r="P691" s="15">
        <f t="shared" si="33"/>
        <v>0</v>
      </c>
      <c r="Q691" s="16" t="str">
        <f>VLOOKUP([2]BD!U690,[2]OPERATION!A$1:G$20,2,TRUE)</f>
        <v>A1</v>
      </c>
      <c r="R691" s="23" t="s">
        <v>33</v>
      </c>
      <c r="S691" s="16">
        <f t="shared" si="34"/>
        <v>0</v>
      </c>
      <c r="T691" s="24" t="e">
        <f t="shared" si="32"/>
        <v>#VALUE!</v>
      </c>
      <c r="U691" s="25" t="e">
        <f>V$3+(INT(SUM(S$4:S691)/80)*"00:15")</f>
        <v>#VALUE!</v>
      </c>
    </row>
    <row r="692" spans="16:21" ht="17.25" customHeight="1" x14ac:dyDescent="0.3">
      <c r="P692" s="15">
        <f t="shared" si="33"/>
        <v>0</v>
      </c>
      <c r="Q692" s="16" t="str">
        <f>VLOOKUP([2]BD!U691,[2]OPERATION!A$1:G$20,2,TRUE)</f>
        <v>A1</v>
      </c>
      <c r="R692" s="23" t="s">
        <v>33</v>
      </c>
      <c r="S692" s="16">
        <f t="shared" si="34"/>
        <v>0</v>
      </c>
      <c r="T692" s="24" t="e">
        <f t="shared" si="32"/>
        <v>#VALUE!</v>
      </c>
      <c r="U692" s="25" t="e">
        <f>V$3+(INT(SUM(S$4:S692)/80)*"00:15")</f>
        <v>#VALUE!</v>
      </c>
    </row>
    <row r="693" spans="16:21" ht="17.25" customHeight="1" x14ac:dyDescent="0.3">
      <c r="P693" s="15">
        <f t="shared" si="33"/>
        <v>0</v>
      </c>
      <c r="Q693" s="16" t="str">
        <f>VLOOKUP([2]BD!U692,[2]OPERATION!A$1:G$20,2,TRUE)</f>
        <v>A1</v>
      </c>
      <c r="R693" s="23" t="s">
        <v>33</v>
      </c>
      <c r="S693" s="16">
        <f t="shared" si="34"/>
        <v>0</v>
      </c>
      <c r="T693" s="24" t="e">
        <f t="shared" si="32"/>
        <v>#VALUE!</v>
      </c>
      <c r="U693" s="25" t="e">
        <f>V$3+(INT(SUM(S$4:S693)/80)*"00:15")</f>
        <v>#VALUE!</v>
      </c>
    </row>
    <row r="694" spans="16:21" ht="17.25" customHeight="1" x14ac:dyDescent="0.3">
      <c r="P694" s="15">
        <f t="shared" si="33"/>
        <v>0</v>
      </c>
      <c r="Q694" s="16" t="str">
        <f>VLOOKUP([2]BD!U693,[2]OPERATION!A$1:G$20,2,TRUE)</f>
        <v>A1</v>
      </c>
      <c r="R694" s="23" t="s">
        <v>33</v>
      </c>
      <c r="S694" s="16">
        <f t="shared" si="34"/>
        <v>0</v>
      </c>
      <c r="T694" s="24" t="e">
        <f t="shared" si="32"/>
        <v>#VALUE!</v>
      </c>
      <c r="U694" s="25" t="e">
        <f>V$3+(INT(SUM(S$4:S694)/80)*"00:15")</f>
        <v>#VALUE!</v>
      </c>
    </row>
    <row r="695" spans="16:21" ht="17.25" customHeight="1" x14ac:dyDescent="0.3">
      <c r="P695" s="15">
        <f t="shared" si="33"/>
        <v>0</v>
      </c>
      <c r="Q695" s="16" t="str">
        <f>VLOOKUP([2]BD!U694,[2]OPERATION!A$1:G$20,2,TRUE)</f>
        <v>A1</v>
      </c>
      <c r="R695" s="23" t="s">
        <v>33</v>
      </c>
      <c r="S695" s="16">
        <f t="shared" si="34"/>
        <v>0</v>
      </c>
      <c r="T695" s="24" t="e">
        <f t="shared" si="32"/>
        <v>#VALUE!</v>
      </c>
      <c r="U695" s="25" t="e">
        <f>V$3+(INT(SUM(S$4:S695)/80)*"00:15")</f>
        <v>#VALUE!</v>
      </c>
    </row>
    <row r="696" spans="16:21" ht="17.25" customHeight="1" x14ac:dyDescent="0.3">
      <c r="P696" s="15">
        <f t="shared" si="33"/>
        <v>0</v>
      </c>
      <c r="Q696" s="16" t="str">
        <f>VLOOKUP([2]BD!U695,[2]OPERATION!A$1:G$20,2,TRUE)</f>
        <v>A1</v>
      </c>
      <c r="R696" s="23" t="s">
        <v>33</v>
      </c>
      <c r="S696" s="16">
        <f t="shared" si="34"/>
        <v>0</v>
      </c>
      <c r="T696" s="24" t="e">
        <f t="shared" si="32"/>
        <v>#VALUE!</v>
      </c>
      <c r="U696" s="25" t="e">
        <f>V$3+(INT(SUM(S$4:S696)/80)*"00:15")</f>
        <v>#VALUE!</v>
      </c>
    </row>
    <row r="697" spans="16:21" ht="17.25" customHeight="1" x14ac:dyDescent="0.3">
      <c r="P697" s="15">
        <f t="shared" si="33"/>
        <v>0</v>
      </c>
      <c r="Q697" s="16" t="str">
        <f>VLOOKUP([2]BD!U696,[2]OPERATION!A$1:G$20,2,TRUE)</f>
        <v>A1</v>
      </c>
      <c r="R697" s="23" t="s">
        <v>33</v>
      </c>
      <c r="S697" s="16">
        <f t="shared" si="34"/>
        <v>0</v>
      </c>
      <c r="T697" s="24" t="e">
        <f t="shared" si="32"/>
        <v>#VALUE!</v>
      </c>
      <c r="U697" s="25" t="e">
        <f>V$3+(INT(SUM(S$4:S697)/80)*"00:15")</f>
        <v>#VALUE!</v>
      </c>
    </row>
    <row r="698" spans="16:21" ht="17.25" customHeight="1" x14ac:dyDescent="0.3">
      <c r="P698" s="15">
        <f t="shared" si="33"/>
        <v>0</v>
      </c>
      <c r="Q698" s="16" t="str">
        <f>VLOOKUP([2]BD!U697,[2]OPERATION!A$1:G$20,2,TRUE)</f>
        <v>A1</v>
      </c>
      <c r="R698" s="23" t="s">
        <v>33</v>
      </c>
      <c r="S698" s="16">
        <f t="shared" si="34"/>
        <v>0</v>
      </c>
      <c r="T698" s="24" t="e">
        <f t="shared" si="32"/>
        <v>#VALUE!</v>
      </c>
      <c r="U698" s="25" t="e">
        <f>V$3+(INT(SUM(S$4:S698)/80)*"00:15")</f>
        <v>#VALUE!</v>
      </c>
    </row>
    <row r="699" spans="16:21" ht="17.25" customHeight="1" x14ac:dyDescent="0.3">
      <c r="P699" s="15">
        <f t="shared" si="33"/>
        <v>0</v>
      </c>
      <c r="Q699" s="16" t="str">
        <f>VLOOKUP([2]BD!U698,[2]OPERATION!A$1:G$20,2,TRUE)</f>
        <v>A1</v>
      </c>
      <c r="R699" s="23" t="s">
        <v>33</v>
      </c>
      <c r="S699" s="16">
        <f t="shared" si="34"/>
        <v>0</v>
      </c>
      <c r="T699" s="24" t="e">
        <f t="shared" si="32"/>
        <v>#VALUE!</v>
      </c>
      <c r="U699" s="25" t="e">
        <f>V$3+(INT(SUM(S$4:S699)/80)*"00:15")</f>
        <v>#VALUE!</v>
      </c>
    </row>
    <row r="700" spans="16:21" ht="17.25" customHeight="1" x14ac:dyDescent="0.3">
      <c r="P700" s="15">
        <f t="shared" si="33"/>
        <v>0</v>
      </c>
      <c r="Q700" s="16" t="str">
        <f>VLOOKUP([2]BD!U699,[2]OPERATION!A$1:G$20,2,TRUE)</f>
        <v>A1</v>
      </c>
      <c r="R700" s="23" t="s">
        <v>33</v>
      </c>
      <c r="S700" s="16">
        <f t="shared" si="34"/>
        <v>0</v>
      </c>
      <c r="T700" s="24" t="e">
        <f t="shared" si="32"/>
        <v>#VALUE!</v>
      </c>
      <c r="U700" s="25" t="e">
        <f>V$3+(INT(SUM(S$4:S700)/80)*"00:15")</f>
        <v>#VALUE!</v>
      </c>
    </row>
    <row r="701" spans="16:21" ht="17.25" customHeight="1" x14ac:dyDescent="0.3">
      <c r="P701" s="15">
        <f t="shared" si="33"/>
        <v>0</v>
      </c>
      <c r="Q701" s="16" t="str">
        <f>VLOOKUP([2]BD!U700,[2]OPERATION!A$1:G$20,2,TRUE)</f>
        <v>A1</v>
      </c>
      <c r="R701" s="23" t="s">
        <v>33</v>
      </c>
      <c r="S701" s="16">
        <f t="shared" si="34"/>
        <v>0</v>
      </c>
      <c r="T701" s="24" t="e">
        <f t="shared" si="32"/>
        <v>#VALUE!</v>
      </c>
      <c r="U701" s="25" t="e">
        <f>V$3+(INT(SUM(S$4:S701)/80)*"00:15")</f>
        <v>#VALUE!</v>
      </c>
    </row>
    <row r="702" spans="16:21" ht="17.25" customHeight="1" x14ac:dyDescent="0.3">
      <c r="P702" s="15">
        <f t="shared" si="33"/>
        <v>0</v>
      </c>
      <c r="Q702" s="16" t="str">
        <f>VLOOKUP([2]BD!U701,[2]OPERATION!A$1:G$20,2,TRUE)</f>
        <v>A1</v>
      </c>
      <c r="R702" s="23" t="s">
        <v>33</v>
      </c>
      <c r="S702" s="16">
        <f t="shared" si="34"/>
        <v>0</v>
      </c>
      <c r="T702" s="24" t="e">
        <f t="shared" si="32"/>
        <v>#VALUE!</v>
      </c>
      <c r="U702" s="25" t="e">
        <f>V$3+(INT(SUM(S$4:S702)/80)*"00:15")</f>
        <v>#VALUE!</v>
      </c>
    </row>
    <row r="703" spans="16:21" ht="17.25" customHeight="1" x14ac:dyDescent="0.3">
      <c r="P703" s="15">
        <f t="shared" si="33"/>
        <v>0</v>
      </c>
      <c r="Q703" s="16" t="str">
        <f>VLOOKUP([2]BD!U702,[2]OPERATION!A$1:G$20,2,TRUE)</f>
        <v>A1</v>
      </c>
      <c r="R703" s="23" t="s">
        <v>33</v>
      </c>
      <c r="S703" s="16">
        <f t="shared" si="34"/>
        <v>0</v>
      </c>
      <c r="T703" s="24" t="e">
        <f t="shared" si="32"/>
        <v>#VALUE!</v>
      </c>
      <c r="U703" s="25" t="e">
        <f>V$3+(INT(SUM(S$4:S703)/80)*"00:15")</f>
        <v>#VALUE!</v>
      </c>
    </row>
    <row r="704" spans="16:21" ht="17.25" customHeight="1" x14ac:dyDescent="0.3">
      <c r="P704" s="15">
        <f t="shared" si="33"/>
        <v>0</v>
      </c>
      <c r="Q704" s="16" t="str">
        <f>VLOOKUP([2]BD!U703,[2]OPERATION!A$1:G$20,2,TRUE)</f>
        <v>A1</v>
      </c>
      <c r="R704" s="23" t="s">
        <v>33</v>
      </c>
      <c r="S704" s="16">
        <f t="shared" si="34"/>
        <v>0</v>
      </c>
      <c r="T704" s="24" t="e">
        <f t="shared" si="32"/>
        <v>#VALUE!</v>
      </c>
      <c r="U704" s="25" t="e">
        <f>V$3+(INT(SUM(S$4:S704)/80)*"00:15")</f>
        <v>#VALUE!</v>
      </c>
    </row>
    <row r="705" spans="16:21" ht="17.25" customHeight="1" x14ac:dyDescent="0.3">
      <c r="P705" s="15">
        <f t="shared" si="33"/>
        <v>0</v>
      </c>
      <c r="Q705" s="16" t="str">
        <f>VLOOKUP([2]BD!U704,[2]OPERATION!A$1:G$20,2,TRUE)</f>
        <v>A1</v>
      </c>
      <c r="R705" s="23" t="s">
        <v>33</v>
      </c>
      <c r="S705" s="16">
        <f t="shared" si="34"/>
        <v>0</v>
      </c>
      <c r="T705" s="24" t="e">
        <f t="shared" si="32"/>
        <v>#VALUE!</v>
      </c>
      <c r="U705" s="25" t="e">
        <f>V$3+(INT(SUM(S$4:S705)/80)*"00:15")</f>
        <v>#VALUE!</v>
      </c>
    </row>
    <row r="706" spans="16:21" ht="17.25" customHeight="1" x14ac:dyDescent="0.3">
      <c r="P706" s="15">
        <f t="shared" si="33"/>
        <v>0</v>
      </c>
      <c r="Q706" s="16" t="str">
        <f>VLOOKUP([2]BD!U705,[2]OPERATION!A$1:G$20,2,TRUE)</f>
        <v>A1</v>
      </c>
      <c r="R706" s="23" t="s">
        <v>33</v>
      </c>
      <c r="S706" s="16">
        <f t="shared" si="34"/>
        <v>0</v>
      </c>
      <c r="T706" s="24" t="e">
        <f t="shared" si="32"/>
        <v>#VALUE!</v>
      </c>
      <c r="U706" s="25" t="e">
        <f>V$3+(INT(SUM(S$4:S706)/80)*"00:15")</f>
        <v>#VALUE!</v>
      </c>
    </row>
    <row r="707" spans="16:21" ht="17.25" customHeight="1" x14ac:dyDescent="0.3">
      <c r="P707" s="15">
        <f t="shared" si="33"/>
        <v>0</v>
      </c>
      <c r="Q707" s="16" t="str">
        <f>VLOOKUP([2]BD!U706,[2]OPERATION!A$1:G$20,2,TRUE)</f>
        <v>A1</v>
      </c>
      <c r="R707" s="23" t="s">
        <v>33</v>
      </c>
      <c r="S707" s="16">
        <f t="shared" si="34"/>
        <v>0</v>
      </c>
      <c r="T707" s="24" t="e">
        <f t="shared" si="32"/>
        <v>#VALUE!</v>
      </c>
      <c r="U707" s="25" t="e">
        <f>V$3+(INT(SUM(S$4:S707)/80)*"00:15")</f>
        <v>#VALUE!</v>
      </c>
    </row>
    <row r="708" spans="16:21" ht="17.25" customHeight="1" x14ac:dyDescent="0.3">
      <c r="P708" s="15">
        <f t="shared" si="33"/>
        <v>0</v>
      </c>
      <c r="Q708" s="16" t="str">
        <f>VLOOKUP([2]BD!U707,[2]OPERATION!A$1:G$20,2,TRUE)</f>
        <v>A1</v>
      </c>
      <c r="R708" s="23" t="s">
        <v>33</v>
      </c>
      <c r="S708" s="16">
        <f t="shared" si="34"/>
        <v>0</v>
      </c>
      <c r="T708" s="24" t="e">
        <f t="shared" ref="T708:T771" si="35">IF(OR(U708&lt;&gt;U707,U708=U707),SUMIF(U:U,U708,S:S),"")</f>
        <v>#VALUE!</v>
      </c>
      <c r="U708" s="25" t="e">
        <f>V$3+(INT(SUM(S$4:S708)/80)*"00:15")</f>
        <v>#VALUE!</v>
      </c>
    </row>
    <row r="709" spans="16:21" ht="17.25" customHeight="1" x14ac:dyDescent="0.3">
      <c r="P709" s="15">
        <f t="shared" si="33"/>
        <v>0</v>
      </c>
      <c r="Q709" s="16" t="str">
        <f>VLOOKUP([2]BD!U708,[2]OPERATION!A$1:G$20,2,TRUE)</f>
        <v>A1</v>
      </c>
      <c r="R709" s="23" t="s">
        <v>33</v>
      </c>
      <c r="S709" s="16">
        <f t="shared" si="34"/>
        <v>0</v>
      </c>
      <c r="T709" s="24" t="e">
        <f t="shared" si="35"/>
        <v>#VALUE!</v>
      </c>
      <c r="U709" s="25" t="e">
        <f>V$3+(INT(SUM(S$4:S709)/80)*"00:15")</f>
        <v>#VALUE!</v>
      </c>
    </row>
    <row r="710" spans="16:21" ht="17.25" customHeight="1" x14ac:dyDescent="0.3">
      <c r="P710" s="15">
        <f t="shared" si="33"/>
        <v>0</v>
      </c>
      <c r="Q710" s="16" t="str">
        <f>VLOOKUP([2]BD!U709,[2]OPERATION!A$1:G$20,2,TRUE)</f>
        <v>A1</v>
      </c>
      <c r="R710" s="23" t="s">
        <v>33</v>
      </c>
      <c r="S710" s="16">
        <f t="shared" si="34"/>
        <v>0</v>
      </c>
      <c r="T710" s="24" t="e">
        <f t="shared" si="35"/>
        <v>#VALUE!</v>
      </c>
      <c r="U710" s="25" t="e">
        <f>V$3+(INT(SUM(S$4:S710)/80)*"00:15")</f>
        <v>#VALUE!</v>
      </c>
    </row>
    <row r="711" spans="16:21" ht="17.25" customHeight="1" x14ac:dyDescent="0.3">
      <c r="P711" s="15">
        <f t="shared" si="33"/>
        <v>0</v>
      </c>
      <c r="Q711" s="16" t="str">
        <f>VLOOKUP([2]BD!U710,[2]OPERATION!A$1:G$20,2,TRUE)</f>
        <v>A1</v>
      </c>
      <c r="R711" s="23" t="s">
        <v>33</v>
      </c>
      <c r="S711" s="16">
        <f t="shared" si="34"/>
        <v>0</v>
      </c>
      <c r="T711" s="24" t="e">
        <f t="shared" si="35"/>
        <v>#VALUE!</v>
      </c>
      <c r="U711" s="25" t="e">
        <f>V$3+(INT(SUM(S$4:S711)/80)*"00:15")</f>
        <v>#VALUE!</v>
      </c>
    </row>
    <row r="712" spans="16:21" ht="17.25" customHeight="1" x14ac:dyDescent="0.3">
      <c r="P712" s="15">
        <f t="shared" si="33"/>
        <v>0</v>
      </c>
      <c r="Q712" s="16" t="str">
        <f>VLOOKUP([2]BD!U711,[2]OPERATION!A$1:G$20,2,TRUE)</f>
        <v>A1</v>
      </c>
      <c r="R712" s="23" t="s">
        <v>33</v>
      </c>
      <c r="S712" s="16">
        <f t="shared" si="34"/>
        <v>0</v>
      </c>
      <c r="T712" s="24" t="e">
        <f t="shared" si="35"/>
        <v>#VALUE!</v>
      </c>
      <c r="U712" s="25" t="e">
        <f>V$3+(INT(SUM(S$4:S712)/80)*"00:15")</f>
        <v>#VALUE!</v>
      </c>
    </row>
    <row r="713" spans="16:21" ht="17.25" customHeight="1" x14ac:dyDescent="0.3">
      <c r="P713" s="15">
        <f t="shared" si="33"/>
        <v>0</v>
      </c>
      <c r="Q713" s="16" t="str">
        <f>VLOOKUP([2]BD!U712,[2]OPERATION!A$1:G$20,2,TRUE)</f>
        <v>A1</v>
      </c>
      <c r="R713" s="23" t="s">
        <v>33</v>
      </c>
      <c r="S713" s="16">
        <f t="shared" si="34"/>
        <v>0</v>
      </c>
      <c r="T713" s="24" t="e">
        <f t="shared" si="35"/>
        <v>#VALUE!</v>
      </c>
      <c r="U713" s="25" t="e">
        <f>V$3+(INT(SUM(S$4:S713)/80)*"00:15")</f>
        <v>#VALUE!</v>
      </c>
    </row>
    <row r="714" spans="16:21" ht="17.25" customHeight="1" x14ac:dyDescent="0.3">
      <c r="P714" s="15">
        <f t="shared" si="33"/>
        <v>0</v>
      </c>
      <c r="Q714" s="16" t="str">
        <f>VLOOKUP([2]BD!U713,[2]OPERATION!A$1:G$20,2,TRUE)</f>
        <v>A1</v>
      </c>
      <c r="R714" s="23" t="s">
        <v>33</v>
      </c>
      <c r="S714" s="16">
        <f t="shared" si="34"/>
        <v>0</v>
      </c>
      <c r="T714" s="24" t="e">
        <f t="shared" si="35"/>
        <v>#VALUE!</v>
      </c>
      <c r="U714" s="25" t="e">
        <f>V$3+(INT(SUM(S$4:S714)/80)*"00:15")</f>
        <v>#VALUE!</v>
      </c>
    </row>
    <row r="715" spans="16:21" ht="17.25" customHeight="1" x14ac:dyDescent="0.3">
      <c r="P715" s="15">
        <f t="shared" si="33"/>
        <v>0</v>
      </c>
      <c r="Q715" s="16" t="str">
        <f>VLOOKUP([2]BD!U714,[2]OPERATION!A$1:G$20,2,TRUE)</f>
        <v>A1</v>
      </c>
      <c r="R715" s="23" t="s">
        <v>33</v>
      </c>
      <c r="S715" s="16">
        <f t="shared" si="34"/>
        <v>0</v>
      </c>
      <c r="T715" s="24" t="e">
        <f t="shared" si="35"/>
        <v>#VALUE!</v>
      </c>
      <c r="U715" s="25" t="e">
        <f>V$3+(INT(SUM(S$4:S715)/80)*"00:15")</f>
        <v>#VALUE!</v>
      </c>
    </row>
    <row r="716" spans="16:21" ht="17.25" customHeight="1" x14ac:dyDescent="0.3">
      <c r="P716" s="15">
        <f t="shared" si="33"/>
        <v>0</v>
      </c>
      <c r="Q716" s="16" t="str">
        <f>VLOOKUP([2]BD!U715,[2]OPERATION!A$1:G$20,2,TRUE)</f>
        <v>A1</v>
      </c>
      <c r="R716" s="23" t="s">
        <v>33</v>
      </c>
      <c r="S716" s="16">
        <f t="shared" si="34"/>
        <v>0</v>
      </c>
      <c r="T716" s="24" t="e">
        <f t="shared" si="35"/>
        <v>#VALUE!</v>
      </c>
      <c r="U716" s="25" t="e">
        <f>V$3+(INT(SUM(S$4:S716)/80)*"00:15")</f>
        <v>#VALUE!</v>
      </c>
    </row>
    <row r="717" spans="16:21" ht="17.25" customHeight="1" x14ac:dyDescent="0.3">
      <c r="P717" s="15">
        <f t="shared" si="33"/>
        <v>0</v>
      </c>
      <c r="Q717" s="16" t="str">
        <f>VLOOKUP([2]BD!U716,[2]OPERATION!A$1:G$20,2,TRUE)</f>
        <v>A1</v>
      </c>
      <c r="R717" s="23" t="s">
        <v>33</v>
      </c>
      <c r="S717" s="16">
        <f t="shared" si="34"/>
        <v>0</v>
      </c>
      <c r="T717" s="24" t="e">
        <f t="shared" si="35"/>
        <v>#VALUE!</v>
      </c>
      <c r="U717" s="25" t="e">
        <f>V$3+(INT(SUM(S$4:S717)/80)*"00:15")</f>
        <v>#VALUE!</v>
      </c>
    </row>
    <row r="718" spans="16:21" ht="17.25" customHeight="1" x14ac:dyDescent="0.3">
      <c r="P718" s="15">
        <f t="shared" si="33"/>
        <v>0</v>
      </c>
      <c r="Q718" s="16" t="str">
        <f>VLOOKUP([2]BD!U717,[2]OPERATION!A$1:G$20,2,TRUE)</f>
        <v>A1</v>
      </c>
      <c r="R718" s="23" t="s">
        <v>33</v>
      </c>
      <c r="S718" s="16">
        <f t="shared" si="34"/>
        <v>0</v>
      </c>
      <c r="T718" s="24" t="e">
        <f t="shared" si="35"/>
        <v>#VALUE!</v>
      </c>
      <c r="U718" s="25" t="e">
        <f>V$3+(INT(SUM(S$4:S718)/80)*"00:15")</f>
        <v>#VALUE!</v>
      </c>
    </row>
    <row r="719" spans="16:21" ht="17.25" customHeight="1" x14ac:dyDescent="0.3">
      <c r="P719" s="15">
        <f t="shared" si="33"/>
        <v>0</v>
      </c>
      <c r="Q719" s="16" t="str">
        <f>VLOOKUP([2]BD!U718,[2]OPERATION!A$1:G$20,2,TRUE)</f>
        <v>A1</v>
      </c>
      <c r="R719" s="23" t="s">
        <v>33</v>
      </c>
      <c r="S719" s="16">
        <f t="shared" si="34"/>
        <v>0</v>
      </c>
      <c r="T719" s="24" t="e">
        <f t="shared" si="35"/>
        <v>#VALUE!</v>
      </c>
      <c r="U719" s="25" t="e">
        <f>V$3+(INT(SUM(S$4:S719)/80)*"00:15")</f>
        <v>#VALUE!</v>
      </c>
    </row>
    <row r="720" spans="16:21" ht="17.25" customHeight="1" x14ac:dyDescent="0.3">
      <c r="P720" s="15">
        <f t="shared" si="33"/>
        <v>0</v>
      </c>
      <c r="Q720" s="16" t="str">
        <f>VLOOKUP([2]BD!U719,[2]OPERATION!A$1:G$20,2,TRUE)</f>
        <v>A1</v>
      </c>
      <c r="R720" s="23" t="s">
        <v>33</v>
      </c>
      <c r="S720" s="16">
        <f t="shared" si="34"/>
        <v>0</v>
      </c>
      <c r="T720" s="24" t="e">
        <f t="shared" si="35"/>
        <v>#VALUE!</v>
      </c>
      <c r="U720" s="25" t="e">
        <f>V$3+(INT(SUM(S$4:S720)/80)*"00:15")</f>
        <v>#VALUE!</v>
      </c>
    </row>
    <row r="721" spans="16:21" ht="17.25" customHeight="1" x14ac:dyDescent="0.3">
      <c r="P721" s="15">
        <f t="shared" si="33"/>
        <v>0</v>
      </c>
      <c r="Q721" s="16" t="str">
        <f>VLOOKUP([2]BD!U720,[2]OPERATION!A$1:G$20,2,TRUE)</f>
        <v>A1</v>
      </c>
      <c r="R721" s="23" t="s">
        <v>33</v>
      </c>
      <c r="S721" s="16">
        <f t="shared" si="34"/>
        <v>0</v>
      </c>
      <c r="T721" s="24" t="e">
        <f t="shared" si="35"/>
        <v>#VALUE!</v>
      </c>
      <c r="U721" s="25" t="e">
        <f>V$3+(INT(SUM(S$4:S721)/80)*"00:15")</f>
        <v>#VALUE!</v>
      </c>
    </row>
    <row r="722" spans="16:21" ht="17.25" customHeight="1" x14ac:dyDescent="0.3">
      <c r="P722" s="15">
        <f t="shared" si="33"/>
        <v>0</v>
      </c>
      <c r="Q722" s="16" t="str">
        <f>VLOOKUP([2]BD!U721,[2]OPERATION!A$1:G$20,2,TRUE)</f>
        <v>A1</v>
      </c>
      <c r="R722" s="23" t="s">
        <v>33</v>
      </c>
      <c r="S722" s="16">
        <f t="shared" si="34"/>
        <v>0</v>
      </c>
      <c r="T722" s="24" t="e">
        <f t="shared" si="35"/>
        <v>#VALUE!</v>
      </c>
      <c r="U722" s="25" t="e">
        <f>V$3+(INT(SUM(S$4:S722)/80)*"00:15")</f>
        <v>#VALUE!</v>
      </c>
    </row>
    <row r="723" spans="16:21" ht="17.25" customHeight="1" x14ac:dyDescent="0.3">
      <c r="P723" s="15">
        <f t="shared" si="33"/>
        <v>0</v>
      </c>
      <c r="Q723" s="16" t="str">
        <f>VLOOKUP([2]BD!U722,[2]OPERATION!A$1:G$20,2,TRUE)</f>
        <v>A1</v>
      </c>
      <c r="R723" s="23" t="s">
        <v>33</v>
      </c>
      <c r="S723" s="16">
        <f t="shared" si="34"/>
        <v>0</v>
      </c>
      <c r="T723" s="24" t="e">
        <f t="shared" si="35"/>
        <v>#VALUE!</v>
      </c>
      <c r="U723" s="25" t="e">
        <f>V$3+(INT(SUM(S$4:S723)/80)*"00:15")</f>
        <v>#VALUE!</v>
      </c>
    </row>
    <row r="724" spans="16:21" ht="17.25" customHeight="1" x14ac:dyDescent="0.3">
      <c r="P724" s="15">
        <f t="shared" si="33"/>
        <v>0</v>
      </c>
      <c r="Q724" s="16" t="str">
        <f>VLOOKUP([2]BD!U723,[2]OPERATION!A$1:G$20,2,TRUE)</f>
        <v>A1</v>
      </c>
      <c r="R724" s="23" t="s">
        <v>33</v>
      </c>
      <c r="S724" s="16">
        <f t="shared" si="34"/>
        <v>0</v>
      </c>
      <c r="T724" s="24" t="e">
        <f t="shared" si="35"/>
        <v>#VALUE!</v>
      </c>
      <c r="U724" s="25" t="e">
        <f>V$3+(INT(SUM(S$4:S724)/80)*"00:15")</f>
        <v>#VALUE!</v>
      </c>
    </row>
    <row r="725" spans="16:21" ht="17.25" customHeight="1" x14ac:dyDescent="0.3">
      <c r="P725" s="15">
        <f t="shared" si="33"/>
        <v>0</v>
      </c>
      <c r="Q725" s="16" t="str">
        <f>VLOOKUP([2]BD!U724,[2]OPERATION!A$1:G$20,2,TRUE)</f>
        <v>A1</v>
      </c>
      <c r="R725" s="23" t="s">
        <v>33</v>
      </c>
      <c r="S725" s="16">
        <f t="shared" si="34"/>
        <v>0</v>
      </c>
      <c r="T725" s="24" t="e">
        <f t="shared" si="35"/>
        <v>#VALUE!</v>
      </c>
      <c r="U725" s="25" t="e">
        <f>V$3+(INT(SUM(S$4:S725)/80)*"00:15")</f>
        <v>#VALUE!</v>
      </c>
    </row>
    <row r="726" spans="16:21" ht="17.25" customHeight="1" x14ac:dyDescent="0.3">
      <c r="P726" s="15">
        <f t="shared" ref="P726:P789" si="36">I725*30+J724*14</f>
        <v>0</v>
      </c>
      <c r="Q726" s="16" t="str">
        <f>VLOOKUP([2]BD!U725,[2]OPERATION!A$1:G$20,2,TRUE)</f>
        <v>A1</v>
      </c>
      <c r="R726" s="23" t="s">
        <v>33</v>
      </c>
      <c r="S726" s="16">
        <f t="shared" ref="S726:S789" si="37">I725+J724+K724</f>
        <v>0</v>
      </c>
      <c r="T726" s="24" t="e">
        <f t="shared" si="35"/>
        <v>#VALUE!</v>
      </c>
      <c r="U726" s="25" t="e">
        <f>V$3+(INT(SUM(S$4:S726)/80)*"00:15")</f>
        <v>#VALUE!</v>
      </c>
    </row>
    <row r="727" spans="16:21" ht="17.25" customHeight="1" x14ac:dyDescent="0.3">
      <c r="P727" s="15">
        <f t="shared" si="36"/>
        <v>0</v>
      </c>
      <c r="Q727" s="16" t="str">
        <f>VLOOKUP([2]BD!U726,[2]OPERATION!A$1:G$20,2,TRUE)</f>
        <v>A1</v>
      </c>
      <c r="R727" s="23" t="s">
        <v>33</v>
      </c>
      <c r="S727" s="16">
        <f t="shared" si="37"/>
        <v>0</v>
      </c>
      <c r="T727" s="24" t="e">
        <f t="shared" si="35"/>
        <v>#VALUE!</v>
      </c>
      <c r="U727" s="25" t="e">
        <f>V$3+(INT(SUM(S$4:S727)/80)*"00:15")</f>
        <v>#VALUE!</v>
      </c>
    </row>
    <row r="728" spans="16:21" ht="17.25" customHeight="1" x14ac:dyDescent="0.3">
      <c r="P728" s="15">
        <f t="shared" si="36"/>
        <v>0</v>
      </c>
      <c r="Q728" s="16" t="str">
        <f>VLOOKUP([2]BD!U727,[2]OPERATION!A$1:G$20,2,TRUE)</f>
        <v>A1</v>
      </c>
      <c r="R728" s="23" t="s">
        <v>33</v>
      </c>
      <c r="S728" s="16">
        <f t="shared" si="37"/>
        <v>0</v>
      </c>
      <c r="T728" s="24" t="e">
        <f t="shared" si="35"/>
        <v>#VALUE!</v>
      </c>
      <c r="U728" s="25" t="e">
        <f>V$3+(INT(SUM(S$4:S728)/80)*"00:15")</f>
        <v>#VALUE!</v>
      </c>
    </row>
    <row r="729" spans="16:21" ht="17.25" customHeight="1" x14ac:dyDescent="0.3">
      <c r="P729" s="15">
        <f t="shared" si="36"/>
        <v>0</v>
      </c>
      <c r="Q729" s="16" t="str">
        <f>VLOOKUP([2]BD!U728,[2]OPERATION!A$1:G$20,2,TRUE)</f>
        <v>A1</v>
      </c>
      <c r="R729" s="23" t="s">
        <v>33</v>
      </c>
      <c r="S729" s="16">
        <f t="shared" si="37"/>
        <v>0</v>
      </c>
      <c r="T729" s="24" t="e">
        <f t="shared" si="35"/>
        <v>#VALUE!</v>
      </c>
      <c r="U729" s="25" t="e">
        <f>V$3+(INT(SUM(S$4:S729)/80)*"00:15")</f>
        <v>#VALUE!</v>
      </c>
    </row>
    <row r="730" spans="16:21" ht="17.25" customHeight="1" x14ac:dyDescent="0.3">
      <c r="P730" s="15">
        <f t="shared" si="36"/>
        <v>0</v>
      </c>
      <c r="Q730" s="16" t="str">
        <f>VLOOKUP([2]BD!U729,[2]OPERATION!A$1:G$20,2,TRUE)</f>
        <v>A1</v>
      </c>
      <c r="R730" s="23" t="s">
        <v>33</v>
      </c>
      <c r="S730" s="16">
        <f t="shared" si="37"/>
        <v>0</v>
      </c>
      <c r="T730" s="24" t="e">
        <f t="shared" si="35"/>
        <v>#VALUE!</v>
      </c>
      <c r="U730" s="25" t="e">
        <f>V$3+(INT(SUM(S$4:S730)/80)*"00:15")</f>
        <v>#VALUE!</v>
      </c>
    </row>
    <row r="731" spans="16:21" ht="17.25" customHeight="1" x14ac:dyDescent="0.3">
      <c r="P731" s="15">
        <f t="shared" si="36"/>
        <v>0</v>
      </c>
      <c r="Q731" s="16" t="str">
        <f>VLOOKUP([2]BD!U730,[2]OPERATION!A$1:G$20,2,TRUE)</f>
        <v>A1</v>
      </c>
      <c r="R731" s="23" t="s">
        <v>33</v>
      </c>
      <c r="S731" s="16">
        <f t="shared" si="37"/>
        <v>0</v>
      </c>
      <c r="T731" s="24" t="e">
        <f t="shared" si="35"/>
        <v>#VALUE!</v>
      </c>
      <c r="U731" s="25" t="e">
        <f>V$3+(INT(SUM(S$4:S731)/80)*"00:15")</f>
        <v>#VALUE!</v>
      </c>
    </row>
    <row r="732" spans="16:21" ht="17.25" customHeight="1" x14ac:dyDescent="0.3">
      <c r="P732" s="15">
        <f t="shared" si="36"/>
        <v>0</v>
      </c>
      <c r="Q732" s="16" t="str">
        <f>VLOOKUP([2]BD!U731,[2]OPERATION!A$1:G$20,2,TRUE)</f>
        <v>A1</v>
      </c>
      <c r="R732" s="23" t="s">
        <v>33</v>
      </c>
      <c r="S732" s="16">
        <f t="shared" si="37"/>
        <v>0</v>
      </c>
      <c r="T732" s="24" t="e">
        <f t="shared" si="35"/>
        <v>#VALUE!</v>
      </c>
      <c r="U732" s="25" t="e">
        <f>V$3+(INT(SUM(S$4:S732)/80)*"00:15")</f>
        <v>#VALUE!</v>
      </c>
    </row>
    <row r="733" spans="16:21" ht="17.25" customHeight="1" x14ac:dyDescent="0.3">
      <c r="P733" s="15">
        <f t="shared" si="36"/>
        <v>0</v>
      </c>
      <c r="Q733" s="16" t="str">
        <f>VLOOKUP([2]BD!U732,[2]OPERATION!A$1:G$20,2,TRUE)</f>
        <v>A1</v>
      </c>
      <c r="R733" s="23" t="s">
        <v>33</v>
      </c>
      <c r="S733" s="16">
        <f t="shared" si="37"/>
        <v>0</v>
      </c>
      <c r="T733" s="24" t="e">
        <f t="shared" si="35"/>
        <v>#VALUE!</v>
      </c>
      <c r="U733" s="25" t="e">
        <f>V$3+(INT(SUM(S$4:S733)/80)*"00:15")</f>
        <v>#VALUE!</v>
      </c>
    </row>
    <row r="734" spans="16:21" ht="17.25" customHeight="1" x14ac:dyDescent="0.3">
      <c r="P734" s="15">
        <f t="shared" si="36"/>
        <v>0</v>
      </c>
      <c r="Q734" s="16" t="str">
        <f>VLOOKUP([2]BD!U733,[2]OPERATION!A$1:G$20,2,TRUE)</f>
        <v>A1</v>
      </c>
      <c r="R734" s="23" t="s">
        <v>33</v>
      </c>
      <c r="S734" s="16">
        <f t="shared" si="37"/>
        <v>0</v>
      </c>
      <c r="T734" s="24" t="e">
        <f t="shared" si="35"/>
        <v>#VALUE!</v>
      </c>
      <c r="U734" s="25" t="e">
        <f>V$3+(INT(SUM(S$4:S734)/80)*"00:15")</f>
        <v>#VALUE!</v>
      </c>
    </row>
    <row r="735" spans="16:21" ht="17.25" customHeight="1" x14ac:dyDescent="0.3">
      <c r="P735" s="15">
        <f t="shared" si="36"/>
        <v>0</v>
      </c>
      <c r="Q735" s="16" t="str">
        <f>VLOOKUP([2]BD!U734,[2]OPERATION!A$1:G$20,2,TRUE)</f>
        <v>A1</v>
      </c>
      <c r="R735" s="23" t="s">
        <v>33</v>
      </c>
      <c r="S735" s="16">
        <f t="shared" si="37"/>
        <v>0</v>
      </c>
      <c r="T735" s="24" t="e">
        <f t="shared" si="35"/>
        <v>#VALUE!</v>
      </c>
      <c r="U735" s="25" t="e">
        <f>V$3+(INT(SUM(S$4:S735)/80)*"00:15")</f>
        <v>#VALUE!</v>
      </c>
    </row>
    <row r="736" spans="16:21" ht="17.25" customHeight="1" x14ac:dyDescent="0.3">
      <c r="P736" s="15">
        <f t="shared" si="36"/>
        <v>0</v>
      </c>
      <c r="Q736" s="16" t="str">
        <f>VLOOKUP([2]BD!U735,[2]OPERATION!A$1:G$20,2,TRUE)</f>
        <v>A1</v>
      </c>
      <c r="R736" s="23" t="s">
        <v>33</v>
      </c>
      <c r="S736" s="16">
        <f t="shared" si="37"/>
        <v>0</v>
      </c>
      <c r="T736" s="24" t="e">
        <f t="shared" si="35"/>
        <v>#VALUE!</v>
      </c>
      <c r="U736" s="25" t="e">
        <f>V$3+(INT(SUM(S$4:S736)/80)*"00:15")</f>
        <v>#VALUE!</v>
      </c>
    </row>
    <row r="737" spans="16:21" ht="17.25" customHeight="1" x14ac:dyDescent="0.3">
      <c r="P737" s="15">
        <f t="shared" si="36"/>
        <v>0</v>
      </c>
      <c r="Q737" s="16" t="str">
        <f>VLOOKUP([2]BD!U736,[2]OPERATION!A$1:G$20,2,TRUE)</f>
        <v>A1</v>
      </c>
      <c r="R737" s="23" t="s">
        <v>33</v>
      </c>
      <c r="S737" s="16">
        <f t="shared" si="37"/>
        <v>0</v>
      </c>
      <c r="T737" s="24" t="e">
        <f t="shared" si="35"/>
        <v>#VALUE!</v>
      </c>
      <c r="U737" s="25" t="e">
        <f>V$3+(INT(SUM(S$4:S737)/80)*"00:15")</f>
        <v>#VALUE!</v>
      </c>
    </row>
    <row r="738" spans="16:21" ht="17.25" customHeight="1" x14ac:dyDescent="0.3">
      <c r="P738" s="15">
        <f t="shared" si="36"/>
        <v>0</v>
      </c>
      <c r="Q738" s="16" t="str">
        <f>VLOOKUP([2]BD!U737,[2]OPERATION!A$1:G$20,2,TRUE)</f>
        <v>A1</v>
      </c>
      <c r="R738" s="23" t="s">
        <v>33</v>
      </c>
      <c r="S738" s="16">
        <f t="shared" si="37"/>
        <v>0</v>
      </c>
      <c r="T738" s="24" t="e">
        <f t="shared" si="35"/>
        <v>#VALUE!</v>
      </c>
      <c r="U738" s="25" t="e">
        <f>V$3+(INT(SUM(S$4:S738)/80)*"00:15")</f>
        <v>#VALUE!</v>
      </c>
    </row>
    <row r="739" spans="16:21" ht="17.25" customHeight="1" x14ac:dyDescent="0.3">
      <c r="P739" s="15">
        <f t="shared" si="36"/>
        <v>0</v>
      </c>
      <c r="Q739" s="16" t="str">
        <f>VLOOKUP([2]BD!U738,[2]OPERATION!A$1:G$20,2,TRUE)</f>
        <v>A1</v>
      </c>
      <c r="R739" s="23" t="s">
        <v>33</v>
      </c>
      <c r="S739" s="16">
        <f t="shared" si="37"/>
        <v>0</v>
      </c>
      <c r="T739" s="24" t="e">
        <f t="shared" si="35"/>
        <v>#VALUE!</v>
      </c>
      <c r="U739" s="25" t="e">
        <f>V$3+(INT(SUM(S$4:S739)/80)*"00:15")</f>
        <v>#VALUE!</v>
      </c>
    </row>
    <row r="740" spans="16:21" ht="17.25" customHeight="1" x14ac:dyDescent="0.3">
      <c r="P740" s="15">
        <f t="shared" si="36"/>
        <v>0</v>
      </c>
      <c r="Q740" s="16" t="str">
        <f>VLOOKUP([2]BD!U739,[2]OPERATION!A$1:G$20,2,TRUE)</f>
        <v>A1</v>
      </c>
      <c r="R740" s="23" t="s">
        <v>33</v>
      </c>
      <c r="S740" s="16">
        <f t="shared" si="37"/>
        <v>0</v>
      </c>
      <c r="T740" s="24" t="e">
        <f t="shared" si="35"/>
        <v>#VALUE!</v>
      </c>
      <c r="U740" s="25" t="e">
        <f>V$3+(INT(SUM(S$4:S740)/80)*"00:15")</f>
        <v>#VALUE!</v>
      </c>
    </row>
    <row r="741" spans="16:21" ht="17.25" customHeight="1" x14ac:dyDescent="0.3">
      <c r="P741" s="15">
        <f t="shared" si="36"/>
        <v>0</v>
      </c>
      <c r="Q741" s="16" t="str">
        <f>VLOOKUP([2]BD!U740,[2]OPERATION!A$1:G$20,2,TRUE)</f>
        <v>A1</v>
      </c>
      <c r="R741" s="23" t="s">
        <v>33</v>
      </c>
      <c r="S741" s="16">
        <f t="shared" si="37"/>
        <v>0</v>
      </c>
      <c r="T741" s="24" t="e">
        <f t="shared" si="35"/>
        <v>#VALUE!</v>
      </c>
      <c r="U741" s="25" t="e">
        <f>V$3+(INT(SUM(S$4:S741)/80)*"00:15")</f>
        <v>#VALUE!</v>
      </c>
    </row>
    <row r="742" spans="16:21" ht="17.25" customHeight="1" x14ac:dyDescent="0.3">
      <c r="P742" s="15">
        <f t="shared" si="36"/>
        <v>0</v>
      </c>
      <c r="Q742" s="16" t="str">
        <f>VLOOKUP([2]BD!U741,[2]OPERATION!A$1:G$20,2,TRUE)</f>
        <v>A1</v>
      </c>
      <c r="R742" s="23" t="s">
        <v>33</v>
      </c>
      <c r="S742" s="16">
        <f t="shared" si="37"/>
        <v>0</v>
      </c>
      <c r="T742" s="24" t="e">
        <f t="shared" si="35"/>
        <v>#VALUE!</v>
      </c>
      <c r="U742" s="25" t="e">
        <f>V$3+(INT(SUM(S$4:S742)/80)*"00:15")</f>
        <v>#VALUE!</v>
      </c>
    </row>
    <row r="743" spans="16:21" ht="17.25" customHeight="1" x14ac:dyDescent="0.3">
      <c r="P743" s="15">
        <f t="shared" si="36"/>
        <v>0</v>
      </c>
      <c r="Q743" s="16" t="str">
        <f>VLOOKUP([2]BD!U742,[2]OPERATION!A$1:G$20,2,TRUE)</f>
        <v>A1</v>
      </c>
      <c r="R743" s="23" t="s">
        <v>33</v>
      </c>
      <c r="S743" s="16">
        <f t="shared" si="37"/>
        <v>0</v>
      </c>
      <c r="T743" s="24" t="e">
        <f t="shared" si="35"/>
        <v>#VALUE!</v>
      </c>
      <c r="U743" s="25" t="e">
        <f>V$3+(INT(SUM(S$4:S743)/80)*"00:15")</f>
        <v>#VALUE!</v>
      </c>
    </row>
    <row r="744" spans="16:21" ht="17.25" customHeight="1" x14ac:dyDescent="0.3">
      <c r="P744" s="15">
        <f t="shared" si="36"/>
        <v>0</v>
      </c>
      <c r="Q744" s="16" t="str">
        <f>VLOOKUP([2]BD!U743,[2]OPERATION!A$1:G$20,2,TRUE)</f>
        <v>A1</v>
      </c>
      <c r="R744" s="23" t="s">
        <v>33</v>
      </c>
      <c r="S744" s="16">
        <f t="shared" si="37"/>
        <v>0</v>
      </c>
      <c r="T744" s="24" t="e">
        <f t="shared" si="35"/>
        <v>#VALUE!</v>
      </c>
      <c r="U744" s="25" t="e">
        <f>V$3+(INT(SUM(S$4:S744)/80)*"00:15")</f>
        <v>#VALUE!</v>
      </c>
    </row>
    <row r="745" spans="16:21" ht="17.25" customHeight="1" x14ac:dyDescent="0.3">
      <c r="P745" s="15">
        <f t="shared" si="36"/>
        <v>0</v>
      </c>
      <c r="Q745" s="16" t="str">
        <f>VLOOKUP([2]BD!U744,[2]OPERATION!A$1:G$20,2,TRUE)</f>
        <v>A1</v>
      </c>
      <c r="R745" s="23" t="s">
        <v>33</v>
      </c>
      <c r="S745" s="16">
        <f t="shared" si="37"/>
        <v>0</v>
      </c>
      <c r="T745" s="24" t="e">
        <f t="shared" si="35"/>
        <v>#VALUE!</v>
      </c>
      <c r="U745" s="25" t="e">
        <f>V$3+(INT(SUM(S$4:S745)/80)*"00:15")</f>
        <v>#VALUE!</v>
      </c>
    </row>
    <row r="746" spans="16:21" ht="17.25" customHeight="1" x14ac:dyDescent="0.3">
      <c r="P746" s="15">
        <f t="shared" si="36"/>
        <v>0</v>
      </c>
      <c r="Q746" s="16" t="str">
        <f>VLOOKUP([2]BD!U745,[2]OPERATION!A$1:G$20,2,TRUE)</f>
        <v>A1</v>
      </c>
      <c r="R746" s="23" t="s">
        <v>33</v>
      </c>
      <c r="S746" s="16">
        <f t="shared" si="37"/>
        <v>0</v>
      </c>
      <c r="T746" s="24" t="e">
        <f t="shared" si="35"/>
        <v>#VALUE!</v>
      </c>
      <c r="U746" s="25" t="e">
        <f>V$3+(INT(SUM(S$4:S746)/80)*"00:15")</f>
        <v>#VALUE!</v>
      </c>
    </row>
    <row r="747" spans="16:21" ht="17.25" customHeight="1" x14ac:dyDescent="0.3">
      <c r="P747" s="15">
        <f t="shared" si="36"/>
        <v>0</v>
      </c>
      <c r="Q747" s="16" t="str">
        <f>VLOOKUP([2]BD!U746,[2]OPERATION!A$1:G$20,2,TRUE)</f>
        <v>A1</v>
      </c>
      <c r="R747" s="23" t="s">
        <v>33</v>
      </c>
      <c r="S747" s="16">
        <f t="shared" si="37"/>
        <v>0</v>
      </c>
      <c r="T747" s="24" t="e">
        <f t="shared" si="35"/>
        <v>#VALUE!</v>
      </c>
      <c r="U747" s="25" t="e">
        <f>V$3+(INT(SUM(S$4:S747)/80)*"00:15")</f>
        <v>#VALUE!</v>
      </c>
    </row>
    <row r="748" spans="16:21" ht="17.25" customHeight="1" x14ac:dyDescent="0.3">
      <c r="P748" s="15">
        <f t="shared" si="36"/>
        <v>0</v>
      </c>
      <c r="Q748" s="16" t="str">
        <f>VLOOKUP([2]BD!U747,[2]OPERATION!A$1:G$20,2,TRUE)</f>
        <v>A1</v>
      </c>
      <c r="R748" s="23" t="s">
        <v>33</v>
      </c>
      <c r="S748" s="16">
        <f t="shared" si="37"/>
        <v>0</v>
      </c>
      <c r="T748" s="24" t="e">
        <f t="shared" si="35"/>
        <v>#VALUE!</v>
      </c>
      <c r="U748" s="25" t="e">
        <f>V$3+(INT(SUM(S$4:S748)/80)*"00:15")</f>
        <v>#VALUE!</v>
      </c>
    </row>
    <row r="749" spans="16:21" ht="17.25" customHeight="1" x14ac:dyDescent="0.3">
      <c r="P749" s="15">
        <f t="shared" si="36"/>
        <v>0</v>
      </c>
      <c r="Q749" s="16" t="str">
        <f>VLOOKUP([2]BD!U748,[2]OPERATION!A$1:G$20,2,TRUE)</f>
        <v>A1</v>
      </c>
      <c r="R749" s="23" t="s">
        <v>33</v>
      </c>
      <c r="S749" s="16">
        <f t="shared" si="37"/>
        <v>0</v>
      </c>
      <c r="T749" s="24" t="e">
        <f t="shared" si="35"/>
        <v>#VALUE!</v>
      </c>
      <c r="U749" s="25" t="e">
        <f>V$3+(INT(SUM(S$4:S749)/80)*"00:15")</f>
        <v>#VALUE!</v>
      </c>
    </row>
    <row r="750" spans="16:21" ht="17.25" customHeight="1" x14ac:dyDescent="0.3">
      <c r="P750" s="15">
        <f t="shared" si="36"/>
        <v>0</v>
      </c>
      <c r="Q750" s="16" t="str">
        <f>VLOOKUP([2]BD!U749,[2]OPERATION!A$1:G$20,2,TRUE)</f>
        <v>A1</v>
      </c>
      <c r="R750" s="23" t="s">
        <v>33</v>
      </c>
      <c r="S750" s="16">
        <f t="shared" si="37"/>
        <v>0</v>
      </c>
      <c r="T750" s="24" t="e">
        <f t="shared" si="35"/>
        <v>#VALUE!</v>
      </c>
      <c r="U750" s="25" t="e">
        <f>V$3+(INT(SUM(S$4:S750)/80)*"00:15")</f>
        <v>#VALUE!</v>
      </c>
    </row>
    <row r="751" spans="16:21" ht="17.25" customHeight="1" x14ac:dyDescent="0.3">
      <c r="P751" s="15">
        <f t="shared" si="36"/>
        <v>0</v>
      </c>
      <c r="Q751" s="16" t="str">
        <f>VLOOKUP([2]BD!U750,[2]OPERATION!A$1:G$20,2,TRUE)</f>
        <v>A1</v>
      </c>
      <c r="R751" s="23" t="s">
        <v>33</v>
      </c>
      <c r="S751" s="16">
        <f t="shared" si="37"/>
        <v>0</v>
      </c>
      <c r="T751" s="24" t="e">
        <f t="shared" si="35"/>
        <v>#VALUE!</v>
      </c>
      <c r="U751" s="25" t="e">
        <f>V$3+(INT(SUM(S$4:S751)/80)*"00:15")</f>
        <v>#VALUE!</v>
      </c>
    </row>
    <row r="752" spans="16:21" ht="17.25" customHeight="1" x14ac:dyDescent="0.3">
      <c r="P752" s="15">
        <f t="shared" si="36"/>
        <v>0</v>
      </c>
      <c r="Q752" s="16" t="str">
        <f>VLOOKUP([2]BD!U751,[2]OPERATION!A$1:G$20,2,TRUE)</f>
        <v>A1</v>
      </c>
      <c r="R752" s="23" t="s">
        <v>33</v>
      </c>
      <c r="S752" s="16">
        <f t="shared" si="37"/>
        <v>0</v>
      </c>
      <c r="T752" s="24" t="e">
        <f t="shared" si="35"/>
        <v>#VALUE!</v>
      </c>
      <c r="U752" s="25" t="e">
        <f>V$3+(INT(SUM(S$4:S752)/80)*"00:15")</f>
        <v>#VALUE!</v>
      </c>
    </row>
    <row r="753" spans="16:21" ht="17.25" customHeight="1" x14ac:dyDescent="0.3">
      <c r="P753" s="15">
        <f t="shared" si="36"/>
        <v>0</v>
      </c>
      <c r="Q753" s="16" t="str">
        <f>VLOOKUP([2]BD!U752,[2]OPERATION!A$1:G$20,2,TRUE)</f>
        <v>A1</v>
      </c>
      <c r="R753" s="23" t="s">
        <v>33</v>
      </c>
      <c r="S753" s="16">
        <f t="shared" si="37"/>
        <v>0</v>
      </c>
      <c r="T753" s="24" t="e">
        <f t="shared" si="35"/>
        <v>#VALUE!</v>
      </c>
      <c r="U753" s="25" t="e">
        <f>V$3+(INT(SUM(S$4:S753)/80)*"00:15")</f>
        <v>#VALUE!</v>
      </c>
    </row>
    <row r="754" spans="16:21" ht="17.25" customHeight="1" x14ac:dyDescent="0.3">
      <c r="P754" s="15">
        <f t="shared" si="36"/>
        <v>0</v>
      </c>
      <c r="Q754" s="16" t="str">
        <f>VLOOKUP([2]BD!U753,[2]OPERATION!A$1:G$20,2,TRUE)</f>
        <v>A1</v>
      </c>
      <c r="R754" s="23" t="s">
        <v>33</v>
      </c>
      <c r="S754" s="16">
        <f t="shared" si="37"/>
        <v>0</v>
      </c>
      <c r="T754" s="24" t="e">
        <f t="shared" si="35"/>
        <v>#VALUE!</v>
      </c>
      <c r="U754" s="25" t="e">
        <f>V$3+(INT(SUM(S$4:S754)/80)*"00:15")</f>
        <v>#VALUE!</v>
      </c>
    </row>
    <row r="755" spans="16:21" ht="17.25" customHeight="1" x14ac:dyDescent="0.3">
      <c r="P755" s="15">
        <f t="shared" si="36"/>
        <v>0</v>
      </c>
      <c r="Q755" s="16" t="str">
        <f>VLOOKUP([2]BD!U754,[2]OPERATION!A$1:G$20,2,TRUE)</f>
        <v>A1</v>
      </c>
      <c r="R755" s="23" t="s">
        <v>33</v>
      </c>
      <c r="S755" s="16">
        <f t="shared" si="37"/>
        <v>0</v>
      </c>
      <c r="T755" s="24" t="e">
        <f t="shared" si="35"/>
        <v>#VALUE!</v>
      </c>
      <c r="U755" s="25" t="e">
        <f>V$3+(INT(SUM(S$4:S755)/80)*"00:15")</f>
        <v>#VALUE!</v>
      </c>
    </row>
    <row r="756" spans="16:21" ht="17.25" customHeight="1" x14ac:dyDescent="0.3">
      <c r="P756" s="15">
        <f t="shared" si="36"/>
        <v>0</v>
      </c>
      <c r="Q756" s="16" t="str">
        <f>VLOOKUP([2]BD!U755,[2]OPERATION!A$1:G$20,2,TRUE)</f>
        <v>A1</v>
      </c>
      <c r="R756" s="23" t="s">
        <v>33</v>
      </c>
      <c r="S756" s="16">
        <f t="shared" si="37"/>
        <v>0</v>
      </c>
      <c r="T756" s="24" t="e">
        <f t="shared" si="35"/>
        <v>#VALUE!</v>
      </c>
      <c r="U756" s="25" t="e">
        <f>V$3+(INT(SUM(S$4:S756)/80)*"00:15")</f>
        <v>#VALUE!</v>
      </c>
    </row>
    <row r="757" spans="16:21" ht="17.25" customHeight="1" x14ac:dyDescent="0.3">
      <c r="P757" s="15">
        <f t="shared" si="36"/>
        <v>0</v>
      </c>
      <c r="Q757" s="16" t="str">
        <f>VLOOKUP([2]BD!U756,[2]OPERATION!A$1:G$20,2,TRUE)</f>
        <v>A1</v>
      </c>
      <c r="R757" s="23" t="s">
        <v>33</v>
      </c>
      <c r="S757" s="16">
        <f t="shared" si="37"/>
        <v>0</v>
      </c>
      <c r="T757" s="24" t="e">
        <f t="shared" si="35"/>
        <v>#VALUE!</v>
      </c>
      <c r="U757" s="25" t="e">
        <f>V$3+(INT(SUM(S$4:S757)/80)*"00:15")</f>
        <v>#VALUE!</v>
      </c>
    </row>
    <row r="758" spans="16:21" ht="17.25" customHeight="1" x14ac:dyDescent="0.3">
      <c r="P758" s="15">
        <f t="shared" si="36"/>
        <v>0</v>
      </c>
      <c r="Q758" s="16" t="str">
        <f>VLOOKUP([2]BD!U757,[2]OPERATION!A$1:G$20,2,TRUE)</f>
        <v>A1</v>
      </c>
      <c r="R758" s="23" t="s">
        <v>33</v>
      </c>
      <c r="S758" s="16">
        <f t="shared" si="37"/>
        <v>0</v>
      </c>
      <c r="T758" s="24" t="e">
        <f t="shared" si="35"/>
        <v>#VALUE!</v>
      </c>
      <c r="U758" s="25" t="e">
        <f>V$3+(INT(SUM(S$4:S758)/80)*"00:15")</f>
        <v>#VALUE!</v>
      </c>
    </row>
    <row r="759" spans="16:21" ht="17.25" customHeight="1" x14ac:dyDescent="0.3">
      <c r="P759" s="15">
        <f t="shared" si="36"/>
        <v>0</v>
      </c>
      <c r="Q759" s="16" t="str">
        <f>VLOOKUP([2]BD!U758,[2]OPERATION!A$1:G$20,2,TRUE)</f>
        <v>A1</v>
      </c>
      <c r="R759" s="23" t="s">
        <v>33</v>
      </c>
      <c r="S759" s="16">
        <f t="shared" si="37"/>
        <v>0</v>
      </c>
      <c r="T759" s="24" t="e">
        <f t="shared" si="35"/>
        <v>#VALUE!</v>
      </c>
      <c r="U759" s="25" t="e">
        <f>V$3+(INT(SUM(S$4:S759)/80)*"00:15")</f>
        <v>#VALUE!</v>
      </c>
    </row>
    <row r="760" spans="16:21" ht="17.25" customHeight="1" x14ac:dyDescent="0.3">
      <c r="P760" s="15">
        <f t="shared" si="36"/>
        <v>0</v>
      </c>
      <c r="Q760" s="16" t="str">
        <f>VLOOKUP([2]BD!U759,[2]OPERATION!A$1:G$20,2,TRUE)</f>
        <v>A1</v>
      </c>
      <c r="R760" s="23" t="s">
        <v>33</v>
      </c>
      <c r="S760" s="16">
        <f t="shared" si="37"/>
        <v>0</v>
      </c>
      <c r="T760" s="24" t="e">
        <f t="shared" si="35"/>
        <v>#VALUE!</v>
      </c>
      <c r="U760" s="25" t="e">
        <f>V$3+(INT(SUM(S$4:S760)/80)*"00:15")</f>
        <v>#VALUE!</v>
      </c>
    </row>
    <row r="761" spans="16:21" ht="17.25" customHeight="1" x14ac:dyDescent="0.3">
      <c r="P761" s="15">
        <f t="shared" si="36"/>
        <v>0</v>
      </c>
      <c r="Q761" s="16" t="str">
        <f>VLOOKUP([2]BD!U760,[2]OPERATION!A$1:G$20,2,TRUE)</f>
        <v>A1</v>
      </c>
      <c r="R761" s="23" t="s">
        <v>33</v>
      </c>
      <c r="S761" s="16">
        <f t="shared" si="37"/>
        <v>0</v>
      </c>
      <c r="T761" s="24" t="e">
        <f t="shared" si="35"/>
        <v>#VALUE!</v>
      </c>
      <c r="U761" s="25" t="e">
        <f>V$3+(INT(SUM(S$4:S761)/80)*"00:15")</f>
        <v>#VALUE!</v>
      </c>
    </row>
    <row r="762" spans="16:21" ht="17.25" customHeight="1" x14ac:dyDescent="0.3">
      <c r="P762" s="15">
        <f t="shared" si="36"/>
        <v>0</v>
      </c>
      <c r="Q762" s="16" t="str">
        <f>VLOOKUP([2]BD!U761,[2]OPERATION!A$1:G$20,2,TRUE)</f>
        <v>A1</v>
      </c>
      <c r="R762" s="23" t="s">
        <v>33</v>
      </c>
      <c r="S762" s="16">
        <f t="shared" si="37"/>
        <v>0</v>
      </c>
      <c r="T762" s="24" t="e">
        <f t="shared" si="35"/>
        <v>#VALUE!</v>
      </c>
      <c r="U762" s="25" t="e">
        <f>V$3+(INT(SUM(S$4:S762)/80)*"00:15")</f>
        <v>#VALUE!</v>
      </c>
    </row>
    <row r="763" spans="16:21" ht="17.25" customHeight="1" x14ac:dyDescent="0.3">
      <c r="P763" s="15">
        <f t="shared" si="36"/>
        <v>0</v>
      </c>
      <c r="Q763" s="16" t="str">
        <f>VLOOKUP([2]BD!U762,[2]OPERATION!A$1:G$20,2,TRUE)</f>
        <v>A1</v>
      </c>
      <c r="R763" s="23" t="s">
        <v>33</v>
      </c>
      <c r="S763" s="16">
        <f t="shared" si="37"/>
        <v>0</v>
      </c>
      <c r="T763" s="24" t="e">
        <f t="shared" si="35"/>
        <v>#VALUE!</v>
      </c>
      <c r="U763" s="25" t="e">
        <f>V$3+(INT(SUM(S$4:S763)/80)*"00:15")</f>
        <v>#VALUE!</v>
      </c>
    </row>
    <row r="764" spans="16:21" ht="17.25" customHeight="1" x14ac:dyDescent="0.3">
      <c r="P764" s="15">
        <f t="shared" si="36"/>
        <v>0</v>
      </c>
      <c r="Q764" s="16" t="str">
        <f>VLOOKUP([2]BD!U763,[2]OPERATION!A$1:G$20,2,TRUE)</f>
        <v>A1</v>
      </c>
      <c r="R764" s="23" t="s">
        <v>33</v>
      </c>
      <c r="S764" s="16">
        <f t="shared" si="37"/>
        <v>0</v>
      </c>
      <c r="T764" s="24" t="e">
        <f t="shared" si="35"/>
        <v>#VALUE!</v>
      </c>
      <c r="U764" s="25" t="e">
        <f>V$3+(INT(SUM(S$4:S764)/80)*"00:15")</f>
        <v>#VALUE!</v>
      </c>
    </row>
    <row r="765" spans="16:21" ht="17.25" customHeight="1" x14ac:dyDescent="0.3">
      <c r="P765" s="15">
        <f t="shared" si="36"/>
        <v>0</v>
      </c>
      <c r="Q765" s="16" t="str">
        <f>VLOOKUP([2]BD!U764,[2]OPERATION!A$1:G$20,2,TRUE)</f>
        <v>A1</v>
      </c>
      <c r="R765" s="23" t="s">
        <v>33</v>
      </c>
      <c r="S765" s="16">
        <f t="shared" si="37"/>
        <v>0</v>
      </c>
      <c r="T765" s="24" t="e">
        <f t="shared" si="35"/>
        <v>#VALUE!</v>
      </c>
      <c r="U765" s="25" t="e">
        <f>V$3+(INT(SUM(S$4:S765)/80)*"00:15")</f>
        <v>#VALUE!</v>
      </c>
    </row>
    <row r="766" spans="16:21" ht="17.25" customHeight="1" x14ac:dyDescent="0.3">
      <c r="P766" s="15">
        <f t="shared" si="36"/>
        <v>0</v>
      </c>
      <c r="Q766" s="16" t="str">
        <f>VLOOKUP([2]BD!U765,[2]OPERATION!A$1:G$20,2,TRUE)</f>
        <v>A1</v>
      </c>
      <c r="R766" s="23" t="s">
        <v>33</v>
      </c>
      <c r="S766" s="16">
        <f t="shared" si="37"/>
        <v>0</v>
      </c>
      <c r="T766" s="24" t="e">
        <f t="shared" si="35"/>
        <v>#VALUE!</v>
      </c>
      <c r="U766" s="25" t="e">
        <f>V$3+(INT(SUM(S$4:S766)/80)*"00:15")</f>
        <v>#VALUE!</v>
      </c>
    </row>
    <row r="767" spans="16:21" ht="17.25" customHeight="1" x14ac:dyDescent="0.3">
      <c r="P767" s="15">
        <f t="shared" si="36"/>
        <v>0</v>
      </c>
      <c r="Q767" s="16" t="str">
        <f>VLOOKUP([2]BD!U766,[2]OPERATION!A$1:G$20,2,TRUE)</f>
        <v>A1</v>
      </c>
      <c r="R767" s="23" t="s">
        <v>33</v>
      </c>
      <c r="S767" s="16">
        <f t="shared" si="37"/>
        <v>0</v>
      </c>
      <c r="T767" s="24" t="e">
        <f t="shared" si="35"/>
        <v>#VALUE!</v>
      </c>
      <c r="U767" s="25" t="e">
        <f>V$3+(INT(SUM(S$4:S767)/80)*"00:15")</f>
        <v>#VALUE!</v>
      </c>
    </row>
    <row r="768" spans="16:21" ht="17.25" customHeight="1" x14ac:dyDescent="0.3">
      <c r="P768" s="15">
        <f t="shared" si="36"/>
        <v>0</v>
      </c>
      <c r="Q768" s="16" t="str">
        <f>VLOOKUP([2]BD!U767,[2]OPERATION!A$1:G$20,2,TRUE)</f>
        <v>A1</v>
      </c>
      <c r="R768" s="23" t="s">
        <v>33</v>
      </c>
      <c r="S768" s="16">
        <f t="shared" si="37"/>
        <v>0</v>
      </c>
      <c r="T768" s="24" t="e">
        <f t="shared" si="35"/>
        <v>#VALUE!</v>
      </c>
      <c r="U768" s="25" t="e">
        <f>V$3+(INT(SUM(S$4:S768)/80)*"00:15")</f>
        <v>#VALUE!</v>
      </c>
    </row>
    <row r="769" spans="16:21" ht="17.25" customHeight="1" x14ac:dyDescent="0.3">
      <c r="P769" s="15">
        <f t="shared" si="36"/>
        <v>0</v>
      </c>
      <c r="Q769" s="16" t="str">
        <f>VLOOKUP([2]BD!U768,[2]OPERATION!A$1:G$20,2,TRUE)</f>
        <v>A1</v>
      </c>
      <c r="R769" s="23" t="s">
        <v>33</v>
      </c>
      <c r="S769" s="16">
        <f t="shared" si="37"/>
        <v>0</v>
      </c>
      <c r="T769" s="24" t="e">
        <f t="shared" si="35"/>
        <v>#VALUE!</v>
      </c>
      <c r="U769" s="25" t="e">
        <f>V$3+(INT(SUM(S$4:S769)/80)*"00:15")</f>
        <v>#VALUE!</v>
      </c>
    </row>
    <row r="770" spans="16:21" ht="17.25" customHeight="1" x14ac:dyDescent="0.3">
      <c r="P770" s="15">
        <f t="shared" si="36"/>
        <v>0</v>
      </c>
      <c r="Q770" s="16" t="str">
        <f>VLOOKUP([2]BD!U769,[2]OPERATION!A$1:G$20,2,TRUE)</f>
        <v>A1</v>
      </c>
      <c r="R770" s="23" t="s">
        <v>33</v>
      </c>
      <c r="S770" s="16">
        <f t="shared" si="37"/>
        <v>0</v>
      </c>
      <c r="T770" s="24" t="e">
        <f t="shared" si="35"/>
        <v>#VALUE!</v>
      </c>
      <c r="U770" s="25" t="e">
        <f>V$3+(INT(SUM(S$4:S770)/80)*"00:15")</f>
        <v>#VALUE!</v>
      </c>
    </row>
    <row r="771" spans="16:21" ht="17.25" customHeight="1" x14ac:dyDescent="0.3">
      <c r="P771" s="15">
        <f t="shared" si="36"/>
        <v>0</v>
      </c>
      <c r="Q771" s="16" t="str">
        <f>VLOOKUP([2]BD!U770,[2]OPERATION!A$1:G$20,2,TRUE)</f>
        <v>A1</v>
      </c>
      <c r="R771" s="23" t="s">
        <v>33</v>
      </c>
      <c r="S771" s="16">
        <f t="shared" si="37"/>
        <v>0</v>
      </c>
      <c r="T771" s="24" t="e">
        <f t="shared" si="35"/>
        <v>#VALUE!</v>
      </c>
      <c r="U771" s="25" t="e">
        <f>V$3+(INT(SUM(S$4:S771)/80)*"00:15")</f>
        <v>#VALUE!</v>
      </c>
    </row>
    <row r="772" spans="16:21" ht="17.25" customHeight="1" x14ac:dyDescent="0.3">
      <c r="P772" s="15">
        <f t="shared" si="36"/>
        <v>0</v>
      </c>
      <c r="Q772" s="16" t="str">
        <f>VLOOKUP([2]BD!U771,[2]OPERATION!A$1:G$20,2,TRUE)</f>
        <v>A1</v>
      </c>
      <c r="R772" s="23" t="s">
        <v>33</v>
      </c>
      <c r="S772" s="16">
        <f t="shared" si="37"/>
        <v>0</v>
      </c>
      <c r="T772" s="24" t="e">
        <f t="shared" ref="T772:T835" si="38">IF(OR(U772&lt;&gt;U771,U772=U771),SUMIF(U:U,U772,S:S),"")</f>
        <v>#VALUE!</v>
      </c>
      <c r="U772" s="25" t="e">
        <f>V$3+(INT(SUM(S$4:S772)/80)*"00:15")</f>
        <v>#VALUE!</v>
      </c>
    </row>
    <row r="773" spans="16:21" ht="17.25" customHeight="1" x14ac:dyDescent="0.3">
      <c r="P773" s="15">
        <f t="shared" si="36"/>
        <v>0</v>
      </c>
      <c r="Q773" s="16" t="str">
        <f>VLOOKUP([2]BD!U772,[2]OPERATION!A$1:G$20,2,TRUE)</f>
        <v>A1</v>
      </c>
      <c r="R773" s="23" t="s">
        <v>33</v>
      </c>
      <c r="S773" s="16">
        <f t="shared" si="37"/>
        <v>0</v>
      </c>
      <c r="T773" s="24" t="e">
        <f t="shared" si="38"/>
        <v>#VALUE!</v>
      </c>
      <c r="U773" s="25" t="e">
        <f>V$3+(INT(SUM(S$4:S773)/80)*"00:15")</f>
        <v>#VALUE!</v>
      </c>
    </row>
    <row r="774" spans="16:21" ht="17.25" customHeight="1" x14ac:dyDescent="0.3">
      <c r="P774" s="15">
        <f t="shared" si="36"/>
        <v>0</v>
      </c>
      <c r="Q774" s="16" t="str">
        <f>VLOOKUP([2]BD!U773,[2]OPERATION!A$1:G$20,2,TRUE)</f>
        <v>A1</v>
      </c>
      <c r="R774" s="23" t="s">
        <v>33</v>
      </c>
      <c r="S774" s="16">
        <f t="shared" si="37"/>
        <v>0</v>
      </c>
      <c r="T774" s="24" t="e">
        <f t="shared" si="38"/>
        <v>#VALUE!</v>
      </c>
      <c r="U774" s="25" t="e">
        <f>V$3+(INT(SUM(S$4:S774)/80)*"00:15")</f>
        <v>#VALUE!</v>
      </c>
    </row>
    <row r="775" spans="16:21" ht="17.25" customHeight="1" x14ac:dyDescent="0.3">
      <c r="P775" s="15">
        <f t="shared" si="36"/>
        <v>0</v>
      </c>
      <c r="Q775" s="16" t="str">
        <f>VLOOKUP([2]BD!U774,[2]OPERATION!A$1:G$20,2,TRUE)</f>
        <v>A1</v>
      </c>
      <c r="R775" s="23" t="s">
        <v>33</v>
      </c>
      <c r="S775" s="16">
        <f t="shared" si="37"/>
        <v>0</v>
      </c>
      <c r="T775" s="24" t="e">
        <f t="shared" si="38"/>
        <v>#VALUE!</v>
      </c>
      <c r="U775" s="25" t="e">
        <f>V$3+(INT(SUM(S$4:S775)/80)*"00:15")</f>
        <v>#VALUE!</v>
      </c>
    </row>
    <row r="776" spans="16:21" ht="17.25" customHeight="1" x14ac:dyDescent="0.3">
      <c r="P776" s="15">
        <f t="shared" si="36"/>
        <v>0</v>
      </c>
      <c r="Q776" s="16" t="str">
        <f>VLOOKUP([2]BD!U775,[2]OPERATION!A$1:G$20,2,TRUE)</f>
        <v>A1</v>
      </c>
      <c r="R776" s="23" t="s">
        <v>33</v>
      </c>
      <c r="S776" s="16">
        <f t="shared" si="37"/>
        <v>0</v>
      </c>
      <c r="T776" s="24" t="e">
        <f t="shared" si="38"/>
        <v>#VALUE!</v>
      </c>
      <c r="U776" s="25" t="e">
        <f>V$3+(INT(SUM(S$4:S776)/80)*"00:15")</f>
        <v>#VALUE!</v>
      </c>
    </row>
    <row r="777" spans="16:21" ht="17.25" customHeight="1" x14ac:dyDescent="0.3">
      <c r="P777" s="15">
        <f t="shared" si="36"/>
        <v>0</v>
      </c>
      <c r="Q777" s="16" t="str">
        <f>VLOOKUP([2]BD!U776,[2]OPERATION!A$1:G$20,2,TRUE)</f>
        <v>A1</v>
      </c>
      <c r="R777" s="23" t="s">
        <v>33</v>
      </c>
      <c r="S777" s="16">
        <f t="shared" si="37"/>
        <v>0</v>
      </c>
      <c r="T777" s="24" t="e">
        <f t="shared" si="38"/>
        <v>#VALUE!</v>
      </c>
      <c r="U777" s="25" t="e">
        <f>V$3+(INT(SUM(S$4:S777)/80)*"00:15")</f>
        <v>#VALUE!</v>
      </c>
    </row>
    <row r="778" spans="16:21" ht="17.25" customHeight="1" x14ac:dyDescent="0.3">
      <c r="P778" s="15">
        <f t="shared" si="36"/>
        <v>0</v>
      </c>
      <c r="Q778" s="16" t="str">
        <f>VLOOKUP([2]BD!U777,[2]OPERATION!A$1:G$20,2,TRUE)</f>
        <v>A1</v>
      </c>
      <c r="R778" s="23" t="s">
        <v>33</v>
      </c>
      <c r="S778" s="16">
        <f t="shared" si="37"/>
        <v>0</v>
      </c>
      <c r="T778" s="24" t="e">
        <f t="shared" si="38"/>
        <v>#VALUE!</v>
      </c>
      <c r="U778" s="25" t="e">
        <f>V$3+(INT(SUM(S$4:S778)/80)*"00:15")</f>
        <v>#VALUE!</v>
      </c>
    </row>
    <row r="779" spans="16:21" ht="17.25" customHeight="1" x14ac:dyDescent="0.3">
      <c r="P779" s="15">
        <f t="shared" si="36"/>
        <v>0</v>
      </c>
      <c r="Q779" s="16" t="str">
        <f>VLOOKUP([2]BD!U778,[2]OPERATION!A$1:G$20,2,TRUE)</f>
        <v>A1</v>
      </c>
      <c r="R779" s="23" t="s">
        <v>33</v>
      </c>
      <c r="S779" s="16">
        <f t="shared" si="37"/>
        <v>0</v>
      </c>
      <c r="T779" s="24" t="e">
        <f t="shared" si="38"/>
        <v>#VALUE!</v>
      </c>
      <c r="U779" s="25" t="e">
        <f>V$3+(INT(SUM(S$4:S779)/80)*"00:15")</f>
        <v>#VALUE!</v>
      </c>
    </row>
    <row r="780" spans="16:21" ht="17.25" customHeight="1" x14ac:dyDescent="0.3">
      <c r="P780" s="15">
        <f t="shared" si="36"/>
        <v>0</v>
      </c>
      <c r="Q780" s="16" t="str">
        <f>VLOOKUP([2]BD!U779,[2]OPERATION!A$1:G$20,2,TRUE)</f>
        <v>A1</v>
      </c>
      <c r="R780" s="23" t="s">
        <v>33</v>
      </c>
      <c r="S780" s="16">
        <f t="shared" si="37"/>
        <v>0</v>
      </c>
      <c r="T780" s="24" t="e">
        <f t="shared" si="38"/>
        <v>#VALUE!</v>
      </c>
      <c r="U780" s="25" t="e">
        <f>V$3+(INT(SUM(S$4:S780)/80)*"00:15")</f>
        <v>#VALUE!</v>
      </c>
    </row>
    <row r="781" spans="16:21" ht="17.25" customHeight="1" x14ac:dyDescent="0.3">
      <c r="P781" s="15">
        <f t="shared" si="36"/>
        <v>0</v>
      </c>
      <c r="Q781" s="16" t="str">
        <f>VLOOKUP([2]BD!U780,[2]OPERATION!A$1:G$20,2,TRUE)</f>
        <v>A1</v>
      </c>
      <c r="R781" s="23" t="s">
        <v>33</v>
      </c>
      <c r="S781" s="16">
        <f t="shared" si="37"/>
        <v>0</v>
      </c>
      <c r="T781" s="24" t="e">
        <f t="shared" si="38"/>
        <v>#VALUE!</v>
      </c>
      <c r="U781" s="25" t="e">
        <f>V$3+(INT(SUM(S$4:S781)/80)*"00:15")</f>
        <v>#VALUE!</v>
      </c>
    </row>
    <row r="782" spans="16:21" ht="17.25" customHeight="1" x14ac:dyDescent="0.3">
      <c r="P782" s="15">
        <f t="shared" si="36"/>
        <v>0</v>
      </c>
      <c r="Q782" s="16" t="str">
        <f>VLOOKUP([2]BD!U781,[2]OPERATION!A$1:G$20,2,TRUE)</f>
        <v>A1</v>
      </c>
      <c r="R782" s="23" t="s">
        <v>33</v>
      </c>
      <c r="S782" s="16">
        <f t="shared" si="37"/>
        <v>0</v>
      </c>
      <c r="T782" s="24" t="e">
        <f t="shared" si="38"/>
        <v>#VALUE!</v>
      </c>
      <c r="U782" s="25" t="e">
        <f>V$3+(INT(SUM(S$4:S782)/80)*"00:15")</f>
        <v>#VALUE!</v>
      </c>
    </row>
    <row r="783" spans="16:21" ht="17.25" customHeight="1" x14ac:dyDescent="0.3">
      <c r="P783" s="15">
        <f t="shared" si="36"/>
        <v>0</v>
      </c>
      <c r="Q783" s="16" t="str">
        <f>VLOOKUP([2]BD!U782,[2]OPERATION!A$1:G$20,2,TRUE)</f>
        <v>A1</v>
      </c>
      <c r="R783" s="23" t="s">
        <v>33</v>
      </c>
      <c r="S783" s="16">
        <f t="shared" si="37"/>
        <v>0</v>
      </c>
      <c r="T783" s="24" t="e">
        <f t="shared" si="38"/>
        <v>#VALUE!</v>
      </c>
      <c r="U783" s="25" t="e">
        <f>V$3+(INT(SUM(S$4:S783)/80)*"00:15")</f>
        <v>#VALUE!</v>
      </c>
    </row>
    <row r="784" spans="16:21" ht="17.25" customHeight="1" x14ac:dyDescent="0.3">
      <c r="P784" s="15">
        <f t="shared" si="36"/>
        <v>0</v>
      </c>
      <c r="Q784" s="16" t="str">
        <f>VLOOKUP([2]BD!U783,[2]OPERATION!A$1:G$20,2,TRUE)</f>
        <v>A1</v>
      </c>
      <c r="R784" s="23" t="s">
        <v>33</v>
      </c>
      <c r="S784" s="16">
        <f t="shared" si="37"/>
        <v>0</v>
      </c>
      <c r="T784" s="24" t="e">
        <f t="shared" si="38"/>
        <v>#VALUE!</v>
      </c>
      <c r="U784" s="25" t="e">
        <f>V$3+(INT(SUM(S$4:S784)/80)*"00:15")</f>
        <v>#VALUE!</v>
      </c>
    </row>
    <row r="785" spans="16:21" ht="17.25" customHeight="1" x14ac:dyDescent="0.3">
      <c r="P785" s="15">
        <f t="shared" si="36"/>
        <v>0</v>
      </c>
      <c r="Q785" s="16" t="str">
        <f>VLOOKUP([2]BD!U784,[2]OPERATION!A$1:G$20,2,TRUE)</f>
        <v>A1</v>
      </c>
      <c r="R785" s="23" t="s">
        <v>33</v>
      </c>
      <c r="S785" s="16">
        <f t="shared" si="37"/>
        <v>0</v>
      </c>
      <c r="T785" s="24" t="e">
        <f t="shared" si="38"/>
        <v>#VALUE!</v>
      </c>
      <c r="U785" s="25" t="e">
        <f>V$3+(INT(SUM(S$4:S785)/80)*"00:15")</f>
        <v>#VALUE!</v>
      </c>
    </row>
    <row r="786" spans="16:21" ht="17.25" customHeight="1" x14ac:dyDescent="0.3">
      <c r="P786" s="15">
        <f t="shared" si="36"/>
        <v>0</v>
      </c>
      <c r="Q786" s="16" t="str">
        <f>VLOOKUP([2]BD!U785,[2]OPERATION!A$1:G$20,2,TRUE)</f>
        <v>A1</v>
      </c>
      <c r="R786" s="23" t="s">
        <v>33</v>
      </c>
      <c r="S786" s="16">
        <f t="shared" si="37"/>
        <v>0</v>
      </c>
      <c r="T786" s="24" t="e">
        <f t="shared" si="38"/>
        <v>#VALUE!</v>
      </c>
      <c r="U786" s="25" t="e">
        <f>V$3+(INT(SUM(S$4:S786)/80)*"00:15")</f>
        <v>#VALUE!</v>
      </c>
    </row>
    <row r="787" spans="16:21" ht="17.25" customHeight="1" x14ac:dyDescent="0.3">
      <c r="P787" s="15">
        <f t="shared" si="36"/>
        <v>0</v>
      </c>
      <c r="Q787" s="16" t="str">
        <f>VLOOKUP([2]BD!U786,[2]OPERATION!A$1:G$20,2,TRUE)</f>
        <v>A1</v>
      </c>
      <c r="R787" s="23" t="s">
        <v>33</v>
      </c>
      <c r="S787" s="16">
        <f t="shared" si="37"/>
        <v>0</v>
      </c>
      <c r="T787" s="24" t="e">
        <f t="shared" si="38"/>
        <v>#VALUE!</v>
      </c>
      <c r="U787" s="25" t="e">
        <f>V$3+(INT(SUM(S$4:S787)/80)*"00:15")</f>
        <v>#VALUE!</v>
      </c>
    </row>
    <row r="788" spans="16:21" ht="17.25" customHeight="1" x14ac:dyDescent="0.3">
      <c r="P788" s="15">
        <f t="shared" si="36"/>
        <v>0</v>
      </c>
      <c r="Q788" s="16" t="str">
        <f>VLOOKUP([2]BD!U787,[2]OPERATION!A$1:G$20,2,TRUE)</f>
        <v>A1</v>
      </c>
      <c r="R788" s="23" t="s">
        <v>33</v>
      </c>
      <c r="S788" s="16">
        <f t="shared" si="37"/>
        <v>0</v>
      </c>
      <c r="T788" s="24" t="e">
        <f t="shared" si="38"/>
        <v>#VALUE!</v>
      </c>
      <c r="U788" s="25" t="e">
        <f>V$3+(INT(SUM(S$4:S788)/80)*"00:15")</f>
        <v>#VALUE!</v>
      </c>
    </row>
    <row r="789" spans="16:21" ht="17.25" customHeight="1" x14ac:dyDescent="0.3">
      <c r="P789" s="15">
        <f t="shared" si="36"/>
        <v>0</v>
      </c>
      <c r="Q789" s="16" t="str">
        <f>VLOOKUP([2]BD!U788,[2]OPERATION!A$1:G$20,2,TRUE)</f>
        <v>A1</v>
      </c>
      <c r="R789" s="23" t="s">
        <v>33</v>
      </c>
      <c r="S789" s="16">
        <f t="shared" si="37"/>
        <v>0</v>
      </c>
      <c r="T789" s="24" t="e">
        <f t="shared" si="38"/>
        <v>#VALUE!</v>
      </c>
      <c r="U789" s="25" t="e">
        <f>V$3+(INT(SUM(S$4:S789)/80)*"00:15")</f>
        <v>#VALUE!</v>
      </c>
    </row>
    <row r="790" spans="16:21" ht="17.25" customHeight="1" x14ac:dyDescent="0.3">
      <c r="P790" s="15">
        <f t="shared" ref="P790:P853" si="39">I789*30+J788*14</f>
        <v>0</v>
      </c>
      <c r="Q790" s="16" t="str">
        <f>VLOOKUP([2]BD!U789,[2]OPERATION!A$1:G$20,2,TRUE)</f>
        <v>A1</v>
      </c>
      <c r="R790" s="23" t="s">
        <v>33</v>
      </c>
      <c r="S790" s="16">
        <f t="shared" ref="S790:S853" si="40">I789+J788+K788</f>
        <v>0</v>
      </c>
      <c r="T790" s="24" t="e">
        <f t="shared" si="38"/>
        <v>#VALUE!</v>
      </c>
      <c r="U790" s="25" t="e">
        <f>V$3+(INT(SUM(S$4:S790)/80)*"00:15")</f>
        <v>#VALUE!</v>
      </c>
    </row>
    <row r="791" spans="16:21" ht="17.25" customHeight="1" x14ac:dyDescent="0.3">
      <c r="P791" s="15">
        <f t="shared" si="39"/>
        <v>0</v>
      </c>
      <c r="Q791" s="16" t="str">
        <f>VLOOKUP([2]BD!U790,[2]OPERATION!A$1:G$20,2,TRUE)</f>
        <v>A1</v>
      </c>
      <c r="R791" s="23" t="s">
        <v>33</v>
      </c>
      <c r="S791" s="16">
        <f t="shared" si="40"/>
        <v>0</v>
      </c>
      <c r="T791" s="24" t="e">
        <f t="shared" si="38"/>
        <v>#VALUE!</v>
      </c>
      <c r="U791" s="25" t="e">
        <f>V$3+(INT(SUM(S$4:S791)/80)*"00:15")</f>
        <v>#VALUE!</v>
      </c>
    </row>
    <row r="792" spans="16:21" ht="17.25" customHeight="1" x14ac:dyDescent="0.3">
      <c r="P792" s="15">
        <f t="shared" si="39"/>
        <v>0</v>
      </c>
      <c r="Q792" s="16" t="str">
        <f>VLOOKUP([2]BD!U791,[2]OPERATION!A$1:G$20,2,TRUE)</f>
        <v>A1</v>
      </c>
      <c r="R792" s="23" t="s">
        <v>33</v>
      </c>
      <c r="S792" s="16">
        <f t="shared" si="40"/>
        <v>0</v>
      </c>
      <c r="T792" s="24" t="e">
        <f t="shared" si="38"/>
        <v>#VALUE!</v>
      </c>
      <c r="U792" s="25" t="e">
        <f>V$3+(INT(SUM(S$4:S792)/80)*"00:15")</f>
        <v>#VALUE!</v>
      </c>
    </row>
    <row r="793" spans="16:21" ht="17.25" customHeight="1" x14ac:dyDescent="0.3">
      <c r="P793" s="15">
        <f t="shared" si="39"/>
        <v>0</v>
      </c>
      <c r="Q793" s="16" t="str">
        <f>VLOOKUP([2]BD!U792,[2]OPERATION!A$1:G$20,2,TRUE)</f>
        <v>A1</v>
      </c>
      <c r="R793" s="23" t="s">
        <v>33</v>
      </c>
      <c r="S793" s="16">
        <f t="shared" si="40"/>
        <v>0</v>
      </c>
      <c r="T793" s="24" t="e">
        <f t="shared" si="38"/>
        <v>#VALUE!</v>
      </c>
      <c r="U793" s="25" t="e">
        <f>V$3+(INT(SUM(S$4:S793)/80)*"00:15")</f>
        <v>#VALUE!</v>
      </c>
    </row>
    <row r="794" spans="16:21" ht="17.25" customHeight="1" x14ac:dyDescent="0.3">
      <c r="P794" s="15">
        <f t="shared" si="39"/>
        <v>0</v>
      </c>
      <c r="Q794" s="16" t="str">
        <f>VLOOKUP([2]BD!U793,[2]OPERATION!A$1:G$20,2,TRUE)</f>
        <v>A1</v>
      </c>
      <c r="R794" s="23" t="s">
        <v>33</v>
      </c>
      <c r="S794" s="16">
        <f t="shared" si="40"/>
        <v>0</v>
      </c>
      <c r="T794" s="24" t="e">
        <f t="shared" si="38"/>
        <v>#VALUE!</v>
      </c>
      <c r="U794" s="25" t="e">
        <f>V$3+(INT(SUM(S$4:S794)/80)*"00:15")</f>
        <v>#VALUE!</v>
      </c>
    </row>
    <row r="795" spans="16:21" ht="17.25" customHeight="1" x14ac:dyDescent="0.3">
      <c r="P795" s="15">
        <f t="shared" si="39"/>
        <v>0</v>
      </c>
      <c r="Q795" s="16" t="str">
        <f>VLOOKUP([2]BD!U794,[2]OPERATION!A$1:G$20,2,TRUE)</f>
        <v>A1</v>
      </c>
      <c r="R795" s="23" t="s">
        <v>33</v>
      </c>
      <c r="S795" s="16">
        <f t="shared" si="40"/>
        <v>0</v>
      </c>
      <c r="T795" s="24" t="e">
        <f t="shared" si="38"/>
        <v>#VALUE!</v>
      </c>
      <c r="U795" s="25" t="e">
        <f>V$3+(INT(SUM(S$4:S795)/80)*"00:15")</f>
        <v>#VALUE!</v>
      </c>
    </row>
    <row r="796" spans="16:21" ht="17.25" customHeight="1" x14ac:dyDescent="0.3">
      <c r="P796" s="15">
        <f t="shared" si="39"/>
        <v>0</v>
      </c>
      <c r="Q796" s="16" t="str">
        <f>VLOOKUP([2]BD!U795,[2]OPERATION!A$1:G$20,2,TRUE)</f>
        <v>A1</v>
      </c>
      <c r="R796" s="23" t="s">
        <v>33</v>
      </c>
      <c r="S796" s="16">
        <f t="shared" si="40"/>
        <v>0</v>
      </c>
      <c r="T796" s="24" t="e">
        <f t="shared" si="38"/>
        <v>#VALUE!</v>
      </c>
      <c r="U796" s="25" t="e">
        <f>V$3+(INT(SUM(S$4:S796)/80)*"00:15")</f>
        <v>#VALUE!</v>
      </c>
    </row>
    <row r="797" spans="16:21" ht="17.25" customHeight="1" x14ac:dyDescent="0.3">
      <c r="P797" s="15">
        <f t="shared" si="39"/>
        <v>0</v>
      </c>
      <c r="Q797" s="16" t="str">
        <f>VLOOKUP([2]BD!U796,[2]OPERATION!A$1:G$20,2,TRUE)</f>
        <v>A1</v>
      </c>
      <c r="R797" s="23" t="s">
        <v>33</v>
      </c>
      <c r="S797" s="16">
        <f t="shared" si="40"/>
        <v>0</v>
      </c>
      <c r="T797" s="24" t="e">
        <f t="shared" si="38"/>
        <v>#VALUE!</v>
      </c>
      <c r="U797" s="25" t="e">
        <f>V$3+(INT(SUM(S$4:S797)/80)*"00:15")</f>
        <v>#VALUE!</v>
      </c>
    </row>
    <row r="798" spans="16:21" ht="17.25" customHeight="1" x14ac:dyDescent="0.3">
      <c r="P798" s="15">
        <f t="shared" si="39"/>
        <v>0</v>
      </c>
      <c r="Q798" s="16" t="str">
        <f>VLOOKUP([2]BD!U797,[2]OPERATION!A$1:G$20,2,TRUE)</f>
        <v>A1</v>
      </c>
      <c r="R798" s="23" t="s">
        <v>33</v>
      </c>
      <c r="S798" s="16">
        <f t="shared" si="40"/>
        <v>0</v>
      </c>
      <c r="T798" s="24" t="e">
        <f t="shared" si="38"/>
        <v>#VALUE!</v>
      </c>
      <c r="U798" s="25" t="e">
        <f>V$3+(INT(SUM(S$4:S798)/80)*"00:15")</f>
        <v>#VALUE!</v>
      </c>
    </row>
    <row r="799" spans="16:21" ht="17.25" customHeight="1" x14ac:dyDescent="0.3">
      <c r="P799" s="15">
        <f t="shared" si="39"/>
        <v>0</v>
      </c>
      <c r="Q799" s="16" t="str">
        <f>VLOOKUP([2]BD!U798,[2]OPERATION!A$1:G$20,2,TRUE)</f>
        <v>A1</v>
      </c>
      <c r="R799" s="23" t="s">
        <v>33</v>
      </c>
      <c r="S799" s="16">
        <f t="shared" si="40"/>
        <v>0</v>
      </c>
      <c r="T799" s="24" t="e">
        <f t="shared" si="38"/>
        <v>#VALUE!</v>
      </c>
      <c r="U799" s="25" t="e">
        <f>V$3+(INT(SUM(S$4:S799)/80)*"00:15")</f>
        <v>#VALUE!</v>
      </c>
    </row>
    <row r="800" spans="16:21" ht="17.25" customHeight="1" x14ac:dyDescent="0.3">
      <c r="P800" s="15">
        <f t="shared" si="39"/>
        <v>0</v>
      </c>
      <c r="Q800" s="16" t="str">
        <f>VLOOKUP([2]BD!U799,[2]OPERATION!A$1:G$20,2,TRUE)</f>
        <v>A1</v>
      </c>
      <c r="R800" s="23" t="s">
        <v>33</v>
      </c>
      <c r="S800" s="16">
        <f t="shared" si="40"/>
        <v>0</v>
      </c>
      <c r="T800" s="24" t="e">
        <f t="shared" si="38"/>
        <v>#VALUE!</v>
      </c>
      <c r="U800" s="25" t="e">
        <f>V$3+(INT(SUM(S$4:S800)/80)*"00:15")</f>
        <v>#VALUE!</v>
      </c>
    </row>
    <row r="801" spans="16:21" ht="17.25" customHeight="1" x14ac:dyDescent="0.3">
      <c r="P801" s="15">
        <f t="shared" si="39"/>
        <v>0</v>
      </c>
      <c r="Q801" s="16" t="str">
        <f>VLOOKUP([2]BD!U800,[2]OPERATION!A$1:G$20,2,TRUE)</f>
        <v>A1</v>
      </c>
      <c r="R801" s="23" t="s">
        <v>33</v>
      </c>
      <c r="S801" s="16">
        <f t="shared" si="40"/>
        <v>0</v>
      </c>
      <c r="T801" s="24" t="e">
        <f t="shared" si="38"/>
        <v>#VALUE!</v>
      </c>
      <c r="U801" s="25" t="e">
        <f>V$3+(INT(SUM(S$4:S801)/80)*"00:15")</f>
        <v>#VALUE!</v>
      </c>
    </row>
    <row r="802" spans="16:21" ht="17.25" customHeight="1" x14ac:dyDescent="0.3">
      <c r="P802" s="15">
        <f t="shared" si="39"/>
        <v>0</v>
      </c>
      <c r="Q802" s="16" t="str">
        <f>VLOOKUP([2]BD!U801,[2]OPERATION!A$1:G$20,2,TRUE)</f>
        <v>A1</v>
      </c>
      <c r="R802" s="23" t="s">
        <v>33</v>
      </c>
      <c r="S802" s="16">
        <f t="shared" si="40"/>
        <v>0</v>
      </c>
      <c r="T802" s="24" t="e">
        <f t="shared" si="38"/>
        <v>#VALUE!</v>
      </c>
      <c r="U802" s="25" t="e">
        <f>V$3+(INT(SUM(S$4:S802)/80)*"00:15")</f>
        <v>#VALUE!</v>
      </c>
    </row>
    <row r="803" spans="16:21" ht="17.25" customHeight="1" x14ac:dyDescent="0.3">
      <c r="P803" s="15">
        <f t="shared" si="39"/>
        <v>0</v>
      </c>
      <c r="Q803" s="16" t="str">
        <f>VLOOKUP([2]BD!U802,[2]OPERATION!A$1:G$20,2,TRUE)</f>
        <v>A1</v>
      </c>
      <c r="R803" s="23" t="s">
        <v>33</v>
      </c>
      <c r="S803" s="16">
        <f t="shared" si="40"/>
        <v>0</v>
      </c>
      <c r="T803" s="24" t="e">
        <f t="shared" si="38"/>
        <v>#VALUE!</v>
      </c>
      <c r="U803" s="25" t="e">
        <f>V$3+(INT(SUM(S$4:S803)/80)*"00:15")</f>
        <v>#VALUE!</v>
      </c>
    </row>
    <row r="804" spans="16:21" ht="17.25" customHeight="1" x14ac:dyDescent="0.3">
      <c r="P804" s="15">
        <f t="shared" si="39"/>
        <v>0</v>
      </c>
      <c r="Q804" s="16" t="str">
        <f>VLOOKUP([2]BD!U803,[2]OPERATION!A$1:G$20,2,TRUE)</f>
        <v>A1</v>
      </c>
      <c r="R804" s="23" t="s">
        <v>33</v>
      </c>
      <c r="S804" s="16">
        <f t="shared" si="40"/>
        <v>0</v>
      </c>
      <c r="T804" s="24" t="e">
        <f t="shared" si="38"/>
        <v>#VALUE!</v>
      </c>
      <c r="U804" s="25" t="e">
        <f>V$3+(INT(SUM(S$4:S804)/80)*"00:15")</f>
        <v>#VALUE!</v>
      </c>
    </row>
    <row r="805" spans="16:21" ht="17.25" customHeight="1" x14ac:dyDescent="0.3">
      <c r="P805" s="15">
        <f t="shared" si="39"/>
        <v>0</v>
      </c>
      <c r="Q805" s="16" t="str">
        <f>VLOOKUP([2]BD!U804,[2]OPERATION!A$1:G$20,2,TRUE)</f>
        <v>A1</v>
      </c>
      <c r="R805" s="23" t="s">
        <v>33</v>
      </c>
      <c r="S805" s="16">
        <f t="shared" si="40"/>
        <v>0</v>
      </c>
      <c r="T805" s="24" t="e">
        <f t="shared" si="38"/>
        <v>#VALUE!</v>
      </c>
      <c r="U805" s="25" t="e">
        <f>V$3+(INT(SUM(S$4:S805)/80)*"00:15")</f>
        <v>#VALUE!</v>
      </c>
    </row>
    <row r="806" spans="16:21" ht="17.25" customHeight="1" x14ac:dyDescent="0.3">
      <c r="P806" s="15">
        <f t="shared" si="39"/>
        <v>0</v>
      </c>
      <c r="Q806" s="16" t="str">
        <f>VLOOKUP([2]BD!U805,[2]OPERATION!A$1:G$20,2,TRUE)</f>
        <v>A1</v>
      </c>
      <c r="R806" s="23" t="s">
        <v>33</v>
      </c>
      <c r="S806" s="16">
        <f t="shared" si="40"/>
        <v>0</v>
      </c>
      <c r="T806" s="24" t="e">
        <f t="shared" si="38"/>
        <v>#VALUE!</v>
      </c>
      <c r="U806" s="25" t="e">
        <f>V$3+(INT(SUM(S$4:S806)/80)*"00:15")</f>
        <v>#VALUE!</v>
      </c>
    </row>
    <row r="807" spans="16:21" ht="17.25" customHeight="1" x14ac:dyDescent="0.3">
      <c r="P807" s="15">
        <f t="shared" si="39"/>
        <v>0</v>
      </c>
      <c r="Q807" s="16" t="str">
        <f>VLOOKUP([2]BD!U806,[2]OPERATION!A$1:G$20,2,TRUE)</f>
        <v>A1</v>
      </c>
      <c r="R807" s="23" t="s">
        <v>33</v>
      </c>
      <c r="S807" s="16">
        <f t="shared" si="40"/>
        <v>0</v>
      </c>
      <c r="T807" s="24" t="e">
        <f t="shared" si="38"/>
        <v>#VALUE!</v>
      </c>
      <c r="U807" s="25" t="e">
        <f>V$3+(INT(SUM(S$4:S807)/80)*"00:15")</f>
        <v>#VALUE!</v>
      </c>
    </row>
    <row r="808" spans="16:21" ht="17.25" customHeight="1" x14ac:dyDescent="0.3">
      <c r="P808" s="15">
        <f t="shared" si="39"/>
        <v>0</v>
      </c>
      <c r="Q808" s="16" t="str">
        <f>VLOOKUP([2]BD!U807,[2]OPERATION!A$1:G$20,2,TRUE)</f>
        <v>A1</v>
      </c>
      <c r="R808" s="23" t="s">
        <v>33</v>
      </c>
      <c r="S808" s="16">
        <f t="shared" si="40"/>
        <v>0</v>
      </c>
      <c r="T808" s="24" t="e">
        <f t="shared" si="38"/>
        <v>#VALUE!</v>
      </c>
      <c r="U808" s="25" t="e">
        <f>V$3+(INT(SUM(S$4:S808)/80)*"00:15")</f>
        <v>#VALUE!</v>
      </c>
    </row>
    <row r="809" spans="16:21" ht="17.25" customHeight="1" x14ac:dyDescent="0.3">
      <c r="P809" s="15">
        <f t="shared" si="39"/>
        <v>0</v>
      </c>
      <c r="Q809" s="16" t="str">
        <f>VLOOKUP([2]BD!U808,[2]OPERATION!A$1:G$20,2,TRUE)</f>
        <v>A1</v>
      </c>
      <c r="R809" s="23" t="s">
        <v>33</v>
      </c>
      <c r="S809" s="16">
        <f t="shared" si="40"/>
        <v>0</v>
      </c>
      <c r="T809" s="24" t="e">
        <f t="shared" si="38"/>
        <v>#VALUE!</v>
      </c>
      <c r="U809" s="25" t="e">
        <f>V$3+(INT(SUM(S$4:S809)/80)*"00:15")</f>
        <v>#VALUE!</v>
      </c>
    </row>
    <row r="810" spans="16:21" ht="17.25" customHeight="1" x14ac:dyDescent="0.3">
      <c r="P810" s="15">
        <f t="shared" si="39"/>
        <v>0</v>
      </c>
      <c r="Q810" s="16" t="str">
        <f>VLOOKUP([2]BD!U809,[2]OPERATION!A$1:G$20,2,TRUE)</f>
        <v>A1</v>
      </c>
      <c r="R810" s="23" t="s">
        <v>33</v>
      </c>
      <c r="S810" s="16">
        <f t="shared" si="40"/>
        <v>0</v>
      </c>
      <c r="T810" s="24" t="e">
        <f t="shared" si="38"/>
        <v>#VALUE!</v>
      </c>
      <c r="U810" s="25" t="e">
        <f>V$3+(INT(SUM(S$4:S810)/80)*"00:15")</f>
        <v>#VALUE!</v>
      </c>
    </row>
    <row r="811" spans="16:21" ht="17.25" customHeight="1" x14ac:dyDescent="0.3">
      <c r="P811" s="15">
        <f t="shared" si="39"/>
        <v>0</v>
      </c>
      <c r="Q811" s="16" t="str">
        <f>VLOOKUP([2]BD!U810,[2]OPERATION!A$1:G$20,2,TRUE)</f>
        <v>A1</v>
      </c>
      <c r="R811" s="23" t="s">
        <v>33</v>
      </c>
      <c r="S811" s="16">
        <f t="shared" si="40"/>
        <v>0</v>
      </c>
      <c r="T811" s="24" t="e">
        <f t="shared" si="38"/>
        <v>#VALUE!</v>
      </c>
      <c r="U811" s="25" t="e">
        <f>V$3+(INT(SUM(S$4:S811)/80)*"00:15")</f>
        <v>#VALUE!</v>
      </c>
    </row>
    <row r="812" spans="16:21" ht="17.25" customHeight="1" x14ac:dyDescent="0.3">
      <c r="P812" s="15">
        <f t="shared" si="39"/>
        <v>0</v>
      </c>
      <c r="Q812" s="16" t="str">
        <f>VLOOKUP([2]BD!U811,[2]OPERATION!A$1:G$20,2,TRUE)</f>
        <v>A1</v>
      </c>
      <c r="R812" s="23" t="s">
        <v>33</v>
      </c>
      <c r="S812" s="16">
        <f t="shared" si="40"/>
        <v>0</v>
      </c>
      <c r="T812" s="24" t="e">
        <f t="shared" si="38"/>
        <v>#VALUE!</v>
      </c>
      <c r="U812" s="25" t="e">
        <f>V$3+(INT(SUM(S$4:S812)/80)*"00:15")</f>
        <v>#VALUE!</v>
      </c>
    </row>
    <row r="813" spans="16:21" ht="17.25" customHeight="1" x14ac:dyDescent="0.3">
      <c r="P813" s="15">
        <f t="shared" si="39"/>
        <v>0</v>
      </c>
      <c r="Q813" s="16" t="str">
        <f>VLOOKUP([2]BD!U812,[2]OPERATION!A$1:G$20,2,TRUE)</f>
        <v>A1</v>
      </c>
      <c r="R813" s="23" t="s">
        <v>33</v>
      </c>
      <c r="S813" s="16">
        <f t="shared" si="40"/>
        <v>0</v>
      </c>
      <c r="T813" s="24" t="e">
        <f t="shared" si="38"/>
        <v>#VALUE!</v>
      </c>
      <c r="U813" s="25" t="e">
        <f>V$3+(INT(SUM(S$4:S813)/80)*"00:15")</f>
        <v>#VALUE!</v>
      </c>
    </row>
    <row r="814" spans="16:21" ht="17.25" customHeight="1" x14ac:dyDescent="0.3">
      <c r="P814" s="15">
        <f t="shared" si="39"/>
        <v>0</v>
      </c>
      <c r="Q814" s="16" t="str">
        <f>VLOOKUP([2]BD!U813,[2]OPERATION!A$1:G$20,2,TRUE)</f>
        <v>A1</v>
      </c>
      <c r="R814" s="23" t="s">
        <v>33</v>
      </c>
      <c r="S814" s="16">
        <f t="shared" si="40"/>
        <v>0</v>
      </c>
      <c r="T814" s="24" t="e">
        <f t="shared" si="38"/>
        <v>#VALUE!</v>
      </c>
      <c r="U814" s="25" t="e">
        <f>V$3+(INT(SUM(S$4:S814)/80)*"00:15")</f>
        <v>#VALUE!</v>
      </c>
    </row>
    <row r="815" spans="16:21" ht="17.25" customHeight="1" x14ac:dyDescent="0.3">
      <c r="P815" s="15">
        <f t="shared" si="39"/>
        <v>0</v>
      </c>
      <c r="Q815" s="16" t="str">
        <f>VLOOKUP([2]BD!U814,[2]OPERATION!A$1:G$20,2,TRUE)</f>
        <v>A1</v>
      </c>
      <c r="R815" s="23" t="s">
        <v>33</v>
      </c>
      <c r="S815" s="16">
        <f t="shared" si="40"/>
        <v>0</v>
      </c>
      <c r="T815" s="24" t="e">
        <f t="shared" si="38"/>
        <v>#VALUE!</v>
      </c>
      <c r="U815" s="25" t="e">
        <f>V$3+(INT(SUM(S$4:S815)/80)*"00:15")</f>
        <v>#VALUE!</v>
      </c>
    </row>
    <row r="816" spans="16:21" ht="17.25" customHeight="1" x14ac:dyDescent="0.3">
      <c r="P816" s="15">
        <f t="shared" si="39"/>
        <v>0</v>
      </c>
      <c r="Q816" s="16" t="str">
        <f>VLOOKUP([2]BD!U815,[2]OPERATION!A$1:G$20,2,TRUE)</f>
        <v>A1</v>
      </c>
      <c r="R816" s="23" t="s">
        <v>33</v>
      </c>
      <c r="S816" s="16">
        <f t="shared" si="40"/>
        <v>0</v>
      </c>
      <c r="T816" s="24" t="e">
        <f t="shared" si="38"/>
        <v>#VALUE!</v>
      </c>
      <c r="U816" s="25" t="e">
        <f>V$3+(INT(SUM(S$4:S816)/80)*"00:15")</f>
        <v>#VALUE!</v>
      </c>
    </row>
    <row r="817" spans="16:21" ht="17.25" customHeight="1" x14ac:dyDescent="0.3">
      <c r="P817" s="15">
        <f t="shared" si="39"/>
        <v>0</v>
      </c>
      <c r="Q817" s="16" t="str">
        <f>VLOOKUP([2]BD!U816,[2]OPERATION!A$1:G$20,2,TRUE)</f>
        <v>A1</v>
      </c>
      <c r="R817" s="23" t="s">
        <v>33</v>
      </c>
      <c r="S817" s="16">
        <f t="shared" si="40"/>
        <v>0</v>
      </c>
      <c r="T817" s="24" t="e">
        <f t="shared" si="38"/>
        <v>#VALUE!</v>
      </c>
      <c r="U817" s="25" t="e">
        <f>V$3+(INT(SUM(S$4:S817)/80)*"00:15")</f>
        <v>#VALUE!</v>
      </c>
    </row>
    <row r="818" spans="16:21" ht="17.25" customHeight="1" x14ac:dyDescent="0.3">
      <c r="P818" s="15">
        <f t="shared" si="39"/>
        <v>0</v>
      </c>
      <c r="Q818" s="16" t="str">
        <f>VLOOKUP([2]BD!U817,[2]OPERATION!A$1:G$20,2,TRUE)</f>
        <v>A1</v>
      </c>
      <c r="R818" s="23" t="s">
        <v>33</v>
      </c>
      <c r="S818" s="16">
        <f t="shared" si="40"/>
        <v>0</v>
      </c>
      <c r="T818" s="24" t="e">
        <f t="shared" si="38"/>
        <v>#VALUE!</v>
      </c>
      <c r="U818" s="25" t="e">
        <f>V$3+(INT(SUM(S$4:S818)/80)*"00:15")</f>
        <v>#VALUE!</v>
      </c>
    </row>
    <row r="819" spans="16:21" ht="17.25" customHeight="1" x14ac:dyDescent="0.3">
      <c r="P819" s="15">
        <f t="shared" si="39"/>
        <v>0</v>
      </c>
      <c r="Q819" s="16" t="str">
        <f>VLOOKUP([2]BD!U818,[2]OPERATION!A$1:G$20,2,TRUE)</f>
        <v>A1</v>
      </c>
      <c r="R819" s="23" t="s">
        <v>33</v>
      </c>
      <c r="S819" s="16">
        <f t="shared" si="40"/>
        <v>0</v>
      </c>
      <c r="T819" s="24" t="e">
        <f t="shared" si="38"/>
        <v>#VALUE!</v>
      </c>
      <c r="U819" s="25" t="e">
        <f>V$3+(INT(SUM(S$4:S819)/80)*"00:15")</f>
        <v>#VALUE!</v>
      </c>
    </row>
    <row r="820" spans="16:21" ht="17.25" customHeight="1" x14ac:dyDescent="0.3">
      <c r="P820" s="15">
        <f t="shared" si="39"/>
        <v>0</v>
      </c>
      <c r="Q820" s="16" t="str">
        <f>VLOOKUP([2]BD!U819,[2]OPERATION!A$1:G$20,2,TRUE)</f>
        <v>A1</v>
      </c>
      <c r="R820" s="23" t="s">
        <v>33</v>
      </c>
      <c r="S820" s="16">
        <f t="shared" si="40"/>
        <v>0</v>
      </c>
      <c r="T820" s="24" t="e">
        <f t="shared" si="38"/>
        <v>#VALUE!</v>
      </c>
      <c r="U820" s="25" t="e">
        <f>V$3+(INT(SUM(S$4:S820)/80)*"00:15")</f>
        <v>#VALUE!</v>
      </c>
    </row>
    <row r="821" spans="16:21" ht="17.25" customHeight="1" x14ac:dyDescent="0.3">
      <c r="P821" s="15">
        <f t="shared" si="39"/>
        <v>0</v>
      </c>
      <c r="Q821" s="16" t="str">
        <f>VLOOKUP([2]BD!U820,[2]OPERATION!A$1:G$20,2,TRUE)</f>
        <v>A1</v>
      </c>
      <c r="R821" s="23" t="s">
        <v>33</v>
      </c>
      <c r="S821" s="16">
        <f t="shared" si="40"/>
        <v>0</v>
      </c>
      <c r="T821" s="24" t="e">
        <f t="shared" si="38"/>
        <v>#VALUE!</v>
      </c>
      <c r="U821" s="25" t="e">
        <f>V$3+(INT(SUM(S$4:S821)/80)*"00:15")</f>
        <v>#VALUE!</v>
      </c>
    </row>
    <row r="822" spans="16:21" ht="17.25" customHeight="1" x14ac:dyDescent="0.3">
      <c r="P822" s="15">
        <f t="shared" si="39"/>
        <v>0</v>
      </c>
      <c r="Q822" s="16" t="str">
        <f>VLOOKUP([2]BD!U821,[2]OPERATION!A$1:G$20,2,TRUE)</f>
        <v>A1</v>
      </c>
      <c r="R822" s="23" t="s">
        <v>33</v>
      </c>
      <c r="S822" s="16">
        <f t="shared" si="40"/>
        <v>0</v>
      </c>
      <c r="T822" s="24" t="e">
        <f t="shared" si="38"/>
        <v>#VALUE!</v>
      </c>
      <c r="U822" s="25" t="e">
        <f>V$3+(INT(SUM(S$4:S822)/80)*"00:15")</f>
        <v>#VALUE!</v>
      </c>
    </row>
    <row r="823" spans="16:21" ht="17.25" customHeight="1" x14ac:dyDescent="0.3">
      <c r="P823" s="15">
        <f t="shared" si="39"/>
        <v>0</v>
      </c>
      <c r="Q823" s="16" t="str">
        <f>VLOOKUP([2]BD!U822,[2]OPERATION!A$1:G$20,2,TRUE)</f>
        <v>A1</v>
      </c>
      <c r="R823" s="23" t="s">
        <v>33</v>
      </c>
      <c r="S823" s="16">
        <f t="shared" si="40"/>
        <v>0</v>
      </c>
      <c r="T823" s="24" t="e">
        <f t="shared" si="38"/>
        <v>#VALUE!</v>
      </c>
      <c r="U823" s="25" t="e">
        <f>V$3+(INT(SUM(S$4:S823)/80)*"00:15")</f>
        <v>#VALUE!</v>
      </c>
    </row>
    <row r="824" spans="16:21" ht="17.25" customHeight="1" x14ac:dyDescent="0.3">
      <c r="P824" s="15">
        <f t="shared" si="39"/>
        <v>0</v>
      </c>
      <c r="Q824" s="16" t="str">
        <f>VLOOKUP([2]BD!U823,[2]OPERATION!A$1:G$20,2,TRUE)</f>
        <v>A1</v>
      </c>
      <c r="R824" s="23" t="s">
        <v>33</v>
      </c>
      <c r="S824" s="16">
        <f t="shared" si="40"/>
        <v>0</v>
      </c>
      <c r="T824" s="24" t="e">
        <f t="shared" si="38"/>
        <v>#VALUE!</v>
      </c>
      <c r="U824" s="25" t="e">
        <f>V$3+(INT(SUM(S$4:S824)/80)*"00:15")</f>
        <v>#VALUE!</v>
      </c>
    </row>
    <row r="825" spans="16:21" ht="17.25" customHeight="1" x14ac:dyDescent="0.3">
      <c r="P825" s="15">
        <f t="shared" si="39"/>
        <v>0</v>
      </c>
      <c r="Q825" s="16" t="str">
        <f>VLOOKUP([2]BD!U824,[2]OPERATION!A$1:G$20,2,TRUE)</f>
        <v>A1</v>
      </c>
      <c r="R825" s="23" t="s">
        <v>33</v>
      </c>
      <c r="S825" s="16">
        <f t="shared" si="40"/>
        <v>0</v>
      </c>
      <c r="T825" s="24" t="e">
        <f t="shared" si="38"/>
        <v>#VALUE!</v>
      </c>
      <c r="U825" s="25" t="e">
        <f>V$3+(INT(SUM(S$4:S825)/80)*"00:15")</f>
        <v>#VALUE!</v>
      </c>
    </row>
    <row r="826" spans="16:21" ht="17.25" customHeight="1" x14ac:dyDescent="0.3">
      <c r="P826" s="15">
        <f t="shared" si="39"/>
        <v>0</v>
      </c>
      <c r="Q826" s="16" t="str">
        <f>VLOOKUP([2]BD!U825,[2]OPERATION!A$1:G$20,2,TRUE)</f>
        <v>A1</v>
      </c>
      <c r="R826" s="23" t="s">
        <v>33</v>
      </c>
      <c r="S826" s="16">
        <f t="shared" si="40"/>
        <v>0</v>
      </c>
      <c r="T826" s="24" t="e">
        <f t="shared" si="38"/>
        <v>#VALUE!</v>
      </c>
      <c r="U826" s="25" t="e">
        <f>V$3+(INT(SUM(S$4:S826)/80)*"00:15")</f>
        <v>#VALUE!</v>
      </c>
    </row>
    <row r="827" spans="16:21" ht="17.25" customHeight="1" x14ac:dyDescent="0.3">
      <c r="P827" s="15">
        <f t="shared" si="39"/>
        <v>0</v>
      </c>
      <c r="Q827" s="16" t="str">
        <f>VLOOKUP([2]BD!U826,[2]OPERATION!A$1:G$20,2,TRUE)</f>
        <v>A1</v>
      </c>
      <c r="R827" s="23" t="s">
        <v>33</v>
      </c>
      <c r="S827" s="16">
        <f t="shared" si="40"/>
        <v>0</v>
      </c>
      <c r="T827" s="24" t="e">
        <f t="shared" si="38"/>
        <v>#VALUE!</v>
      </c>
      <c r="U827" s="25" t="e">
        <f>V$3+(INT(SUM(S$4:S827)/80)*"00:15")</f>
        <v>#VALUE!</v>
      </c>
    </row>
    <row r="828" spans="16:21" ht="17.25" customHeight="1" x14ac:dyDescent="0.3">
      <c r="P828" s="15">
        <f t="shared" si="39"/>
        <v>0</v>
      </c>
      <c r="Q828" s="16" t="str">
        <f>VLOOKUP([2]BD!U827,[2]OPERATION!A$1:G$20,2,TRUE)</f>
        <v>A1</v>
      </c>
      <c r="R828" s="23" t="s">
        <v>33</v>
      </c>
      <c r="S828" s="16">
        <f t="shared" si="40"/>
        <v>0</v>
      </c>
      <c r="T828" s="24" t="e">
        <f t="shared" si="38"/>
        <v>#VALUE!</v>
      </c>
      <c r="U828" s="25" t="e">
        <f>V$3+(INT(SUM(S$4:S828)/80)*"00:15")</f>
        <v>#VALUE!</v>
      </c>
    </row>
    <row r="829" spans="16:21" ht="17.25" customHeight="1" x14ac:dyDescent="0.3">
      <c r="P829" s="15">
        <f t="shared" si="39"/>
        <v>0</v>
      </c>
      <c r="Q829" s="16" t="str">
        <f>VLOOKUP([2]BD!U828,[2]OPERATION!A$1:G$20,2,TRUE)</f>
        <v>A1</v>
      </c>
      <c r="R829" s="23" t="s">
        <v>33</v>
      </c>
      <c r="S829" s="16">
        <f t="shared" si="40"/>
        <v>0</v>
      </c>
      <c r="T829" s="24" t="e">
        <f t="shared" si="38"/>
        <v>#VALUE!</v>
      </c>
      <c r="U829" s="25" t="e">
        <f>V$3+(INT(SUM(S$4:S829)/80)*"00:15")</f>
        <v>#VALUE!</v>
      </c>
    </row>
    <row r="830" spans="16:21" ht="17.25" customHeight="1" x14ac:dyDescent="0.3">
      <c r="P830" s="15">
        <f t="shared" si="39"/>
        <v>0</v>
      </c>
      <c r="Q830" s="16" t="str">
        <f>VLOOKUP([2]BD!U829,[2]OPERATION!A$1:G$20,2,TRUE)</f>
        <v>A1</v>
      </c>
      <c r="R830" s="23" t="s">
        <v>33</v>
      </c>
      <c r="S830" s="16">
        <f t="shared" si="40"/>
        <v>0</v>
      </c>
      <c r="T830" s="24" t="e">
        <f t="shared" si="38"/>
        <v>#VALUE!</v>
      </c>
      <c r="U830" s="25" t="e">
        <f>V$3+(INT(SUM(S$4:S830)/80)*"00:15")</f>
        <v>#VALUE!</v>
      </c>
    </row>
    <row r="831" spans="16:21" ht="17.25" customHeight="1" x14ac:dyDescent="0.3">
      <c r="P831" s="15">
        <f t="shared" si="39"/>
        <v>0</v>
      </c>
      <c r="Q831" s="16" t="str">
        <f>VLOOKUP([2]BD!U830,[2]OPERATION!A$1:G$20,2,TRUE)</f>
        <v>A1</v>
      </c>
      <c r="R831" s="23" t="s">
        <v>33</v>
      </c>
      <c r="S831" s="16">
        <f t="shared" si="40"/>
        <v>0</v>
      </c>
      <c r="T831" s="24" t="e">
        <f t="shared" si="38"/>
        <v>#VALUE!</v>
      </c>
      <c r="U831" s="25" t="e">
        <f>V$3+(INT(SUM(S$4:S831)/80)*"00:15")</f>
        <v>#VALUE!</v>
      </c>
    </row>
    <row r="832" spans="16:21" ht="17.25" customHeight="1" x14ac:dyDescent="0.3">
      <c r="P832" s="15">
        <f t="shared" si="39"/>
        <v>0</v>
      </c>
      <c r="Q832" s="16" t="str">
        <f>VLOOKUP([2]BD!U831,[2]OPERATION!A$1:G$20,2,TRUE)</f>
        <v>A1</v>
      </c>
      <c r="R832" s="23" t="s">
        <v>33</v>
      </c>
      <c r="S832" s="16">
        <f t="shared" si="40"/>
        <v>0</v>
      </c>
      <c r="T832" s="24" t="e">
        <f t="shared" si="38"/>
        <v>#VALUE!</v>
      </c>
      <c r="U832" s="25" t="e">
        <f>V$3+(INT(SUM(S$4:S832)/80)*"00:15")</f>
        <v>#VALUE!</v>
      </c>
    </row>
    <row r="833" spans="16:21" ht="17.25" customHeight="1" x14ac:dyDescent="0.3">
      <c r="P833" s="15">
        <f t="shared" si="39"/>
        <v>0</v>
      </c>
      <c r="Q833" s="16" t="str">
        <f>VLOOKUP([2]BD!U832,[2]OPERATION!A$1:G$20,2,TRUE)</f>
        <v>A1</v>
      </c>
      <c r="R833" s="23" t="s">
        <v>33</v>
      </c>
      <c r="S833" s="16">
        <f t="shared" si="40"/>
        <v>0</v>
      </c>
      <c r="T833" s="24" t="e">
        <f t="shared" si="38"/>
        <v>#VALUE!</v>
      </c>
      <c r="U833" s="25" t="e">
        <f>V$3+(INT(SUM(S$4:S833)/80)*"00:15")</f>
        <v>#VALUE!</v>
      </c>
    </row>
    <row r="834" spans="16:21" ht="17.25" customHeight="1" x14ac:dyDescent="0.3">
      <c r="P834" s="15">
        <f t="shared" si="39"/>
        <v>0</v>
      </c>
      <c r="Q834" s="16" t="str">
        <f>VLOOKUP([2]BD!U833,[2]OPERATION!A$1:G$20,2,TRUE)</f>
        <v>A1</v>
      </c>
      <c r="R834" s="23" t="s">
        <v>33</v>
      </c>
      <c r="S834" s="16">
        <f t="shared" si="40"/>
        <v>0</v>
      </c>
      <c r="T834" s="24" t="e">
        <f t="shared" si="38"/>
        <v>#VALUE!</v>
      </c>
      <c r="U834" s="25" t="e">
        <f>V$3+(INT(SUM(S$4:S834)/80)*"00:15")</f>
        <v>#VALUE!</v>
      </c>
    </row>
    <row r="835" spans="16:21" ht="17.25" customHeight="1" x14ac:dyDescent="0.3">
      <c r="P835" s="15">
        <f t="shared" si="39"/>
        <v>0</v>
      </c>
      <c r="Q835" s="16" t="str">
        <f>VLOOKUP([2]BD!U834,[2]OPERATION!A$1:G$20,2,TRUE)</f>
        <v>A1</v>
      </c>
      <c r="R835" s="23" t="s">
        <v>33</v>
      </c>
      <c r="S835" s="16">
        <f t="shared" si="40"/>
        <v>0</v>
      </c>
      <c r="T835" s="24" t="e">
        <f t="shared" si="38"/>
        <v>#VALUE!</v>
      </c>
      <c r="U835" s="25" t="e">
        <f>V$3+(INT(SUM(S$4:S835)/80)*"00:15")</f>
        <v>#VALUE!</v>
      </c>
    </row>
    <row r="836" spans="16:21" ht="17.25" customHeight="1" x14ac:dyDescent="0.3">
      <c r="P836" s="15">
        <f t="shared" si="39"/>
        <v>0</v>
      </c>
      <c r="Q836" s="16" t="str">
        <f>VLOOKUP([2]BD!U835,[2]OPERATION!A$1:G$20,2,TRUE)</f>
        <v>A1</v>
      </c>
      <c r="R836" s="23" t="s">
        <v>33</v>
      </c>
      <c r="S836" s="16">
        <f t="shared" si="40"/>
        <v>0</v>
      </c>
      <c r="T836" s="24" t="e">
        <f t="shared" ref="T836:T899" si="41">IF(OR(U836&lt;&gt;U835,U836=U835),SUMIF(U:U,U836,S:S),"")</f>
        <v>#VALUE!</v>
      </c>
      <c r="U836" s="25" t="e">
        <f>V$3+(INT(SUM(S$4:S836)/80)*"00:15")</f>
        <v>#VALUE!</v>
      </c>
    </row>
    <row r="837" spans="16:21" ht="17.25" customHeight="1" x14ac:dyDescent="0.3">
      <c r="P837" s="15">
        <f t="shared" si="39"/>
        <v>0</v>
      </c>
      <c r="Q837" s="16" t="str">
        <f>VLOOKUP([2]BD!U836,[2]OPERATION!A$1:G$20,2,TRUE)</f>
        <v>A1</v>
      </c>
      <c r="R837" s="23" t="s">
        <v>33</v>
      </c>
      <c r="S837" s="16">
        <f t="shared" si="40"/>
        <v>0</v>
      </c>
      <c r="T837" s="24" t="e">
        <f t="shared" si="41"/>
        <v>#VALUE!</v>
      </c>
      <c r="U837" s="25" t="e">
        <f>V$3+(INT(SUM(S$4:S837)/80)*"00:15")</f>
        <v>#VALUE!</v>
      </c>
    </row>
    <row r="838" spans="16:21" ht="17.25" customHeight="1" x14ac:dyDescent="0.3">
      <c r="P838" s="15">
        <f t="shared" si="39"/>
        <v>0</v>
      </c>
      <c r="Q838" s="16" t="str">
        <f>VLOOKUP([2]BD!U837,[2]OPERATION!A$1:G$20,2,TRUE)</f>
        <v>A1</v>
      </c>
      <c r="R838" s="23" t="s">
        <v>33</v>
      </c>
      <c r="S838" s="16">
        <f t="shared" si="40"/>
        <v>0</v>
      </c>
      <c r="T838" s="24" t="e">
        <f t="shared" si="41"/>
        <v>#VALUE!</v>
      </c>
      <c r="U838" s="25" t="e">
        <f>V$3+(INT(SUM(S$4:S838)/80)*"00:15")</f>
        <v>#VALUE!</v>
      </c>
    </row>
    <row r="839" spans="16:21" ht="17.25" customHeight="1" x14ac:dyDescent="0.3">
      <c r="P839" s="15">
        <f t="shared" si="39"/>
        <v>0</v>
      </c>
      <c r="Q839" s="16" t="str">
        <f>VLOOKUP([2]BD!U838,[2]OPERATION!A$1:G$20,2,TRUE)</f>
        <v>A1</v>
      </c>
      <c r="R839" s="23" t="s">
        <v>33</v>
      </c>
      <c r="S839" s="16">
        <f t="shared" si="40"/>
        <v>0</v>
      </c>
      <c r="T839" s="24" t="e">
        <f t="shared" si="41"/>
        <v>#VALUE!</v>
      </c>
      <c r="U839" s="25" t="e">
        <f>V$3+(INT(SUM(S$4:S839)/80)*"00:15")</f>
        <v>#VALUE!</v>
      </c>
    </row>
    <row r="840" spans="16:21" ht="17.25" customHeight="1" x14ac:dyDescent="0.3">
      <c r="P840" s="15">
        <f t="shared" si="39"/>
        <v>0</v>
      </c>
      <c r="Q840" s="16" t="str">
        <f>VLOOKUP([2]BD!U839,[2]OPERATION!A$1:G$20,2,TRUE)</f>
        <v>A1</v>
      </c>
      <c r="R840" s="23" t="s">
        <v>33</v>
      </c>
      <c r="S840" s="16">
        <f t="shared" si="40"/>
        <v>0</v>
      </c>
      <c r="T840" s="24" t="e">
        <f t="shared" si="41"/>
        <v>#VALUE!</v>
      </c>
      <c r="U840" s="25" t="e">
        <f>V$3+(INT(SUM(S$4:S840)/80)*"00:15")</f>
        <v>#VALUE!</v>
      </c>
    </row>
    <row r="841" spans="16:21" ht="17.25" customHeight="1" x14ac:dyDescent="0.3">
      <c r="P841" s="15">
        <f t="shared" si="39"/>
        <v>0</v>
      </c>
      <c r="Q841" s="16" t="str">
        <f>VLOOKUP([2]BD!U840,[2]OPERATION!A$1:G$20,2,TRUE)</f>
        <v>A1</v>
      </c>
      <c r="R841" s="23" t="s">
        <v>33</v>
      </c>
      <c r="S841" s="16">
        <f t="shared" si="40"/>
        <v>0</v>
      </c>
      <c r="T841" s="24" t="e">
        <f t="shared" si="41"/>
        <v>#VALUE!</v>
      </c>
      <c r="U841" s="25" t="e">
        <f>V$3+(INT(SUM(S$4:S841)/80)*"00:15")</f>
        <v>#VALUE!</v>
      </c>
    </row>
    <row r="842" spans="16:21" ht="17.25" customHeight="1" x14ac:dyDescent="0.3">
      <c r="P842" s="15">
        <f t="shared" si="39"/>
        <v>0</v>
      </c>
      <c r="Q842" s="16" t="str">
        <f>VLOOKUP([2]BD!U841,[2]OPERATION!A$1:G$20,2,TRUE)</f>
        <v>A1</v>
      </c>
      <c r="R842" s="23" t="s">
        <v>33</v>
      </c>
      <c r="S842" s="16">
        <f t="shared" si="40"/>
        <v>0</v>
      </c>
      <c r="T842" s="24" t="e">
        <f t="shared" si="41"/>
        <v>#VALUE!</v>
      </c>
      <c r="U842" s="25" t="e">
        <f>V$3+(INT(SUM(S$4:S842)/80)*"00:15")</f>
        <v>#VALUE!</v>
      </c>
    </row>
    <row r="843" spans="16:21" ht="17.25" customHeight="1" x14ac:dyDescent="0.3">
      <c r="P843" s="15">
        <f t="shared" si="39"/>
        <v>0</v>
      </c>
      <c r="Q843" s="16" t="str">
        <f>VLOOKUP([2]BD!U842,[2]OPERATION!A$1:G$20,2,TRUE)</f>
        <v>A1</v>
      </c>
      <c r="R843" s="23" t="s">
        <v>33</v>
      </c>
      <c r="S843" s="16">
        <f t="shared" si="40"/>
        <v>0</v>
      </c>
      <c r="T843" s="24" t="e">
        <f t="shared" si="41"/>
        <v>#VALUE!</v>
      </c>
      <c r="U843" s="25" t="e">
        <f>V$3+(INT(SUM(S$4:S843)/80)*"00:15")</f>
        <v>#VALUE!</v>
      </c>
    </row>
    <row r="844" spans="16:21" ht="17.25" customHeight="1" x14ac:dyDescent="0.3">
      <c r="P844" s="15">
        <f t="shared" si="39"/>
        <v>0</v>
      </c>
      <c r="Q844" s="16" t="str">
        <f>VLOOKUP([2]BD!U843,[2]OPERATION!A$1:G$20,2,TRUE)</f>
        <v>A1</v>
      </c>
      <c r="R844" s="23" t="s">
        <v>33</v>
      </c>
      <c r="S844" s="16">
        <f t="shared" si="40"/>
        <v>0</v>
      </c>
      <c r="T844" s="24" t="e">
        <f t="shared" si="41"/>
        <v>#VALUE!</v>
      </c>
      <c r="U844" s="25" t="e">
        <f>V$3+(INT(SUM(S$4:S844)/80)*"00:15")</f>
        <v>#VALUE!</v>
      </c>
    </row>
    <row r="845" spans="16:21" ht="17.25" customHeight="1" x14ac:dyDescent="0.3">
      <c r="P845" s="15">
        <f t="shared" si="39"/>
        <v>0</v>
      </c>
      <c r="Q845" s="16" t="str">
        <f>VLOOKUP([2]BD!U844,[2]OPERATION!A$1:G$20,2,TRUE)</f>
        <v>A1</v>
      </c>
      <c r="R845" s="23" t="s">
        <v>33</v>
      </c>
      <c r="S845" s="16">
        <f t="shared" si="40"/>
        <v>0</v>
      </c>
      <c r="T845" s="24" t="e">
        <f t="shared" si="41"/>
        <v>#VALUE!</v>
      </c>
      <c r="U845" s="25" t="e">
        <f>V$3+(INT(SUM(S$4:S845)/80)*"00:15")</f>
        <v>#VALUE!</v>
      </c>
    </row>
    <row r="846" spans="16:21" ht="17.25" customHeight="1" x14ac:dyDescent="0.3">
      <c r="P846" s="15">
        <f t="shared" si="39"/>
        <v>0</v>
      </c>
      <c r="Q846" s="16" t="str">
        <f>VLOOKUP([2]BD!U845,[2]OPERATION!A$1:G$20,2,TRUE)</f>
        <v>A1</v>
      </c>
      <c r="R846" s="23" t="s">
        <v>33</v>
      </c>
      <c r="S846" s="16">
        <f t="shared" si="40"/>
        <v>0</v>
      </c>
      <c r="T846" s="24" t="e">
        <f t="shared" si="41"/>
        <v>#VALUE!</v>
      </c>
      <c r="U846" s="25" t="e">
        <f>V$3+(INT(SUM(S$4:S846)/80)*"00:15")</f>
        <v>#VALUE!</v>
      </c>
    </row>
    <row r="847" spans="16:21" ht="17.25" customHeight="1" x14ac:dyDescent="0.3">
      <c r="P847" s="15">
        <f t="shared" si="39"/>
        <v>0</v>
      </c>
      <c r="Q847" s="16" t="str">
        <f>VLOOKUP([2]BD!U846,[2]OPERATION!A$1:G$20,2,TRUE)</f>
        <v>A1</v>
      </c>
      <c r="R847" s="23" t="s">
        <v>33</v>
      </c>
      <c r="S847" s="16">
        <f t="shared" si="40"/>
        <v>0</v>
      </c>
      <c r="T847" s="24" t="e">
        <f t="shared" si="41"/>
        <v>#VALUE!</v>
      </c>
      <c r="U847" s="25" t="e">
        <f>V$3+(INT(SUM(S$4:S847)/80)*"00:15")</f>
        <v>#VALUE!</v>
      </c>
    </row>
    <row r="848" spans="16:21" ht="17.25" customHeight="1" x14ac:dyDescent="0.3">
      <c r="P848" s="15">
        <f t="shared" si="39"/>
        <v>0</v>
      </c>
      <c r="Q848" s="16" t="str">
        <f>VLOOKUP([2]BD!U847,[2]OPERATION!A$1:G$20,2,TRUE)</f>
        <v>A1</v>
      </c>
      <c r="R848" s="23" t="s">
        <v>33</v>
      </c>
      <c r="S848" s="16">
        <f t="shared" si="40"/>
        <v>0</v>
      </c>
      <c r="T848" s="24" t="e">
        <f t="shared" si="41"/>
        <v>#VALUE!</v>
      </c>
      <c r="U848" s="25" t="e">
        <f>V$3+(INT(SUM(S$4:S848)/80)*"00:15")</f>
        <v>#VALUE!</v>
      </c>
    </row>
    <row r="849" spans="16:21" ht="17.25" customHeight="1" x14ac:dyDescent="0.3">
      <c r="P849" s="15">
        <f t="shared" si="39"/>
        <v>0</v>
      </c>
      <c r="Q849" s="16" t="str">
        <f>VLOOKUP([2]BD!U848,[2]OPERATION!A$1:G$20,2,TRUE)</f>
        <v>A1</v>
      </c>
      <c r="R849" s="23" t="s">
        <v>33</v>
      </c>
      <c r="S849" s="16">
        <f t="shared" si="40"/>
        <v>0</v>
      </c>
      <c r="T849" s="24" t="e">
        <f t="shared" si="41"/>
        <v>#VALUE!</v>
      </c>
      <c r="U849" s="25" t="e">
        <f>V$3+(INT(SUM(S$4:S849)/80)*"00:15")</f>
        <v>#VALUE!</v>
      </c>
    </row>
    <row r="850" spans="16:21" ht="17.25" customHeight="1" x14ac:dyDescent="0.3">
      <c r="P850" s="15">
        <f t="shared" si="39"/>
        <v>0</v>
      </c>
      <c r="Q850" s="16" t="str">
        <f>VLOOKUP([2]BD!U849,[2]OPERATION!A$1:G$20,2,TRUE)</f>
        <v>A1</v>
      </c>
      <c r="R850" s="23" t="s">
        <v>33</v>
      </c>
      <c r="S850" s="16">
        <f t="shared" si="40"/>
        <v>0</v>
      </c>
      <c r="T850" s="24" t="e">
        <f t="shared" si="41"/>
        <v>#VALUE!</v>
      </c>
      <c r="U850" s="25" t="e">
        <f>V$3+(INT(SUM(S$4:S850)/80)*"00:15")</f>
        <v>#VALUE!</v>
      </c>
    </row>
    <row r="851" spans="16:21" ht="17.25" customHeight="1" x14ac:dyDescent="0.3">
      <c r="P851" s="15">
        <f t="shared" si="39"/>
        <v>0</v>
      </c>
      <c r="Q851" s="16" t="str">
        <f>VLOOKUP([2]BD!U850,[2]OPERATION!A$1:G$20,2,TRUE)</f>
        <v>A1</v>
      </c>
      <c r="R851" s="23" t="s">
        <v>33</v>
      </c>
      <c r="S851" s="16">
        <f t="shared" si="40"/>
        <v>0</v>
      </c>
      <c r="T851" s="24" t="e">
        <f t="shared" si="41"/>
        <v>#VALUE!</v>
      </c>
      <c r="U851" s="25" t="e">
        <f>V$3+(INT(SUM(S$4:S851)/80)*"00:15")</f>
        <v>#VALUE!</v>
      </c>
    </row>
    <row r="852" spans="16:21" ht="17.25" customHeight="1" x14ac:dyDescent="0.3">
      <c r="P852" s="15">
        <f t="shared" si="39"/>
        <v>0</v>
      </c>
      <c r="Q852" s="16" t="str">
        <f>VLOOKUP([2]BD!U851,[2]OPERATION!A$1:G$20,2,TRUE)</f>
        <v>A1</v>
      </c>
      <c r="R852" s="23" t="s">
        <v>33</v>
      </c>
      <c r="S852" s="16">
        <f t="shared" si="40"/>
        <v>0</v>
      </c>
      <c r="T852" s="24" t="e">
        <f t="shared" si="41"/>
        <v>#VALUE!</v>
      </c>
      <c r="U852" s="25" t="e">
        <f>V$3+(INT(SUM(S$4:S852)/80)*"00:15")</f>
        <v>#VALUE!</v>
      </c>
    </row>
    <row r="853" spans="16:21" ht="17.25" customHeight="1" x14ac:dyDescent="0.3">
      <c r="P853" s="15">
        <f t="shared" si="39"/>
        <v>0</v>
      </c>
      <c r="Q853" s="16" t="str">
        <f>VLOOKUP([2]BD!U852,[2]OPERATION!A$1:G$20,2,TRUE)</f>
        <v>A1</v>
      </c>
      <c r="R853" s="23" t="s">
        <v>33</v>
      </c>
      <c r="S853" s="16">
        <f t="shared" si="40"/>
        <v>0</v>
      </c>
      <c r="T853" s="24" t="e">
        <f t="shared" si="41"/>
        <v>#VALUE!</v>
      </c>
      <c r="U853" s="25" t="e">
        <f>V$3+(INT(SUM(S$4:S853)/80)*"00:15")</f>
        <v>#VALUE!</v>
      </c>
    </row>
    <row r="854" spans="16:21" ht="17.25" customHeight="1" x14ac:dyDescent="0.3">
      <c r="P854" s="15">
        <f t="shared" ref="P854:P917" si="42">I853*30+J852*14</f>
        <v>0</v>
      </c>
      <c r="Q854" s="16" t="str">
        <f>VLOOKUP([2]BD!U853,[2]OPERATION!A$1:G$20,2,TRUE)</f>
        <v>A1</v>
      </c>
      <c r="R854" s="23" t="s">
        <v>33</v>
      </c>
      <c r="S854" s="16">
        <f t="shared" ref="S854:S917" si="43">I853+J852+K852</f>
        <v>0</v>
      </c>
      <c r="T854" s="24" t="e">
        <f t="shared" si="41"/>
        <v>#VALUE!</v>
      </c>
      <c r="U854" s="25" t="e">
        <f>V$3+(INT(SUM(S$4:S854)/80)*"00:15")</f>
        <v>#VALUE!</v>
      </c>
    </row>
    <row r="855" spans="16:21" ht="17.25" customHeight="1" x14ac:dyDescent="0.3">
      <c r="P855" s="15">
        <f t="shared" si="42"/>
        <v>0</v>
      </c>
      <c r="Q855" s="16" t="str">
        <f>VLOOKUP([2]BD!U854,[2]OPERATION!A$1:G$20,2,TRUE)</f>
        <v>A1</v>
      </c>
      <c r="R855" s="23" t="s">
        <v>33</v>
      </c>
      <c r="S855" s="16">
        <f t="shared" si="43"/>
        <v>0</v>
      </c>
      <c r="T855" s="24" t="e">
        <f t="shared" si="41"/>
        <v>#VALUE!</v>
      </c>
      <c r="U855" s="25" t="e">
        <f>V$3+(INT(SUM(S$4:S855)/80)*"00:15")</f>
        <v>#VALUE!</v>
      </c>
    </row>
    <row r="856" spans="16:21" ht="17.25" customHeight="1" x14ac:dyDescent="0.3">
      <c r="P856" s="15">
        <f t="shared" si="42"/>
        <v>0</v>
      </c>
      <c r="Q856" s="16" t="str">
        <f>VLOOKUP([2]BD!U855,[2]OPERATION!A$1:G$20,2,TRUE)</f>
        <v>A1</v>
      </c>
      <c r="R856" s="23" t="s">
        <v>33</v>
      </c>
      <c r="S856" s="16">
        <f t="shared" si="43"/>
        <v>0</v>
      </c>
      <c r="T856" s="24" t="e">
        <f t="shared" si="41"/>
        <v>#VALUE!</v>
      </c>
      <c r="U856" s="25" t="e">
        <f>V$3+(INT(SUM(S$4:S856)/80)*"00:15")</f>
        <v>#VALUE!</v>
      </c>
    </row>
    <row r="857" spans="16:21" ht="17.25" customHeight="1" x14ac:dyDescent="0.3">
      <c r="P857" s="15">
        <f t="shared" si="42"/>
        <v>0</v>
      </c>
      <c r="Q857" s="16" t="str">
        <f>VLOOKUP([2]BD!U856,[2]OPERATION!A$1:G$20,2,TRUE)</f>
        <v>A1</v>
      </c>
      <c r="R857" s="23" t="s">
        <v>33</v>
      </c>
      <c r="S857" s="16">
        <f t="shared" si="43"/>
        <v>0</v>
      </c>
      <c r="T857" s="24" t="e">
        <f t="shared" si="41"/>
        <v>#VALUE!</v>
      </c>
      <c r="U857" s="25" t="e">
        <f>V$3+(INT(SUM(S$4:S857)/80)*"00:15")</f>
        <v>#VALUE!</v>
      </c>
    </row>
    <row r="858" spans="16:21" ht="17.25" customHeight="1" x14ac:dyDescent="0.3">
      <c r="P858" s="15">
        <f t="shared" si="42"/>
        <v>0</v>
      </c>
      <c r="Q858" s="16" t="str">
        <f>VLOOKUP([2]BD!U857,[2]OPERATION!A$1:G$20,2,TRUE)</f>
        <v>A1</v>
      </c>
      <c r="R858" s="23" t="s">
        <v>33</v>
      </c>
      <c r="S858" s="16">
        <f t="shared" si="43"/>
        <v>0</v>
      </c>
      <c r="T858" s="24" t="e">
        <f t="shared" si="41"/>
        <v>#VALUE!</v>
      </c>
      <c r="U858" s="25" t="e">
        <f>V$3+(INT(SUM(S$4:S858)/80)*"00:15")</f>
        <v>#VALUE!</v>
      </c>
    </row>
    <row r="859" spans="16:21" ht="17.25" customHeight="1" x14ac:dyDescent="0.3">
      <c r="P859" s="15">
        <f t="shared" si="42"/>
        <v>0</v>
      </c>
      <c r="Q859" s="16" t="str">
        <f>VLOOKUP([2]BD!U858,[2]OPERATION!A$1:G$20,2,TRUE)</f>
        <v>A1</v>
      </c>
      <c r="R859" s="23" t="s">
        <v>33</v>
      </c>
      <c r="S859" s="16">
        <f t="shared" si="43"/>
        <v>0</v>
      </c>
      <c r="T859" s="24" t="e">
        <f t="shared" si="41"/>
        <v>#VALUE!</v>
      </c>
      <c r="U859" s="25" t="e">
        <f>V$3+(INT(SUM(S$4:S859)/80)*"00:15")</f>
        <v>#VALUE!</v>
      </c>
    </row>
    <row r="860" spans="16:21" ht="17.25" customHeight="1" x14ac:dyDescent="0.3">
      <c r="P860" s="15">
        <f t="shared" si="42"/>
        <v>0</v>
      </c>
      <c r="Q860" s="16" t="str">
        <f>VLOOKUP([2]BD!U859,[2]OPERATION!A$1:G$20,2,TRUE)</f>
        <v>A1</v>
      </c>
      <c r="R860" s="23" t="s">
        <v>33</v>
      </c>
      <c r="S860" s="16">
        <f t="shared" si="43"/>
        <v>0</v>
      </c>
      <c r="T860" s="24" t="e">
        <f t="shared" si="41"/>
        <v>#VALUE!</v>
      </c>
      <c r="U860" s="25" t="e">
        <f>V$3+(INT(SUM(S$4:S860)/80)*"00:15")</f>
        <v>#VALUE!</v>
      </c>
    </row>
    <row r="861" spans="16:21" ht="17.25" customHeight="1" x14ac:dyDescent="0.3">
      <c r="P861" s="15">
        <f t="shared" si="42"/>
        <v>0</v>
      </c>
      <c r="Q861" s="16" t="str">
        <f>VLOOKUP([2]BD!U860,[2]OPERATION!A$1:G$20,2,TRUE)</f>
        <v>A1</v>
      </c>
      <c r="R861" s="23" t="s">
        <v>33</v>
      </c>
      <c r="S861" s="16">
        <f t="shared" si="43"/>
        <v>0</v>
      </c>
      <c r="T861" s="24" t="e">
        <f t="shared" si="41"/>
        <v>#VALUE!</v>
      </c>
      <c r="U861" s="25" t="e">
        <f>V$3+(INT(SUM(S$4:S861)/80)*"00:15")</f>
        <v>#VALUE!</v>
      </c>
    </row>
    <row r="862" spans="16:21" ht="17.25" customHeight="1" x14ac:dyDescent="0.3">
      <c r="P862" s="15">
        <f t="shared" si="42"/>
        <v>0</v>
      </c>
      <c r="Q862" s="16" t="str">
        <f>VLOOKUP([2]BD!U861,[2]OPERATION!A$1:G$20,2,TRUE)</f>
        <v>A1</v>
      </c>
      <c r="R862" s="23" t="s">
        <v>33</v>
      </c>
      <c r="S862" s="16">
        <f t="shared" si="43"/>
        <v>0</v>
      </c>
      <c r="T862" s="24" t="e">
        <f t="shared" si="41"/>
        <v>#VALUE!</v>
      </c>
      <c r="U862" s="25" t="e">
        <f>V$3+(INT(SUM(S$4:S862)/80)*"00:15")</f>
        <v>#VALUE!</v>
      </c>
    </row>
    <row r="863" spans="16:21" ht="17.25" customHeight="1" x14ac:dyDescent="0.3">
      <c r="P863" s="15">
        <f t="shared" si="42"/>
        <v>0</v>
      </c>
      <c r="Q863" s="16" t="str">
        <f>VLOOKUP([2]BD!U862,[2]OPERATION!A$1:G$20,2,TRUE)</f>
        <v>A1</v>
      </c>
      <c r="R863" s="23" t="s">
        <v>33</v>
      </c>
      <c r="S863" s="16">
        <f t="shared" si="43"/>
        <v>0</v>
      </c>
      <c r="T863" s="24" t="e">
        <f t="shared" si="41"/>
        <v>#VALUE!</v>
      </c>
      <c r="U863" s="25" t="e">
        <f>V$3+(INT(SUM(S$4:S863)/80)*"00:15")</f>
        <v>#VALUE!</v>
      </c>
    </row>
    <row r="864" spans="16:21" ht="17.25" customHeight="1" x14ac:dyDescent="0.3">
      <c r="P864" s="15">
        <f t="shared" si="42"/>
        <v>0</v>
      </c>
      <c r="Q864" s="16" t="str">
        <f>VLOOKUP([2]BD!U863,[2]OPERATION!A$1:G$20,2,TRUE)</f>
        <v>A1</v>
      </c>
      <c r="R864" s="23" t="s">
        <v>33</v>
      </c>
      <c r="S864" s="16">
        <f t="shared" si="43"/>
        <v>0</v>
      </c>
      <c r="T864" s="24" t="e">
        <f t="shared" si="41"/>
        <v>#VALUE!</v>
      </c>
      <c r="U864" s="25" t="e">
        <f>V$3+(INT(SUM(S$4:S864)/80)*"00:15")</f>
        <v>#VALUE!</v>
      </c>
    </row>
    <row r="865" spans="16:21" ht="17.25" customHeight="1" x14ac:dyDescent="0.3">
      <c r="P865" s="15">
        <f t="shared" si="42"/>
        <v>0</v>
      </c>
      <c r="Q865" s="16" t="str">
        <f>VLOOKUP([2]BD!U864,[2]OPERATION!A$1:G$20,2,TRUE)</f>
        <v>A1</v>
      </c>
      <c r="R865" s="23" t="s">
        <v>33</v>
      </c>
      <c r="S865" s="16">
        <f t="shared" si="43"/>
        <v>0</v>
      </c>
      <c r="T865" s="24" t="e">
        <f t="shared" si="41"/>
        <v>#VALUE!</v>
      </c>
      <c r="U865" s="25" t="e">
        <f>V$3+(INT(SUM(S$4:S865)/80)*"00:15")</f>
        <v>#VALUE!</v>
      </c>
    </row>
    <row r="866" spans="16:21" ht="17.25" customHeight="1" x14ac:dyDescent="0.3">
      <c r="P866" s="15">
        <f t="shared" si="42"/>
        <v>0</v>
      </c>
      <c r="Q866" s="16" t="str">
        <f>VLOOKUP([2]BD!U865,[2]OPERATION!A$1:G$20,2,TRUE)</f>
        <v>A1</v>
      </c>
      <c r="R866" s="23" t="s">
        <v>33</v>
      </c>
      <c r="S866" s="16">
        <f t="shared" si="43"/>
        <v>0</v>
      </c>
      <c r="T866" s="24" t="e">
        <f t="shared" si="41"/>
        <v>#VALUE!</v>
      </c>
      <c r="U866" s="25" t="e">
        <f>V$3+(INT(SUM(S$4:S866)/80)*"00:15")</f>
        <v>#VALUE!</v>
      </c>
    </row>
    <row r="867" spans="16:21" ht="17.25" customHeight="1" x14ac:dyDescent="0.3">
      <c r="P867" s="15">
        <f t="shared" si="42"/>
        <v>0</v>
      </c>
      <c r="Q867" s="16" t="str">
        <f>VLOOKUP([2]BD!U866,[2]OPERATION!A$1:G$20,2,TRUE)</f>
        <v>A1</v>
      </c>
      <c r="R867" s="23" t="s">
        <v>33</v>
      </c>
      <c r="S867" s="16">
        <f t="shared" si="43"/>
        <v>0</v>
      </c>
      <c r="T867" s="24" t="e">
        <f t="shared" si="41"/>
        <v>#VALUE!</v>
      </c>
      <c r="U867" s="25" t="e">
        <f>V$3+(INT(SUM(S$4:S867)/80)*"00:15")</f>
        <v>#VALUE!</v>
      </c>
    </row>
    <row r="868" spans="16:21" ht="17.25" customHeight="1" x14ac:dyDescent="0.3">
      <c r="P868" s="15">
        <f t="shared" si="42"/>
        <v>0</v>
      </c>
      <c r="Q868" s="16" t="str">
        <f>VLOOKUP([2]BD!U867,[2]OPERATION!A$1:G$20,2,TRUE)</f>
        <v>A1</v>
      </c>
      <c r="R868" s="23" t="s">
        <v>33</v>
      </c>
      <c r="S868" s="16">
        <f t="shared" si="43"/>
        <v>0</v>
      </c>
      <c r="T868" s="24" t="e">
        <f t="shared" si="41"/>
        <v>#VALUE!</v>
      </c>
      <c r="U868" s="25" t="e">
        <f>V$3+(INT(SUM(S$4:S868)/80)*"00:15")</f>
        <v>#VALUE!</v>
      </c>
    </row>
    <row r="869" spans="16:21" ht="17.25" customHeight="1" x14ac:dyDescent="0.3">
      <c r="P869" s="15">
        <f t="shared" si="42"/>
        <v>0</v>
      </c>
      <c r="Q869" s="16" t="str">
        <f>VLOOKUP([2]BD!U868,[2]OPERATION!A$1:G$20,2,TRUE)</f>
        <v>A1</v>
      </c>
      <c r="R869" s="23" t="s">
        <v>33</v>
      </c>
      <c r="S869" s="16">
        <f t="shared" si="43"/>
        <v>0</v>
      </c>
      <c r="T869" s="24" t="e">
        <f t="shared" si="41"/>
        <v>#VALUE!</v>
      </c>
      <c r="U869" s="25" t="e">
        <f>V$3+(INT(SUM(S$4:S869)/80)*"00:15")</f>
        <v>#VALUE!</v>
      </c>
    </row>
    <row r="870" spans="16:21" ht="17.25" customHeight="1" x14ac:dyDescent="0.3">
      <c r="P870" s="15">
        <f t="shared" si="42"/>
        <v>0</v>
      </c>
      <c r="Q870" s="16" t="str">
        <f>VLOOKUP([2]BD!U869,[2]OPERATION!A$1:G$20,2,TRUE)</f>
        <v>A1</v>
      </c>
      <c r="R870" s="23" t="s">
        <v>33</v>
      </c>
      <c r="S870" s="16">
        <f t="shared" si="43"/>
        <v>0</v>
      </c>
      <c r="T870" s="24" t="e">
        <f t="shared" si="41"/>
        <v>#VALUE!</v>
      </c>
      <c r="U870" s="25" t="e">
        <f>V$3+(INT(SUM(S$4:S870)/80)*"00:15")</f>
        <v>#VALUE!</v>
      </c>
    </row>
    <row r="871" spans="16:21" ht="17.25" customHeight="1" x14ac:dyDescent="0.3">
      <c r="P871" s="15">
        <f t="shared" si="42"/>
        <v>0</v>
      </c>
      <c r="Q871" s="16" t="str">
        <f>VLOOKUP([2]BD!U870,[2]OPERATION!A$1:G$20,2,TRUE)</f>
        <v>A1</v>
      </c>
      <c r="R871" s="23" t="s">
        <v>33</v>
      </c>
      <c r="S871" s="16">
        <f t="shared" si="43"/>
        <v>0</v>
      </c>
      <c r="T871" s="24" t="e">
        <f t="shared" si="41"/>
        <v>#VALUE!</v>
      </c>
      <c r="U871" s="25" t="e">
        <f>V$3+(INT(SUM(S$4:S871)/80)*"00:15")</f>
        <v>#VALUE!</v>
      </c>
    </row>
    <row r="872" spans="16:21" ht="17.25" customHeight="1" x14ac:dyDescent="0.3">
      <c r="P872" s="15">
        <f t="shared" si="42"/>
        <v>0</v>
      </c>
      <c r="Q872" s="16" t="str">
        <f>VLOOKUP([2]BD!U871,[2]OPERATION!A$1:G$20,2,TRUE)</f>
        <v>A1</v>
      </c>
      <c r="R872" s="23" t="s">
        <v>33</v>
      </c>
      <c r="S872" s="16">
        <f t="shared" si="43"/>
        <v>0</v>
      </c>
      <c r="T872" s="24" t="e">
        <f t="shared" si="41"/>
        <v>#VALUE!</v>
      </c>
      <c r="U872" s="25" t="e">
        <f>V$3+(INT(SUM(S$4:S872)/80)*"00:15")</f>
        <v>#VALUE!</v>
      </c>
    </row>
    <row r="873" spans="16:21" ht="17.25" customHeight="1" x14ac:dyDescent="0.3">
      <c r="P873" s="15">
        <f t="shared" si="42"/>
        <v>0</v>
      </c>
      <c r="Q873" s="16" t="str">
        <f>VLOOKUP([2]BD!U872,[2]OPERATION!A$1:G$20,2,TRUE)</f>
        <v>A1</v>
      </c>
      <c r="R873" s="23" t="s">
        <v>33</v>
      </c>
      <c r="S873" s="16">
        <f t="shared" si="43"/>
        <v>0</v>
      </c>
      <c r="T873" s="24" t="e">
        <f t="shared" si="41"/>
        <v>#VALUE!</v>
      </c>
      <c r="U873" s="25" t="e">
        <f>V$3+(INT(SUM(S$4:S873)/80)*"00:15")</f>
        <v>#VALUE!</v>
      </c>
    </row>
    <row r="874" spans="16:21" ht="17.25" customHeight="1" x14ac:dyDescent="0.3">
      <c r="P874" s="15">
        <f t="shared" si="42"/>
        <v>0</v>
      </c>
      <c r="Q874" s="16" t="str">
        <f>VLOOKUP([2]BD!U873,[2]OPERATION!A$1:G$20,2,TRUE)</f>
        <v>A1</v>
      </c>
      <c r="R874" s="23" t="s">
        <v>33</v>
      </c>
      <c r="S874" s="16">
        <f t="shared" si="43"/>
        <v>0</v>
      </c>
      <c r="T874" s="24" t="e">
        <f t="shared" si="41"/>
        <v>#VALUE!</v>
      </c>
      <c r="U874" s="25" t="e">
        <f>V$3+(INT(SUM(S$4:S874)/80)*"00:15")</f>
        <v>#VALUE!</v>
      </c>
    </row>
    <row r="875" spans="16:21" ht="17.25" customHeight="1" x14ac:dyDescent="0.3">
      <c r="P875" s="15">
        <f t="shared" si="42"/>
        <v>0</v>
      </c>
      <c r="Q875" s="16" t="str">
        <f>VLOOKUP([2]BD!U874,[2]OPERATION!A$1:G$20,2,TRUE)</f>
        <v>A1</v>
      </c>
      <c r="R875" s="23" t="s">
        <v>33</v>
      </c>
      <c r="S875" s="16">
        <f t="shared" si="43"/>
        <v>0</v>
      </c>
      <c r="T875" s="24" t="e">
        <f t="shared" si="41"/>
        <v>#VALUE!</v>
      </c>
      <c r="U875" s="25" t="e">
        <f>V$3+(INT(SUM(S$4:S875)/80)*"00:15")</f>
        <v>#VALUE!</v>
      </c>
    </row>
    <row r="876" spans="16:21" ht="17.25" customHeight="1" x14ac:dyDescent="0.3">
      <c r="P876" s="15">
        <f t="shared" si="42"/>
        <v>0</v>
      </c>
      <c r="Q876" s="16" t="str">
        <f>VLOOKUP([2]BD!U875,[2]OPERATION!A$1:G$20,2,TRUE)</f>
        <v>A1</v>
      </c>
      <c r="R876" s="23" t="s">
        <v>33</v>
      </c>
      <c r="S876" s="16">
        <f t="shared" si="43"/>
        <v>0</v>
      </c>
      <c r="T876" s="24" t="e">
        <f t="shared" si="41"/>
        <v>#VALUE!</v>
      </c>
      <c r="U876" s="25" t="e">
        <f>V$3+(INT(SUM(S$4:S876)/80)*"00:15")</f>
        <v>#VALUE!</v>
      </c>
    </row>
    <row r="877" spans="16:21" ht="17.25" customHeight="1" x14ac:dyDescent="0.3">
      <c r="P877" s="15">
        <f t="shared" si="42"/>
        <v>0</v>
      </c>
      <c r="Q877" s="16" t="str">
        <f>VLOOKUP([2]BD!U876,[2]OPERATION!A$1:G$20,2,TRUE)</f>
        <v>A1</v>
      </c>
      <c r="R877" s="23" t="s">
        <v>33</v>
      </c>
      <c r="S877" s="16">
        <f t="shared" si="43"/>
        <v>0</v>
      </c>
      <c r="T877" s="24" t="e">
        <f t="shared" si="41"/>
        <v>#VALUE!</v>
      </c>
      <c r="U877" s="25" t="e">
        <f>V$3+(INT(SUM(S$4:S877)/80)*"00:15")</f>
        <v>#VALUE!</v>
      </c>
    </row>
    <row r="878" spans="16:21" ht="17.25" customHeight="1" x14ac:dyDescent="0.3">
      <c r="P878" s="15">
        <f t="shared" si="42"/>
        <v>0</v>
      </c>
      <c r="Q878" s="16" t="str">
        <f>VLOOKUP([2]BD!U877,[2]OPERATION!A$1:G$20,2,TRUE)</f>
        <v>A1</v>
      </c>
      <c r="R878" s="23" t="s">
        <v>33</v>
      </c>
      <c r="S878" s="16">
        <f t="shared" si="43"/>
        <v>0</v>
      </c>
      <c r="T878" s="24" t="e">
        <f t="shared" si="41"/>
        <v>#VALUE!</v>
      </c>
      <c r="U878" s="25" t="e">
        <f>V$3+(INT(SUM(S$4:S878)/80)*"00:15")</f>
        <v>#VALUE!</v>
      </c>
    </row>
    <row r="879" spans="16:21" ht="17.25" customHeight="1" x14ac:dyDescent="0.3">
      <c r="P879" s="15">
        <f t="shared" si="42"/>
        <v>0</v>
      </c>
      <c r="Q879" s="16" t="str">
        <f>VLOOKUP([2]BD!U878,[2]OPERATION!A$1:G$20,2,TRUE)</f>
        <v>A1</v>
      </c>
      <c r="R879" s="23" t="s">
        <v>33</v>
      </c>
      <c r="S879" s="16">
        <f t="shared" si="43"/>
        <v>0</v>
      </c>
      <c r="T879" s="24" t="e">
        <f t="shared" si="41"/>
        <v>#VALUE!</v>
      </c>
      <c r="U879" s="25" t="e">
        <f>V$3+(INT(SUM(S$4:S879)/80)*"00:15")</f>
        <v>#VALUE!</v>
      </c>
    </row>
    <row r="880" spans="16:21" ht="17.25" customHeight="1" x14ac:dyDescent="0.3">
      <c r="P880" s="15">
        <f t="shared" si="42"/>
        <v>0</v>
      </c>
      <c r="Q880" s="16" t="str">
        <f>VLOOKUP([2]BD!U879,[2]OPERATION!A$1:G$20,2,TRUE)</f>
        <v>A1</v>
      </c>
      <c r="R880" s="23" t="s">
        <v>33</v>
      </c>
      <c r="S880" s="16">
        <f t="shared" si="43"/>
        <v>0</v>
      </c>
      <c r="T880" s="24" t="e">
        <f t="shared" si="41"/>
        <v>#VALUE!</v>
      </c>
      <c r="U880" s="25" t="e">
        <f>V$3+(INT(SUM(S$4:S880)/80)*"00:15")</f>
        <v>#VALUE!</v>
      </c>
    </row>
    <row r="881" spans="16:21" ht="17.25" customHeight="1" x14ac:dyDescent="0.3">
      <c r="P881" s="15">
        <f t="shared" si="42"/>
        <v>0</v>
      </c>
      <c r="Q881" s="16" t="str">
        <f>VLOOKUP([2]BD!U880,[2]OPERATION!A$1:G$20,2,TRUE)</f>
        <v>A1</v>
      </c>
      <c r="R881" s="23" t="s">
        <v>33</v>
      </c>
      <c r="S881" s="16">
        <f t="shared" si="43"/>
        <v>0</v>
      </c>
      <c r="T881" s="24" t="e">
        <f t="shared" si="41"/>
        <v>#VALUE!</v>
      </c>
      <c r="U881" s="25" t="e">
        <f>V$3+(INT(SUM(S$4:S881)/80)*"00:15")</f>
        <v>#VALUE!</v>
      </c>
    </row>
    <row r="882" spans="16:21" ht="17.25" customHeight="1" x14ac:dyDescent="0.3">
      <c r="P882" s="15">
        <f t="shared" si="42"/>
        <v>0</v>
      </c>
      <c r="Q882" s="16" t="str">
        <f>VLOOKUP([2]BD!U881,[2]OPERATION!A$1:G$20,2,TRUE)</f>
        <v>A1</v>
      </c>
      <c r="R882" s="23" t="s">
        <v>33</v>
      </c>
      <c r="S882" s="16">
        <f t="shared" si="43"/>
        <v>0</v>
      </c>
      <c r="T882" s="24" t="e">
        <f t="shared" si="41"/>
        <v>#VALUE!</v>
      </c>
      <c r="U882" s="25" t="e">
        <f>V$3+(INT(SUM(S$4:S882)/80)*"00:15")</f>
        <v>#VALUE!</v>
      </c>
    </row>
    <row r="883" spans="16:21" ht="17.25" customHeight="1" x14ac:dyDescent="0.3">
      <c r="P883" s="15">
        <f t="shared" si="42"/>
        <v>0</v>
      </c>
      <c r="Q883" s="16" t="str">
        <f>VLOOKUP([2]BD!U882,[2]OPERATION!A$1:G$20,2,TRUE)</f>
        <v>A1</v>
      </c>
      <c r="R883" s="23" t="s">
        <v>33</v>
      </c>
      <c r="S883" s="16">
        <f t="shared" si="43"/>
        <v>0</v>
      </c>
      <c r="T883" s="24" t="e">
        <f t="shared" si="41"/>
        <v>#VALUE!</v>
      </c>
      <c r="U883" s="25" t="e">
        <f>V$3+(INT(SUM(S$4:S883)/80)*"00:15")</f>
        <v>#VALUE!</v>
      </c>
    </row>
    <row r="884" spans="16:21" ht="17.25" customHeight="1" x14ac:dyDescent="0.3">
      <c r="P884" s="15">
        <f t="shared" si="42"/>
        <v>0</v>
      </c>
      <c r="Q884" s="16" t="str">
        <f>VLOOKUP([2]BD!U883,[2]OPERATION!A$1:G$20,2,TRUE)</f>
        <v>A1</v>
      </c>
      <c r="R884" s="23" t="s">
        <v>33</v>
      </c>
      <c r="S884" s="16">
        <f t="shared" si="43"/>
        <v>0</v>
      </c>
      <c r="T884" s="24" t="e">
        <f t="shared" si="41"/>
        <v>#VALUE!</v>
      </c>
      <c r="U884" s="25" t="e">
        <f>V$3+(INT(SUM(S$4:S884)/80)*"00:15")</f>
        <v>#VALUE!</v>
      </c>
    </row>
    <row r="885" spans="16:21" ht="17.25" customHeight="1" x14ac:dyDescent="0.3">
      <c r="P885" s="15">
        <f t="shared" si="42"/>
        <v>0</v>
      </c>
      <c r="Q885" s="16" t="str">
        <f>VLOOKUP([2]BD!U884,[2]OPERATION!A$1:G$20,2,TRUE)</f>
        <v>A1</v>
      </c>
      <c r="R885" s="23" t="s">
        <v>33</v>
      </c>
      <c r="S885" s="16">
        <f t="shared" si="43"/>
        <v>0</v>
      </c>
      <c r="T885" s="24" t="e">
        <f t="shared" si="41"/>
        <v>#VALUE!</v>
      </c>
      <c r="U885" s="25" t="e">
        <f>V$3+(INT(SUM(S$4:S885)/80)*"00:15")</f>
        <v>#VALUE!</v>
      </c>
    </row>
    <row r="886" spans="16:21" ht="17.25" customHeight="1" x14ac:dyDescent="0.3">
      <c r="P886" s="15">
        <f t="shared" si="42"/>
        <v>0</v>
      </c>
      <c r="Q886" s="16" t="str">
        <f>VLOOKUP([2]BD!U885,[2]OPERATION!A$1:G$20,2,TRUE)</f>
        <v>A1</v>
      </c>
      <c r="R886" s="23" t="s">
        <v>33</v>
      </c>
      <c r="S886" s="16">
        <f t="shared" si="43"/>
        <v>0</v>
      </c>
      <c r="T886" s="24" t="e">
        <f t="shared" si="41"/>
        <v>#VALUE!</v>
      </c>
      <c r="U886" s="25" t="e">
        <f>V$3+(INT(SUM(S$4:S886)/80)*"00:15")</f>
        <v>#VALUE!</v>
      </c>
    </row>
    <row r="887" spans="16:21" ht="17.25" customHeight="1" x14ac:dyDescent="0.3">
      <c r="P887" s="15">
        <f t="shared" si="42"/>
        <v>0</v>
      </c>
      <c r="Q887" s="16" t="str">
        <f>VLOOKUP([2]BD!U886,[2]OPERATION!A$1:G$20,2,TRUE)</f>
        <v>A1</v>
      </c>
      <c r="R887" s="23" t="s">
        <v>33</v>
      </c>
      <c r="S887" s="16">
        <f t="shared" si="43"/>
        <v>0</v>
      </c>
      <c r="T887" s="24" t="e">
        <f t="shared" si="41"/>
        <v>#VALUE!</v>
      </c>
      <c r="U887" s="25" t="e">
        <f>V$3+(INT(SUM(S$4:S887)/80)*"00:15")</f>
        <v>#VALUE!</v>
      </c>
    </row>
    <row r="888" spans="16:21" ht="17.25" customHeight="1" x14ac:dyDescent="0.3">
      <c r="P888" s="15">
        <f t="shared" si="42"/>
        <v>0</v>
      </c>
      <c r="Q888" s="16" t="str">
        <f>VLOOKUP([2]BD!U887,[2]OPERATION!A$1:G$20,2,TRUE)</f>
        <v>A1</v>
      </c>
      <c r="R888" s="23" t="s">
        <v>33</v>
      </c>
      <c r="S888" s="16">
        <f t="shared" si="43"/>
        <v>0</v>
      </c>
      <c r="T888" s="24" t="e">
        <f t="shared" si="41"/>
        <v>#VALUE!</v>
      </c>
      <c r="U888" s="25" t="e">
        <f>V$3+(INT(SUM(S$4:S888)/80)*"00:15")</f>
        <v>#VALUE!</v>
      </c>
    </row>
    <row r="889" spans="16:21" ht="17.25" customHeight="1" x14ac:dyDescent="0.3">
      <c r="P889" s="15">
        <f t="shared" si="42"/>
        <v>0</v>
      </c>
      <c r="Q889" s="16" t="str">
        <f>VLOOKUP([2]BD!U888,[2]OPERATION!A$1:G$20,2,TRUE)</f>
        <v>A1</v>
      </c>
      <c r="R889" s="23" t="s">
        <v>33</v>
      </c>
      <c r="S889" s="16">
        <f t="shared" si="43"/>
        <v>0</v>
      </c>
      <c r="T889" s="24" t="e">
        <f t="shared" si="41"/>
        <v>#VALUE!</v>
      </c>
      <c r="U889" s="25" t="e">
        <f>V$3+(INT(SUM(S$4:S889)/80)*"00:15")</f>
        <v>#VALUE!</v>
      </c>
    </row>
    <row r="890" spans="16:21" ht="17.25" customHeight="1" x14ac:dyDescent="0.3">
      <c r="P890" s="15">
        <f t="shared" si="42"/>
        <v>0</v>
      </c>
      <c r="Q890" s="16" t="str">
        <f>VLOOKUP([2]BD!U889,[2]OPERATION!A$1:G$20,2,TRUE)</f>
        <v>A1</v>
      </c>
      <c r="R890" s="23" t="s">
        <v>33</v>
      </c>
      <c r="S890" s="16">
        <f t="shared" si="43"/>
        <v>0</v>
      </c>
      <c r="T890" s="24" t="e">
        <f t="shared" si="41"/>
        <v>#VALUE!</v>
      </c>
      <c r="U890" s="25" t="e">
        <f>V$3+(INT(SUM(S$4:S890)/80)*"00:15")</f>
        <v>#VALUE!</v>
      </c>
    </row>
    <row r="891" spans="16:21" ht="17.25" customHeight="1" x14ac:dyDescent="0.3">
      <c r="P891" s="15">
        <f t="shared" si="42"/>
        <v>0</v>
      </c>
      <c r="Q891" s="16" t="str">
        <f>VLOOKUP([2]BD!U890,[2]OPERATION!A$1:G$20,2,TRUE)</f>
        <v>A1</v>
      </c>
      <c r="R891" s="23" t="s">
        <v>33</v>
      </c>
      <c r="S891" s="16">
        <f t="shared" si="43"/>
        <v>0</v>
      </c>
      <c r="T891" s="24" t="e">
        <f t="shared" si="41"/>
        <v>#VALUE!</v>
      </c>
      <c r="U891" s="25" t="e">
        <f>V$3+(INT(SUM(S$4:S891)/80)*"00:15")</f>
        <v>#VALUE!</v>
      </c>
    </row>
    <row r="892" spans="16:21" ht="17.25" customHeight="1" x14ac:dyDescent="0.3">
      <c r="P892" s="15">
        <f t="shared" si="42"/>
        <v>0</v>
      </c>
      <c r="Q892" s="16" t="str">
        <f>VLOOKUP([2]BD!U891,[2]OPERATION!A$1:G$20,2,TRUE)</f>
        <v>A1</v>
      </c>
      <c r="R892" s="23" t="s">
        <v>33</v>
      </c>
      <c r="S892" s="16">
        <f t="shared" si="43"/>
        <v>0</v>
      </c>
      <c r="T892" s="24" t="e">
        <f t="shared" si="41"/>
        <v>#VALUE!</v>
      </c>
      <c r="U892" s="25" t="e">
        <f>V$3+(INT(SUM(S$4:S892)/80)*"00:15")</f>
        <v>#VALUE!</v>
      </c>
    </row>
    <row r="893" spans="16:21" ht="17.25" customHeight="1" x14ac:dyDescent="0.3">
      <c r="P893" s="15">
        <f t="shared" si="42"/>
        <v>0</v>
      </c>
      <c r="Q893" s="16" t="str">
        <f>VLOOKUP([2]BD!U892,[2]OPERATION!A$1:G$20,2,TRUE)</f>
        <v>A1</v>
      </c>
      <c r="R893" s="23" t="s">
        <v>33</v>
      </c>
      <c r="S893" s="16">
        <f t="shared" si="43"/>
        <v>0</v>
      </c>
      <c r="T893" s="24" t="e">
        <f t="shared" si="41"/>
        <v>#VALUE!</v>
      </c>
      <c r="U893" s="25" t="e">
        <f>V$3+(INT(SUM(S$4:S893)/80)*"00:15")</f>
        <v>#VALUE!</v>
      </c>
    </row>
    <row r="894" spans="16:21" ht="17.25" customHeight="1" x14ac:dyDescent="0.3">
      <c r="P894" s="15">
        <f t="shared" si="42"/>
        <v>0</v>
      </c>
      <c r="Q894" s="16" t="str">
        <f>VLOOKUP([2]BD!U893,[2]OPERATION!A$1:G$20,2,TRUE)</f>
        <v>A1</v>
      </c>
      <c r="R894" s="23" t="s">
        <v>33</v>
      </c>
      <c r="S894" s="16">
        <f t="shared" si="43"/>
        <v>0</v>
      </c>
      <c r="T894" s="24" t="e">
        <f t="shared" si="41"/>
        <v>#VALUE!</v>
      </c>
      <c r="U894" s="25" t="e">
        <f>V$3+(INT(SUM(S$4:S894)/80)*"00:15")</f>
        <v>#VALUE!</v>
      </c>
    </row>
    <row r="895" spans="16:21" ht="17.25" customHeight="1" x14ac:dyDescent="0.3">
      <c r="P895" s="15">
        <f t="shared" si="42"/>
        <v>0</v>
      </c>
      <c r="Q895" s="16" t="str">
        <f>VLOOKUP([2]BD!U894,[2]OPERATION!A$1:G$20,2,TRUE)</f>
        <v>A1</v>
      </c>
      <c r="R895" s="23" t="s">
        <v>33</v>
      </c>
      <c r="S895" s="16">
        <f t="shared" si="43"/>
        <v>0</v>
      </c>
      <c r="T895" s="24" t="e">
        <f t="shared" si="41"/>
        <v>#VALUE!</v>
      </c>
      <c r="U895" s="25" t="e">
        <f>V$3+(INT(SUM(S$4:S895)/80)*"00:15")</f>
        <v>#VALUE!</v>
      </c>
    </row>
    <row r="896" spans="16:21" ht="17.25" customHeight="1" x14ac:dyDescent="0.3">
      <c r="P896" s="15">
        <f t="shared" si="42"/>
        <v>0</v>
      </c>
      <c r="Q896" s="16" t="str">
        <f>VLOOKUP([2]BD!U895,[2]OPERATION!A$1:G$20,2,TRUE)</f>
        <v>A1</v>
      </c>
      <c r="R896" s="23" t="s">
        <v>33</v>
      </c>
      <c r="S896" s="16">
        <f t="shared" si="43"/>
        <v>0</v>
      </c>
      <c r="T896" s="24" t="e">
        <f t="shared" si="41"/>
        <v>#VALUE!</v>
      </c>
      <c r="U896" s="25" t="e">
        <f>V$3+(INT(SUM(S$4:S896)/80)*"00:15")</f>
        <v>#VALUE!</v>
      </c>
    </row>
    <row r="897" spans="16:21" ht="17.25" customHeight="1" x14ac:dyDescent="0.3">
      <c r="P897" s="15">
        <f t="shared" si="42"/>
        <v>0</v>
      </c>
      <c r="Q897" s="16" t="str">
        <f>VLOOKUP([2]BD!U896,[2]OPERATION!A$1:G$20,2,TRUE)</f>
        <v>A1</v>
      </c>
      <c r="R897" s="23" t="s">
        <v>33</v>
      </c>
      <c r="S897" s="16">
        <f t="shared" si="43"/>
        <v>0</v>
      </c>
      <c r="T897" s="24" t="e">
        <f t="shared" si="41"/>
        <v>#VALUE!</v>
      </c>
      <c r="U897" s="25" t="e">
        <f>V$3+(INT(SUM(S$4:S897)/80)*"00:15")</f>
        <v>#VALUE!</v>
      </c>
    </row>
    <row r="898" spans="16:21" ht="17.25" customHeight="1" x14ac:dyDescent="0.3">
      <c r="P898" s="15">
        <f t="shared" si="42"/>
        <v>0</v>
      </c>
      <c r="Q898" s="16" t="str">
        <f>VLOOKUP([2]BD!U897,[2]OPERATION!A$1:G$20,2,TRUE)</f>
        <v>A1</v>
      </c>
      <c r="R898" s="23" t="s">
        <v>33</v>
      </c>
      <c r="S898" s="16">
        <f t="shared" si="43"/>
        <v>0</v>
      </c>
      <c r="T898" s="24" t="e">
        <f t="shared" si="41"/>
        <v>#VALUE!</v>
      </c>
      <c r="U898" s="25" t="e">
        <f>V$3+(INT(SUM(S$4:S898)/80)*"00:15")</f>
        <v>#VALUE!</v>
      </c>
    </row>
    <row r="899" spans="16:21" ht="17.25" customHeight="1" x14ac:dyDescent="0.3">
      <c r="P899" s="15">
        <f t="shared" si="42"/>
        <v>0</v>
      </c>
      <c r="Q899" s="16" t="str">
        <f>VLOOKUP([2]BD!U898,[2]OPERATION!A$1:G$20,2,TRUE)</f>
        <v>A1</v>
      </c>
      <c r="R899" s="23" t="s">
        <v>33</v>
      </c>
      <c r="S899" s="16">
        <f t="shared" si="43"/>
        <v>0</v>
      </c>
      <c r="T899" s="24" t="e">
        <f t="shared" si="41"/>
        <v>#VALUE!</v>
      </c>
      <c r="U899" s="25" t="e">
        <f>V$3+(INT(SUM(S$4:S899)/80)*"00:15")</f>
        <v>#VALUE!</v>
      </c>
    </row>
    <row r="900" spans="16:21" ht="17.25" customHeight="1" x14ac:dyDescent="0.3">
      <c r="P900" s="15">
        <f t="shared" si="42"/>
        <v>0</v>
      </c>
      <c r="Q900" s="16" t="str">
        <f>VLOOKUP([2]BD!U899,[2]OPERATION!A$1:G$20,2,TRUE)</f>
        <v>A1</v>
      </c>
      <c r="R900" s="23" t="s">
        <v>33</v>
      </c>
      <c r="S900" s="16">
        <f t="shared" si="43"/>
        <v>0</v>
      </c>
      <c r="T900" s="24" t="e">
        <f t="shared" ref="T900:T963" si="44">IF(OR(U900&lt;&gt;U899,U900=U899),SUMIF(U:U,U900,S:S),"")</f>
        <v>#VALUE!</v>
      </c>
      <c r="U900" s="25" t="e">
        <f>V$3+(INT(SUM(S$4:S900)/80)*"00:15")</f>
        <v>#VALUE!</v>
      </c>
    </row>
    <row r="901" spans="16:21" ht="17.25" customHeight="1" x14ac:dyDescent="0.3">
      <c r="P901" s="15">
        <f t="shared" si="42"/>
        <v>0</v>
      </c>
      <c r="Q901" s="16" t="str">
        <f>VLOOKUP([2]BD!U900,[2]OPERATION!A$1:G$20,2,TRUE)</f>
        <v>A1</v>
      </c>
      <c r="R901" s="23" t="s">
        <v>33</v>
      </c>
      <c r="S901" s="16">
        <f t="shared" si="43"/>
        <v>0</v>
      </c>
      <c r="T901" s="24" t="e">
        <f t="shared" si="44"/>
        <v>#VALUE!</v>
      </c>
      <c r="U901" s="25" t="e">
        <f>V$3+(INT(SUM(S$4:S901)/80)*"00:15")</f>
        <v>#VALUE!</v>
      </c>
    </row>
    <row r="902" spans="16:21" ht="17.25" customHeight="1" x14ac:dyDescent="0.3">
      <c r="P902" s="15">
        <f t="shared" si="42"/>
        <v>0</v>
      </c>
      <c r="Q902" s="16" t="str">
        <f>VLOOKUP([2]BD!U901,[2]OPERATION!A$1:G$20,2,TRUE)</f>
        <v>A1</v>
      </c>
      <c r="R902" s="23" t="s">
        <v>33</v>
      </c>
      <c r="S902" s="16">
        <f t="shared" si="43"/>
        <v>0</v>
      </c>
      <c r="T902" s="24" t="e">
        <f t="shared" si="44"/>
        <v>#VALUE!</v>
      </c>
      <c r="U902" s="25" t="e">
        <f>V$3+(INT(SUM(S$4:S902)/80)*"00:15")</f>
        <v>#VALUE!</v>
      </c>
    </row>
    <row r="903" spans="16:21" ht="17.25" customHeight="1" x14ac:dyDescent="0.3">
      <c r="P903" s="15">
        <f t="shared" si="42"/>
        <v>0</v>
      </c>
      <c r="Q903" s="16" t="str">
        <f>VLOOKUP([2]BD!U902,[2]OPERATION!A$1:G$20,2,TRUE)</f>
        <v>A1</v>
      </c>
      <c r="R903" s="23" t="s">
        <v>33</v>
      </c>
      <c r="S903" s="16">
        <f t="shared" si="43"/>
        <v>0</v>
      </c>
      <c r="T903" s="24" t="e">
        <f t="shared" si="44"/>
        <v>#VALUE!</v>
      </c>
      <c r="U903" s="25" t="e">
        <f>V$3+(INT(SUM(S$4:S903)/80)*"00:15")</f>
        <v>#VALUE!</v>
      </c>
    </row>
    <row r="904" spans="16:21" ht="17.25" customHeight="1" x14ac:dyDescent="0.3">
      <c r="P904" s="15">
        <f t="shared" si="42"/>
        <v>0</v>
      </c>
      <c r="Q904" s="16" t="str">
        <f>VLOOKUP([2]BD!U903,[2]OPERATION!A$1:G$20,2,TRUE)</f>
        <v>A1</v>
      </c>
      <c r="R904" s="23" t="s">
        <v>33</v>
      </c>
      <c r="S904" s="16">
        <f t="shared" si="43"/>
        <v>0</v>
      </c>
      <c r="T904" s="24" t="e">
        <f t="shared" si="44"/>
        <v>#VALUE!</v>
      </c>
      <c r="U904" s="25" t="e">
        <f>V$3+(INT(SUM(S$4:S904)/80)*"00:15")</f>
        <v>#VALUE!</v>
      </c>
    </row>
    <row r="905" spans="16:21" ht="17.25" customHeight="1" x14ac:dyDescent="0.3">
      <c r="P905" s="15">
        <f t="shared" si="42"/>
        <v>0</v>
      </c>
      <c r="Q905" s="16" t="str">
        <f>VLOOKUP([2]BD!U904,[2]OPERATION!A$1:G$20,2,TRUE)</f>
        <v>A1</v>
      </c>
      <c r="R905" s="23" t="s">
        <v>33</v>
      </c>
      <c r="S905" s="16">
        <f t="shared" si="43"/>
        <v>0</v>
      </c>
      <c r="T905" s="24" t="e">
        <f t="shared" si="44"/>
        <v>#VALUE!</v>
      </c>
      <c r="U905" s="25" t="e">
        <f>V$3+(INT(SUM(S$4:S905)/80)*"00:15")</f>
        <v>#VALUE!</v>
      </c>
    </row>
    <row r="906" spans="16:21" ht="17.25" customHeight="1" x14ac:dyDescent="0.3">
      <c r="P906" s="15">
        <f t="shared" si="42"/>
        <v>0</v>
      </c>
      <c r="Q906" s="16" t="str">
        <f>VLOOKUP([2]BD!U905,[2]OPERATION!A$1:G$20,2,TRUE)</f>
        <v>A1</v>
      </c>
      <c r="R906" s="23" t="s">
        <v>33</v>
      </c>
      <c r="S906" s="16">
        <f t="shared" si="43"/>
        <v>0</v>
      </c>
      <c r="T906" s="24" t="e">
        <f t="shared" si="44"/>
        <v>#VALUE!</v>
      </c>
      <c r="U906" s="25" t="e">
        <f>V$3+(INT(SUM(S$4:S906)/80)*"00:15")</f>
        <v>#VALUE!</v>
      </c>
    </row>
    <row r="907" spans="16:21" ht="17.25" customHeight="1" x14ac:dyDescent="0.3">
      <c r="P907" s="15">
        <f t="shared" si="42"/>
        <v>0</v>
      </c>
      <c r="Q907" s="16" t="str">
        <f>VLOOKUP([2]BD!U906,[2]OPERATION!A$1:G$20,2,TRUE)</f>
        <v>A1</v>
      </c>
      <c r="R907" s="23" t="s">
        <v>33</v>
      </c>
      <c r="S907" s="16">
        <f t="shared" si="43"/>
        <v>0</v>
      </c>
      <c r="T907" s="24" t="e">
        <f t="shared" si="44"/>
        <v>#VALUE!</v>
      </c>
      <c r="U907" s="25" t="e">
        <f>V$3+(INT(SUM(S$4:S907)/80)*"00:15")</f>
        <v>#VALUE!</v>
      </c>
    </row>
    <row r="908" spans="16:21" ht="17.25" customHeight="1" x14ac:dyDescent="0.3">
      <c r="P908" s="15">
        <f t="shared" si="42"/>
        <v>0</v>
      </c>
      <c r="Q908" s="16" t="str">
        <f>VLOOKUP([2]BD!U907,[2]OPERATION!A$1:G$20,2,TRUE)</f>
        <v>A1</v>
      </c>
      <c r="R908" s="23" t="s">
        <v>33</v>
      </c>
      <c r="S908" s="16">
        <f t="shared" si="43"/>
        <v>0</v>
      </c>
      <c r="T908" s="24" t="e">
        <f t="shared" si="44"/>
        <v>#VALUE!</v>
      </c>
      <c r="U908" s="25" t="e">
        <f>V$3+(INT(SUM(S$4:S908)/80)*"00:15")</f>
        <v>#VALUE!</v>
      </c>
    </row>
    <row r="909" spans="16:21" ht="17.25" customHeight="1" x14ac:dyDescent="0.3">
      <c r="P909" s="15">
        <f t="shared" si="42"/>
        <v>0</v>
      </c>
      <c r="Q909" s="16" t="str">
        <f>VLOOKUP([2]BD!U908,[2]OPERATION!A$1:G$20,2,TRUE)</f>
        <v>A1</v>
      </c>
      <c r="R909" s="23" t="s">
        <v>33</v>
      </c>
      <c r="S909" s="16">
        <f t="shared" si="43"/>
        <v>0</v>
      </c>
      <c r="T909" s="24" t="e">
        <f t="shared" si="44"/>
        <v>#VALUE!</v>
      </c>
      <c r="U909" s="25" t="e">
        <f>V$3+(INT(SUM(S$4:S909)/80)*"00:15")</f>
        <v>#VALUE!</v>
      </c>
    </row>
    <row r="910" spans="16:21" ht="17.25" customHeight="1" x14ac:dyDescent="0.3">
      <c r="P910" s="15">
        <f t="shared" si="42"/>
        <v>0</v>
      </c>
      <c r="Q910" s="16" t="str">
        <f>VLOOKUP([2]BD!U909,[2]OPERATION!A$1:G$20,2,TRUE)</f>
        <v>A1</v>
      </c>
      <c r="R910" s="23" t="s">
        <v>33</v>
      </c>
      <c r="S910" s="16">
        <f t="shared" si="43"/>
        <v>0</v>
      </c>
      <c r="T910" s="24" t="e">
        <f t="shared" si="44"/>
        <v>#VALUE!</v>
      </c>
      <c r="U910" s="25" t="e">
        <f>V$3+(INT(SUM(S$4:S910)/80)*"00:15")</f>
        <v>#VALUE!</v>
      </c>
    </row>
    <row r="911" spans="16:21" ht="17.25" customHeight="1" x14ac:dyDescent="0.3">
      <c r="P911" s="15">
        <f t="shared" si="42"/>
        <v>0</v>
      </c>
      <c r="Q911" s="16" t="str">
        <f>VLOOKUP([2]BD!U910,[2]OPERATION!A$1:G$20,2,TRUE)</f>
        <v>A1</v>
      </c>
      <c r="R911" s="23" t="s">
        <v>33</v>
      </c>
      <c r="S911" s="16">
        <f t="shared" si="43"/>
        <v>0</v>
      </c>
      <c r="T911" s="24" t="e">
        <f t="shared" si="44"/>
        <v>#VALUE!</v>
      </c>
      <c r="U911" s="25" t="e">
        <f>V$3+(INT(SUM(S$4:S911)/80)*"00:15")</f>
        <v>#VALUE!</v>
      </c>
    </row>
    <row r="912" spans="16:21" ht="17.25" customHeight="1" x14ac:dyDescent="0.3">
      <c r="P912" s="15">
        <f t="shared" si="42"/>
        <v>0</v>
      </c>
      <c r="Q912" s="16" t="str">
        <f>VLOOKUP([2]BD!U911,[2]OPERATION!A$1:G$20,2,TRUE)</f>
        <v>A1</v>
      </c>
      <c r="R912" s="23" t="s">
        <v>33</v>
      </c>
      <c r="S912" s="16">
        <f t="shared" si="43"/>
        <v>0</v>
      </c>
      <c r="T912" s="24" t="e">
        <f t="shared" si="44"/>
        <v>#VALUE!</v>
      </c>
      <c r="U912" s="25" t="e">
        <f>V$3+(INT(SUM(S$4:S912)/80)*"00:15")</f>
        <v>#VALUE!</v>
      </c>
    </row>
    <row r="913" spans="16:21" ht="17.25" customHeight="1" x14ac:dyDescent="0.3">
      <c r="P913" s="15">
        <f t="shared" si="42"/>
        <v>0</v>
      </c>
      <c r="Q913" s="16" t="str">
        <f>VLOOKUP([2]BD!U912,[2]OPERATION!A$1:G$20,2,TRUE)</f>
        <v>A1</v>
      </c>
      <c r="R913" s="23" t="s">
        <v>33</v>
      </c>
      <c r="S913" s="16">
        <f t="shared" si="43"/>
        <v>0</v>
      </c>
      <c r="T913" s="24" t="e">
        <f t="shared" si="44"/>
        <v>#VALUE!</v>
      </c>
      <c r="U913" s="25" t="e">
        <f>V$3+(INT(SUM(S$4:S913)/80)*"00:15")</f>
        <v>#VALUE!</v>
      </c>
    </row>
    <row r="914" spans="16:21" ht="17.25" customHeight="1" x14ac:dyDescent="0.3">
      <c r="P914" s="15">
        <f t="shared" si="42"/>
        <v>0</v>
      </c>
      <c r="Q914" s="16" t="str">
        <f>VLOOKUP([2]BD!U913,[2]OPERATION!A$1:G$20,2,TRUE)</f>
        <v>A1</v>
      </c>
      <c r="R914" s="23" t="s">
        <v>33</v>
      </c>
      <c r="S914" s="16">
        <f t="shared" si="43"/>
        <v>0</v>
      </c>
      <c r="T914" s="24" t="e">
        <f t="shared" si="44"/>
        <v>#VALUE!</v>
      </c>
      <c r="U914" s="25" t="e">
        <f>V$3+(INT(SUM(S$4:S914)/80)*"00:15")</f>
        <v>#VALUE!</v>
      </c>
    </row>
    <row r="915" spans="16:21" ht="17.25" customHeight="1" x14ac:dyDescent="0.3">
      <c r="P915" s="15">
        <f t="shared" si="42"/>
        <v>0</v>
      </c>
      <c r="Q915" s="16" t="str">
        <f>VLOOKUP([2]BD!U914,[2]OPERATION!A$1:G$20,2,TRUE)</f>
        <v>A1</v>
      </c>
      <c r="R915" s="23" t="s">
        <v>33</v>
      </c>
      <c r="S915" s="16">
        <f t="shared" si="43"/>
        <v>0</v>
      </c>
      <c r="T915" s="24" t="e">
        <f t="shared" si="44"/>
        <v>#VALUE!</v>
      </c>
      <c r="U915" s="25" t="e">
        <f>V$3+(INT(SUM(S$4:S915)/80)*"00:15")</f>
        <v>#VALUE!</v>
      </c>
    </row>
    <row r="916" spans="16:21" ht="17.25" customHeight="1" x14ac:dyDescent="0.3">
      <c r="P916" s="15">
        <f t="shared" si="42"/>
        <v>0</v>
      </c>
      <c r="Q916" s="16" t="str">
        <f>VLOOKUP([2]BD!U915,[2]OPERATION!A$1:G$20,2,TRUE)</f>
        <v>A1</v>
      </c>
      <c r="R916" s="23" t="s">
        <v>33</v>
      </c>
      <c r="S916" s="16">
        <f t="shared" si="43"/>
        <v>0</v>
      </c>
      <c r="T916" s="24" t="e">
        <f t="shared" si="44"/>
        <v>#VALUE!</v>
      </c>
      <c r="U916" s="25" t="e">
        <f>V$3+(INT(SUM(S$4:S916)/80)*"00:15")</f>
        <v>#VALUE!</v>
      </c>
    </row>
    <row r="917" spans="16:21" ht="17.25" customHeight="1" x14ac:dyDescent="0.3">
      <c r="P917" s="15">
        <f t="shared" si="42"/>
        <v>0</v>
      </c>
      <c r="Q917" s="16" t="str">
        <f>VLOOKUP([2]BD!U916,[2]OPERATION!A$1:G$20,2,TRUE)</f>
        <v>A1</v>
      </c>
      <c r="R917" s="23" t="s">
        <v>33</v>
      </c>
      <c r="S917" s="16">
        <f t="shared" si="43"/>
        <v>0</v>
      </c>
      <c r="T917" s="24" t="e">
        <f t="shared" si="44"/>
        <v>#VALUE!</v>
      </c>
      <c r="U917" s="25" t="e">
        <f>V$3+(INT(SUM(S$4:S917)/80)*"00:15")</f>
        <v>#VALUE!</v>
      </c>
    </row>
    <row r="918" spans="16:21" ht="17.25" customHeight="1" x14ac:dyDescent="0.3">
      <c r="P918" s="15">
        <f t="shared" ref="P918:P981" si="45">I917*30+J916*14</f>
        <v>0</v>
      </c>
      <c r="Q918" s="16" t="str">
        <f>VLOOKUP([2]BD!U917,[2]OPERATION!A$1:G$20,2,TRUE)</f>
        <v>A1</v>
      </c>
      <c r="R918" s="23" t="s">
        <v>33</v>
      </c>
      <c r="S918" s="16">
        <f t="shared" ref="S918:S981" si="46">I917+J916+K916</f>
        <v>0</v>
      </c>
      <c r="T918" s="24" t="e">
        <f t="shared" si="44"/>
        <v>#VALUE!</v>
      </c>
      <c r="U918" s="25" t="e">
        <f>V$3+(INT(SUM(S$4:S918)/80)*"00:15")</f>
        <v>#VALUE!</v>
      </c>
    </row>
    <row r="919" spans="16:21" ht="17.25" customHeight="1" x14ac:dyDescent="0.3">
      <c r="P919" s="15">
        <f t="shared" si="45"/>
        <v>0</v>
      </c>
      <c r="Q919" s="16" t="str">
        <f>VLOOKUP([2]BD!U918,[2]OPERATION!A$1:G$20,2,TRUE)</f>
        <v>A1</v>
      </c>
      <c r="R919" s="23" t="s">
        <v>33</v>
      </c>
      <c r="S919" s="16">
        <f t="shared" si="46"/>
        <v>0</v>
      </c>
      <c r="T919" s="24" t="e">
        <f t="shared" si="44"/>
        <v>#VALUE!</v>
      </c>
      <c r="U919" s="25" t="e">
        <f>V$3+(INT(SUM(S$4:S919)/80)*"00:15")</f>
        <v>#VALUE!</v>
      </c>
    </row>
    <row r="920" spans="16:21" ht="17.25" customHeight="1" x14ac:dyDescent="0.3">
      <c r="P920" s="15">
        <f t="shared" si="45"/>
        <v>0</v>
      </c>
      <c r="Q920" s="16" t="str">
        <f>VLOOKUP([2]BD!U919,[2]OPERATION!A$1:G$20,2,TRUE)</f>
        <v>A1</v>
      </c>
      <c r="R920" s="23" t="s">
        <v>33</v>
      </c>
      <c r="S920" s="16">
        <f t="shared" si="46"/>
        <v>0</v>
      </c>
      <c r="T920" s="24" t="e">
        <f t="shared" si="44"/>
        <v>#VALUE!</v>
      </c>
      <c r="U920" s="25" t="e">
        <f>V$3+(INT(SUM(S$4:S920)/80)*"00:15")</f>
        <v>#VALUE!</v>
      </c>
    </row>
    <row r="921" spans="16:21" ht="17.25" customHeight="1" x14ac:dyDescent="0.3">
      <c r="P921" s="15">
        <f t="shared" si="45"/>
        <v>0</v>
      </c>
      <c r="Q921" s="16" t="str">
        <f>VLOOKUP([2]BD!U920,[2]OPERATION!A$1:G$20,2,TRUE)</f>
        <v>A1</v>
      </c>
      <c r="R921" s="23" t="s">
        <v>33</v>
      </c>
      <c r="S921" s="16">
        <f t="shared" si="46"/>
        <v>0</v>
      </c>
      <c r="T921" s="24" t="e">
        <f t="shared" si="44"/>
        <v>#VALUE!</v>
      </c>
      <c r="U921" s="25" t="e">
        <f>V$3+(INT(SUM(S$4:S921)/80)*"00:15")</f>
        <v>#VALUE!</v>
      </c>
    </row>
    <row r="922" spans="16:21" ht="17.25" customHeight="1" x14ac:dyDescent="0.3">
      <c r="P922" s="15">
        <f t="shared" si="45"/>
        <v>0</v>
      </c>
      <c r="Q922" s="16" t="str">
        <f>VLOOKUP([2]BD!U921,[2]OPERATION!A$1:G$20,2,TRUE)</f>
        <v>A1</v>
      </c>
      <c r="R922" s="23" t="s">
        <v>33</v>
      </c>
      <c r="S922" s="16">
        <f t="shared" si="46"/>
        <v>0</v>
      </c>
      <c r="T922" s="24" t="e">
        <f t="shared" si="44"/>
        <v>#VALUE!</v>
      </c>
      <c r="U922" s="25" t="e">
        <f>V$3+(INT(SUM(S$4:S922)/80)*"00:15")</f>
        <v>#VALUE!</v>
      </c>
    </row>
    <row r="923" spans="16:21" ht="17.25" customHeight="1" x14ac:dyDescent="0.3">
      <c r="P923" s="15">
        <f t="shared" si="45"/>
        <v>0</v>
      </c>
      <c r="Q923" s="16" t="str">
        <f>VLOOKUP([2]BD!U922,[2]OPERATION!A$1:G$20,2,TRUE)</f>
        <v>A1</v>
      </c>
      <c r="R923" s="23" t="s">
        <v>33</v>
      </c>
      <c r="S923" s="16">
        <f t="shared" si="46"/>
        <v>0</v>
      </c>
      <c r="T923" s="24" t="e">
        <f t="shared" si="44"/>
        <v>#VALUE!</v>
      </c>
      <c r="U923" s="25" t="e">
        <f>V$3+(INT(SUM(S$4:S923)/80)*"00:15")</f>
        <v>#VALUE!</v>
      </c>
    </row>
    <row r="924" spans="16:21" ht="17.25" customHeight="1" x14ac:dyDescent="0.3">
      <c r="P924" s="15">
        <f t="shared" si="45"/>
        <v>0</v>
      </c>
      <c r="Q924" s="16" t="str">
        <f>VLOOKUP([2]BD!U923,[2]OPERATION!A$1:G$20,2,TRUE)</f>
        <v>A1</v>
      </c>
      <c r="R924" s="23" t="s">
        <v>33</v>
      </c>
      <c r="S924" s="16">
        <f t="shared" si="46"/>
        <v>0</v>
      </c>
      <c r="T924" s="24" t="e">
        <f t="shared" si="44"/>
        <v>#VALUE!</v>
      </c>
      <c r="U924" s="25" t="e">
        <f>V$3+(INT(SUM(S$4:S924)/80)*"00:15")</f>
        <v>#VALUE!</v>
      </c>
    </row>
    <row r="925" spans="16:21" ht="17.25" customHeight="1" x14ac:dyDescent="0.3">
      <c r="P925" s="15">
        <f t="shared" si="45"/>
        <v>0</v>
      </c>
      <c r="Q925" s="16" t="str">
        <f>VLOOKUP([2]BD!U924,[2]OPERATION!A$1:G$20,2,TRUE)</f>
        <v>A1</v>
      </c>
      <c r="R925" s="23" t="s">
        <v>33</v>
      </c>
      <c r="S925" s="16">
        <f t="shared" si="46"/>
        <v>0</v>
      </c>
      <c r="T925" s="24" t="e">
        <f t="shared" si="44"/>
        <v>#VALUE!</v>
      </c>
      <c r="U925" s="25" t="e">
        <f>V$3+(INT(SUM(S$4:S925)/80)*"00:15")</f>
        <v>#VALUE!</v>
      </c>
    </row>
    <row r="926" spans="16:21" ht="17.25" customHeight="1" x14ac:dyDescent="0.3">
      <c r="P926" s="15">
        <f t="shared" si="45"/>
        <v>0</v>
      </c>
      <c r="Q926" s="16" t="str">
        <f>VLOOKUP([2]BD!U925,[2]OPERATION!A$1:G$20,2,TRUE)</f>
        <v>A1</v>
      </c>
      <c r="R926" s="23" t="s">
        <v>33</v>
      </c>
      <c r="S926" s="16">
        <f t="shared" si="46"/>
        <v>0</v>
      </c>
      <c r="T926" s="24" t="e">
        <f t="shared" si="44"/>
        <v>#VALUE!</v>
      </c>
      <c r="U926" s="25" t="e">
        <f>V$3+(INT(SUM(S$4:S926)/80)*"00:15")</f>
        <v>#VALUE!</v>
      </c>
    </row>
    <row r="927" spans="16:21" ht="17.25" customHeight="1" x14ac:dyDescent="0.3">
      <c r="P927" s="15">
        <f t="shared" si="45"/>
        <v>0</v>
      </c>
      <c r="Q927" s="16" t="str">
        <f>VLOOKUP([2]BD!U926,[2]OPERATION!A$1:G$20,2,TRUE)</f>
        <v>A1</v>
      </c>
      <c r="R927" s="23" t="s">
        <v>33</v>
      </c>
      <c r="S927" s="16">
        <f t="shared" si="46"/>
        <v>0</v>
      </c>
      <c r="T927" s="24" t="e">
        <f t="shared" si="44"/>
        <v>#VALUE!</v>
      </c>
      <c r="U927" s="25" t="e">
        <f>V$3+(INT(SUM(S$4:S927)/80)*"00:15")</f>
        <v>#VALUE!</v>
      </c>
    </row>
    <row r="928" spans="16:21" ht="17.25" customHeight="1" x14ac:dyDescent="0.3">
      <c r="P928" s="15">
        <f t="shared" si="45"/>
        <v>0</v>
      </c>
      <c r="Q928" s="16" t="str">
        <f>VLOOKUP([2]BD!U927,[2]OPERATION!A$1:G$20,2,TRUE)</f>
        <v>A1</v>
      </c>
      <c r="R928" s="23" t="s">
        <v>33</v>
      </c>
      <c r="S928" s="16">
        <f t="shared" si="46"/>
        <v>0</v>
      </c>
      <c r="T928" s="24" t="e">
        <f t="shared" si="44"/>
        <v>#VALUE!</v>
      </c>
      <c r="U928" s="25" t="e">
        <f>V$3+(INT(SUM(S$4:S928)/80)*"00:15")</f>
        <v>#VALUE!</v>
      </c>
    </row>
    <row r="929" spans="16:21" ht="17.25" customHeight="1" x14ac:dyDescent="0.3">
      <c r="P929" s="15">
        <f t="shared" si="45"/>
        <v>0</v>
      </c>
      <c r="Q929" s="16" t="str">
        <f>VLOOKUP([2]BD!U928,[2]OPERATION!A$1:G$20,2,TRUE)</f>
        <v>A1</v>
      </c>
      <c r="R929" s="23" t="s">
        <v>33</v>
      </c>
      <c r="S929" s="16">
        <f t="shared" si="46"/>
        <v>0</v>
      </c>
      <c r="T929" s="24" t="e">
        <f t="shared" si="44"/>
        <v>#VALUE!</v>
      </c>
      <c r="U929" s="25" t="e">
        <f>V$3+(INT(SUM(S$4:S929)/80)*"00:15")</f>
        <v>#VALUE!</v>
      </c>
    </row>
    <row r="930" spans="16:21" ht="17.25" customHeight="1" x14ac:dyDescent="0.3">
      <c r="P930" s="15">
        <f t="shared" si="45"/>
        <v>0</v>
      </c>
      <c r="Q930" s="16" t="str">
        <f>VLOOKUP([2]BD!U929,[2]OPERATION!A$1:G$20,2,TRUE)</f>
        <v>A1</v>
      </c>
      <c r="R930" s="23" t="s">
        <v>33</v>
      </c>
      <c r="S930" s="16">
        <f t="shared" si="46"/>
        <v>0</v>
      </c>
      <c r="T930" s="24" t="e">
        <f t="shared" si="44"/>
        <v>#VALUE!</v>
      </c>
      <c r="U930" s="25" t="e">
        <f>V$3+(INT(SUM(S$4:S930)/80)*"00:15")</f>
        <v>#VALUE!</v>
      </c>
    </row>
    <row r="931" spans="16:21" ht="17.25" customHeight="1" x14ac:dyDescent="0.3">
      <c r="P931" s="15">
        <f t="shared" si="45"/>
        <v>0</v>
      </c>
      <c r="Q931" s="16" t="str">
        <f>VLOOKUP([2]BD!U930,[2]OPERATION!A$1:G$20,2,TRUE)</f>
        <v>A1</v>
      </c>
      <c r="R931" s="23" t="s">
        <v>33</v>
      </c>
      <c r="S931" s="16">
        <f t="shared" si="46"/>
        <v>0</v>
      </c>
      <c r="T931" s="24" t="e">
        <f t="shared" si="44"/>
        <v>#VALUE!</v>
      </c>
      <c r="U931" s="25" t="e">
        <f>V$3+(INT(SUM(S$4:S931)/80)*"00:15")</f>
        <v>#VALUE!</v>
      </c>
    </row>
    <row r="932" spans="16:21" ht="17.25" customHeight="1" x14ac:dyDescent="0.3">
      <c r="P932" s="15">
        <f t="shared" si="45"/>
        <v>0</v>
      </c>
      <c r="Q932" s="16" t="str">
        <f>VLOOKUP([2]BD!U931,[2]OPERATION!A$1:G$20,2,TRUE)</f>
        <v>A1</v>
      </c>
      <c r="R932" s="23" t="s">
        <v>33</v>
      </c>
      <c r="S932" s="16">
        <f t="shared" si="46"/>
        <v>0</v>
      </c>
      <c r="T932" s="24" t="e">
        <f t="shared" si="44"/>
        <v>#VALUE!</v>
      </c>
      <c r="U932" s="25" t="e">
        <f>V$3+(INT(SUM(S$4:S932)/80)*"00:15")</f>
        <v>#VALUE!</v>
      </c>
    </row>
    <row r="933" spans="16:21" ht="17.25" customHeight="1" x14ac:dyDescent="0.3">
      <c r="P933" s="15">
        <f t="shared" si="45"/>
        <v>0</v>
      </c>
      <c r="Q933" s="16" t="str">
        <f>VLOOKUP([2]BD!U932,[2]OPERATION!A$1:G$20,2,TRUE)</f>
        <v>A1</v>
      </c>
      <c r="R933" s="23" t="s">
        <v>33</v>
      </c>
      <c r="S933" s="16">
        <f t="shared" si="46"/>
        <v>0</v>
      </c>
      <c r="T933" s="24" t="e">
        <f t="shared" si="44"/>
        <v>#VALUE!</v>
      </c>
      <c r="U933" s="25" t="e">
        <f>V$3+(INT(SUM(S$4:S933)/80)*"00:15")</f>
        <v>#VALUE!</v>
      </c>
    </row>
    <row r="934" spans="16:21" ht="17.25" customHeight="1" x14ac:dyDescent="0.3">
      <c r="P934" s="15">
        <f t="shared" si="45"/>
        <v>0</v>
      </c>
      <c r="Q934" s="16" t="str">
        <f>VLOOKUP([2]BD!U933,[2]OPERATION!A$1:G$20,2,TRUE)</f>
        <v>A1</v>
      </c>
      <c r="R934" s="23" t="s">
        <v>33</v>
      </c>
      <c r="S934" s="16">
        <f t="shared" si="46"/>
        <v>0</v>
      </c>
      <c r="T934" s="24" t="e">
        <f t="shared" si="44"/>
        <v>#VALUE!</v>
      </c>
      <c r="U934" s="25" t="e">
        <f>V$3+(INT(SUM(S$4:S934)/80)*"00:15")</f>
        <v>#VALUE!</v>
      </c>
    </row>
    <row r="935" spans="16:21" ht="17.25" customHeight="1" x14ac:dyDescent="0.3">
      <c r="P935" s="15">
        <f t="shared" si="45"/>
        <v>0</v>
      </c>
      <c r="Q935" s="16" t="str">
        <f>VLOOKUP([2]BD!U934,[2]OPERATION!A$1:G$20,2,TRUE)</f>
        <v>A1</v>
      </c>
      <c r="R935" s="23" t="s">
        <v>33</v>
      </c>
      <c r="S935" s="16">
        <f t="shared" si="46"/>
        <v>0</v>
      </c>
      <c r="T935" s="24" t="e">
        <f t="shared" si="44"/>
        <v>#VALUE!</v>
      </c>
      <c r="U935" s="25" t="e">
        <f>V$3+(INT(SUM(S$4:S935)/80)*"00:15")</f>
        <v>#VALUE!</v>
      </c>
    </row>
    <row r="936" spans="16:21" ht="17.25" customHeight="1" x14ac:dyDescent="0.3">
      <c r="P936" s="15">
        <f t="shared" si="45"/>
        <v>0</v>
      </c>
      <c r="Q936" s="16" t="str">
        <f>VLOOKUP([2]BD!U935,[2]OPERATION!A$1:G$20,2,TRUE)</f>
        <v>A1</v>
      </c>
      <c r="R936" s="23" t="s">
        <v>33</v>
      </c>
      <c r="S936" s="16">
        <f t="shared" si="46"/>
        <v>0</v>
      </c>
      <c r="T936" s="24" t="e">
        <f t="shared" si="44"/>
        <v>#VALUE!</v>
      </c>
      <c r="U936" s="25" t="e">
        <f>V$3+(INT(SUM(S$4:S936)/80)*"00:15")</f>
        <v>#VALUE!</v>
      </c>
    </row>
    <row r="937" spans="16:21" ht="17.25" customHeight="1" x14ac:dyDescent="0.3">
      <c r="P937" s="15">
        <f t="shared" si="45"/>
        <v>0</v>
      </c>
      <c r="Q937" s="16" t="str">
        <f>VLOOKUP([2]BD!U936,[2]OPERATION!A$1:G$20,2,TRUE)</f>
        <v>A1</v>
      </c>
      <c r="R937" s="23" t="s">
        <v>33</v>
      </c>
      <c r="S937" s="16">
        <f t="shared" si="46"/>
        <v>0</v>
      </c>
      <c r="T937" s="24" t="e">
        <f t="shared" si="44"/>
        <v>#VALUE!</v>
      </c>
      <c r="U937" s="25" t="e">
        <f>V$3+(INT(SUM(S$4:S937)/80)*"00:15")</f>
        <v>#VALUE!</v>
      </c>
    </row>
    <row r="938" spans="16:21" ht="17.25" customHeight="1" x14ac:dyDescent="0.3">
      <c r="P938" s="15">
        <f t="shared" si="45"/>
        <v>0</v>
      </c>
      <c r="Q938" s="16" t="str">
        <f>VLOOKUP([2]BD!U937,[2]OPERATION!A$1:G$20,2,TRUE)</f>
        <v>A1</v>
      </c>
      <c r="R938" s="23" t="s">
        <v>33</v>
      </c>
      <c r="S938" s="16">
        <f t="shared" si="46"/>
        <v>0</v>
      </c>
      <c r="T938" s="24" t="e">
        <f t="shared" si="44"/>
        <v>#VALUE!</v>
      </c>
      <c r="U938" s="25" t="e">
        <f>V$3+(INT(SUM(S$4:S938)/80)*"00:15")</f>
        <v>#VALUE!</v>
      </c>
    </row>
    <row r="939" spans="16:21" ht="17.25" customHeight="1" x14ac:dyDescent="0.3">
      <c r="P939" s="15">
        <f t="shared" si="45"/>
        <v>0</v>
      </c>
      <c r="Q939" s="16" t="str">
        <f>VLOOKUP([2]BD!U938,[2]OPERATION!A$1:G$20,2,TRUE)</f>
        <v>A1</v>
      </c>
      <c r="R939" s="23" t="s">
        <v>33</v>
      </c>
      <c r="S939" s="16">
        <f t="shared" si="46"/>
        <v>0</v>
      </c>
      <c r="T939" s="24" t="e">
        <f t="shared" si="44"/>
        <v>#VALUE!</v>
      </c>
      <c r="U939" s="25" t="e">
        <f>V$3+(INT(SUM(S$4:S939)/80)*"00:15")</f>
        <v>#VALUE!</v>
      </c>
    </row>
    <row r="940" spans="16:21" ht="17.25" customHeight="1" x14ac:dyDescent="0.3">
      <c r="P940" s="15">
        <f t="shared" si="45"/>
        <v>0</v>
      </c>
      <c r="Q940" s="16" t="str">
        <f>VLOOKUP([2]BD!U939,[2]OPERATION!A$1:G$20,2,TRUE)</f>
        <v>A1</v>
      </c>
      <c r="R940" s="23" t="s">
        <v>33</v>
      </c>
      <c r="S940" s="16">
        <f t="shared" si="46"/>
        <v>0</v>
      </c>
      <c r="T940" s="24" t="e">
        <f t="shared" si="44"/>
        <v>#VALUE!</v>
      </c>
      <c r="U940" s="25" t="e">
        <f>V$3+(INT(SUM(S$4:S940)/80)*"00:15")</f>
        <v>#VALUE!</v>
      </c>
    </row>
    <row r="941" spans="16:21" ht="17.25" customHeight="1" x14ac:dyDescent="0.3">
      <c r="P941" s="15">
        <f t="shared" si="45"/>
        <v>0</v>
      </c>
      <c r="Q941" s="16" t="str">
        <f>VLOOKUP([2]BD!U940,[2]OPERATION!A$1:G$20,2,TRUE)</f>
        <v>A1</v>
      </c>
      <c r="R941" s="23" t="s">
        <v>33</v>
      </c>
      <c r="S941" s="16">
        <f t="shared" si="46"/>
        <v>0</v>
      </c>
      <c r="T941" s="24" t="e">
        <f t="shared" si="44"/>
        <v>#VALUE!</v>
      </c>
      <c r="U941" s="25" t="e">
        <f>V$3+(INT(SUM(S$4:S941)/80)*"00:15")</f>
        <v>#VALUE!</v>
      </c>
    </row>
    <row r="942" spans="16:21" ht="17.25" customHeight="1" x14ac:dyDescent="0.3">
      <c r="P942" s="15">
        <f t="shared" si="45"/>
        <v>0</v>
      </c>
      <c r="Q942" s="16" t="str">
        <f>VLOOKUP([2]BD!U941,[2]OPERATION!A$1:G$20,2,TRUE)</f>
        <v>A1</v>
      </c>
      <c r="R942" s="23" t="s">
        <v>33</v>
      </c>
      <c r="S942" s="16">
        <f t="shared" si="46"/>
        <v>0</v>
      </c>
      <c r="T942" s="24" t="e">
        <f t="shared" si="44"/>
        <v>#VALUE!</v>
      </c>
      <c r="U942" s="25" t="e">
        <f>V$3+(INT(SUM(S$4:S942)/80)*"00:15")</f>
        <v>#VALUE!</v>
      </c>
    </row>
    <row r="943" spans="16:21" ht="17.25" customHeight="1" x14ac:dyDescent="0.3">
      <c r="P943" s="15">
        <f t="shared" si="45"/>
        <v>0</v>
      </c>
      <c r="Q943" s="16" t="str">
        <f>VLOOKUP([2]BD!U942,[2]OPERATION!A$1:G$20,2,TRUE)</f>
        <v>A1</v>
      </c>
      <c r="R943" s="23" t="s">
        <v>33</v>
      </c>
      <c r="S943" s="16">
        <f t="shared" si="46"/>
        <v>0</v>
      </c>
      <c r="T943" s="24" t="e">
        <f t="shared" si="44"/>
        <v>#VALUE!</v>
      </c>
      <c r="U943" s="25" t="e">
        <f>V$3+(INT(SUM(S$4:S943)/80)*"00:15")</f>
        <v>#VALUE!</v>
      </c>
    </row>
    <row r="944" spans="16:21" ht="17.25" customHeight="1" x14ac:dyDescent="0.3">
      <c r="P944" s="15">
        <f t="shared" si="45"/>
        <v>0</v>
      </c>
      <c r="Q944" s="16" t="str">
        <f>VLOOKUP([2]BD!U943,[2]OPERATION!A$1:G$20,2,TRUE)</f>
        <v>A1</v>
      </c>
      <c r="R944" s="23" t="s">
        <v>33</v>
      </c>
      <c r="S944" s="16">
        <f t="shared" si="46"/>
        <v>0</v>
      </c>
      <c r="T944" s="24" t="e">
        <f t="shared" si="44"/>
        <v>#VALUE!</v>
      </c>
      <c r="U944" s="25" t="e">
        <f>V$3+(INT(SUM(S$4:S944)/80)*"00:15")</f>
        <v>#VALUE!</v>
      </c>
    </row>
    <row r="945" spans="16:21" ht="17.25" customHeight="1" x14ac:dyDescent="0.3">
      <c r="P945" s="15">
        <f t="shared" si="45"/>
        <v>0</v>
      </c>
      <c r="Q945" s="16" t="str">
        <f>VLOOKUP([2]BD!U944,[2]OPERATION!A$1:G$20,2,TRUE)</f>
        <v>A1</v>
      </c>
      <c r="R945" s="23" t="s">
        <v>33</v>
      </c>
      <c r="S945" s="16">
        <f t="shared" si="46"/>
        <v>0</v>
      </c>
      <c r="T945" s="24" t="e">
        <f t="shared" si="44"/>
        <v>#VALUE!</v>
      </c>
      <c r="U945" s="25" t="e">
        <f>V$3+(INT(SUM(S$4:S945)/80)*"00:15")</f>
        <v>#VALUE!</v>
      </c>
    </row>
    <row r="946" spans="16:21" ht="17.25" customHeight="1" x14ac:dyDescent="0.3">
      <c r="P946" s="15">
        <f t="shared" si="45"/>
        <v>0</v>
      </c>
      <c r="Q946" s="16" t="str">
        <f>VLOOKUP([2]BD!U945,[2]OPERATION!A$1:G$20,2,TRUE)</f>
        <v>A1</v>
      </c>
      <c r="R946" s="23" t="s">
        <v>33</v>
      </c>
      <c r="S946" s="16">
        <f t="shared" si="46"/>
        <v>0</v>
      </c>
      <c r="T946" s="24" t="e">
        <f t="shared" si="44"/>
        <v>#VALUE!</v>
      </c>
      <c r="U946" s="25" t="e">
        <f>V$3+(INT(SUM(S$4:S946)/80)*"00:15")</f>
        <v>#VALUE!</v>
      </c>
    </row>
    <row r="947" spans="16:21" ht="17.25" customHeight="1" x14ac:dyDescent="0.3">
      <c r="P947" s="15">
        <f t="shared" si="45"/>
        <v>0</v>
      </c>
      <c r="Q947" s="16" t="str">
        <f>VLOOKUP([2]BD!U946,[2]OPERATION!A$1:G$20,2,TRUE)</f>
        <v>A1</v>
      </c>
      <c r="R947" s="23" t="s">
        <v>33</v>
      </c>
      <c r="S947" s="16">
        <f t="shared" si="46"/>
        <v>0</v>
      </c>
      <c r="T947" s="24" t="e">
        <f t="shared" si="44"/>
        <v>#VALUE!</v>
      </c>
      <c r="U947" s="25" t="e">
        <f>V$3+(INT(SUM(S$4:S947)/80)*"00:15")</f>
        <v>#VALUE!</v>
      </c>
    </row>
    <row r="948" spans="16:21" ht="17.25" customHeight="1" x14ac:dyDescent="0.3">
      <c r="P948" s="15">
        <f t="shared" si="45"/>
        <v>0</v>
      </c>
      <c r="Q948" s="16" t="str">
        <f>VLOOKUP([2]BD!U947,[2]OPERATION!A$1:G$20,2,TRUE)</f>
        <v>A1</v>
      </c>
      <c r="R948" s="23" t="s">
        <v>33</v>
      </c>
      <c r="S948" s="16">
        <f t="shared" si="46"/>
        <v>0</v>
      </c>
      <c r="T948" s="24" t="e">
        <f t="shared" si="44"/>
        <v>#VALUE!</v>
      </c>
      <c r="U948" s="25" t="e">
        <f>V$3+(INT(SUM(S$4:S948)/80)*"00:15")</f>
        <v>#VALUE!</v>
      </c>
    </row>
    <row r="949" spans="16:21" ht="17.25" customHeight="1" x14ac:dyDescent="0.3">
      <c r="P949" s="15">
        <f t="shared" si="45"/>
        <v>0</v>
      </c>
      <c r="Q949" s="16" t="str">
        <f>VLOOKUP([2]BD!U948,[2]OPERATION!A$1:G$20,2,TRUE)</f>
        <v>A1</v>
      </c>
      <c r="R949" s="23" t="s">
        <v>33</v>
      </c>
      <c r="S949" s="16">
        <f t="shared" si="46"/>
        <v>0</v>
      </c>
      <c r="T949" s="24" t="e">
        <f t="shared" si="44"/>
        <v>#VALUE!</v>
      </c>
      <c r="U949" s="25" t="e">
        <f>V$3+(INT(SUM(S$4:S949)/80)*"00:15")</f>
        <v>#VALUE!</v>
      </c>
    </row>
    <row r="950" spans="16:21" ht="17.25" customHeight="1" x14ac:dyDescent="0.3">
      <c r="P950" s="15">
        <f t="shared" si="45"/>
        <v>0</v>
      </c>
      <c r="Q950" s="16" t="str">
        <f>VLOOKUP([2]BD!U949,[2]OPERATION!A$1:G$20,2,TRUE)</f>
        <v>A1</v>
      </c>
      <c r="R950" s="23" t="s">
        <v>33</v>
      </c>
      <c r="S950" s="16">
        <f t="shared" si="46"/>
        <v>0</v>
      </c>
      <c r="T950" s="24" t="e">
        <f t="shared" si="44"/>
        <v>#VALUE!</v>
      </c>
      <c r="U950" s="25" t="e">
        <f>V$3+(INT(SUM(S$4:S950)/80)*"00:15")</f>
        <v>#VALUE!</v>
      </c>
    </row>
    <row r="951" spans="16:21" ht="17.25" customHeight="1" x14ac:dyDescent="0.3">
      <c r="P951" s="15">
        <f t="shared" si="45"/>
        <v>0</v>
      </c>
      <c r="Q951" s="16" t="str">
        <f>VLOOKUP([2]BD!U950,[2]OPERATION!A$1:G$20,2,TRUE)</f>
        <v>A1</v>
      </c>
      <c r="R951" s="23" t="s">
        <v>33</v>
      </c>
      <c r="S951" s="16">
        <f t="shared" si="46"/>
        <v>0</v>
      </c>
      <c r="T951" s="24" t="e">
        <f t="shared" si="44"/>
        <v>#VALUE!</v>
      </c>
      <c r="U951" s="25" t="e">
        <f>V$3+(INT(SUM(S$4:S951)/80)*"00:15")</f>
        <v>#VALUE!</v>
      </c>
    </row>
    <row r="952" spans="16:21" ht="17.25" customHeight="1" x14ac:dyDescent="0.3">
      <c r="P952" s="15">
        <f t="shared" si="45"/>
        <v>0</v>
      </c>
      <c r="Q952" s="16" t="str">
        <f>VLOOKUP([2]BD!U951,[2]OPERATION!A$1:G$20,2,TRUE)</f>
        <v>A1</v>
      </c>
      <c r="R952" s="23" t="s">
        <v>33</v>
      </c>
      <c r="S952" s="16">
        <f t="shared" si="46"/>
        <v>0</v>
      </c>
      <c r="T952" s="24" t="e">
        <f t="shared" si="44"/>
        <v>#VALUE!</v>
      </c>
      <c r="U952" s="25" t="e">
        <f>V$3+(INT(SUM(S$4:S952)/80)*"00:15")</f>
        <v>#VALUE!</v>
      </c>
    </row>
    <row r="953" spans="16:21" ht="17.25" customHeight="1" x14ac:dyDescent="0.3">
      <c r="P953" s="15">
        <f t="shared" si="45"/>
        <v>0</v>
      </c>
      <c r="Q953" s="16" t="str">
        <f>VLOOKUP([2]BD!U952,[2]OPERATION!A$1:G$20,2,TRUE)</f>
        <v>A1</v>
      </c>
      <c r="R953" s="23" t="s">
        <v>33</v>
      </c>
      <c r="S953" s="16">
        <f t="shared" si="46"/>
        <v>0</v>
      </c>
      <c r="T953" s="24" t="e">
        <f t="shared" si="44"/>
        <v>#VALUE!</v>
      </c>
      <c r="U953" s="25" t="e">
        <f>V$3+(INT(SUM(S$4:S953)/80)*"00:15")</f>
        <v>#VALUE!</v>
      </c>
    </row>
    <row r="954" spans="16:21" ht="17.25" customHeight="1" x14ac:dyDescent="0.3">
      <c r="P954" s="15">
        <f t="shared" si="45"/>
        <v>0</v>
      </c>
      <c r="Q954" s="16" t="str">
        <f>VLOOKUP([2]BD!U953,[2]OPERATION!A$1:G$20,2,TRUE)</f>
        <v>A1</v>
      </c>
      <c r="R954" s="23" t="s">
        <v>33</v>
      </c>
      <c r="S954" s="16">
        <f t="shared" si="46"/>
        <v>0</v>
      </c>
      <c r="T954" s="24" t="e">
        <f t="shared" si="44"/>
        <v>#VALUE!</v>
      </c>
      <c r="U954" s="25" t="e">
        <f>V$3+(INT(SUM(S$4:S954)/80)*"00:15")</f>
        <v>#VALUE!</v>
      </c>
    </row>
    <row r="955" spans="16:21" ht="17.25" customHeight="1" x14ac:dyDescent="0.3">
      <c r="P955" s="15">
        <f t="shared" si="45"/>
        <v>0</v>
      </c>
      <c r="Q955" s="16" t="str">
        <f>VLOOKUP([2]BD!U954,[2]OPERATION!A$1:G$20,2,TRUE)</f>
        <v>A1</v>
      </c>
      <c r="R955" s="23" t="s">
        <v>33</v>
      </c>
      <c r="S955" s="16">
        <f t="shared" si="46"/>
        <v>0</v>
      </c>
      <c r="T955" s="24" t="e">
        <f t="shared" si="44"/>
        <v>#VALUE!</v>
      </c>
      <c r="U955" s="25" t="e">
        <f>V$3+(INT(SUM(S$4:S955)/80)*"00:15")</f>
        <v>#VALUE!</v>
      </c>
    </row>
    <row r="956" spans="16:21" ht="17.25" customHeight="1" x14ac:dyDescent="0.3">
      <c r="P956" s="15">
        <f t="shared" si="45"/>
        <v>0</v>
      </c>
      <c r="Q956" s="16" t="str">
        <f>VLOOKUP([2]BD!U955,[2]OPERATION!A$1:G$20,2,TRUE)</f>
        <v>A1</v>
      </c>
      <c r="R956" s="23" t="s">
        <v>33</v>
      </c>
      <c r="S956" s="16">
        <f t="shared" si="46"/>
        <v>0</v>
      </c>
      <c r="T956" s="24" t="e">
        <f t="shared" si="44"/>
        <v>#VALUE!</v>
      </c>
      <c r="U956" s="25" t="e">
        <f>V$3+(INT(SUM(S$4:S956)/80)*"00:15")</f>
        <v>#VALUE!</v>
      </c>
    </row>
    <row r="957" spans="16:21" ht="17.25" customHeight="1" x14ac:dyDescent="0.3">
      <c r="P957" s="15">
        <f t="shared" si="45"/>
        <v>0</v>
      </c>
      <c r="Q957" s="16" t="str">
        <f>VLOOKUP([2]BD!U956,[2]OPERATION!A$1:G$20,2,TRUE)</f>
        <v>A1</v>
      </c>
      <c r="R957" s="23" t="s">
        <v>33</v>
      </c>
      <c r="S957" s="16">
        <f t="shared" si="46"/>
        <v>0</v>
      </c>
      <c r="T957" s="24" t="e">
        <f t="shared" si="44"/>
        <v>#VALUE!</v>
      </c>
      <c r="U957" s="25" t="e">
        <f>V$3+(INT(SUM(S$4:S957)/80)*"00:15")</f>
        <v>#VALUE!</v>
      </c>
    </row>
    <row r="958" spans="16:21" ht="17.25" customHeight="1" x14ac:dyDescent="0.3">
      <c r="P958" s="15">
        <f t="shared" si="45"/>
        <v>0</v>
      </c>
      <c r="Q958" s="16" t="str">
        <f>VLOOKUP([2]BD!U957,[2]OPERATION!A$1:G$20,2,TRUE)</f>
        <v>A1</v>
      </c>
      <c r="R958" s="23" t="s">
        <v>33</v>
      </c>
      <c r="S958" s="16">
        <f t="shared" si="46"/>
        <v>0</v>
      </c>
      <c r="T958" s="24" t="e">
        <f t="shared" si="44"/>
        <v>#VALUE!</v>
      </c>
      <c r="U958" s="25" t="e">
        <f>V$3+(INT(SUM(S$4:S958)/80)*"00:15")</f>
        <v>#VALUE!</v>
      </c>
    </row>
    <row r="959" spans="16:21" ht="17.25" customHeight="1" x14ac:dyDescent="0.3">
      <c r="P959" s="15">
        <f t="shared" si="45"/>
        <v>0</v>
      </c>
      <c r="Q959" s="16" t="str">
        <f>VLOOKUP([2]BD!U958,[2]OPERATION!A$1:G$20,2,TRUE)</f>
        <v>A1</v>
      </c>
      <c r="R959" s="23" t="s">
        <v>33</v>
      </c>
      <c r="S959" s="16">
        <f t="shared" si="46"/>
        <v>0</v>
      </c>
      <c r="T959" s="24" t="e">
        <f t="shared" si="44"/>
        <v>#VALUE!</v>
      </c>
      <c r="U959" s="25" t="e">
        <f>V$3+(INT(SUM(S$4:S959)/80)*"00:15")</f>
        <v>#VALUE!</v>
      </c>
    </row>
    <row r="960" spans="16:21" ht="17.25" customHeight="1" x14ac:dyDescent="0.3">
      <c r="P960" s="15">
        <f t="shared" si="45"/>
        <v>0</v>
      </c>
      <c r="Q960" s="16" t="str">
        <f>VLOOKUP([2]BD!U959,[2]OPERATION!A$1:G$20,2,TRUE)</f>
        <v>A1</v>
      </c>
      <c r="R960" s="23" t="s">
        <v>33</v>
      </c>
      <c r="S960" s="16">
        <f t="shared" si="46"/>
        <v>0</v>
      </c>
      <c r="T960" s="24" t="e">
        <f t="shared" si="44"/>
        <v>#VALUE!</v>
      </c>
      <c r="U960" s="25" t="e">
        <f>V$3+(INT(SUM(S$4:S960)/80)*"00:15")</f>
        <v>#VALUE!</v>
      </c>
    </row>
    <row r="961" spans="16:21" ht="17.25" customHeight="1" x14ac:dyDescent="0.3">
      <c r="P961" s="15">
        <f t="shared" si="45"/>
        <v>0</v>
      </c>
      <c r="Q961" s="16" t="str">
        <f>VLOOKUP([2]BD!U960,[2]OPERATION!A$1:G$20,2,TRUE)</f>
        <v>A1</v>
      </c>
      <c r="R961" s="23" t="s">
        <v>33</v>
      </c>
      <c r="S961" s="16">
        <f t="shared" si="46"/>
        <v>0</v>
      </c>
      <c r="T961" s="24" t="e">
        <f t="shared" si="44"/>
        <v>#VALUE!</v>
      </c>
      <c r="U961" s="25" t="e">
        <f>V$3+(INT(SUM(S$4:S961)/80)*"00:15")</f>
        <v>#VALUE!</v>
      </c>
    </row>
    <row r="962" spans="16:21" ht="17.25" customHeight="1" x14ac:dyDescent="0.3">
      <c r="P962" s="15">
        <f t="shared" si="45"/>
        <v>0</v>
      </c>
      <c r="Q962" s="16" t="str">
        <f>VLOOKUP([2]BD!U961,[2]OPERATION!A$1:G$20,2,TRUE)</f>
        <v>A1</v>
      </c>
      <c r="R962" s="23" t="s">
        <v>33</v>
      </c>
      <c r="S962" s="16">
        <f t="shared" si="46"/>
        <v>0</v>
      </c>
      <c r="T962" s="24" t="e">
        <f t="shared" si="44"/>
        <v>#VALUE!</v>
      </c>
      <c r="U962" s="25" t="e">
        <f>V$3+(INT(SUM(S$4:S962)/80)*"00:15")</f>
        <v>#VALUE!</v>
      </c>
    </row>
    <row r="963" spans="16:21" ht="17.25" customHeight="1" x14ac:dyDescent="0.3">
      <c r="P963" s="15">
        <f t="shared" si="45"/>
        <v>0</v>
      </c>
      <c r="Q963" s="16" t="str">
        <f>VLOOKUP([2]BD!U962,[2]OPERATION!A$1:G$20,2,TRUE)</f>
        <v>A1</v>
      </c>
      <c r="R963" s="23" t="s">
        <v>33</v>
      </c>
      <c r="S963" s="16">
        <f t="shared" si="46"/>
        <v>0</v>
      </c>
      <c r="T963" s="24" t="e">
        <f t="shared" si="44"/>
        <v>#VALUE!</v>
      </c>
      <c r="U963" s="25" t="e">
        <f>V$3+(INT(SUM(S$4:S963)/80)*"00:15")</f>
        <v>#VALUE!</v>
      </c>
    </row>
    <row r="964" spans="16:21" ht="17.25" customHeight="1" x14ac:dyDescent="0.3">
      <c r="P964" s="15">
        <f t="shared" si="45"/>
        <v>0</v>
      </c>
      <c r="Q964" s="16" t="str">
        <f>VLOOKUP([2]BD!U963,[2]OPERATION!A$1:G$20,2,TRUE)</f>
        <v>A1</v>
      </c>
      <c r="R964" s="23" t="s">
        <v>33</v>
      </c>
      <c r="S964" s="16">
        <f t="shared" si="46"/>
        <v>0</v>
      </c>
      <c r="T964" s="24" t="e">
        <f t="shared" ref="T964:T1003" si="47">IF(OR(U964&lt;&gt;U963,U964=U963),SUMIF(U:U,U964,S:S),"")</f>
        <v>#VALUE!</v>
      </c>
      <c r="U964" s="25" t="e">
        <f>V$3+(INT(SUM(S$4:S964)/80)*"00:15")</f>
        <v>#VALUE!</v>
      </c>
    </row>
    <row r="965" spans="16:21" ht="17.25" customHeight="1" x14ac:dyDescent="0.3">
      <c r="P965" s="15">
        <f t="shared" si="45"/>
        <v>0</v>
      </c>
      <c r="Q965" s="16" t="str">
        <f>VLOOKUP([2]BD!U964,[2]OPERATION!A$1:G$20,2,TRUE)</f>
        <v>A1</v>
      </c>
      <c r="R965" s="23" t="s">
        <v>33</v>
      </c>
      <c r="S965" s="16">
        <f t="shared" si="46"/>
        <v>0</v>
      </c>
      <c r="T965" s="24" t="e">
        <f t="shared" si="47"/>
        <v>#VALUE!</v>
      </c>
      <c r="U965" s="25" t="e">
        <f>V$3+(INT(SUM(S$4:S965)/80)*"00:15")</f>
        <v>#VALUE!</v>
      </c>
    </row>
    <row r="966" spans="16:21" ht="17.25" customHeight="1" x14ac:dyDescent="0.3">
      <c r="P966" s="15">
        <f t="shared" si="45"/>
        <v>0</v>
      </c>
      <c r="Q966" s="16" t="str">
        <f>VLOOKUP([2]BD!U965,[2]OPERATION!A$1:G$20,2,TRUE)</f>
        <v>A1</v>
      </c>
      <c r="R966" s="23" t="s">
        <v>33</v>
      </c>
      <c r="S966" s="16">
        <f t="shared" si="46"/>
        <v>0</v>
      </c>
      <c r="T966" s="24" t="e">
        <f t="shared" si="47"/>
        <v>#VALUE!</v>
      </c>
      <c r="U966" s="25" t="e">
        <f>V$3+(INT(SUM(S$4:S966)/80)*"00:15")</f>
        <v>#VALUE!</v>
      </c>
    </row>
    <row r="967" spans="16:21" ht="17.25" customHeight="1" x14ac:dyDescent="0.3">
      <c r="P967" s="15">
        <f t="shared" si="45"/>
        <v>0</v>
      </c>
      <c r="Q967" s="16" t="str">
        <f>VLOOKUP([2]BD!U966,[2]OPERATION!A$1:G$20,2,TRUE)</f>
        <v>A1</v>
      </c>
      <c r="R967" s="23" t="s">
        <v>33</v>
      </c>
      <c r="S967" s="16">
        <f t="shared" si="46"/>
        <v>0</v>
      </c>
      <c r="T967" s="24" t="e">
        <f t="shared" si="47"/>
        <v>#VALUE!</v>
      </c>
      <c r="U967" s="25" t="e">
        <f>V$3+(INT(SUM(S$4:S967)/80)*"00:15")</f>
        <v>#VALUE!</v>
      </c>
    </row>
    <row r="968" spans="16:21" ht="17.25" customHeight="1" x14ac:dyDescent="0.3">
      <c r="P968" s="15">
        <f t="shared" si="45"/>
        <v>0</v>
      </c>
      <c r="Q968" s="16" t="str">
        <f>VLOOKUP([2]BD!U967,[2]OPERATION!A$1:G$20,2,TRUE)</f>
        <v>A1</v>
      </c>
      <c r="R968" s="23" t="s">
        <v>33</v>
      </c>
      <c r="S968" s="16">
        <f t="shared" si="46"/>
        <v>0</v>
      </c>
      <c r="T968" s="24" t="e">
        <f t="shared" si="47"/>
        <v>#VALUE!</v>
      </c>
      <c r="U968" s="25" t="e">
        <f>V$3+(INT(SUM(S$4:S968)/80)*"00:15")</f>
        <v>#VALUE!</v>
      </c>
    </row>
    <row r="969" spans="16:21" ht="17.25" customHeight="1" x14ac:dyDescent="0.3">
      <c r="P969" s="15">
        <f t="shared" si="45"/>
        <v>0</v>
      </c>
      <c r="Q969" s="16" t="str">
        <f>VLOOKUP([2]BD!U968,[2]OPERATION!A$1:G$20,2,TRUE)</f>
        <v>A1</v>
      </c>
      <c r="R969" s="23" t="s">
        <v>33</v>
      </c>
      <c r="S969" s="16">
        <f t="shared" si="46"/>
        <v>0</v>
      </c>
      <c r="T969" s="24" t="e">
        <f t="shared" si="47"/>
        <v>#VALUE!</v>
      </c>
      <c r="U969" s="25" t="e">
        <f>V$3+(INT(SUM(S$4:S969)/80)*"00:15")</f>
        <v>#VALUE!</v>
      </c>
    </row>
    <row r="970" spans="16:21" ht="17.25" customHeight="1" x14ac:dyDescent="0.3">
      <c r="P970" s="15">
        <f t="shared" si="45"/>
        <v>0</v>
      </c>
      <c r="Q970" s="16" t="str">
        <f>VLOOKUP([2]BD!U969,[2]OPERATION!A$1:G$20,2,TRUE)</f>
        <v>A1</v>
      </c>
      <c r="R970" s="23" t="s">
        <v>33</v>
      </c>
      <c r="S970" s="16">
        <f t="shared" si="46"/>
        <v>0</v>
      </c>
      <c r="T970" s="24" t="e">
        <f t="shared" si="47"/>
        <v>#VALUE!</v>
      </c>
      <c r="U970" s="25" t="e">
        <f>V$3+(INT(SUM(S$4:S970)/80)*"00:15")</f>
        <v>#VALUE!</v>
      </c>
    </row>
    <row r="971" spans="16:21" ht="17.25" customHeight="1" x14ac:dyDescent="0.3">
      <c r="P971" s="15">
        <f t="shared" si="45"/>
        <v>0</v>
      </c>
      <c r="Q971" s="16" t="str">
        <f>VLOOKUP([2]BD!U970,[2]OPERATION!A$1:G$20,2,TRUE)</f>
        <v>A1</v>
      </c>
      <c r="R971" s="23" t="s">
        <v>33</v>
      </c>
      <c r="S971" s="16">
        <f t="shared" si="46"/>
        <v>0</v>
      </c>
      <c r="T971" s="24" t="e">
        <f t="shared" si="47"/>
        <v>#VALUE!</v>
      </c>
      <c r="U971" s="25" t="e">
        <f>V$3+(INT(SUM(S$4:S971)/80)*"00:15")</f>
        <v>#VALUE!</v>
      </c>
    </row>
    <row r="972" spans="16:21" ht="17.25" customHeight="1" x14ac:dyDescent="0.3">
      <c r="P972" s="15">
        <f t="shared" si="45"/>
        <v>0</v>
      </c>
      <c r="Q972" s="16" t="str">
        <f>VLOOKUP([2]BD!U971,[2]OPERATION!A$1:G$20,2,TRUE)</f>
        <v>A1</v>
      </c>
      <c r="R972" s="23" t="s">
        <v>33</v>
      </c>
      <c r="S972" s="16">
        <f t="shared" si="46"/>
        <v>0</v>
      </c>
      <c r="T972" s="24" t="e">
        <f t="shared" si="47"/>
        <v>#VALUE!</v>
      </c>
      <c r="U972" s="25" t="e">
        <f>V$3+(INT(SUM(S$4:S972)/80)*"00:15")</f>
        <v>#VALUE!</v>
      </c>
    </row>
    <row r="973" spans="16:21" ht="17.25" customHeight="1" x14ac:dyDescent="0.3">
      <c r="P973" s="15">
        <f t="shared" si="45"/>
        <v>0</v>
      </c>
      <c r="Q973" s="16" t="str">
        <f>VLOOKUP([2]BD!U972,[2]OPERATION!A$1:G$20,2,TRUE)</f>
        <v>A1</v>
      </c>
      <c r="R973" s="23" t="s">
        <v>33</v>
      </c>
      <c r="S973" s="16">
        <f t="shared" si="46"/>
        <v>0</v>
      </c>
      <c r="T973" s="24" t="e">
        <f t="shared" si="47"/>
        <v>#VALUE!</v>
      </c>
      <c r="U973" s="25" t="e">
        <f>V$3+(INT(SUM(S$4:S973)/80)*"00:15")</f>
        <v>#VALUE!</v>
      </c>
    </row>
    <row r="974" spans="16:21" ht="17.25" customHeight="1" x14ac:dyDescent="0.3">
      <c r="P974" s="15">
        <f t="shared" si="45"/>
        <v>0</v>
      </c>
      <c r="Q974" s="16" t="str">
        <f>VLOOKUP([2]BD!U973,[2]OPERATION!A$1:G$20,2,TRUE)</f>
        <v>A1</v>
      </c>
      <c r="R974" s="23" t="s">
        <v>33</v>
      </c>
      <c r="S974" s="16">
        <f t="shared" si="46"/>
        <v>0</v>
      </c>
      <c r="T974" s="24" t="e">
        <f t="shared" si="47"/>
        <v>#VALUE!</v>
      </c>
      <c r="U974" s="25" t="e">
        <f>V$3+(INT(SUM(S$4:S974)/80)*"00:15")</f>
        <v>#VALUE!</v>
      </c>
    </row>
    <row r="975" spans="16:21" ht="17.25" customHeight="1" x14ac:dyDescent="0.3">
      <c r="P975" s="15">
        <f t="shared" si="45"/>
        <v>0</v>
      </c>
      <c r="Q975" s="16" t="str">
        <f>VLOOKUP([2]BD!U974,[2]OPERATION!A$1:G$20,2,TRUE)</f>
        <v>A1</v>
      </c>
      <c r="R975" s="23" t="s">
        <v>33</v>
      </c>
      <c r="S975" s="16">
        <f t="shared" si="46"/>
        <v>0</v>
      </c>
      <c r="T975" s="24" t="e">
        <f t="shared" si="47"/>
        <v>#VALUE!</v>
      </c>
      <c r="U975" s="25" t="e">
        <f>V$3+(INT(SUM(S$4:S975)/80)*"00:15")</f>
        <v>#VALUE!</v>
      </c>
    </row>
    <row r="976" spans="16:21" ht="17.25" customHeight="1" x14ac:dyDescent="0.3">
      <c r="P976" s="15">
        <f t="shared" si="45"/>
        <v>0</v>
      </c>
      <c r="Q976" s="16" t="str">
        <f>VLOOKUP([2]BD!U975,[2]OPERATION!A$1:G$20,2,TRUE)</f>
        <v>A1</v>
      </c>
      <c r="R976" s="23" t="s">
        <v>33</v>
      </c>
      <c r="S976" s="16">
        <f t="shared" si="46"/>
        <v>0</v>
      </c>
      <c r="T976" s="24" t="e">
        <f t="shared" si="47"/>
        <v>#VALUE!</v>
      </c>
      <c r="U976" s="25" t="e">
        <f>V$3+(INT(SUM(S$4:S976)/80)*"00:15")</f>
        <v>#VALUE!</v>
      </c>
    </row>
    <row r="977" spans="16:21" ht="17.25" customHeight="1" x14ac:dyDescent="0.3">
      <c r="P977" s="15">
        <f t="shared" si="45"/>
        <v>0</v>
      </c>
      <c r="Q977" s="16" t="str">
        <f>VLOOKUP([2]BD!U976,[2]OPERATION!A$1:G$20,2,TRUE)</f>
        <v>A1</v>
      </c>
      <c r="R977" s="23" t="s">
        <v>33</v>
      </c>
      <c r="S977" s="16">
        <f t="shared" si="46"/>
        <v>0</v>
      </c>
      <c r="T977" s="24" t="e">
        <f t="shared" si="47"/>
        <v>#VALUE!</v>
      </c>
      <c r="U977" s="25" t="e">
        <f>V$3+(INT(SUM(S$4:S977)/80)*"00:15")</f>
        <v>#VALUE!</v>
      </c>
    </row>
    <row r="978" spans="16:21" ht="17.25" customHeight="1" x14ac:dyDescent="0.3">
      <c r="P978" s="15">
        <f t="shared" si="45"/>
        <v>0</v>
      </c>
      <c r="Q978" s="16" t="str">
        <f>VLOOKUP([2]BD!U977,[2]OPERATION!A$1:G$20,2,TRUE)</f>
        <v>A1</v>
      </c>
      <c r="R978" s="23" t="s">
        <v>33</v>
      </c>
      <c r="S978" s="16">
        <f t="shared" si="46"/>
        <v>0</v>
      </c>
      <c r="T978" s="24" t="e">
        <f t="shared" si="47"/>
        <v>#VALUE!</v>
      </c>
      <c r="U978" s="25" t="e">
        <f>V$3+(INT(SUM(S$4:S978)/80)*"00:15")</f>
        <v>#VALUE!</v>
      </c>
    </row>
    <row r="979" spans="16:21" ht="17.25" customHeight="1" x14ac:dyDescent="0.3">
      <c r="P979" s="15">
        <f t="shared" si="45"/>
        <v>0</v>
      </c>
      <c r="Q979" s="16" t="str">
        <f>VLOOKUP([2]BD!U978,[2]OPERATION!A$1:G$20,2,TRUE)</f>
        <v>A1</v>
      </c>
      <c r="R979" s="23" t="s">
        <v>33</v>
      </c>
      <c r="S979" s="16">
        <f t="shared" si="46"/>
        <v>0</v>
      </c>
      <c r="T979" s="24" t="e">
        <f t="shared" si="47"/>
        <v>#VALUE!</v>
      </c>
      <c r="U979" s="25" t="e">
        <f>V$3+(INT(SUM(S$4:S979)/80)*"00:15")</f>
        <v>#VALUE!</v>
      </c>
    </row>
    <row r="980" spans="16:21" ht="17.25" customHeight="1" x14ac:dyDescent="0.3">
      <c r="P980" s="15">
        <f t="shared" si="45"/>
        <v>0</v>
      </c>
      <c r="Q980" s="16" t="str">
        <f>VLOOKUP([2]BD!U979,[2]OPERATION!A$1:G$20,2,TRUE)</f>
        <v>A1</v>
      </c>
      <c r="R980" s="23" t="s">
        <v>33</v>
      </c>
      <c r="S980" s="16">
        <f t="shared" si="46"/>
        <v>0</v>
      </c>
      <c r="T980" s="24" t="e">
        <f t="shared" si="47"/>
        <v>#VALUE!</v>
      </c>
      <c r="U980" s="25" t="e">
        <f>V$3+(INT(SUM(S$4:S980)/80)*"00:15")</f>
        <v>#VALUE!</v>
      </c>
    </row>
    <row r="981" spans="16:21" ht="17.25" customHeight="1" x14ac:dyDescent="0.3">
      <c r="P981" s="15">
        <f t="shared" si="45"/>
        <v>0</v>
      </c>
      <c r="Q981" s="16" t="str">
        <f>VLOOKUP([2]BD!U980,[2]OPERATION!A$1:G$20,2,TRUE)</f>
        <v>A1</v>
      </c>
      <c r="R981" s="23" t="s">
        <v>33</v>
      </c>
      <c r="S981" s="16">
        <f t="shared" si="46"/>
        <v>0</v>
      </c>
      <c r="T981" s="24" t="e">
        <f t="shared" si="47"/>
        <v>#VALUE!</v>
      </c>
      <c r="U981" s="25" t="e">
        <f>V$3+(INT(SUM(S$4:S981)/80)*"00:15")</f>
        <v>#VALUE!</v>
      </c>
    </row>
    <row r="982" spans="16:21" ht="17.25" customHeight="1" x14ac:dyDescent="0.3">
      <c r="P982" s="15">
        <f t="shared" ref="P982:P1003" si="48">I981*30+J980*14</f>
        <v>0</v>
      </c>
      <c r="Q982" s="16" t="str">
        <f>VLOOKUP([2]BD!U981,[2]OPERATION!A$1:G$20,2,TRUE)</f>
        <v>A1</v>
      </c>
      <c r="R982" s="23" t="s">
        <v>33</v>
      </c>
      <c r="S982" s="16">
        <f t="shared" ref="S982:S1003" si="49">I981+J980+K980</f>
        <v>0</v>
      </c>
      <c r="T982" s="24" t="e">
        <f t="shared" si="47"/>
        <v>#VALUE!</v>
      </c>
      <c r="U982" s="25" t="e">
        <f>V$3+(INT(SUM(S$4:S982)/80)*"00:15")</f>
        <v>#VALUE!</v>
      </c>
    </row>
    <row r="983" spans="16:21" ht="17.25" customHeight="1" x14ac:dyDescent="0.3">
      <c r="P983" s="15">
        <f t="shared" si="48"/>
        <v>0</v>
      </c>
      <c r="Q983" s="16" t="str">
        <f>VLOOKUP([2]BD!U982,[2]OPERATION!A$1:G$20,2,TRUE)</f>
        <v>A1</v>
      </c>
      <c r="R983" s="23" t="s">
        <v>33</v>
      </c>
      <c r="S983" s="16">
        <f t="shared" si="49"/>
        <v>0</v>
      </c>
      <c r="T983" s="24" t="e">
        <f t="shared" si="47"/>
        <v>#VALUE!</v>
      </c>
      <c r="U983" s="25" t="e">
        <f>V$3+(INT(SUM(S$4:S983)/80)*"00:15")</f>
        <v>#VALUE!</v>
      </c>
    </row>
    <row r="984" spans="16:21" ht="17.25" customHeight="1" x14ac:dyDescent="0.3">
      <c r="P984" s="15">
        <f t="shared" si="48"/>
        <v>0</v>
      </c>
      <c r="Q984" s="16" t="str">
        <f>VLOOKUP([2]BD!U983,[2]OPERATION!A$1:G$20,2,TRUE)</f>
        <v>A1</v>
      </c>
      <c r="R984" s="23" t="s">
        <v>33</v>
      </c>
      <c r="S984" s="16">
        <f t="shared" si="49"/>
        <v>0</v>
      </c>
      <c r="T984" s="24" t="e">
        <f t="shared" si="47"/>
        <v>#VALUE!</v>
      </c>
      <c r="U984" s="25" t="e">
        <f>V$3+(INT(SUM(S$4:S984)/80)*"00:15")</f>
        <v>#VALUE!</v>
      </c>
    </row>
    <row r="985" spans="16:21" ht="17.25" customHeight="1" x14ac:dyDescent="0.3">
      <c r="P985" s="15">
        <f t="shared" si="48"/>
        <v>0</v>
      </c>
      <c r="Q985" s="16" t="str">
        <f>VLOOKUP([2]BD!U984,[2]OPERATION!A$1:G$20,2,TRUE)</f>
        <v>A1</v>
      </c>
      <c r="R985" s="23" t="s">
        <v>33</v>
      </c>
      <c r="S985" s="16">
        <f t="shared" si="49"/>
        <v>0</v>
      </c>
      <c r="T985" s="24" t="e">
        <f t="shared" si="47"/>
        <v>#VALUE!</v>
      </c>
      <c r="U985" s="25" t="e">
        <f>V$3+(INT(SUM(S$4:S985)/80)*"00:15")</f>
        <v>#VALUE!</v>
      </c>
    </row>
    <row r="986" spans="16:21" ht="17.25" customHeight="1" x14ac:dyDescent="0.3">
      <c r="P986" s="15">
        <f t="shared" si="48"/>
        <v>0</v>
      </c>
      <c r="Q986" s="16" t="str">
        <f>VLOOKUP([2]BD!U985,[2]OPERATION!A$1:G$20,2,TRUE)</f>
        <v>A1</v>
      </c>
      <c r="R986" s="23" t="s">
        <v>33</v>
      </c>
      <c r="S986" s="16">
        <f t="shared" si="49"/>
        <v>0</v>
      </c>
      <c r="T986" s="24" t="e">
        <f t="shared" si="47"/>
        <v>#VALUE!</v>
      </c>
      <c r="U986" s="25" t="e">
        <f>V$3+(INT(SUM(S$4:S986)/80)*"00:15")</f>
        <v>#VALUE!</v>
      </c>
    </row>
    <row r="987" spans="16:21" ht="17.25" customHeight="1" x14ac:dyDescent="0.3">
      <c r="P987" s="15">
        <f t="shared" si="48"/>
        <v>0</v>
      </c>
      <c r="Q987" s="16" t="str">
        <f>VLOOKUP([2]BD!U986,[2]OPERATION!A$1:G$20,2,TRUE)</f>
        <v>A1</v>
      </c>
      <c r="R987" s="23" t="s">
        <v>33</v>
      </c>
      <c r="S987" s="16">
        <f t="shared" si="49"/>
        <v>0</v>
      </c>
      <c r="T987" s="24" t="e">
        <f t="shared" si="47"/>
        <v>#VALUE!</v>
      </c>
      <c r="U987" s="25" t="e">
        <f>V$3+(INT(SUM(S$4:S987)/80)*"00:15")</f>
        <v>#VALUE!</v>
      </c>
    </row>
    <row r="988" spans="16:21" ht="17.25" customHeight="1" x14ac:dyDescent="0.3">
      <c r="P988" s="15">
        <f t="shared" si="48"/>
        <v>0</v>
      </c>
      <c r="Q988" s="16" t="str">
        <f>VLOOKUP([2]BD!U987,[2]OPERATION!A$1:G$20,2,TRUE)</f>
        <v>A1</v>
      </c>
      <c r="R988" s="23" t="s">
        <v>33</v>
      </c>
      <c r="S988" s="16">
        <f t="shared" si="49"/>
        <v>0</v>
      </c>
      <c r="T988" s="24" t="e">
        <f t="shared" si="47"/>
        <v>#VALUE!</v>
      </c>
      <c r="U988" s="25" t="e">
        <f>V$3+(INT(SUM(S$4:S988)/80)*"00:15")</f>
        <v>#VALUE!</v>
      </c>
    </row>
    <row r="989" spans="16:21" ht="17.25" customHeight="1" x14ac:dyDescent="0.3">
      <c r="P989" s="15">
        <f t="shared" si="48"/>
        <v>0</v>
      </c>
      <c r="Q989" s="16" t="str">
        <f>VLOOKUP([2]BD!U988,[2]OPERATION!A$1:G$20,2,TRUE)</f>
        <v>A1</v>
      </c>
      <c r="R989" s="23" t="s">
        <v>33</v>
      </c>
      <c r="S989" s="16">
        <f t="shared" si="49"/>
        <v>0</v>
      </c>
      <c r="T989" s="24" t="e">
        <f t="shared" si="47"/>
        <v>#VALUE!</v>
      </c>
      <c r="U989" s="25" t="e">
        <f>V$3+(INT(SUM(S$4:S989)/80)*"00:15")</f>
        <v>#VALUE!</v>
      </c>
    </row>
    <row r="990" spans="16:21" ht="17.25" customHeight="1" x14ac:dyDescent="0.3">
      <c r="P990" s="15">
        <f t="shared" si="48"/>
        <v>0</v>
      </c>
      <c r="Q990" s="16" t="str">
        <f>VLOOKUP([2]BD!U989,[2]OPERATION!A$1:G$20,2,TRUE)</f>
        <v>A1</v>
      </c>
      <c r="R990" s="23" t="s">
        <v>33</v>
      </c>
      <c r="S990" s="16">
        <f t="shared" si="49"/>
        <v>0</v>
      </c>
      <c r="T990" s="24" t="e">
        <f t="shared" si="47"/>
        <v>#VALUE!</v>
      </c>
      <c r="U990" s="25" t="e">
        <f>V$3+(INT(SUM(S$4:S990)/80)*"00:15")</f>
        <v>#VALUE!</v>
      </c>
    </row>
    <row r="991" spans="16:21" ht="17.25" customHeight="1" x14ac:dyDescent="0.3">
      <c r="P991" s="15">
        <f t="shared" si="48"/>
        <v>0</v>
      </c>
      <c r="Q991" s="16" t="str">
        <f>VLOOKUP([2]BD!U990,[2]OPERATION!A$1:G$20,2,TRUE)</f>
        <v>A1</v>
      </c>
      <c r="R991" s="23" t="s">
        <v>33</v>
      </c>
      <c r="S991" s="16">
        <f t="shared" si="49"/>
        <v>0</v>
      </c>
      <c r="T991" s="24" t="e">
        <f t="shared" si="47"/>
        <v>#VALUE!</v>
      </c>
      <c r="U991" s="25" t="e">
        <f>V$3+(INT(SUM(S$4:S991)/80)*"00:15")</f>
        <v>#VALUE!</v>
      </c>
    </row>
    <row r="992" spans="16:21" ht="17.25" customHeight="1" x14ac:dyDescent="0.3">
      <c r="P992" s="15">
        <f t="shared" si="48"/>
        <v>0</v>
      </c>
      <c r="Q992" s="16" t="str">
        <f>VLOOKUP([2]BD!U991,[2]OPERATION!A$1:G$20,2,TRUE)</f>
        <v>A1</v>
      </c>
      <c r="R992" s="23" t="s">
        <v>33</v>
      </c>
      <c r="S992" s="16">
        <f t="shared" si="49"/>
        <v>0</v>
      </c>
      <c r="T992" s="24" t="e">
        <f t="shared" si="47"/>
        <v>#VALUE!</v>
      </c>
      <c r="U992" s="25" t="e">
        <f>V$3+(INT(SUM(S$4:S992)/80)*"00:15")</f>
        <v>#VALUE!</v>
      </c>
    </row>
    <row r="993" spans="16:21" ht="17.25" customHeight="1" x14ac:dyDescent="0.3">
      <c r="P993" s="15">
        <f t="shared" si="48"/>
        <v>0</v>
      </c>
      <c r="Q993" s="16" t="str">
        <f>VLOOKUP([2]BD!U992,[2]OPERATION!A$1:G$20,2,TRUE)</f>
        <v>A1</v>
      </c>
      <c r="R993" s="23" t="s">
        <v>33</v>
      </c>
      <c r="S993" s="16">
        <f t="shared" si="49"/>
        <v>0</v>
      </c>
      <c r="T993" s="24" t="e">
        <f t="shared" si="47"/>
        <v>#VALUE!</v>
      </c>
      <c r="U993" s="25" t="e">
        <f>V$3+(INT(SUM(S$4:S993)/80)*"00:15")</f>
        <v>#VALUE!</v>
      </c>
    </row>
    <row r="994" spans="16:21" ht="17.25" customHeight="1" x14ac:dyDescent="0.3">
      <c r="P994" s="15">
        <f t="shared" si="48"/>
        <v>0</v>
      </c>
      <c r="Q994" s="16" t="str">
        <f>VLOOKUP([2]BD!U993,[2]OPERATION!A$1:G$20,2,TRUE)</f>
        <v>A1</v>
      </c>
      <c r="R994" s="23" t="s">
        <v>33</v>
      </c>
      <c r="S994" s="16">
        <f t="shared" si="49"/>
        <v>0</v>
      </c>
      <c r="T994" s="24" t="e">
        <f t="shared" si="47"/>
        <v>#VALUE!</v>
      </c>
      <c r="U994" s="25" t="e">
        <f>V$3+(INT(SUM(S$4:S994)/80)*"00:15")</f>
        <v>#VALUE!</v>
      </c>
    </row>
    <row r="995" spans="16:21" ht="17.25" customHeight="1" x14ac:dyDescent="0.3">
      <c r="P995" s="15">
        <f t="shared" si="48"/>
        <v>0</v>
      </c>
      <c r="Q995" s="16" t="str">
        <f>VLOOKUP([2]BD!U994,[2]OPERATION!A$1:G$20,2,TRUE)</f>
        <v>A1</v>
      </c>
      <c r="R995" s="23" t="s">
        <v>33</v>
      </c>
      <c r="S995" s="16">
        <f t="shared" si="49"/>
        <v>0</v>
      </c>
      <c r="T995" s="24" t="e">
        <f t="shared" si="47"/>
        <v>#VALUE!</v>
      </c>
      <c r="U995" s="25" t="e">
        <f>V$3+(INT(SUM(S$4:S995)/80)*"00:15")</f>
        <v>#VALUE!</v>
      </c>
    </row>
    <row r="996" spans="16:21" ht="17.25" customHeight="1" x14ac:dyDescent="0.3">
      <c r="P996" s="15">
        <f t="shared" si="48"/>
        <v>0</v>
      </c>
      <c r="Q996" s="16" t="str">
        <f>VLOOKUP([2]BD!U995,[2]OPERATION!A$1:G$20,2,TRUE)</f>
        <v>A1</v>
      </c>
      <c r="R996" s="23" t="s">
        <v>33</v>
      </c>
      <c r="S996" s="16">
        <f t="shared" si="49"/>
        <v>0</v>
      </c>
      <c r="T996" s="24" t="e">
        <f t="shared" si="47"/>
        <v>#VALUE!</v>
      </c>
      <c r="U996" s="25" t="e">
        <f>V$3+(INT(SUM(S$4:S996)/80)*"00:15")</f>
        <v>#VALUE!</v>
      </c>
    </row>
    <row r="997" spans="16:21" ht="17.25" customHeight="1" x14ac:dyDescent="0.3">
      <c r="P997" s="15">
        <f t="shared" si="48"/>
        <v>0</v>
      </c>
      <c r="Q997" s="16" t="str">
        <f>VLOOKUP([2]BD!U996,[2]OPERATION!A$1:G$20,2,TRUE)</f>
        <v>A1</v>
      </c>
      <c r="R997" s="23" t="s">
        <v>33</v>
      </c>
      <c r="S997" s="16">
        <f t="shared" si="49"/>
        <v>0</v>
      </c>
      <c r="T997" s="24" t="e">
        <f t="shared" si="47"/>
        <v>#VALUE!</v>
      </c>
      <c r="U997" s="25" t="e">
        <f>V$3+(INT(SUM(S$4:S997)/80)*"00:15")</f>
        <v>#VALUE!</v>
      </c>
    </row>
    <row r="998" spans="16:21" ht="17.25" customHeight="1" x14ac:dyDescent="0.3">
      <c r="P998" s="15">
        <f t="shared" si="48"/>
        <v>0</v>
      </c>
      <c r="Q998" s="16" t="str">
        <f>VLOOKUP([2]BD!U997,[2]OPERATION!A$1:G$20,2,TRUE)</f>
        <v>A1</v>
      </c>
      <c r="R998" s="23" t="s">
        <v>33</v>
      </c>
      <c r="S998" s="16">
        <f t="shared" si="49"/>
        <v>0</v>
      </c>
      <c r="T998" s="24" t="e">
        <f t="shared" si="47"/>
        <v>#VALUE!</v>
      </c>
      <c r="U998" s="25" t="e">
        <f>V$3+(INT(SUM(S$4:S998)/80)*"00:15")</f>
        <v>#VALUE!</v>
      </c>
    </row>
    <row r="999" spans="16:21" ht="17.25" customHeight="1" x14ac:dyDescent="0.3">
      <c r="P999" s="15">
        <f t="shared" si="48"/>
        <v>0</v>
      </c>
      <c r="Q999" s="16" t="str">
        <f>VLOOKUP([2]BD!U998,[2]OPERATION!A$1:G$20,2,TRUE)</f>
        <v>A1</v>
      </c>
      <c r="R999" s="23" t="s">
        <v>33</v>
      </c>
      <c r="S999" s="16">
        <f t="shared" si="49"/>
        <v>0</v>
      </c>
      <c r="T999" s="24" t="e">
        <f t="shared" si="47"/>
        <v>#VALUE!</v>
      </c>
      <c r="U999" s="25" t="e">
        <f>V$3+(INT(SUM(S$4:S999)/80)*"00:15")</f>
        <v>#VALUE!</v>
      </c>
    </row>
    <row r="1000" spans="16:21" ht="17.25" customHeight="1" x14ac:dyDescent="0.3">
      <c r="P1000" s="15">
        <f t="shared" si="48"/>
        <v>0</v>
      </c>
      <c r="Q1000" s="16" t="str">
        <f>VLOOKUP([2]BD!U999,[2]OPERATION!A$1:G$20,2,TRUE)</f>
        <v>A1</v>
      </c>
      <c r="R1000" s="23" t="s">
        <v>33</v>
      </c>
      <c r="S1000" s="16">
        <f t="shared" si="49"/>
        <v>0</v>
      </c>
      <c r="T1000" s="24" t="e">
        <f t="shared" si="47"/>
        <v>#VALUE!</v>
      </c>
      <c r="U1000" s="25" t="e">
        <f>V$3+(INT(SUM(S$4:S1000)/80)*"00:15")</f>
        <v>#VALUE!</v>
      </c>
    </row>
    <row r="1001" spans="16:21" ht="17.25" customHeight="1" x14ac:dyDescent="0.3">
      <c r="P1001" s="15">
        <f t="shared" si="48"/>
        <v>0</v>
      </c>
      <c r="Q1001" s="16" t="str">
        <f>VLOOKUP([2]BD!U1000,[2]OPERATION!A$1:G$20,2,TRUE)</f>
        <v>A1</v>
      </c>
      <c r="R1001" s="23" t="s">
        <v>33</v>
      </c>
      <c r="S1001" s="16">
        <f t="shared" si="49"/>
        <v>0</v>
      </c>
      <c r="T1001" s="24" t="e">
        <f t="shared" si="47"/>
        <v>#VALUE!</v>
      </c>
      <c r="U1001" s="25" t="e">
        <f>V$3+(INT(SUM(S$4:S1001)/80)*"00:15")</f>
        <v>#VALUE!</v>
      </c>
    </row>
    <row r="1002" spans="16:21" ht="17.25" customHeight="1" x14ac:dyDescent="0.3">
      <c r="P1002" s="15">
        <f t="shared" si="48"/>
        <v>0</v>
      </c>
      <c r="Q1002" s="16" t="str">
        <f>VLOOKUP([2]BD!U1001,[2]OPERATION!A$1:G$20,2,TRUE)</f>
        <v>A1</v>
      </c>
      <c r="R1002" s="23" t="s">
        <v>33</v>
      </c>
      <c r="S1002" s="16">
        <f t="shared" si="49"/>
        <v>0</v>
      </c>
      <c r="T1002" s="24" t="e">
        <f t="shared" si="47"/>
        <v>#VALUE!</v>
      </c>
      <c r="U1002" s="25" t="e">
        <f>V$3+(INT(SUM(S$4:S1002)/80)*"00:15")</f>
        <v>#VALUE!</v>
      </c>
    </row>
    <row r="1003" spans="16:21" ht="17.25" customHeight="1" x14ac:dyDescent="0.3">
      <c r="P1003" s="15">
        <f t="shared" si="48"/>
        <v>0</v>
      </c>
      <c r="Q1003" s="16" t="str">
        <f>VLOOKUP([2]BD!U1002,[2]OPERATION!A$1:G$20,2,TRUE)</f>
        <v>A1</v>
      </c>
      <c r="R1003" s="23" t="s">
        <v>33</v>
      </c>
      <c r="S1003" s="16">
        <f t="shared" si="49"/>
        <v>0</v>
      </c>
      <c r="T1003" s="24" t="e">
        <f t="shared" si="47"/>
        <v>#VALUE!</v>
      </c>
      <c r="U1003" s="25" t="e">
        <f>V$3+(INT(SUM(S$4:S1003)/80)*"00:15")</f>
        <v>#VALUE!</v>
      </c>
    </row>
    <row r="1004" spans="16:21" ht="17.25" customHeight="1" x14ac:dyDescent="0.3">
      <c r="P1004" s="26"/>
      <c r="Q1004" s="27"/>
      <c r="R1004" s="28"/>
      <c r="S1004" s="28"/>
      <c r="T1004" s="29"/>
      <c r="U1004" s="30"/>
    </row>
    <row r="1005" spans="16:21" ht="17.25" customHeight="1" x14ac:dyDescent="0.3">
      <c r="P1005" s="26"/>
      <c r="Q1005" s="27"/>
      <c r="R1005" s="28"/>
      <c r="S1005" s="28"/>
      <c r="T1005" s="29"/>
      <c r="U1005" s="30"/>
    </row>
    <row r="1006" spans="16:21" ht="17.25" customHeight="1" x14ac:dyDescent="0.3">
      <c r="P1006" s="26"/>
      <c r="Q1006" s="27"/>
      <c r="R1006" s="28"/>
      <c r="S1006" s="28"/>
      <c r="T1006" s="29"/>
      <c r="U1006" s="30"/>
    </row>
    <row r="1007" spans="16:21" ht="17.25" customHeight="1" x14ac:dyDescent="0.3">
      <c r="P1007" s="26"/>
      <c r="Q1007" s="27"/>
      <c r="R1007" s="28"/>
      <c r="S1007" s="28"/>
      <c r="T1007" s="29"/>
      <c r="U1007" s="30"/>
    </row>
    <row r="1008" spans="16:21" ht="17.25" customHeight="1" x14ac:dyDescent="0.3">
      <c r="P1008" s="26"/>
      <c r="Q1008" s="27"/>
      <c r="R1008" s="28"/>
      <c r="S1008" s="28"/>
      <c r="T1008" s="29"/>
      <c r="U1008" s="30"/>
    </row>
    <row r="1009" spans="16:21" ht="17.25" customHeight="1" x14ac:dyDescent="0.3">
      <c r="P1009" s="26"/>
      <c r="Q1009" s="27"/>
      <c r="R1009" s="28"/>
      <c r="S1009" s="28"/>
      <c r="T1009" s="29"/>
      <c r="U1009" s="30"/>
    </row>
    <row r="1010" spans="16:21" ht="17.25" customHeight="1" x14ac:dyDescent="0.3">
      <c r="P1010" s="26"/>
      <c r="Q1010" s="27"/>
      <c r="R1010" s="28"/>
      <c r="S1010" s="28"/>
      <c r="T1010" s="29"/>
      <c r="U1010" s="30"/>
    </row>
    <row r="1011" spans="16:21" ht="17.25" customHeight="1" x14ac:dyDescent="0.3">
      <c r="P1011" s="26"/>
      <c r="Q1011" s="27"/>
      <c r="R1011" s="28"/>
      <c r="S1011" s="28"/>
      <c r="T1011" s="29"/>
      <c r="U1011" s="30"/>
    </row>
    <row r="1012" spans="16:21" ht="17.25" customHeight="1" x14ac:dyDescent="0.3">
      <c r="P1012" s="26"/>
      <c r="Q1012" s="27"/>
      <c r="R1012" s="28"/>
      <c r="S1012" s="28"/>
      <c r="T1012" s="29"/>
      <c r="U1012" s="30"/>
    </row>
    <row r="1013" spans="16:21" ht="17.25" customHeight="1" x14ac:dyDescent="0.3">
      <c r="P1013" s="26"/>
      <c r="Q1013" s="27"/>
      <c r="R1013" s="28"/>
      <c r="S1013" s="28"/>
      <c r="T1013" s="29"/>
      <c r="U1013" s="30"/>
    </row>
    <row r="1014" spans="16:21" ht="17.25" customHeight="1" x14ac:dyDescent="0.3">
      <c r="P1014" s="26"/>
      <c r="Q1014" s="27"/>
      <c r="R1014" s="28"/>
      <c r="S1014" s="28"/>
      <c r="T1014" s="29"/>
      <c r="U1014" s="30"/>
    </row>
    <row r="1015" spans="16:21" ht="17.25" customHeight="1" x14ac:dyDescent="0.3">
      <c r="P1015" s="26"/>
      <c r="Q1015" s="27"/>
      <c r="R1015" s="28"/>
      <c r="S1015" s="28"/>
      <c r="T1015" s="29"/>
      <c r="U1015" s="30"/>
    </row>
    <row r="1016" spans="16:21" ht="17.25" customHeight="1" x14ac:dyDescent="0.3">
      <c r="P1016" s="26"/>
      <c r="Q1016" s="27"/>
      <c r="R1016" s="28"/>
      <c r="S1016" s="28"/>
      <c r="T1016" s="29"/>
      <c r="U1016" s="30"/>
    </row>
    <row r="1017" spans="16:21" ht="17.25" customHeight="1" x14ac:dyDescent="0.3">
      <c r="P1017" s="26"/>
      <c r="Q1017" s="27"/>
      <c r="R1017" s="28"/>
      <c r="S1017" s="28"/>
      <c r="T1017" s="29"/>
      <c r="U1017" s="30"/>
    </row>
    <row r="1018" spans="16:21" ht="17.25" customHeight="1" x14ac:dyDescent="0.3">
      <c r="P1018" s="26"/>
      <c r="Q1018" s="27"/>
      <c r="R1018" s="28"/>
      <c r="S1018" s="28"/>
      <c r="T1018" s="29"/>
      <c r="U1018" s="30"/>
    </row>
    <row r="1019" spans="16:21" ht="17.25" customHeight="1" x14ac:dyDescent="0.3">
      <c r="P1019" s="26"/>
      <c r="Q1019" s="27"/>
      <c r="R1019" s="28"/>
      <c r="S1019" s="28"/>
      <c r="T1019" s="29"/>
      <c r="U1019" s="30"/>
    </row>
    <row r="1020" spans="16:21" ht="17.25" customHeight="1" x14ac:dyDescent="0.3">
      <c r="P1020" s="26"/>
      <c r="Q1020" s="27"/>
      <c r="R1020" s="28"/>
      <c r="S1020" s="28"/>
      <c r="T1020" s="29"/>
      <c r="U1020" s="30"/>
    </row>
    <row r="1021" spans="16:21" ht="17.25" customHeight="1" x14ac:dyDescent="0.3">
      <c r="P1021" s="26"/>
      <c r="Q1021" s="27"/>
      <c r="R1021" s="28"/>
      <c r="S1021" s="28"/>
      <c r="T1021" s="29"/>
      <c r="U1021" s="30"/>
    </row>
    <row r="1022" spans="16:21" ht="17.25" customHeight="1" x14ac:dyDescent="0.3">
      <c r="P1022" s="26"/>
      <c r="Q1022" s="27"/>
      <c r="R1022" s="28"/>
      <c r="S1022" s="28"/>
      <c r="T1022" s="29"/>
      <c r="U1022" s="30"/>
    </row>
    <row r="1023" spans="16:21" ht="17.25" customHeight="1" x14ac:dyDescent="0.3">
      <c r="P1023" s="26"/>
      <c r="Q1023" s="27"/>
      <c r="R1023" s="28"/>
      <c r="S1023" s="28"/>
      <c r="T1023" s="29"/>
      <c r="U1023" s="30"/>
    </row>
    <row r="1024" spans="16:21" ht="17.25" customHeight="1" x14ac:dyDescent="0.3">
      <c r="P1024" s="26"/>
      <c r="Q1024" s="27"/>
      <c r="R1024" s="28"/>
      <c r="S1024" s="28"/>
      <c r="T1024" s="29"/>
      <c r="U1024" s="30"/>
    </row>
    <row r="1025" spans="16:21" ht="17.25" customHeight="1" x14ac:dyDescent="0.3">
      <c r="P1025" s="26"/>
      <c r="Q1025" s="27"/>
      <c r="R1025" s="28"/>
      <c r="S1025" s="28"/>
      <c r="T1025" s="29"/>
      <c r="U1025" s="30"/>
    </row>
    <row r="1026" spans="16:21" ht="17.25" customHeight="1" x14ac:dyDescent="0.3">
      <c r="P1026" s="26"/>
      <c r="Q1026" s="27"/>
      <c r="R1026" s="28"/>
      <c r="S1026" s="28"/>
      <c r="T1026" s="29"/>
      <c r="U1026" s="30"/>
    </row>
    <row r="1027" spans="16:21" ht="17.25" customHeight="1" x14ac:dyDescent="0.3">
      <c r="P1027" s="26"/>
      <c r="Q1027" s="27"/>
      <c r="R1027" s="28"/>
      <c r="S1027" s="28"/>
      <c r="T1027" s="29"/>
      <c r="U1027" s="30"/>
    </row>
    <row r="1028" spans="16:21" ht="17.25" customHeight="1" x14ac:dyDescent="0.3">
      <c r="P1028" s="26"/>
      <c r="Q1028" s="27"/>
      <c r="R1028" s="28"/>
      <c r="S1028" s="28"/>
      <c r="T1028" s="29"/>
      <c r="U1028" s="30"/>
    </row>
    <row r="1029" spans="16:21" ht="17.25" customHeight="1" x14ac:dyDescent="0.3">
      <c r="P1029" s="26"/>
      <c r="Q1029" s="27"/>
      <c r="R1029" s="28"/>
      <c r="S1029" s="28"/>
      <c r="T1029" s="29"/>
      <c r="U1029" s="30"/>
    </row>
    <row r="1030" spans="16:21" ht="17.25" customHeight="1" x14ac:dyDescent="0.3">
      <c r="P1030" s="26"/>
      <c r="Q1030" s="27"/>
      <c r="R1030" s="28"/>
      <c r="S1030" s="28"/>
      <c r="T1030" s="29"/>
      <c r="U1030" s="30"/>
    </row>
    <row r="1031" spans="16:21" ht="17.25" customHeight="1" x14ac:dyDescent="0.3">
      <c r="P1031" s="26"/>
      <c r="Q1031" s="27"/>
      <c r="R1031" s="28"/>
      <c r="S1031" s="28"/>
      <c r="T1031" s="29"/>
      <c r="U1031" s="30"/>
    </row>
    <row r="1032" spans="16:21" ht="17.25" customHeight="1" x14ac:dyDescent="0.3">
      <c r="P1032" s="26"/>
      <c r="Q1032" s="27"/>
      <c r="R1032" s="28"/>
      <c r="S1032" s="28"/>
      <c r="T1032" s="29"/>
      <c r="U1032" s="30"/>
    </row>
    <row r="1033" spans="16:21" ht="17.25" customHeight="1" x14ac:dyDescent="0.3">
      <c r="P1033" s="26"/>
      <c r="Q1033" s="27"/>
      <c r="R1033" s="28"/>
      <c r="S1033" s="28"/>
      <c r="T1033" s="29"/>
      <c r="U1033" s="30"/>
    </row>
    <row r="1034" spans="16:21" ht="17.25" customHeight="1" x14ac:dyDescent="0.3">
      <c r="P1034" s="26"/>
      <c r="Q1034" s="27"/>
      <c r="R1034" s="28"/>
      <c r="S1034" s="28"/>
      <c r="T1034" s="29"/>
      <c r="U1034" s="30"/>
    </row>
    <row r="1035" spans="16:21" ht="17.25" customHeight="1" x14ac:dyDescent="0.3">
      <c r="P1035" s="26"/>
      <c r="Q1035" s="27"/>
      <c r="R1035" s="28"/>
      <c r="S1035" s="28"/>
      <c r="T1035" s="29"/>
      <c r="U1035" s="30"/>
    </row>
    <row r="1036" spans="16:21" ht="17.25" customHeight="1" x14ac:dyDescent="0.3">
      <c r="P1036" s="26"/>
      <c r="Q1036" s="27"/>
      <c r="R1036" s="28"/>
      <c r="S1036" s="28"/>
      <c r="T1036" s="29"/>
      <c r="U1036" s="30"/>
    </row>
    <row r="1037" spans="16:21" ht="17.25" customHeight="1" x14ac:dyDescent="0.3">
      <c r="P1037" s="26"/>
      <c r="Q1037" s="27"/>
      <c r="R1037" s="28"/>
      <c r="S1037" s="28"/>
      <c r="T1037" s="29"/>
      <c r="U1037" s="30"/>
    </row>
    <row r="1038" spans="16:21" ht="17.25" customHeight="1" x14ac:dyDescent="0.3">
      <c r="P1038" s="26"/>
      <c r="Q1038" s="27"/>
      <c r="R1038" s="28"/>
      <c r="S1038" s="28"/>
      <c r="T1038" s="29"/>
      <c r="U1038" s="30"/>
    </row>
    <row r="1039" spans="16:21" ht="17.25" customHeight="1" x14ac:dyDescent="0.3">
      <c r="P1039" s="26"/>
      <c r="Q1039" s="27"/>
      <c r="R1039" s="28"/>
      <c r="S1039" s="28"/>
      <c r="T1039" s="29"/>
      <c r="U1039" s="30"/>
    </row>
    <row r="1040" spans="16:21" ht="17.25" customHeight="1" x14ac:dyDescent="0.3">
      <c r="P1040" s="26"/>
      <c r="Q1040" s="27"/>
      <c r="R1040" s="28"/>
      <c r="S1040" s="28"/>
      <c r="T1040" s="29"/>
      <c r="U1040" s="30"/>
    </row>
    <row r="1041" spans="16:21" ht="17.25" customHeight="1" x14ac:dyDescent="0.3">
      <c r="P1041" s="26"/>
      <c r="Q1041" s="27"/>
      <c r="R1041" s="28"/>
      <c r="S1041" s="28"/>
      <c r="T1041" s="29"/>
      <c r="U1041" s="30"/>
    </row>
    <row r="1042" spans="16:21" ht="17.25" customHeight="1" x14ac:dyDescent="0.3">
      <c r="P1042" s="26"/>
      <c r="Q1042" s="27"/>
      <c r="R1042" s="28"/>
      <c r="S1042" s="28"/>
      <c r="T1042" s="29"/>
      <c r="U1042" s="30"/>
    </row>
    <row r="1043" spans="16:21" ht="17.25" customHeight="1" x14ac:dyDescent="0.3">
      <c r="P1043" s="26"/>
      <c r="Q1043" s="27"/>
      <c r="R1043" s="28"/>
      <c r="S1043" s="28"/>
      <c r="T1043" s="29"/>
      <c r="U1043" s="30"/>
    </row>
    <row r="1044" spans="16:21" ht="17.25" customHeight="1" x14ac:dyDescent="0.3">
      <c r="P1044" s="26"/>
      <c r="Q1044" s="27"/>
      <c r="R1044" s="28"/>
      <c r="S1044" s="28"/>
      <c r="T1044" s="29"/>
      <c r="U1044" s="30"/>
    </row>
    <row r="1045" spans="16:21" ht="17.25" customHeight="1" x14ac:dyDescent="0.3">
      <c r="P1045" s="26"/>
      <c r="Q1045" s="27"/>
      <c r="R1045" s="28"/>
      <c r="S1045" s="28"/>
      <c r="T1045" s="29"/>
      <c r="U1045" s="30"/>
    </row>
    <row r="1046" spans="16:21" ht="17.25" customHeight="1" x14ac:dyDescent="0.3">
      <c r="P1046" s="26"/>
      <c r="Q1046" s="27"/>
      <c r="R1046" s="28"/>
      <c r="S1046" s="28"/>
      <c r="T1046" s="29"/>
      <c r="U1046" s="30"/>
    </row>
    <row r="1047" spans="16:21" ht="17.25" customHeight="1" x14ac:dyDescent="0.3">
      <c r="P1047" s="26"/>
      <c r="Q1047" s="27"/>
      <c r="R1047" s="28"/>
      <c r="S1047" s="28"/>
      <c r="T1047" s="29"/>
      <c r="U1047" s="30"/>
    </row>
    <row r="1048" spans="16:21" ht="17.25" customHeight="1" x14ac:dyDescent="0.3">
      <c r="P1048" s="26"/>
      <c r="Q1048" s="27"/>
      <c r="R1048" s="28"/>
      <c r="S1048" s="28"/>
      <c r="T1048" s="29"/>
      <c r="U1048" s="30"/>
    </row>
    <row r="1049" spans="16:21" ht="17.25" customHeight="1" x14ac:dyDescent="0.3">
      <c r="P1049" s="26"/>
      <c r="Q1049" s="27"/>
      <c r="R1049" s="28"/>
      <c r="S1049" s="28"/>
      <c r="T1049" s="29"/>
      <c r="U1049" s="30"/>
    </row>
    <row r="1050" spans="16:21" ht="17.25" customHeight="1" x14ac:dyDescent="0.3">
      <c r="P1050" s="26"/>
      <c r="Q1050" s="27"/>
      <c r="R1050" s="28"/>
      <c r="S1050" s="28"/>
      <c r="T1050" s="29"/>
      <c r="U1050" s="30"/>
    </row>
    <row r="1051" spans="16:21" ht="17.25" customHeight="1" x14ac:dyDescent="0.3">
      <c r="P1051" s="26"/>
      <c r="Q1051" s="27"/>
      <c r="R1051" s="28"/>
      <c r="S1051" s="28"/>
      <c r="T1051" s="29"/>
      <c r="U1051" s="30"/>
    </row>
    <row r="1052" spans="16:21" ht="17.25" customHeight="1" x14ac:dyDescent="0.3">
      <c r="P1052" s="26"/>
      <c r="Q1052" s="27"/>
      <c r="R1052" s="28"/>
      <c r="S1052" s="28"/>
      <c r="T1052" s="29"/>
      <c r="U1052" s="30"/>
    </row>
    <row r="1053" spans="16:21" ht="17.25" customHeight="1" x14ac:dyDescent="0.3">
      <c r="P1053" s="26"/>
      <c r="Q1053" s="27"/>
      <c r="R1053" s="28"/>
      <c r="S1053" s="28"/>
      <c r="T1053" s="29"/>
      <c r="U1053" s="30"/>
    </row>
    <row r="1054" spans="16:21" ht="17.25" customHeight="1" x14ac:dyDescent="0.3">
      <c r="P1054" s="26"/>
      <c r="Q1054" s="27"/>
      <c r="R1054" s="28"/>
      <c r="S1054" s="28"/>
      <c r="T1054" s="29"/>
      <c r="U1054" s="30"/>
    </row>
    <row r="1055" spans="16:21" ht="17.25" customHeight="1" x14ac:dyDescent="0.3">
      <c r="P1055" s="26"/>
      <c r="Q1055" s="27"/>
      <c r="R1055" s="28"/>
      <c r="S1055" s="28"/>
      <c r="T1055" s="29"/>
      <c r="U1055" s="30"/>
    </row>
    <row r="1056" spans="16:21" ht="17.25" customHeight="1" x14ac:dyDescent="0.3">
      <c r="P1056" s="26"/>
      <c r="Q1056" s="27"/>
      <c r="R1056" s="28"/>
      <c r="S1056" s="28"/>
      <c r="T1056" s="29"/>
      <c r="U1056" s="30"/>
    </row>
    <row r="1057" spans="16:21" ht="17.25" customHeight="1" x14ac:dyDescent="0.3">
      <c r="P1057" s="26"/>
      <c r="Q1057" s="27"/>
      <c r="R1057" s="28"/>
      <c r="S1057" s="28"/>
      <c r="T1057" s="29"/>
      <c r="U1057" s="30"/>
    </row>
    <row r="1058" spans="16:21" ht="17.25" customHeight="1" x14ac:dyDescent="0.3">
      <c r="P1058" s="26"/>
      <c r="Q1058" s="27"/>
      <c r="R1058" s="28"/>
      <c r="S1058" s="28"/>
      <c r="T1058" s="29"/>
      <c r="U1058" s="30"/>
    </row>
    <row r="1059" spans="16:21" ht="17.25" customHeight="1" x14ac:dyDescent="0.3">
      <c r="P1059" s="26"/>
      <c r="Q1059" s="27"/>
      <c r="R1059" s="28"/>
      <c r="S1059" s="28"/>
      <c r="T1059" s="29"/>
      <c r="U1059" s="30"/>
    </row>
    <row r="1060" spans="16:21" ht="17.25" customHeight="1" x14ac:dyDescent="0.3">
      <c r="P1060" s="26"/>
      <c r="Q1060" s="27"/>
      <c r="R1060" s="28"/>
      <c r="S1060" s="28"/>
      <c r="T1060" s="29"/>
      <c r="U1060" s="30"/>
    </row>
    <row r="1061" spans="16:21" ht="17.25" customHeight="1" x14ac:dyDescent="0.3">
      <c r="P1061" s="26"/>
      <c r="Q1061" s="27"/>
      <c r="R1061" s="28"/>
      <c r="S1061" s="28"/>
      <c r="T1061" s="29"/>
      <c r="U1061" s="30"/>
    </row>
    <row r="1062" spans="16:21" ht="17.25" customHeight="1" x14ac:dyDescent="0.3">
      <c r="P1062" s="26"/>
      <c r="Q1062" s="27"/>
      <c r="R1062" s="28"/>
      <c r="S1062" s="28"/>
      <c r="T1062" s="29"/>
      <c r="U1062" s="30"/>
    </row>
    <row r="1063" spans="16:21" ht="17.25" customHeight="1" x14ac:dyDescent="0.3">
      <c r="P1063" s="26"/>
      <c r="Q1063" s="27"/>
      <c r="R1063" s="28"/>
      <c r="S1063" s="28"/>
      <c r="T1063" s="29"/>
      <c r="U1063" s="30"/>
    </row>
    <row r="1064" spans="16:21" ht="17.25" customHeight="1" x14ac:dyDescent="0.3">
      <c r="P1064" s="26"/>
      <c r="Q1064" s="27"/>
      <c r="R1064" s="28"/>
      <c r="S1064" s="28"/>
      <c r="T1064" s="29"/>
      <c r="U1064" s="30"/>
    </row>
    <row r="1065" spans="16:21" ht="17.25" customHeight="1" x14ac:dyDescent="0.3">
      <c r="P1065" s="26"/>
      <c r="Q1065" s="27"/>
      <c r="R1065" s="28"/>
      <c r="S1065" s="28"/>
      <c r="T1065" s="29"/>
      <c r="U1065" s="30"/>
    </row>
    <row r="1066" spans="16:21" ht="17.25" customHeight="1" x14ac:dyDescent="0.3">
      <c r="P1066" s="26"/>
      <c r="Q1066" s="27"/>
      <c r="R1066" s="28"/>
      <c r="S1066" s="28"/>
      <c r="T1066" s="29"/>
      <c r="U1066" s="30"/>
    </row>
    <row r="1067" spans="16:21" ht="17.25" customHeight="1" x14ac:dyDescent="0.3">
      <c r="P1067" s="26"/>
      <c r="Q1067" s="27"/>
      <c r="R1067" s="28"/>
      <c r="S1067" s="28"/>
      <c r="T1067" s="29"/>
      <c r="U1067" s="30"/>
    </row>
    <row r="1068" spans="16:21" ht="17.25" customHeight="1" x14ac:dyDescent="0.3">
      <c r="P1068" s="26"/>
      <c r="Q1068" s="27"/>
      <c r="R1068" s="28"/>
      <c r="S1068" s="28"/>
      <c r="T1068" s="29"/>
      <c r="U1068" s="30"/>
    </row>
    <row r="1069" spans="16:21" ht="17.25" customHeight="1" x14ac:dyDescent="0.3">
      <c r="P1069" s="26"/>
      <c r="Q1069" s="27"/>
      <c r="R1069" s="28"/>
      <c r="S1069" s="28"/>
      <c r="T1069" s="29"/>
      <c r="U1069" s="30"/>
    </row>
    <row r="1070" spans="16:21" ht="17.25" customHeight="1" x14ac:dyDescent="0.3">
      <c r="P1070" s="26"/>
      <c r="Q1070" s="27"/>
      <c r="R1070" s="28"/>
      <c r="S1070" s="28"/>
      <c r="T1070" s="29"/>
      <c r="U1070" s="30"/>
    </row>
    <row r="1071" spans="16:21" ht="17.25" customHeight="1" x14ac:dyDescent="0.3">
      <c r="P1071" s="26"/>
      <c r="Q1071" s="27"/>
      <c r="R1071" s="28"/>
      <c r="S1071" s="28"/>
      <c r="T1071" s="29"/>
      <c r="U1071" s="30"/>
    </row>
    <row r="1072" spans="16:21" ht="17.25" customHeight="1" x14ac:dyDescent="0.3">
      <c r="P1072" s="26"/>
      <c r="Q1072" s="27"/>
      <c r="R1072" s="28"/>
      <c r="S1072" s="28"/>
      <c r="T1072" s="29"/>
      <c r="U1072" s="30"/>
    </row>
    <row r="1073" spans="16:21" ht="17.25" customHeight="1" x14ac:dyDescent="0.3">
      <c r="P1073" s="26"/>
      <c r="Q1073" s="27"/>
      <c r="R1073" s="28"/>
      <c r="S1073" s="28"/>
      <c r="T1073" s="29"/>
      <c r="U1073" s="30"/>
    </row>
    <row r="1074" spans="16:21" ht="17.25" customHeight="1" x14ac:dyDescent="0.3">
      <c r="P1074" s="26"/>
      <c r="Q1074" s="27"/>
      <c r="R1074" s="28"/>
      <c r="S1074" s="28"/>
      <c r="T1074" s="29"/>
      <c r="U1074" s="30"/>
    </row>
    <row r="1075" spans="16:21" ht="17.25" customHeight="1" x14ac:dyDescent="0.3">
      <c r="P1075" s="26"/>
      <c r="Q1075" s="27"/>
      <c r="R1075" s="28"/>
      <c r="S1075" s="28"/>
      <c r="T1075" s="29"/>
      <c r="U1075" s="30"/>
    </row>
    <row r="1076" spans="16:21" ht="17.25" customHeight="1" x14ac:dyDescent="0.3">
      <c r="P1076" s="26"/>
      <c r="Q1076" s="27"/>
      <c r="R1076" s="28"/>
      <c r="S1076" s="28"/>
      <c r="T1076" s="29"/>
      <c r="U1076" s="30"/>
    </row>
    <row r="1077" spans="16:21" ht="17.25" customHeight="1" x14ac:dyDescent="0.3">
      <c r="P1077" s="26"/>
      <c r="Q1077" s="27"/>
      <c r="R1077" s="28"/>
      <c r="S1077" s="28"/>
      <c r="T1077" s="29"/>
      <c r="U1077" s="30"/>
    </row>
    <row r="1078" spans="16:21" ht="17.25" customHeight="1" x14ac:dyDescent="0.3">
      <c r="P1078" s="26"/>
      <c r="Q1078" s="27"/>
      <c r="R1078" s="28"/>
      <c r="S1078" s="28"/>
      <c r="T1078" s="29"/>
      <c r="U1078" s="30"/>
    </row>
    <row r="1079" spans="16:21" ht="17.25" customHeight="1" x14ac:dyDescent="0.3">
      <c r="P1079" s="26"/>
      <c r="Q1079" s="27"/>
      <c r="R1079" s="28"/>
      <c r="S1079" s="28"/>
      <c r="T1079" s="29"/>
      <c r="U1079" s="30"/>
    </row>
    <row r="1080" spans="16:21" ht="17.25" customHeight="1" x14ac:dyDescent="0.3">
      <c r="P1080" s="26"/>
      <c r="Q1080" s="27"/>
      <c r="R1080" s="28"/>
      <c r="S1080" s="28"/>
      <c r="T1080" s="29"/>
      <c r="U1080" s="30"/>
    </row>
    <row r="1081" spans="16:21" ht="17.25" customHeight="1" x14ac:dyDescent="0.3">
      <c r="P1081" s="26"/>
      <c r="Q1081" s="27"/>
      <c r="R1081" s="28"/>
      <c r="S1081" s="28"/>
      <c r="T1081" s="29"/>
      <c r="U1081" s="30"/>
    </row>
    <row r="1082" spans="16:21" ht="17.25" customHeight="1" x14ac:dyDescent="0.3">
      <c r="P1082" s="26"/>
      <c r="Q1082" s="27"/>
      <c r="R1082" s="28"/>
      <c r="S1082" s="28"/>
      <c r="T1082" s="29"/>
      <c r="U1082" s="30"/>
    </row>
    <row r="1083" spans="16:21" ht="17.25" customHeight="1" x14ac:dyDescent="0.3">
      <c r="P1083" s="26"/>
      <c r="Q1083" s="27"/>
      <c r="R1083" s="28"/>
      <c r="S1083" s="28"/>
      <c r="T1083" s="29"/>
      <c r="U1083" s="30"/>
    </row>
    <row r="1084" spans="16:21" ht="17.25" customHeight="1" x14ac:dyDescent="0.3">
      <c r="P1084" s="26"/>
      <c r="Q1084" s="27"/>
      <c r="R1084" s="28"/>
      <c r="S1084" s="28"/>
      <c r="T1084" s="29"/>
      <c r="U1084" s="30"/>
    </row>
    <row r="1085" spans="16:21" ht="17.25" customHeight="1" x14ac:dyDescent="0.3">
      <c r="P1085" s="26"/>
      <c r="Q1085" s="27"/>
      <c r="R1085" s="28"/>
      <c r="S1085" s="28"/>
      <c r="T1085" s="29"/>
      <c r="U1085" s="30"/>
    </row>
    <row r="1086" spans="16:21" ht="17.25" customHeight="1" x14ac:dyDescent="0.3">
      <c r="P1086" s="26"/>
      <c r="Q1086" s="27"/>
      <c r="R1086" s="28"/>
      <c r="S1086" s="28"/>
      <c r="T1086" s="29"/>
      <c r="U1086" s="30"/>
    </row>
    <row r="1087" spans="16:21" ht="17.25" customHeight="1" x14ac:dyDescent="0.3">
      <c r="P1087" s="26"/>
      <c r="Q1087" s="27"/>
      <c r="R1087" s="28"/>
      <c r="S1087" s="28"/>
      <c r="T1087" s="29"/>
      <c r="U1087" s="30"/>
    </row>
    <row r="1088" spans="16:21" ht="17.25" customHeight="1" x14ac:dyDescent="0.3">
      <c r="P1088" s="26"/>
      <c r="Q1088" s="27"/>
      <c r="R1088" s="28"/>
      <c r="S1088" s="28"/>
      <c r="T1088" s="29"/>
      <c r="U1088" s="30"/>
    </row>
    <row r="1089" spans="16:21" ht="17.25" customHeight="1" x14ac:dyDescent="0.3">
      <c r="P1089" s="26"/>
      <c r="Q1089" s="27"/>
      <c r="R1089" s="28"/>
      <c r="S1089" s="28"/>
      <c r="T1089" s="29"/>
      <c r="U1089" s="30"/>
    </row>
    <row r="1090" spans="16:21" ht="17.25" customHeight="1" x14ac:dyDescent="0.3">
      <c r="P1090" s="26"/>
      <c r="Q1090" s="27"/>
      <c r="R1090" s="28"/>
      <c r="S1090" s="28"/>
      <c r="T1090" s="29"/>
      <c r="U1090" s="30"/>
    </row>
    <row r="1091" spans="16:21" ht="17.25" customHeight="1" x14ac:dyDescent="0.3">
      <c r="P1091" s="26"/>
      <c r="Q1091" s="27"/>
      <c r="R1091" s="28"/>
      <c r="S1091" s="28"/>
      <c r="T1091" s="29"/>
      <c r="U1091" s="30"/>
    </row>
    <row r="1092" spans="16:21" ht="17.25" customHeight="1" x14ac:dyDescent="0.3">
      <c r="P1092" s="26"/>
      <c r="Q1092" s="27"/>
      <c r="R1092" s="28"/>
      <c r="S1092" s="28"/>
      <c r="T1092" s="29"/>
      <c r="U1092" s="30"/>
    </row>
    <row r="1093" spans="16:21" ht="17.25" customHeight="1" x14ac:dyDescent="0.3">
      <c r="P1093" s="26"/>
      <c r="Q1093" s="27"/>
      <c r="R1093" s="28"/>
      <c r="S1093" s="28"/>
      <c r="T1093" s="29"/>
      <c r="U1093" s="30"/>
    </row>
    <row r="1094" spans="16:21" ht="17.25" customHeight="1" x14ac:dyDescent="0.3">
      <c r="P1094" s="26"/>
      <c r="Q1094" s="27"/>
      <c r="R1094" s="28"/>
      <c r="S1094" s="28"/>
      <c r="T1094" s="29"/>
      <c r="U1094" s="30"/>
    </row>
    <row r="1095" spans="16:21" ht="17.25" customHeight="1" x14ac:dyDescent="0.3">
      <c r="P1095" s="26"/>
      <c r="Q1095" s="27"/>
      <c r="R1095" s="28"/>
      <c r="S1095" s="28"/>
      <c r="T1095" s="29"/>
      <c r="U1095" s="30"/>
    </row>
    <row r="1096" spans="16:21" ht="17.25" customHeight="1" x14ac:dyDescent="0.3">
      <c r="P1096" s="26"/>
      <c r="Q1096" s="27"/>
      <c r="R1096" s="28"/>
      <c r="S1096" s="28"/>
      <c r="T1096" s="29"/>
      <c r="U1096" s="30"/>
    </row>
    <row r="1097" spans="16:21" ht="17.25" customHeight="1" x14ac:dyDescent="0.3">
      <c r="P1097" s="26"/>
      <c r="Q1097" s="27"/>
      <c r="R1097" s="28"/>
      <c r="S1097" s="28"/>
      <c r="T1097" s="29"/>
      <c r="U1097" s="30"/>
    </row>
    <row r="1098" spans="16:21" ht="17.25" customHeight="1" x14ac:dyDescent="0.3">
      <c r="P1098" s="26"/>
      <c r="Q1098" s="27"/>
      <c r="R1098" s="28"/>
      <c r="S1098" s="28"/>
      <c r="T1098" s="29"/>
      <c r="U1098" s="30"/>
    </row>
    <row r="1099" spans="16:21" ht="17.25" customHeight="1" x14ac:dyDescent="0.3">
      <c r="P1099" s="26"/>
      <c r="Q1099" s="27"/>
      <c r="R1099" s="28"/>
      <c r="S1099" s="28"/>
      <c r="T1099" s="29"/>
      <c r="U1099" s="30"/>
    </row>
    <row r="1100" spans="16:21" ht="17.25" customHeight="1" x14ac:dyDescent="0.3">
      <c r="P1100" s="26"/>
      <c r="Q1100" s="27"/>
      <c r="R1100" s="28"/>
      <c r="S1100" s="28"/>
      <c r="T1100" s="29"/>
      <c r="U1100" s="30"/>
    </row>
    <row r="1101" spans="16:21" ht="17.25" customHeight="1" x14ac:dyDescent="0.3">
      <c r="P1101" s="26"/>
      <c r="Q1101" s="27"/>
      <c r="R1101" s="28"/>
      <c r="S1101" s="28"/>
      <c r="T1101" s="29"/>
      <c r="U1101" s="30"/>
    </row>
    <row r="1102" spans="16:21" ht="17.25" customHeight="1" x14ac:dyDescent="0.3">
      <c r="P1102" s="26"/>
      <c r="Q1102" s="27"/>
      <c r="R1102" s="28"/>
      <c r="S1102" s="28"/>
      <c r="T1102" s="29"/>
      <c r="U1102" s="30"/>
    </row>
    <row r="1103" spans="16:21" ht="17.25" customHeight="1" x14ac:dyDescent="0.3">
      <c r="P1103" s="26"/>
      <c r="Q1103" s="27"/>
      <c r="R1103" s="28"/>
      <c r="S1103" s="28"/>
      <c r="T1103" s="29"/>
      <c r="U1103" s="30"/>
    </row>
    <row r="1104" spans="16:21" ht="17.25" customHeight="1" x14ac:dyDescent="0.3">
      <c r="P1104" s="26"/>
      <c r="Q1104" s="27"/>
      <c r="R1104" s="28"/>
      <c r="S1104" s="28"/>
      <c r="T1104" s="29"/>
      <c r="U1104" s="30"/>
    </row>
    <row r="1105" spans="16:21" ht="17.25" customHeight="1" x14ac:dyDescent="0.3">
      <c r="P1105" s="26"/>
      <c r="Q1105" s="27"/>
      <c r="R1105" s="28"/>
      <c r="S1105" s="28"/>
      <c r="T1105" s="29"/>
      <c r="U1105" s="30"/>
    </row>
    <row r="1106" spans="16:21" ht="17.25" customHeight="1" x14ac:dyDescent="0.3">
      <c r="P1106" s="26"/>
      <c r="Q1106" s="27"/>
      <c r="R1106" s="28"/>
      <c r="S1106" s="28"/>
      <c r="T1106" s="29"/>
      <c r="U1106" s="30"/>
    </row>
    <row r="1107" spans="16:21" ht="17.25" customHeight="1" x14ac:dyDescent="0.3">
      <c r="P1107" s="26"/>
      <c r="Q1107" s="27"/>
      <c r="R1107" s="28"/>
      <c r="S1107" s="28"/>
      <c r="T1107" s="29"/>
      <c r="U1107" s="30"/>
    </row>
    <row r="1108" spans="16:21" ht="17.25" customHeight="1" x14ac:dyDescent="0.3">
      <c r="P1108" s="26"/>
      <c r="Q1108" s="27"/>
      <c r="R1108" s="28"/>
      <c r="S1108" s="28"/>
      <c r="T1108" s="29"/>
      <c r="U1108" s="30"/>
    </row>
    <row r="1109" spans="16:21" ht="17.25" customHeight="1" x14ac:dyDescent="0.3">
      <c r="P1109" s="26"/>
      <c r="Q1109" s="27"/>
      <c r="R1109" s="28"/>
      <c r="S1109" s="28"/>
      <c r="T1109" s="29"/>
      <c r="U1109" s="30"/>
    </row>
    <row r="1110" spans="16:21" ht="17.25" customHeight="1" x14ac:dyDescent="0.3">
      <c r="P1110" s="26"/>
      <c r="Q1110" s="27"/>
      <c r="R1110" s="28"/>
      <c r="S1110" s="28"/>
      <c r="T1110" s="29"/>
      <c r="U1110" s="30"/>
    </row>
    <row r="1111" spans="16:21" ht="17.25" customHeight="1" x14ac:dyDescent="0.3">
      <c r="P1111" s="26"/>
      <c r="Q1111" s="27"/>
      <c r="R1111" s="28"/>
      <c r="S1111" s="28"/>
      <c r="T1111" s="29"/>
      <c r="U1111" s="30"/>
    </row>
    <row r="1112" spans="16:21" ht="17.25" customHeight="1" x14ac:dyDescent="0.3">
      <c r="P1112" s="26"/>
      <c r="Q1112" s="27"/>
      <c r="R1112" s="28"/>
      <c r="S1112" s="28"/>
      <c r="T1112" s="29"/>
      <c r="U1112" s="30"/>
    </row>
    <row r="1113" spans="16:21" ht="17.25" customHeight="1" x14ac:dyDescent="0.3">
      <c r="P1113" s="26"/>
      <c r="Q1113" s="27"/>
      <c r="R1113" s="28"/>
      <c r="S1113" s="28"/>
      <c r="T1113" s="29"/>
      <c r="U1113" s="30"/>
    </row>
    <row r="1114" spans="16:21" ht="17.25" customHeight="1" x14ac:dyDescent="0.3">
      <c r="P1114" s="26"/>
      <c r="Q1114" s="27"/>
      <c r="R1114" s="28"/>
      <c r="S1114" s="28"/>
      <c r="T1114" s="29"/>
      <c r="U1114" s="30"/>
    </row>
    <row r="1115" spans="16:21" ht="17.25" customHeight="1" x14ac:dyDescent="0.3">
      <c r="P1115" s="26"/>
      <c r="Q1115" s="27"/>
      <c r="R1115" s="28"/>
      <c r="S1115" s="28"/>
      <c r="T1115" s="29"/>
      <c r="U1115" s="30"/>
    </row>
    <row r="1116" spans="16:21" ht="17.25" customHeight="1" x14ac:dyDescent="0.3">
      <c r="P1116" s="26"/>
      <c r="Q1116" s="27"/>
      <c r="R1116" s="28"/>
      <c r="S1116" s="28"/>
      <c r="T1116" s="29"/>
      <c r="U1116" s="30"/>
    </row>
    <row r="1117" spans="16:21" ht="17.25" customHeight="1" x14ac:dyDescent="0.3">
      <c r="P1117" s="26"/>
      <c r="Q1117" s="27"/>
      <c r="R1117" s="28"/>
      <c r="S1117" s="28"/>
      <c r="T1117" s="29"/>
      <c r="U1117" s="30"/>
    </row>
    <row r="1118" spans="16:21" ht="17.25" customHeight="1" x14ac:dyDescent="0.3">
      <c r="P1118" s="26"/>
      <c r="Q1118" s="27"/>
      <c r="R1118" s="28"/>
      <c r="S1118" s="28"/>
      <c r="T1118" s="29"/>
      <c r="U1118" s="30"/>
    </row>
    <row r="1119" spans="16:21" ht="17.25" customHeight="1" x14ac:dyDescent="0.3">
      <c r="P1119" s="26"/>
      <c r="Q1119" s="27"/>
      <c r="R1119" s="28"/>
      <c r="S1119" s="28"/>
      <c r="T1119" s="29"/>
      <c r="U1119" s="30"/>
    </row>
    <row r="1120" spans="16:21" ht="17.25" customHeight="1" x14ac:dyDescent="0.3">
      <c r="P1120" s="26"/>
      <c r="Q1120" s="27"/>
      <c r="R1120" s="28"/>
      <c r="S1120" s="28"/>
      <c r="T1120" s="29"/>
      <c r="U1120" s="30"/>
    </row>
    <row r="1121" spans="16:21" ht="17.25" customHeight="1" x14ac:dyDescent="0.3">
      <c r="P1121" s="26"/>
      <c r="Q1121" s="27"/>
      <c r="R1121" s="28"/>
      <c r="S1121" s="28"/>
      <c r="T1121" s="29"/>
      <c r="U1121" s="30"/>
    </row>
    <row r="1122" spans="16:21" ht="17.25" customHeight="1" x14ac:dyDescent="0.3">
      <c r="P1122" s="26"/>
      <c r="Q1122" s="27"/>
      <c r="R1122" s="28"/>
      <c r="S1122" s="28"/>
      <c r="T1122" s="29"/>
      <c r="U1122" s="30"/>
    </row>
    <row r="1123" spans="16:21" ht="17.25" customHeight="1" x14ac:dyDescent="0.3">
      <c r="P1123" s="26"/>
      <c r="Q1123" s="27"/>
      <c r="R1123" s="28"/>
      <c r="S1123" s="28"/>
      <c r="T1123" s="29"/>
      <c r="U1123" s="30"/>
    </row>
    <row r="1124" spans="16:21" ht="17.25" customHeight="1" x14ac:dyDescent="0.3">
      <c r="P1124" s="26"/>
      <c r="Q1124" s="27"/>
      <c r="R1124" s="28"/>
      <c r="S1124" s="28"/>
      <c r="T1124" s="29"/>
      <c r="U1124" s="30"/>
    </row>
    <row r="1125" spans="16:21" ht="17.25" customHeight="1" x14ac:dyDescent="0.3">
      <c r="P1125" s="26"/>
      <c r="Q1125" s="27"/>
      <c r="R1125" s="28"/>
      <c r="S1125" s="28"/>
      <c r="T1125" s="29"/>
      <c r="U1125" s="30"/>
    </row>
    <row r="1126" spans="16:21" ht="17.25" customHeight="1" x14ac:dyDescent="0.3">
      <c r="P1126" s="26"/>
      <c r="Q1126" s="27"/>
      <c r="R1126" s="28"/>
      <c r="S1126" s="28"/>
      <c r="T1126" s="29"/>
      <c r="U1126" s="30"/>
    </row>
    <row r="1127" spans="16:21" ht="17.25" customHeight="1" x14ac:dyDescent="0.3">
      <c r="P1127" s="26"/>
      <c r="Q1127" s="27"/>
      <c r="R1127" s="28"/>
      <c r="S1127" s="28"/>
      <c r="T1127" s="29"/>
      <c r="U1127" s="30"/>
    </row>
    <row r="1128" spans="16:21" ht="17.25" customHeight="1" x14ac:dyDescent="0.3">
      <c r="P1128" s="26"/>
      <c r="Q1128" s="27"/>
      <c r="R1128" s="28"/>
      <c r="S1128" s="28"/>
      <c r="T1128" s="29"/>
      <c r="U1128" s="30"/>
    </row>
    <row r="1129" spans="16:21" ht="17.25" customHeight="1" x14ac:dyDescent="0.3">
      <c r="P1129" s="26"/>
      <c r="Q1129" s="27"/>
      <c r="R1129" s="28"/>
      <c r="S1129" s="28"/>
      <c r="T1129" s="29"/>
      <c r="U1129" s="30"/>
    </row>
    <row r="1130" spans="16:21" ht="17.25" customHeight="1" x14ac:dyDescent="0.3">
      <c r="P1130" s="26"/>
      <c r="Q1130" s="27"/>
      <c r="R1130" s="28"/>
      <c r="S1130" s="28"/>
      <c r="T1130" s="29"/>
      <c r="U1130" s="30"/>
    </row>
    <row r="1131" spans="16:21" ht="17.25" customHeight="1" x14ac:dyDescent="0.3">
      <c r="P1131" s="26"/>
      <c r="Q1131" s="27"/>
      <c r="R1131" s="28"/>
      <c r="S1131" s="28"/>
      <c r="T1131" s="29"/>
      <c r="U1131" s="30"/>
    </row>
    <row r="1132" spans="16:21" ht="17.25" customHeight="1" x14ac:dyDescent="0.3">
      <c r="P1132" s="26"/>
      <c r="Q1132" s="27"/>
      <c r="R1132" s="28"/>
      <c r="S1132" s="28"/>
      <c r="T1132" s="29"/>
      <c r="U1132" s="30"/>
    </row>
    <row r="1133" spans="16:21" ht="17.25" customHeight="1" x14ac:dyDescent="0.3">
      <c r="P1133" s="26"/>
      <c r="Q1133" s="27"/>
      <c r="R1133" s="28"/>
      <c r="S1133" s="28"/>
      <c r="T1133" s="29"/>
      <c r="U1133" s="30"/>
    </row>
    <row r="1134" spans="16:21" ht="17.25" customHeight="1" x14ac:dyDescent="0.3">
      <c r="P1134" s="26"/>
      <c r="Q1134" s="27"/>
      <c r="R1134" s="28"/>
      <c r="S1134" s="28"/>
      <c r="T1134" s="29"/>
      <c r="U1134" s="30"/>
    </row>
    <row r="1135" spans="16:21" ht="17.25" customHeight="1" x14ac:dyDescent="0.3">
      <c r="P1135" s="26"/>
      <c r="Q1135" s="27"/>
      <c r="R1135" s="28"/>
      <c r="S1135" s="28"/>
      <c r="T1135" s="29"/>
      <c r="U1135" s="30"/>
    </row>
    <row r="1136" spans="16:21" ht="17.25" customHeight="1" x14ac:dyDescent="0.3">
      <c r="P1136" s="26"/>
      <c r="Q1136" s="27"/>
      <c r="R1136" s="28"/>
      <c r="S1136" s="28"/>
      <c r="T1136" s="29"/>
      <c r="U1136" s="30"/>
    </row>
    <row r="1137" spans="16:21" ht="17.25" customHeight="1" x14ac:dyDescent="0.3">
      <c r="P1137" s="26"/>
      <c r="Q1137" s="27"/>
      <c r="R1137" s="28"/>
      <c r="S1137" s="28"/>
      <c r="T1137" s="29"/>
      <c r="U1137" s="30"/>
    </row>
    <row r="1138" spans="16:21" ht="17.25" customHeight="1" x14ac:dyDescent="0.3">
      <c r="P1138" s="26"/>
      <c r="Q1138" s="27"/>
      <c r="R1138" s="28"/>
      <c r="S1138" s="28"/>
      <c r="T1138" s="29"/>
      <c r="U1138" s="30"/>
    </row>
    <row r="1139" spans="16:21" ht="17.25" customHeight="1" x14ac:dyDescent="0.3">
      <c r="P1139" s="26"/>
      <c r="Q1139" s="27"/>
      <c r="R1139" s="28"/>
      <c r="S1139" s="28"/>
      <c r="T1139" s="29"/>
      <c r="U1139" s="30"/>
    </row>
    <row r="1140" spans="16:21" ht="17.25" customHeight="1" x14ac:dyDescent="0.3">
      <c r="P1140" s="26"/>
      <c r="Q1140" s="27"/>
      <c r="R1140" s="28"/>
      <c r="S1140" s="28"/>
      <c r="T1140" s="29"/>
      <c r="U1140" s="30"/>
    </row>
    <row r="1141" spans="16:21" ht="17.25" customHeight="1" x14ac:dyDescent="0.3">
      <c r="P1141" s="26"/>
      <c r="Q1141" s="27"/>
      <c r="R1141" s="28"/>
      <c r="S1141" s="28"/>
      <c r="T1141" s="29"/>
      <c r="U1141" s="30"/>
    </row>
    <row r="1142" spans="16:21" ht="17.25" customHeight="1" x14ac:dyDescent="0.3">
      <c r="P1142" s="26"/>
      <c r="Q1142" s="27"/>
      <c r="R1142" s="28"/>
      <c r="S1142" s="28"/>
      <c r="T1142" s="29"/>
      <c r="U1142" s="30"/>
    </row>
    <row r="1143" spans="16:21" ht="17.25" customHeight="1" x14ac:dyDescent="0.3">
      <c r="P1143" s="26"/>
      <c r="Q1143" s="27"/>
      <c r="R1143" s="28"/>
      <c r="S1143" s="28"/>
      <c r="T1143" s="29"/>
      <c r="U1143" s="30"/>
    </row>
    <row r="1144" spans="16:21" ht="17.25" customHeight="1" x14ac:dyDescent="0.3">
      <c r="P1144" s="26"/>
      <c r="Q1144" s="27"/>
      <c r="R1144" s="28"/>
      <c r="S1144" s="28"/>
      <c r="T1144" s="29"/>
      <c r="U1144" s="30"/>
    </row>
    <row r="1145" spans="16:21" ht="17.25" customHeight="1" x14ac:dyDescent="0.3">
      <c r="P1145" s="26"/>
      <c r="Q1145" s="27"/>
      <c r="R1145" s="28"/>
      <c r="S1145" s="28"/>
      <c r="T1145" s="29"/>
      <c r="U1145" s="30"/>
    </row>
    <row r="1146" spans="16:21" ht="17.25" customHeight="1" x14ac:dyDescent="0.3">
      <c r="P1146" s="26"/>
      <c r="Q1146" s="27"/>
      <c r="R1146" s="28"/>
      <c r="S1146" s="28"/>
      <c r="T1146" s="29"/>
      <c r="U1146" s="30"/>
    </row>
    <row r="1147" spans="16:21" ht="17.25" customHeight="1" x14ac:dyDescent="0.3">
      <c r="P1147" s="26"/>
      <c r="Q1147" s="27"/>
      <c r="R1147" s="28"/>
      <c r="S1147" s="28"/>
      <c r="T1147" s="29"/>
      <c r="U1147" s="30"/>
    </row>
    <row r="1148" spans="16:21" ht="17.25" customHeight="1" x14ac:dyDescent="0.3">
      <c r="P1148" s="26"/>
      <c r="Q1148" s="27"/>
      <c r="R1148" s="28"/>
      <c r="S1148" s="28"/>
      <c r="T1148" s="29"/>
      <c r="U1148" s="30"/>
    </row>
    <row r="1149" spans="16:21" ht="17.25" customHeight="1" x14ac:dyDescent="0.3">
      <c r="P1149" s="26"/>
      <c r="Q1149" s="27"/>
      <c r="R1149" s="28"/>
      <c r="S1149" s="28"/>
      <c r="T1149" s="29"/>
      <c r="U1149" s="30"/>
    </row>
    <row r="1150" spans="16:21" ht="17.25" customHeight="1" x14ac:dyDescent="0.3">
      <c r="P1150" s="26"/>
      <c r="Q1150" s="27"/>
      <c r="R1150" s="28"/>
      <c r="S1150" s="28"/>
      <c r="T1150" s="29"/>
      <c r="U1150" s="30"/>
    </row>
    <row r="1151" spans="16:21" ht="17.25" customHeight="1" x14ac:dyDescent="0.3">
      <c r="P1151" s="26"/>
      <c r="Q1151" s="27"/>
      <c r="R1151" s="28"/>
      <c r="S1151" s="28"/>
      <c r="T1151" s="29"/>
      <c r="U1151" s="30"/>
    </row>
    <row r="1152" spans="16:21" ht="17.25" customHeight="1" x14ac:dyDescent="0.3">
      <c r="P1152" s="26"/>
      <c r="Q1152" s="27"/>
      <c r="R1152" s="28"/>
      <c r="S1152" s="28"/>
      <c r="T1152" s="29"/>
      <c r="U1152" s="30"/>
    </row>
    <row r="1153" spans="16:21" ht="17.25" customHeight="1" x14ac:dyDescent="0.3">
      <c r="P1153" s="26"/>
      <c r="Q1153" s="27"/>
      <c r="R1153" s="28"/>
      <c r="S1153" s="28"/>
      <c r="T1153" s="29"/>
      <c r="U1153" s="30"/>
    </row>
    <row r="1154" spans="16:21" ht="17.25" customHeight="1" x14ac:dyDescent="0.3">
      <c r="P1154" s="26"/>
      <c r="Q1154" s="27"/>
      <c r="R1154" s="28"/>
      <c r="S1154" s="28"/>
      <c r="T1154" s="29"/>
      <c r="U1154" s="30"/>
    </row>
    <row r="1155" spans="16:21" ht="17.25" customHeight="1" x14ac:dyDescent="0.3">
      <c r="P1155" s="26"/>
      <c r="Q1155" s="27"/>
      <c r="R1155" s="28"/>
      <c r="S1155" s="28"/>
      <c r="T1155" s="29"/>
      <c r="U1155" s="30"/>
    </row>
    <row r="1156" spans="16:21" ht="17.25" customHeight="1" x14ac:dyDescent="0.3">
      <c r="P1156" s="26"/>
      <c r="Q1156" s="27"/>
      <c r="R1156" s="28"/>
      <c r="S1156" s="28"/>
      <c r="T1156" s="29"/>
      <c r="U1156" s="30"/>
    </row>
    <row r="1157" spans="16:21" ht="17.25" customHeight="1" x14ac:dyDescent="0.3">
      <c r="P1157" s="26"/>
      <c r="Q1157" s="27"/>
      <c r="R1157" s="28"/>
      <c r="S1157" s="28"/>
      <c r="T1157" s="29"/>
      <c r="U1157" s="30"/>
    </row>
    <row r="1158" spans="16:21" ht="17.25" customHeight="1" x14ac:dyDescent="0.3">
      <c r="P1158" s="26"/>
      <c r="Q1158" s="27"/>
      <c r="R1158" s="28"/>
      <c r="S1158" s="28"/>
      <c r="T1158" s="29"/>
      <c r="U1158" s="30"/>
    </row>
    <row r="1159" spans="16:21" ht="17.25" customHeight="1" x14ac:dyDescent="0.3">
      <c r="P1159" s="26"/>
      <c r="Q1159" s="27"/>
      <c r="R1159" s="28"/>
      <c r="S1159" s="28"/>
      <c r="T1159" s="29"/>
      <c r="U1159" s="30"/>
    </row>
    <row r="1160" spans="16:21" ht="17.25" customHeight="1" x14ac:dyDescent="0.3">
      <c r="P1160" s="26"/>
      <c r="Q1160" s="27"/>
      <c r="R1160" s="28"/>
      <c r="S1160" s="28"/>
      <c r="T1160" s="29"/>
      <c r="U1160" s="30"/>
    </row>
    <row r="1161" spans="16:21" ht="17.25" customHeight="1" x14ac:dyDescent="0.3">
      <c r="P1161" s="26"/>
      <c r="Q1161" s="27"/>
      <c r="R1161" s="28"/>
      <c r="S1161" s="28"/>
      <c r="T1161" s="29"/>
      <c r="U1161" s="30"/>
    </row>
    <row r="1162" spans="16:21" ht="17.25" customHeight="1" x14ac:dyDescent="0.3">
      <c r="P1162" s="26"/>
      <c r="Q1162" s="27"/>
      <c r="R1162" s="28"/>
      <c r="S1162" s="28"/>
      <c r="T1162" s="29"/>
      <c r="U1162" s="30"/>
    </row>
    <row r="1163" spans="16:21" ht="17.25" customHeight="1" x14ac:dyDescent="0.3">
      <c r="P1163" s="26"/>
      <c r="Q1163" s="27"/>
      <c r="R1163" s="28"/>
      <c r="S1163" s="28"/>
      <c r="T1163" s="29"/>
      <c r="U1163" s="30"/>
    </row>
    <row r="1164" spans="16:21" ht="17.25" customHeight="1" x14ac:dyDescent="0.3">
      <c r="P1164" s="26"/>
      <c r="Q1164" s="27"/>
      <c r="R1164" s="28"/>
      <c r="S1164" s="28"/>
      <c r="T1164" s="29"/>
      <c r="U1164" s="30"/>
    </row>
    <row r="1165" spans="16:21" ht="17.25" customHeight="1" x14ac:dyDescent="0.3">
      <c r="P1165" s="26"/>
      <c r="Q1165" s="27"/>
      <c r="R1165" s="28"/>
      <c r="S1165" s="28"/>
      <c r="T1165" s="29"/>
      <c r="U1165" s="30"/>
    </row>
    <row r="1166" spans="16:21" ht="17.25" customHeight="1" x14ac:dyDescent="0.3">
      <c r="P1166" s="26"/>
      <c r="Q1166" s="27"/>
      <c r="R1166" s="28"/>
      <c r="S1166" s="28"/>
      <c r="T1166" s="29"/>
      <c r="U1166" s="30"/>
    </row>
    <row r="1167" spans="16:21" ht="17.25" customHeight="1" x14ac:dyDescent="0.3">
      <c r="P1167" s="26"/>
      <c r="Q1167" s="27"/>
      <c r="R1167" s="28"/>
      <c r="S1167" s="28"/>
      <c r="T1167" s="29"/>
      <c r="U1167" s="30"/>
    </row>
    <row r="1168" spans="16:21" ht="17.25" customHeight="1" x14ac:dyDescent="0.3">
      <c r="P1168" s="26"/>
      <c r="Q1168" s="27"/>
      <c r="R1168" s="28"/>
      <c r="S1168" s="28"/>
      <c r="T1168" s="29"/>
      <c r="U1168" s="30"/>
    </row>
    <row r="1169" spans="16:21" ht="17.25" customHeight="1" x14ac:dyDescent="0.3">
      <c r="P1169" s="26"/>
      <c r="Q1169" s="27"/>
      <c r="R1169" s="28"/>
      <c r="S1169" s="28"/>
      <c r="T1169" s="29"/>
      <c r="U1169" s="30"/>
    </row>
    <row r="1170" spans="16:21" ht="17.25" customHeight="1" x14ac:dyDescent="0.3">
      <c r="P1170" s="26"/>
      <c r="Q1170" s="27"/>
      <c r="R1170" s="28"/>
      <c r="S1170" s="28"/>
      <c r="T1170" s="29"/>
      <c r="U1170" s="30"/>
    </row>
    <row r="1171" spans="16:21" ht="17.25" customHeight="1" x14ac:dyDescent="0.3">
      <c r="P1171" s="26"/>
      <c r="Q1171" s="27"/>
      <c r="R1171" s="28"/>
      <c r="S1171" s="28"/>
      <c r="T1171" s="29"/>
      <c r="U1171" s="30"/>
    </row>
    <row r="1172" spans="16:21" ht="17.25" customHeight="1" x14ac:dyDescent="0.3">
      <c r="P1172" s="26"/>
      <c r="Q1172" s="27"/>
      <c r="R1172" s="28"/>
      <c r="S1172" s="28"/>
      <c r="T1172" s="29"/>
      <c r="U1172" s="30"/>
    </row>
    <row r="1173" spans="16:21" ht="17.25" customHeight="1" x14ac:dyDescent="0.3">
      <c r="P1173" s="26"/>
      <c r="Q1173" s="27"/>
      <c r="R1173" s="28"/>
      <c r="S1173" s="28"/>
      <c r="T1173" s="29"/>
      <c r="U1173" s="30"/>
    </row>
    <row r="1174" spans="16:21" ht="17.25" customHeight="1" x14ac:dyDescent="0.3">
      <c r="P1174" s="26"/>
      <c r="Q1174" s="27"/>
      <c r="R1174" s="28"/>
      <c r="S1174" s="28"/>
      <c r="T1174" s="29"/>
      <c r="U1174" s="30"/>
    </row>
    <row r="1175" spans="16:21" ht="17.25" customHeight="1" x14ac:dyDescent="0.3">
      <c r="P1175" s="26"/>
      <c r="Q1175" s="27"/>
      <c r="R1175" s="28"/>
      <c r="S1175" s="28"/>
      <c r="T1175" s="29"/>
      <c r="U1175" s="30"/>
    </row>
    <row r="1176" spans="16:21" ht="17.25" customHeight="1" x14ac:dyDescent="0.3">
      <c r="P1176" s="26"/>
      <c r="Q1176" s="27"/>
      <c r="R1176" s="28"/>
      <c r="S1176" s="28"/>
      <c r="T1176" s="29"/>
      <c r="U1176" s="30"/>
    </row>
    <row r="1177" spans="16:21" ht="17.25" customHeight="1" x14ac:dyDescent="0.3">
      <c r="P1177" s="26"/>
      <c r="Q1177" s="27"/>
      <c r="R1177" s="28"/>
      <c r="S1177" s="28"/>
      <c r="T1177" s="29"/>
      <c r="U1177" s="30"/>
    </row>
    <row r="1178" spans="16:21" ht="17.25" customHeight="1" x14ac:dyDescent="0.3">
      <c r="P1178" s="26"/>
      <c r="Q1178" s="27"/>
      <c r="R1178" s="28"/>
      <c r="S1178" s="28"/>
      <c r="T1178" s="29"/>
      <c r="U1178" s="30"/>
    </row>
    <row r="1179" spans="16:21" ht="17.25" customHeight="1" x14ac:dyDescent="0.3">
      <c r="P1179" s="26"/>
      <c r="Q1179" s="27"/>
      <c r="R1179" s="28"/>
      <c r="S1179" s="28"/>
      <c r="T1179" s="29"/>
      <c r="U1179" s="30"/>
    </row>
    <row r="1180" spans="16:21" ht="17.25" customHeight="1" x14ac:dyDescent="0.3">
      <c r="P1180" s="26"/>
      <c r="Q1180" s="27"/>
      <c r="R1180" s="28"/>
      <c r="S1180" s="28"/>
      <c r="T1180" s="29"/>
      <c r="U1180" s="30"/>
    </row>
    <row r="1181" spans="16:21" ht="17.25" customHeight="1" x14ac:dyDescent="0.3">
      <c r="P1181" s="26"/>
      <c r="Q1181" s="27"/>
      <c r="R1181" s="28"/>
      <c r="S1181" s="28"/>
      <c r="T1181" s="29"/>
      <c r="U1181" s="30"/>
    </row>
    <row r="1182" spans="16:21" ht="17.25" customHeight="1" x14ac:dyDescent="0.3">
      <c r="P1182" s="26"/>
      <c r="Q1182" s="27"/>
      <c r="R1182" s="28"/>
      <c r="S1182" s="28"/>
      <c r="T1182" s="29"/>
      <c r="U1182" s="30"/>
    </row>
    <row r="1183" spans="16:21" ht="17.25" customHeight="1" x14ac:dyDescent="0.3">
      <c r="P1183" s="26"/>
      <c r="Q1183" s="27"/>
      <c r="R1183" s="28"/>
      <c r="S1183" s="28"/>
      <c r="T1183" s="29"/>
      <c r="U1183" s="30"/>
    </row>
    <row r="1184" spans="16:21" ht="17.25" customHeight="1" x14ac:dyDescent="0.3">
      <c r="P1184" s="26"/>
      <c r="Q1184" s="27"/>
      <c r="R1184" s="28"/>
      <c r="S1184" s="28"/>
      <c r="T1184" s="29"/>
      <c r="U1184" s="30"/>
    </row>
    <row r="1185" spans="16:21" ht="17.25" customHeight="1" x14ac:dyDescent="0.3">
      <c r="P1185" s="26"/>
      <c r="Q1185" s="27"/>
      <c r="R1185" s="28"/>
      <c r="S1185" s="28"/>
      <c r="T1185" s="29"/>
      <c r="U1185" s="30"/>
    </row>
    <row r="1186" spans="16:21" ht="17.25" customHeight="1" x14ac:dyDescent="0.3">
      <c r="P1186" s="26"/>
      <c r="Q1186" s="27"/>
      <c r="R1186" s="28"/>
      <c r="S1186" s="28"/>
      <c r="T1186" s="29"/>
      <c r="U1186" s="30"/>
    </row>
    <row r="1187" spans="16:21" ht="17.25" customHeight="1" x14ac:dyDescent="0.3">
      <c r="P1187" s="26"/>
      <c r="Q1187" s="27"/>
      <c r="R1187" s="28"/>
      <c r="S1187" s="28"/>
      <c r="T1187" s="29"/>
      <c r="U1187" s="30"/>
    </row>
    <row r="1188" spans="16:21" ht="17.25" customHeight="1" x14ac:dyDescent="0.3">
      <c r="P1188" s="26"/>
      <c r="Q1188" s="27"/>
      <c r="R1188" s="28"/>
      <c r="S1188" s="28"/>
      <c r="T1188" s="29"/>
      <c r="U1188" s="30"/>
    </row>
    <row r="1189" spans="16:21" ht="17.25" customHeight="1" x14ac:dyDescent="0.3">
      <c r="P1189" s="26"/>
      <c r="Q1189" s="27"/>
      <c r="R1189" s="28"/>
      <c r="S1189" s="28"/>
      <c r="T1189" s="29"/>
      <c r="U1189" s="30"/>
    </row>
    <row r="1190" spans="16:21" ht="17.25" customHeight="1" x14ac:dyDescent="0.3">
      <c r="P1190" s="26"/>
      <c r="Q1190" s="27"/>
      <c r="R1190" s="28"/>
      <c r="S1190" s="28"/>
      <c r="T1190" s="29"/>
      <c r="U1190" s="30"/>
    </row>
    <row r="1191" spans="16:21" ht="17.25" customHeight="1" x14ac:dyDescent="0.3">
      <c r="P1191" s="26"/>
      <c r="Q1191" s="27"/>
      <c r="R1191" s="28"/>
      <c r="S1191" s="28"/>
      <c r="T1191" s="29"/>
      <c r="U1191" s="30"/>
    </row>
    <row r="1192" spans="16:21" ht="17.25" customHeight="1" x14ac:dyDescent="0.3">
      <c r="P1192" s="26"/>
      <c r="Q1192" s="27"/>
      <c r="R1192" s="28"/>
      <c r="S1192" s="28"/>
      <c r="T1192" s="29"/>
      <c r="U1192" s="30"/>
    </row>
    <row r="1193" spans="16:21" ht="17.25" customHeight="1" x14ac:dyDescent="0.3">
      <c r="P1193" s="26"/>
      <c r="Q1193" s="27"/>
      <c r="R1193" s="28"/>
      <c r="S1193" s="28"/>
      <c r="T1193" s="29"/>
      <c r="U1193" s="30"/>
    </row>
    <row r="1194" spans="16:21" ht="17.25" customHeight="1" x14ac:dyDescent="0.3">
      <c r="P1194" s="26"/>
      <c r="Q1194" s="27"/>
      <c r="R1194" s="28"/>
      <c r="S1194" s="28"/>
      <c r="T1194" s="29"/>
      <c r="U1194" s="30"/>
    </row>
    <row r="1195" spans="16:21" ht="17.25" customHeight="1" x14ac:dyDescent="0.3">
      <c r="P1195" s="26"/>
      <c r="Q1195" s="27"/>
      <c r="R1195" s="28"/>
      <c r="S1195" s="28"/>
      <c r="T1195" s="29"/>
      <c r="U1195" s="30"/>
    </row>
    <row r="1196" spans="16:21" ht="17.25" customHeight="1" x14ac:dyDescent="0.3">
      <c r="P1196" s="26"/>
      <c r="Q1196" s="27"/>
      <c r="R1196" s="28"/>
      <c r="S1196" s="28"/>
      <c r="T1196" s="29"/>
      <c r="U1196" s="30"/>
    </row>
    <row r="1197" spans="16:21" ht="17.25" customHeight="1" x14ac:dyDescent="0.3">
      <c r="P1197" s="26"/>
      <c r="Q1197" s="27"/>
      <c r="R1197" s="28"/>
      <c r="S1197" s="28"/>
      <c r="T1197" s="29"/>
      <c r="U1197" s="30"/>
    </row>
    <row r="1198" spans="16:21" ht="17.25" customHeight="1" x14ac:dyDescent="0.3">
      <c r="P1198" s="26"/>
      <c r="Q1198" s="27"/>
      <c r="R1198" s="28"/>
      <c r="S1198" s="28"/>
      <c r="T1198" s="29"/>
      <c r="U1198" s="30"/>
    </row>
    <row r="1199" spans="16:21" ht="17.25" customHeight="1" x14ac:dyDescent="0.3">
      <c r="P1199" s="26"/>
      <c r="Q1199" s="27"/>
      <c r="R1199" s="28"/>
      <c r="S1199" s="28"/>
      <c r="T1199" s="29"/>
      <c r="U1199" s="30"/>
    </row>
    <row r="1200" spans="16:21" ht="17.25" customHeight="1" x14ac:dyDescent="0.3">
      <c r="P1200" s="26"/>
      <c r="Q1200" s="27"/>
      <c r="R1200" s="28"/>
      <c r="S1200" s="28"/>
      <c r="T1200" s="29"/>
      <c r="U1200" s="30"/>
    </row>
    <row r="1201" spans="16:21" ht="17.25" customHeight="1" x14ac:dyDescent="0.3">
      <c r="P1201" s="26"/>
      <c r="Q1201" s="27"/>
      <c r="R1201" s="28"/>
      <c r="S1201" s="28"/>
      <c r="T1201" s="29"/>
      <c r="U1201" s="30"/>
    </row>
    <row r="1202" spans="16:21" ht="17.25" customHeight="1" x14ac:dyDescent="0.3">
      <c r="P1202" s="26"/>
      <c r="Q1202" s="27"/>
      <c r="R1202" s="28"/>
      <c r="S1202" s="28"/>
      <c r="T1202" s="29"/>
      <c r="U1202" s="30"/>
    </row>
    <row r="1203" spans="16:21" ht="17.25" customHeight="1" x14ac:dyDescent="0.3">
      <c r="P1203" s="26"/>
      <c r="Q1203" s="27"/>
      <c r="R1203" s="28"/>
      <c r="S1203" s="28"/>
      <c r="T1203" s="29"/>
      <c r="U1203" s="30"/>
    </row>
    <row r="1204" spans="16:21" ht="17.25" customHeight="1" x14ac:dyDescent="0.3">
      <c r="P1204" s="26"/>
      <c r="Q1204" s="27"/>
      <c r="R1204" s="28"/>
      <c r="S1204" s="28"/>
      <c r="T1204" s="29"/>
      <c r="U1204" s="30"/>
    </row>
    <row r="1205" spans="16:21" ht="17.25" customHeight="1" x14ac:dyDescent="0.3">
      <c r="P1205" s="26"/>
      <c r="Q1205" s="27"/>
      <c r="R1205" s="28"/>
      <c r="S1205" s="28"/>
      <c r="T1205" s="29"/>
      <c r="U1205" s="30"/>
    </row>
    <row r="1206" spans="16:21" ht="17.25" customHeight="1" x14ac:dyDescent="0.3">
      <c r="P1206" s="26"/>
      <c r="Q1206" s="27"/>
      <c r="R1206" s="28"/>
      <c r="S1206" s="28"/>
      <c r="T1206" s="29"/>
      <c r="U1206" s="30"/>
    </row>
    <row r="1207" spans="16:21" ht="17.25" customHeight="1" x14ac:dyDescent="0.3">
      <c r="P1207" s="26"/>
      <c r="Q1207" s="27"/>
      <c r="R1207" s="28"/>
      <c r="S1207" s="28"/>
      <c r="T1207" s="29"/>
      <c r="U1207" s="30"/>
    </row>
    <row r="1208" spans="16:21" ht="17.25" customHeight="1" x14ac:dyDescent="0.3">
      <c r="P1208" s="26"/>
      <c r="Q1208" s="27"/>
      <c r="R1208" s="28"/>
      <c r="S1208" s="28"/>
      <c r="T1208" s="29"/>
      <c r="U1208" s="30"/>
    </row>
    <row r="1209" spans="16:21" ht="17.25" customHeight="1" x14ac:dyDescent="0.3">
      <c r="P1209" s="26"/>
      <c r="Q1209" s="27"/>
      <c r="R1209" s="28"/>
      <c r="S1209" s="28"/>
      <c r="T1209" s="29"/>
      <c r="U1209" s="30"/>
    </row>
    <row r="1210" spans="16:21" ht="17.25" customHeight="1" x14ac:dyDescent="0.3">
      <c r="P1210" s="26"/>
      <c r="Q1210" s="27"/>
      <c r="R1210" s="28"/>
      <c r="S1210" s="28"/>
      <c r="T1210" s="29"/>
      <c r="U1210" s="30"/>
    </row>
    <row r="1211" spans="16:21" ht="17.25" customHeight="1" x14ac:dyDescent="0.3">
      <c r="P1211" s="26"/>
      <c r="Q1211" s="27"/>
      <c r="R1211" s="28"/>
      <c r="S1211" s="28"/>
      <c r="T1211" s="29"/>
      <c r="U1211" s="30"/>
    </row>
    <row r="1212" spans="16:21" ht="17.25" customHeight="1" x14ac:dyDescent="0.3">
      <c r="P1212" s="26"/>
      <c r="Q1212" s="27"/>
      <c r="R1212" s="28"/>
      <c r="S1212" s="28"/>
      <c r="T1212" s="29"/>
      <c r="U1212" s="30"/>
    </row>
    <row r="1213" spans="16:21" ht="17.25" customHeight="1" x14ac:dyDescent="0.3">
      <c r="P1213" s="26"/>
      <c r="Q1213" s="27"/>
      <c r="R1213" s="28"/>
      <c r="S1213" s="28"/>
      <c r="T1213" s="29"/>
      <c r="U1213" s="30"/>
    </row>
    <row r="1214" spans="16:21" ht="17.25" customHeight="1" x14ac:dyDescent="0.3">
      <c r="P1214" s="26"/>
      <c r="Q1214" s="27"/>
      <c r="R1214" s="28"/>
      <c r="S1214" s="28"/>
      <c r="T1214" s="29"/>
      <c r="U1214" s="30"/>
    </row>
    <row r="1215" spans="16:21" ht="17.25" customHeight="1" x14ac:dyDescent="0.3">
      <c r="P1215" s="26"/>
      <c r="Q1215" s="27"/>
      <c r="R1215" s="28"/>
      <c r="S1215" s="28"/>
      <c r="T1215" s="29"/>
      <c r="U1215" s="30"/>
    </row>
    <row r="1216" spans="16:21" ht="17.25" customHeight="1" x14ac:dyDescent="0.3">
      <c r="P1216" s="26"/>
      <c r="Q1216" s="27"/>
      <c r="R1216" s="28"/>
      <c r="S1216" s="28"/>
      <c r="T1216" s="29"/>
      <c r="U1216" s="30"/>
    </row>
    <row r="1217" spans="16:21" ht="17.25" customHeight="1" x14ac:dyDescent="0.3">
      <c r="P1217" s="26"/>
      <c r="Q1217" s="27"/>
      <c r="R1217" s="28"/>
      <c r="S1217" s="28"/>
      <c r="T1217" s="29"/>
      <c r="U1217" s="30"/>
    </row>
    <row r="1218" spans="16:21" ht="17.25" customHeight="1" x14ac:dyDescent="0.3">
      <c r="P1218" s="26"/>
      <c r="Q1218" s="27"/>
      <c r="R1218" s="28"/>
      <c r="S1218" s="28"/>
      <c r="T1218" s="29"/>
      <c r="U1218" s="30"/>
    </row>
    <row r="1219" spans="16:21" ht="17.25" customHeight="1" x14ac:dyDescent="0.3">
      <c r="P1219" s="26"/>
      <c r="Q1219" s="27"/>
      <c r="R1219" s="28"/>
      <c r="S1219" s="28"/>
      <c r="T1219" s="29"/>
      <c r="U1219" s="30"/>
    </row>
    <row r="1220" spans="16:21" ht="17.25" customHeight="1" x14ac:dyDescent="0.3">
      <c r="P1220" s="26"/>
      <c r="Q1220" s="27"/>
      <c r="R1220" s="28"/>
      <c r="S1220" s="28"/>
      <c r="T1220" s="29"/>
      <c r="U1220" s="30"/>
    </row>
    <row r="1221" spans="16:21" ht="17.25" customHeight="1" x14ac:dyDescent="0.3">
      <c r="P1221" s="26"/>
      <c r="Q1221" s="27"/>
      <c r="R1221" s="28"/>
      <c r="S1221" s="28"/>
      <c r="T1221" s="29"/>
      <c r="U1221" s="30"/>
    </row>
    <row r="1222" spans="16:21" ht="17.25" customHeight="1" x14ac:dyDescent="0.3">
      <c r="P1222" s="26"/>
      <c r="Q1222" s="27"/>
      <c r="R1222" s="28"/>
      <c r="S1222" s="28"/>
      <c r="T1222" s="29"/>
      <c r="U1222" s="30"/>
    </row>
    <row r="1223" spans="16:21" ht="17.25" customHeight="1" x14ac:dyDescent="0.3">
      <c r="P1223" s="26"/>
      <c r="Q1223" s="27"/>
      <c r="R1223" s="28"/>
      <c r="S1223" s="28"/>
      <c r="T1223" s="29"/>
      <c r="U1223" s="30"/>
    </row>
    <row r="1224" spans="16:21" ht="17.25" customHeight="1" x14ac:dyDescent="0.3">
      <c r="P1224" s="26"/>
      <c r="Q1224" s="27"/>
      <c r="R1224" s="28"/>
      <c r="S1224" s="28"/>
      <c r="T1224" s="29"/>
      <c r="U1224" s="30"/>
    </row>
    <row r="1225" spans="16:21" ht="17.25" customHeight="1" x14ac:dyDescent="0.3">
      <c r="P1225" s="26"/>
      <c r="Q1225" s="27"/>
      <c r="R1225" s="28"/>
      <c r="S1225" s="28"/>
      <c r="T1225" s="29"/>
      <c r="U1225" s="30"/>
    </row>
    <row r="1226" spans="16:21" ht="17.25" customHeight="1" x14ac:dyDescent="0.3">
      <c r="P1226" s="26"/>
      <c r="Q1226" s="27"/>
      <c r="R1226" s="28"/>
      <c r="S1226" s="28"/>
      <c r="T1226" s="29"/>
      <c r="U1226" s="30"/>
    </row>
    <row r="1227" spans="16:21" ht="17.25" customHeight="1" x14ac:dyDescent="0.3">
      <c r="P1227" s="26"/>
      <c r="Q1227" s="27"/>
      <c r="R1227" s="28"/>
      <c r="S1227" s="28"/>
      <c r="T1227" s="29"/>
      <c r="U1227" s="30"/>
    </row>
    <row r="1228" spans="16:21" ht="17.25" customHeight="1" x14ac:dyDescent="0.3">
      <c r="P1228" s="26"/>
      <c r="Q1228" s="27"/>
      <c r="R1228" s="28"/>
      <c r="S1228" s="28"/>
      <c r="T1228" s="29"/>
      <c r="U1228" s="30"/>
    </row>
    <row r="1229" spans="16:21" ht="17.25" customHeight="1" x14ac:dyDescent="0.3">
      <c r="P1229" s="26"/>
      <c r="Q1229" s="27"/>
      <c r="R1229" s="28"/>
      <c r="S1229" s="28"/>
      <c r="T1229" s="29"/>
      <c r="U1229" s="30"/>
    </row>
    <row r="1230" spans="16:21" ht="17.25" customHeight="1" x14ac:dyDescent="0.3">
      <c r="P1230" s="26"/>
      <c r="Q1230" s="27"/>
      <c r="R1230" s="28"/>
      <c r="S1230" s="28"/>
      <c r="T1230" s="29"/>
      <c r="U1230" s="30"/>
    </row>
    <row r="1231" spans="16:21" ht="17.25" customHeight="1" x14ac:dyDescent="0.3">
      <c r="P1231" s="26"/>
      <c r="Q1231" s="27"/>
      <c r="R1231" s="28"/>
      <c r="S1231" s="28"/>
      <c r="T1231" s="29"/>
      <c r="U1231" s="30"/>
    </row>
    <row r="1232" spans="16:21" ht="17.25" customHeight="1" x14ac:dyDescent="0.3">
      <c r="P1232" s="26"/>
      <c r="Q1232" s="27"/>
      <c r="R1232" s="28"/>
      <c r="S1232" s="28"/>
      <c r="T1232" s="29"/>
      <c r="U1232" s="30"/>
    </row>
    <row r="1233" spans="16:21" ht="17.25" customHeight="1" x14ac:dyDescent="0.3">
      <c r="P1233" s="26"/>
      <c r="Q1233" s="27"/>
      <c r="R1233" s="28"/>
      <c r="S1233" s="28"/>
      <c r="T1233" s="29"/>
      <c r="U1233" s="30"/>
    </row>
    <row r="1234" spans="16:21" ht="17.25" customHeight="1" x14ac:dyDescent="0.3">
      <c r="P1234" s="26"/>
      <c r="Q1234" s="27"/>
      <c r="R1234" s="28"/>
      <c r="S1234" s="28"/>
      <c r="T1234" s="29"/>
      <c r="U1234" s="30"/>
    </row>
    <row r="1235" spans="16:21" ht="17.25" customHeight="1" x14ac:dyDescent="0.3">
      <c r="P1235" s="26"/>
      <c r="Q1235" s="27"/>
      <c r="R1235" s="28"/>
      <c r="S1235" s="28"/>
      <c r="T1235" s="29"/>
      <c r="U1235" s="30"/>
    </row>
    <row r="1236" spans="16:21" ht="17.25" customHeight="1" x14ac:dyDescent="0.3">
      <c r="P1236" s="26"/>
      <c r="Q1236" s="27"/>
      <c r="R1236" s="28"/>
      <c r="S1236" s="28"/>
      <c r="T1236" s="29"/>
      <c r="U1236" s="30"/>
    </row>
    <row r="1237" spans="16:21" ht="17.25" customHeight="1" x14ac:dyDescent="0.3">
      <c r="P1237" s="26"/>
      <c r="Q1237" s="27"/>
      <c r="R1237" s="28"/>
      <c r="S1237" s="28"/>
      <c r="T1237" s="29"/>
      <c r="U1237" s="30"/>
    </row>
    <row r="1238" spans="16:21" ht="17.25" customHeight="1" x14ac:dyDescent="0.3">
      <c r="P1238" s="26"/>
      <c r="Q1238" s="27"/>
      <c r="R1238" s="28"/>
      <c r="S1238" s="28"/>
      <c r="T1238" s="29"/>
      <c r="U1238" s="30"/>
    </row>
    <row r="1239" spans="16:21" ht="17.25" customHeight="1" x14ac:dyDescent="0.3">
      <c r="P1239" s="26"/>
      <c r="Q1239" s="27"/>
      <c r="R1239" s="28"/>
      <c r="S1239" s="28"/>
      <c r="T1239" s="29"/>
      <c r="U1239" s="30"/>
    </row>
    <row r="1240" spans="16:21" ht="17.25" customHeight="1" x14ac:dyDescent="0.3">
      <c r="P1240" s="26"/>
      <c r="Q1240" s="27"/>
      <c r="R1240" s="28"/>
      <c r="S1240" s="28"/>
      <c r="T1240" s="29"/>
      <c r="U1240" s="30"/>
    </row>
    <row r="1241" spans="16:21" ht="17.25" customHeight="1" x14ac:dyDescent="0.3">
      <c r="P1241" s="26"/>
      <c r="Q1241" s="27"/>
      <c r="R1241" s="28"/>
      <c r="S1241" s="28"/>
      <c r="T1241" s="29"/>
      <c r="U1241" s="30"/>
    </row>
    <row r="1242" spans="16:21" ht="17.25" customHeight="1" x14ac:dyDescent="0.3">
      <c r="P1242" s="26"/>
      <c r="Q1242" s="27"/>
      <c r="R1242" s="28"/>
      <c r="S1242" s="28"/>
      <c r="T1242" s="29"/>
      <c r="U1242" s="30"/>
    </row>
    <row r="1243" spans="16:21" ht="17.25" customHeight="1" x14ac:dyDescent="0.3">
      <c r="P1243" s="26"/>
      <c r="Q1243" s="27"/>
      <c r="R1243" s="28"/>
      <c r="S1243" s="28"/>
      <c r="T1243" s="29"/>
      <c r="U1243" s="30"/>
    </row>
    <row r="1244" spans="16:21" ht="17.25" customHeight="1" x14ac:dyDescent="0.3">
      <c r="P1244" s="26"/>
      <c r="Q1244" s="27"/>
      <c r="R1244" s="28"/>
      <c r="S1244" s="28"/>
      <c r="T1244" s="29"/>
      <c r="U1244" s="30"/>
    </row>
    <row r="1245" spans="16:21" ht="17.25" customHeight="1" x14ac:dyDescent="0.3">
      <c r="P1245" s="26"/>
      <c r="Q1245" s="27"/>
      <c r="R1245" s="28"/>
      <c r="S1245" s="28"/>
      <c r="T1245" s="29"/>
      <c r="U1245" s="30"/>
    </row>
    <row r="1246" spans="16:21" ht="17.25" customHeight="1" x14ac:dyDescent="0.3">
      <c r="P1246" s="26"/>
      <c r="Q1246" s="27"/>
      <c r="R1246" s="28"/>
      <c r="S1246" s="28"/>
      <c r="T1246" s="29"/>
      <c r="U1246" s="30"/>
    </row>
    <row r="1247" spans="16:21" ht="17.25" customHeight="1" x14ac:dyDescent="0.3">
      <c r="P1247" s="26"/>
      <c r="Q1247" s="27"/>
      <c r="R1247" s="28"/>
      <c r="S1247" s="28"/>
      <c r="T1247" s="29"/>
      <c r="U1247" s="30"/>
    </row>
    <row r="1248" spans="16:21" ht="17.25" customHeight="1" x14ac:dyDescent="0.3">
      <c r="P1248" s="26"/>
      <c r="Q1248" s="27"/>
      <c r="R1248" s="28"/>
      <c r="S1248" s="28"/>
      <c r="T1248" s="29"/>
      <c r="U1248" s="30"/>
    </row>
    <row r="1249" spans="16:21" ht="17.25" customHeight="1" x14ac:dyDescent="0.3">
      <c r="P1249" s="26"/>
      <c r="Q1249" s="27"/>
      <c r="R1249" s="28"/>
      <c r="S1249" s="28"/>
      <c r="T1249" s="29"/>
      <c r="U1249" s="30"/>
    </row>
    <row r="1250" spans="16:21" ht="17.25" customHeight="1" x14ac:dyDescent="0.3">
      <c r="P1250" s="26"/>
      <c r="Q1250" s="27"/>
      <c r="R1250" s="28"/>
      <c r="S1250" s="28"/>
      <c r="T1250" s="29"/>
      <c r="U1250" s="30"/>
    </row>
    <row r="1251" spans="16:21" ht="17.25" customHeight="1" x14ac:dyDescent="0.3">
      <c r="P1251" s="26"/>
      <c r="Q1251" s="27"/>
      <c r="R1251" s="28"/>
      <c r="S1251" s="28"/>
      <c r="T1251" s="29"/>
      <c r="U1251" s="30"/>
    </row>
    <row r="1252" spans="16:21" ht="17.25" customHeight="1" x14ac:dyDescent="0.3">
      <c r="P1252" s="26"/>
      <c r="Q1252" s="27"/>
      <c r="R1252" s="28"/>
      <c r="S1252" s="28"/>
      <c r="T1252" s="29"/>
      <c r="U1252" s="30"/>
    </row>
    <row r="1253" spans="16:21" ht="17.25" customHeight="1" x14ac:dyDescent="0.3">
      <c r="P1253" s="26"/>
      <c r="Q1253" s="27"/>
      <c r="R1253" s="28"/>
      <c r="S1253" s="28"/>
      <c r="T1253" s="29"/>
      <c r="U1253" s="30"/>
    </row>
    <row r="1254" spans="16:21" ht="17.25" customHeight="1" x14ac:dyDescent="0.3">
      <c r="P1254" s="26"/>
      <c r="Q1254" s="27"/>
      <c r="R1254" s="28"/>
      <c r="S1254" s="28"/>
      <c r="T1254" s="29"/>
      <c r="U1254" s="30"/>
    </row>
    <row r="1255" spans="16:21" ht="17.25" customHeight="1" x14ac:dyDescent="0.3">
      <c r="P1255" s="26"/>
      <c r="Q1255" s="27"/>
      <c r="R1255" s="28"/>
      <c r="S1255" s="28"/>
      <c r="T1255" s="29"/>
      <c r="U1255" s="30"/>
    </row>
    <row r="1256" spans="16:21" ht="17.25" customHeight="1" x14ac:dyDescent="0.3">
      <c r="P1256" s="26"/>
      <c r="Q1256" s="27"/>
      <c r="R1256" s="28"/>
      <c r="S1256" s="28"/>
      <c r="T1256" s="29"/>
      <c r="U1256" s="30"/>
    </row>
    <row r="1257" spans="16:21" ht="17.25" customHeight="1" x14ac:dyDescent="0.3">
      <c r="P1257" s="26"/>
      <c r="Q1257" s="27"/>
      <c r="R1257" s="28"/>
      <c r="S1257" s="28"/>
      <c r="T1257" s="29"/>
      <c r="U1257" s="30"/>
    </row>
    <row r="1258" spans="16:21" ht="17.25" customHeight="1" x14ac:dyDescent="0.3">
      <c r="P1258" s="26"/>
      <c r="Q1258" s="27"/>
      <c r="R1258" s="28"/>
      <c r="S1258" s="28"/>
      <c r="T1258" s="29"/>
      <c r="U1258" s="30"/>
    </row>
    <row r="1259" spans="16:21" ht="17.25" customHeight="1" x14ac:dyDescent="0.3">
      <c r="P1259" s="26"/>
      <c r="Q1259" s="27"/>
      <c r="R1259" s="28"/>
      <c r="S1259" s="28"/>
      <c r="T1259" s="29"/>
      <c r="U1259" s="30"/>
    </row>
    <row r="1260" spans="16:21" ht="17.25" customHeight="1" x14ac:dyDescent="0.3">
      <c r="P1260" s="26"/>
      <c r="Q1260" s="27"/>
      <c r="R1260" s="28"/>
      <c r="S1260" s="28"/>
      <c r="T1260" s="29"/>
      <c r="U1260" s="30"/>
    </row>
    <row r="1261" spans="16:21" ht="17.25" customHeight="1" x14ac:dyDescent="0.3">
      <c r="P1261" s="26"/>
      <c r="Q1261" s="27"/>
      <c r="R1261" s="28"/>
      <c r="S1261" s="28"/>
      <c r="T1261" s="29"/>
      <c r="U1261" s="30"/>
    </row>
    <row r="1262" spans="16:21" ht="17.25" customHeight="1" x14ac:dyDescent="0.3">
      <c r="P1262" s="26"/>
      <c r="Q1262" s="27"/>
      <c r="R1262" s="28"/>
      <c r="S1262" s="28"/>
      <c r="T1262" s="29"/>
      <c r="U1262" s="30"/>
    </row>
    <row r="1263" spans="16:21" ht="17.25" customHeight="1" x14ac:dyDescent="0.3">
      <c r="P1263" s="26"/>
      <c r="Q1263" s="27"/>
      <c r="R1263" s="28"/>
      <c r="S1263" s="28"/>
      <c r="T1263" s="29"/>
      <c r="U1263" s="30"/>
    </row>
    <row r="1264" spans="16:21" ht="17.25" customHeight="1" x14ac:dyDescent="0.3">
      <c r="P1264" s="26"/>
      <c r="Q1264" s="27"/>
      <c r="R1264" s="28"/>
      <c r="S1264" s="28"/>
      <c r="T1264" s="29"/>
      <c r="U1264" s="30"/>
    </row>
    <row r="1265" spans="16:21" ht="17.25" customHeight="1" x14ac:dyDescent="0.3">
      <c r="P1265" s="26"/>
      <c r="Q1265" s="27"/>
      <c r="R1265" s="28"/>
      <c r="S1265" s="28"/>
      <c r="T1265" s="29"/>
      <c r="U1265" s="30"/>
    </row>
    <row r="1266" spans="16:21" ht="17.25" customHeight="1" x14ac:dyDescent="0.3">
      <c r="P1266" s="26"/>
      <c r="Q1266" s="27"/>
      <c r="R1266" s="28"/>
      <c r="S1266" s="28"/>
      <c r="T1266" s="29"/>
      <c r="U1266" s="30"/>
    </row>
    <row r="1267" spans="16:21" ht="17.25" customHeight="1" x14ac:dyDescent="0.3">
      <c r="P1267" s="26"/>
      <c r="Q1267" s="27"/>
      <c r="R1267" s="28"/>
      <c r="S1267" s="28"/>
      <c r="T1267" s="29"/>
      <c r="U1267" s="30"/>
    </row>
    <row r="1268" spans="16:21" ht="17.25" customHeight="1" x14ac:dyDescent="0.3">
      <c r="P1268" s="26"/>
      <c r="Q1268" s="27"/>
      <c r="R1268" s="28"/>
      <c r="S1268" s="28"/>
      <c r="T1268" s="29"/>
      <c r="U1268" s="30"/>
    </row>
    <row r="1269" spans="16:21" ht="17.25" customHeight="1" x14ac:dyDescent="0.3">
      <c r="P1269" s="26"/>
      <c r="Q1269" s="27"/>
      <c r="R1269" s="28"/>
      <c r="S1269" s="28"/>
      <c r="T1269" s="29"/>
      <c r="U1269" s="30"/>
    </row>
    <row r="1270" spans="16:21" ht="17.25" customHeight="1" x14ac:dyDescent="0.3">
      <c r="P1270" s="26"/>
      <c r="Q1270" s="27"/>
      <c r="R1270" s="28"/>
      <c r="S1270" s="28"/>
      <c r="T1270" s="29"/>
      <c r="U1270" s="30"/>
    </row>
    <row r="1271" spans="16:21" ht="17.25" customHeight="1" x14ac:dyDescent="0.3">
      <c r="P1271" s="26"/>
      <c r="Q1271" s="27"/>
      <c r="R1271" s="28"/>
      <c r="S1271" s="28"/>
      <c r="T1271" s="29"/>
      <c r="U1271" s="30"/>
    </row>
    <row r="1272" spans="16:21" ht="17.25" customHeight="1" x14ac:dyDescent="0.3">
      <c r="P1272" s="26"/>
      <c r="Q1272" s="27"/>
      <c r="R1272" s="28"/>
      <c r="S1272" s="28"/>
      <c r="T1272" s="29"/>
      <c r="U1272" s="30"/>
    </row>
    <row r="1273" spans="16:21" ht="17.25" customHeight="1" x14ac:dyDescent="0.3">
      <c r="P1273" s="26"/>
      <c r="Q1273" s="27"/>
      <c r="R1273" s="28"/>
      <c r="S1273" s="28"/>
      <c r="T1273" s="29"/>
      <c r="U1273" s="30"/>
    </row>
    <row r="1274" spans="16:21" ht="17.25" customHeight="1" x14ac:dyDescent="0.3">
      <c r="P1274" s="26"/>
      <c r="Q1274" s="27"/>
      <c r="R1274" s="28"/>
      <c r="S1274" s="28"/>
      <c r="T1274" s="29"/>
      <c r="U1274" s="30"/>
    </row>
    <row r="1275" spans="16:21" ht="17.25" customHeight="1" x14ac:dyDescent="0.3">
      <c r="P1275" s="26"/>
      <c r="Q1275" s="27"/>
      <c r="R1275" s="28"/>
      <c r="S1275" s="28"/>
      <c r="T1275" s="29"/>
      <c r="U1275" s="30"/>
    </row>
    <row r="1276" spans="16:21" ht="17.25" customHeight="1" x14ac:dyDescent="0.3">
      <c r="P1276" s="26"/>
      <c r="Q1276" s="27"/>
      <c r="R1276" s="28"/>
      <c r="S1276" s="28"/>
      <c r="T1276" s="29"/>
      <c r="U1276" s="30"/>
    </row>
    <row r="1277" spans="16:21" ht="17.25" customHeight="1" x14ac:dyDescent="0.3">
      <c r="P1277" s="26"/>
      <c r="Q1277" s="27"/>
      <c r="R1277" s="28"/>
      <c r="S1277" s="28"/>
      <c r="T1277" s="29"/>
      <c r="U1277" s="30"/>
    </row>
    <row r="1278" spans="16:21" ht="17.25" customHeight="1" x14ac:dyDescent="0.3">
      <c r="P1278" s="26"/>
      <c r="Q1278" s="27"/>
      <c r="R1278" s="28"/>
      <c r="S1278" s="28"/>
      <c r="T1278" s="29"/>
      <c r="U1278" s="30"/>
    </row>
    <row r="1279" spans="16:21" ht="17.25" customHeight="1" x14ac:dyDescent="0.3">
      <c r="P1279" s="26"/>
      <c r="Q1279" s="27"/>
      <c r="R1279" s="28"/>
      <c r="S1279" s="28"/>
      <c r="T1279" s="29"/>
      <c r="U1279" s="30"/>
    </row>
    <row r="1280" spans="16:21" ht="17.25" customHeight="1" x14ac:dyDescent="0.3">
      <c r="P1280" s="26"/>
      <c r="Q1280" s="27"/>
      <c r="R1280" s="28"/>
      <c r="S1280" s="28"/>
      <c r="T1280" s="29"/>
      <c r="U1280" s="30"/>
    </row>
    <row r="1281" spans="16:21" ht="17.25" customHeight="1" x14ac:dyDescent="0.3">
      <c r="P1281" s="26"/>
      <c r="Q1281" s="27"/>
      <c r="R1281" s="28"/>
      <c r="S1281" s="28"/>
      <c r="T1281" s="29"/>
      <c r="U1281" s="30"/>
    </row>
    <row r="1282" spans="16:21" ht="17.25" customHeight="1" x14ac:dyDescent="0.3">
      <c r="P1282" s="26"/>
      <c r="Q1282" s="27"/>
      <c r="R1282" s="28"/>
      <c r="S1282" s="28"/>
      <c r="T1282" s="29"/>
      <c r="U1282" s="30"/>
    </row>
    <row r="1283" spans="16:21" ht="17.25" customHeight="1" x14ac:dyDescent="0.3">
      <c r="P1283" s="26"/>
      <c r="Q1283" s="27"/>
      <c r="R1283" s="28"/>
      <c r="S1283" s="28"/>
      <c r="T1283" s="29"/>
      <c r="U1283" s="30"/>
    </row>
    <row r="1284" spans="16:21" ht="17.25" customHeight="1" x14ac:dyDescent="0.3">
      <c r="P1284" s="26"/>
      <c r="Q1284" s="27"/>
      <c r="R1284" s="28"/>
      <c r="S1284" s="28"/>
      <c r="T1284" s="29"/>
      <c r="U1284" s="30"/>
    </row>
    <row r="1285" spans="16:21" ht="17.25" customHeight="1" x14ac:dyDescent="0.3">
      <c r="P1285" s="26"/>
      <c r="Q1285" s="27"/>
      <c r="R1285" s="28"/>
      <c r="S1285" s="28"/>
      <c r="T1285" s="29"/>
      <c r="U1285" s="30"/>
    </row>
    <row r="1286" spans="16:21" ht="17.25" customHeight="1" x14ac:dyDescent="0.3">
      <c r="P1286" s="26"/>
      <c r="Q1286" s="27"/>
      <c r="R1286" s="28"/>
      <c r="S1286" s="28"/>
      <c r="T1286" s="29"/>
      <c r="U1286" s="30"/>
    </row>
    <row r="1287" spans="16:21" ht="17.25" customHeight="1" x14ac:dyDescent="0.3">
      <c r="P1287" s="26"/>
      <c r="Q1287" s="27"/>
      <c r="R1287" s="28"/>
      <c r="S1287" s="28"/>
      <c r="T1287" s="29"/>
      <c r="U1287" s="30"/>
    </row>
    <row r="1288" spans="16:21" ht="17.25" customHeight="1" x14ac:dyDescent="0.3">
      <c r="P1288" s="26"/>
      <c r="Q1288" s="27"/>
      <c r="R1288" s="28"/>
      <c r="S1288" s="28"/>
      <c r="T1288" s="29"/>
      <c r="U1288" s="30"/>
    </row>
    <row r="1289" spans="16:21" ht="17.25" customHeight="1" x14ac:dyDescent="0.3">
      <c r="P1289" s="26"/>
      <c r="Q1289" s="27"/>
      <c r="R1289" s="28"/>
      <c r="S1289" s="28"/>
      <c r="T1289" s="29"/>
      <c r="U1289" s="30"/>
    </row>
    <row r="1290" spans="16:21" ht="17.25" customHeight="1" x14ac:dyDescent="0.3">
      <c r="P1290" s="26"/>
      <c r="Q1290" s="27"/>
      <c r="R1290" s="28"/>
      <c r="S1290" s="28"/>
      <c r="T1290" s="29"/>
      <c r="U1290" s="30"/>
    </row>
    <row r="1291" spans="16:21" ht="17.25" customHeight="1" x14ac:dyDescent="0.3">
      <c r="P1291" s="26"/>
      <c r="Q1291" s="27"/>
      <c r="R1291" s="28"/>
      <c r="S1291" s="28"/>
      <c r="T1291" s="29"/>
      <c r="U1291" s="30"/>
    </row>
    <row r="1292" spans="16:21" ht="17.25" customHeight="1" x14ac:dyDescent="0.3">
      <c r="P1292" s="26"/>
      <c r="Q1292" s="27"/>
      <c r="R1292" s="28"/>
      <c r="S1292" s="28"/>
      <c r="T1292" s="29"/>
      <c r="U1292" s="30"/>
    </row>
    <row r="1293" spans="16:21" ht="17.25" customHeight="1" x14ac:dyDescent="0.3">
      <c r="P1293" s="26"/>
      <c r="Q1293" s="27"/>
      <c r="R1293" s="28"/>
      <c r="S1293" s="28"/>
      <c r="T1293" s="29"/>
      <c r="U1293" s="30"/>
    </row>
    <row r="1294" spans="16:21" ht="17.25" customHeight="1" x14ac:dyDescent="0.3">
      <c r="P1294" s="26"/>
      <c r="Q1294" s="27"/>
      <c r="R1294" s="28"/>
      <c r="S1294" s="28"/>
      <c r="T1294" s="29"/>
      <c r="U1294" s="30"/>
    </row>
    <row r="1295" spans="16:21" ht="17.25" customHeight="1" x14ac:dyDescent="0.3">
      <c r="P1295" s="26"/>
      <c r="Q1295" s="27"/>
      <c r="R1295" s="28"/>
      <c r="S1295" s="28"/>
      <c r="T1295" s="29"/>
      <c r="U1295" s="30"/>
    </row>
    <row r="1296" spans="16:21" ht="17.25" customHeight="1" x14ac:dyDescent="0.3">
      <c r="P1296" s="26"/>
      <c r="Q1296" s="27"/>
      <c r="R1296" s="28"/>
      <c r="S1296" s="28"/>
      <c r="T1296" s="29"/>
      <c r="U1296" s="30"/>
    </row>
    <row r="1297" spans="16:21" ht="17.25" customHeight="1" x14ac:dyDescent="0.3">
      <c r="P1297" s="26"/>
      <c r="Q1297" s="27"/>
      <c r="R1297" s="28"/>
      <c r="S1297" s="28"/>
      <c r="T1297" s="29"/>
      <c r="U1297" s="30"/>
    </row>
    <row r="1298" spans="16:21" ht="17.25" customHeight="1" x14ac:dyDescent="0.3">
      <c r="P1298" s="26"/>
      <c r="Q1298" s="27"/>
      <c r="R1298" s="28"/>
      <c r="S1298" s="28"/>
      <c r="T1298" s="29"/>
      <c r="U1298" s="30"/>
    </row>
    <row r="1299" spans="16:21" ht="17.25" customHeight="1" x14ac:dyDescent="0.3">
      <c r="P1299" s="26"/>
      <c r="Q1299" s="27"/>
      <c r="R1299" s="28"/>
      <c r="S1299" s="28"/>
      <c r="T1299" s="29"/>
      <c r="U1299" s="30"/>
    </row>
    <row r="1300" spans="16:21" ht="17.25" customHeight="1" x14ac:dyDescent="0.3">
      <c r="P1300" s="26"/>
      <c r="Q1300" s="27"/>
      <c r="R1300" s="28"/>
      <c r="S1300" s="28"/>
      <c r="T1300" s="29"/>
      <c r="U1300" s="30"/>
    </row>
    <row r="1301" spans="16:21" ht="17.25" customHeight="1" x14ac:dyDescent="0.3">
      <c r="P1301" s="26"/>
      <c r="Q1301" s="27"/>
      <c r="R1301" s="28"/>
      <c r="S1301" s="28"/>
      <c r="T1301" s="29"/>
      <c r="U1301" s="30"/>
    </row>
    <row r="1302" spans="16:21" ht="17.25" customHeight="1" x14ac:dyDescent="0.3">
      <c r="P1302" s="26"/>
      <c r="Q1302" s="27"/>
      <c r="R1302" s="28"/>
      <c r="S1302" s="28"/>
      <c r="T1302" s="29"/>
      <c r="U1302" s="30"/>
    </row>
    <row r="1303" spans="16:21" ht="17.25" customHeight="1" x14ac:dyDescent="0.3">
      <c r="P1303" s="26"/>
      <c r="Q1303" s="27"/>
      <c r="R1303" s="28"/>
      <c r="S1303" s="28"/>
      <c r="T1303" s="29"/>
      <c r="U1303" s="30"/>
    </row>
    <row r="1304" spans="16:21" ht="17.25" customHeight="1" x14ac:dyDescent="0.3">
      <c r="P1304" s="26"/>
      <c r="Q1304" s="27"/>
      <c r="R1304" s="28"/>
      <c r="S1304" s="28"/>
      <c r="T1304" s="29"/>
      <c r="U1304" s="30"/>
    </row>
    <row r="1305" spans="16:21" ht="17.25" customHeight="1" x14ac:dyDescent="0.3">
      <c r="P1305" s="26"/>
      <c r="Q1305" s="27"/>
      <c r="R1305" s="28"/>
      <c r="S1305" s="28"/>
      <c r="T1305" s="29"/>
      <c r="U1305" s="30"/>
    </row>
    <row r="1306" spans="16:21" ht="17.25" customHeight="1" x14ac:dyDescent="0.3">
      <c r="P1306" s="26"/>
      <c r="Q1306" s="27"/>
      <c r="R1306" s="28"/>
      <c r="S1306" s="28"/>
      <c r="T1306" s="29"/>
      <c r="U1306" s="30"/>
    </row>
    <row r="1307" spans="16:21" ht="17.25" customHeight="1" x14ac:dyDescent="0.3">
      <c r="P1307" s="26"/>
      <c r="Q1307" s="27"/>
      <c r="R1307" s="28"/>
      <c r="S1307" s="28"/>
      <c r="T1307" s="29"/>
      <c r="U1307" s="30"/>
    </row>
    <row r="1308" spans="16:21" ht="17.25" customHeight="1" x14ac:dyDescent="0.3">
      <c r="P1308" s="26"/>
      <c r="Q1308" s="27"/>
      <c r="R1308" s="28"/>
      <c r="S1308" s="28"/>
      <c r="T1308" s="29"/>
      <c r="U1308" s="30"/>
    </row>
    <row r="1309" spans="16:21" ht="17.25" customHeight="1" x14ac:dyDescent="0.3">
      <c r="P1309" s="26"/>
      <c r="Q1309" s="27"/>
      <c r="R1309" s="28"/>
      <c r="S1309" s="28"/>
      <c r="T1309" s="29"/>
      <c r="U1309" s="30"/>
    </row>
    <row r="1310" spans="16:21" ht="17.25" customHeight="1" x14ac:dyDescent="0.3">
      <c r="P1310" s="26"/>
      <c r="Q1310" s="27"/>
      <c r="R1310" s="28"/>
      <c r="S1310" s="28"/>
      <c r="T1310" s="29"/>
      <c r="U1310" s="30"/>
    </row>
    <row r="1311" spans="16:21" ht="17.25" customHeight="1" x14ac:dyDescent="0.3">
      <c r="P1311" s="26"/>
      <c r="Q1311" s="27"/>
      <c r="R1311" s="28"/>
      <c r="S1311" s="28"/>
      <c r="T1311" s="29"/>
      <c r="U1311" s="30"/>
    </row>
    <row r="1312" spans="16:21" ht="17.25" customHeight="1" x14ac:dyDescent="0.3">
      <c r="P1312" s="26"/>
      <c r="Q1312" s="27"/>
      <c r="R1312" s="28"/>
      <c r="S1312" s="28"/>
      <c r="T1312" s="29"/>
      <c r="U1312" s="30"/>
    </row>
    <row r="1313" spans="16:21" ht="17.25" customHeight="1" x14ac:dyDescent="0.3">
      <c r="P1313" s="26"/>
      <c r="Q1313" s="27"/>
      <c r="R1313" s="28"/>
      <c r="S1313" s="28"/>
      <c r="T1313" s="29"/>
      <c r="U1313" s="30"/>
    </row>
    <row r="1314" spans="16:21" ht="17.25" customHeight="1" x14ac:dyDescent="0.3">
      <c r="P1314" s="26"/>
      <c r="Q1314" s="27"/>
      <c r="R1314" s="28"/>
      <c r="S1314" s="28"/>
      <c r="T1314" s="29"/>
      <c r="U1314" s="30"/>
    </row>
    <row r="1315" spans="16:21" ht="17.25" customHeight="1" x14ac:dyDescent="0.3">
      <c r="P1315" s="26"/>
      <c r="Q1315" s="27"/>
      <c r="R1315" s="28"/>
      <c r="S1315" s="28"/>
      <c r="T1315" s="29"/>
      <c r="U1315" s="30"/>
    </row>
    <row r="1316" spans="16:21" ht="17.25" customHeight="1" x14ac:dyDescent="0.3">
      <c r="P1316" s="26"/>
      <c r="Q1316" s="27"/>
      <c r="R1316" s="28"/>
      <c r="S1316" s="28"/>
      <c r="T1316" s="29"/>
      <c r="U1316" s="30"/>
    </row>
    <row r="1317" spans="16:21" ht="17.25" customHeight="1" x14ac:dyDescent="0.3">
      <c r="P1317" s="26"/>
      <c r="Q1317" s="27"/>
      <c r="R1317" s="28"/>
      <c r="S1317" s="28"/>
      <c r="T1317" s="29"/>
      <c r="U1317" s="30"/>
    </row>
    <row r="1318" spans="16:21" ht="17.25" customHeight="1" x14ac:dyDescent="0.3">
      <c r="P1318" s="26"/>
      <c r="Q1318" s="27"/>
      <c r="R1318" s="28"/>
      <c r="S1318" s="28"/>
      <c r="T1318" s="29"/>
      <c r="U1318" s="30"/>
    </row>
    <row r="1319" spans="16:21" ht="17.25" customHeight="1" x14ac:dyDescent="0.3">
      <c r="P1319" s="26"/>
      <c r="Q1319" s="27"/>
      <c r="R1319" s="28"/>
      <c r="S1319" s="28"/>
      <c r="T1319" s="29"/>
      <c r="U1319" s="30"/>
    </row>
    <row r="1320" spans="16:21" ht="17.25" customHeight="1" x14ac:dyDescent="0.3">
      <c r="P1320" s="26"/>
      <c r="Q1320" s="27"/>
      <c r="R1320" s="28"/>
      <c r="S1320" s="28"/>
      <c r="T1320" s="29"/>
      <c r="U1320" s="30"/>
    </row>
    <row r="1321" spans="16:21" ht="17.25" customHeight="1" x14ac:dyDescent="0.3">
      <c r="P1321" s="26"/>
      <c r="Q1321" s="27"/>
      <c r="R1321" s="28"/>
      <c r="S1321" s="28"/>
      <c r="T1321" s="29"/>
      <c r="U1321" s="30"/>
    </row>
    <row r="1322" spans="16:21" ht="17.25" customHeight="1" x14ac:dyDescent="0.3">
      <c r="P1322" s="26"/>
      <c r="Q1322" s="27"/>
      <c r="R1322" s="28"/>
      <c r="S1322" s="28"/>
      <c r="T1322" s="29"/>
      <c r="U1322" s="30"/>
    </row>
    <row r="1323" spans="16:21" ht="17.25" customHeight="1" x14ac:dyDescent="0.3">
      <c r="P1323" s="26"/>
      <c r="Q1323" s="27"/>
      <c r="R1323" s="28"/>
      <c r="S1323" s="28"/>
      <c r="T1323" s="29"/>
      <c r="U1323" s="30"/>
    </row>
    <row r="1324" spans="16:21" ht="17.25" customHeight="1" x14ac:dyDescent="0.3">
      <c r="P1324" s="26"/>
      <c r="Q1324" s="27"/>
      <c r="R1324" s="28"/>
      <c r="S1324" s="28"/>
      <c r="T1324" s="29"/>
      <c r="U1324" s="30"/>
    </row>
    <row r="1325" spans="16:21" ht="17.25" customHeight="1" x14ac:dyDescent="0.3">
      <c r="P1325" s="26"/>
      <c r="Q1325" s="27"/>
      <c r="R1325" s="28"/>
      <c r="S1325" s="28"/>
      <c r="T1325" s="29"/>
      <c r="U1325" s="30"/>
    </row>
    <row r="1326" spans="16:21" ht="17.25" customHeight="1" x14ac:dyDescent="0.3">
      <c r="P1326" s="26"/>
      <c r="Q1326" s="27"/>
      <c r="R1326" s="28"/>
      <c r="S1326" s="28"/>
      <c r="T1326" s="29"/>
      <c r="U1326" s="30"/>
    </row>
    <row r="1327" spans="16:21" ht="17.25" customHeight="1" x14ac:dyDescent="0.3">
      <c r="P1327" s="26"/>
      <c r="Q1327" s="27"/>
      <c r="R1327" s="28"/>
      <c r="S1327" s="28"/>
      <c r="T1327" s="29"/>
      <c r="U1327" s="30"/>
    </row>
    <row r="1328" spans="16:21" ht="17.25" customHeight="1" x14ac:dyDescent="0.3">
      <c r="P1328" s="26"/>
      <c r="Q1328" s="27"/>
      <c r="R1328" s="28"/>
      <c r="S1328" s="28"/>
      <c r="T1328" s="29"/>
      <c r="U1328" s="30"/>
    </row>
    <row r="1329" spans="16:21" ht="17.25" customHeight="1" x14ac:dyDescent="0.3">
      <c r="P1329" s="26"/>
      <c r="Q1329" s="27"/>
      <c r="R1329" s="28"/>
      <c r="S1329" s="28"/>
      <c r="T1329" s="29"/>
      <c r="U1329" s="30"/>
    </row>
    <row r="1330" spans="16:21" ht="17.25" customHeight="1" x14ac:dyDescent="0.3">
      <c r="P1330" s="26"/>
      <c r="Q1330" s="27"/>
      <c r="R1330" s="28"/>
      <c r="S1330" s="28"/>
      <c r="T1330" s="29"/>
      <c r="U1330" s="30"/>
    </row>
    <row r="1331" spans="16:21" ht="17.25" customHeight="1" x14ac:dyDescent="0.3">
      <c r="P1331" s="26"/>
      <c r="Q1331" s="27"/>
      <c r="R1331" s="28"/>
      <c r="S1331" s="28"/>
      <c r="T1331" s="29"/>
      <c r="U1331" s="30"/>
    </row>
    <row r="1332" spans="16:21" ht="17.25" customHeight="1" x14ac:dyDescent="0.3">
      <c r="P1332" s="26"/>
      <c r="Q1332" s="27"/>
      <c r="R1332" s="28"/>
      <c r="S1332" s="28"/>
      <c r="T1332" s="29"/>
      <c r="U1332" s="30"/>
    </row>
    <row r="1333" spans="16:21" ht="17.25" customHeight="1" x14ac:dyDescent="0.3">
      <c r="P1333" s="26"/>
      <c r="Q1333" s="27"/>
      <c r="R1333" s="28"/>
      <c r="S1333" s="28"/>
      <c r="T1333" s="29"/>
      <c r="U1333" s="30"/>
    </row>
    <row r="1334" spans="16:21" ht="17.25" customHeight="1" x14ac:dyDescent="0.3">
      <c r="P1334" s="26"/>
      <c r="Q1334" s="27"/>
      <c r="R1334" s="28"/>
      <c r="S1334" s="28"/>
      <c r="T1334" s="29"/>
      <c r="U1334" s="30"/>
    </row>
    <row r="1335" spans="16:21" ht="17.25" customHeight="1" x14ac:dyDescent="0.3">
      <c r="P1335" s="26"/>
      <c r="Q1335" s="27"/>
      <c r="R1335" s="28"/>
      <c r="S1335" s="28"/>
      <c r="T1335" s="29"/>
      <c r="U1335" s="30"/>
    </row>
    <row r="1336" spans="16:21" ht="17.25" customHeight="1" x14ac:dyDescent="0.3">
      <c r="P1336" s="26"/>
      <c r="Q1336" s="27"/>
      <c r="R1336" s="28"/>
      <c r="S1336" s="28"/>
      <c r="T1336" s="29"/>
      <c r="U1336" s="30"/>
    </row>
    <row r="1337" spans="16:21" ht="17.25" customHeight="1" x14ac:dyDescent="0.3">
      <c r="P1337" s="26"/>
      <c r="Q1337" s="27"/>
      <c r="R1337" s="28"/>
      <c r="S1337" s="28"/>
      <c r="T1337" s="29"/>
      <c r="U1337" s="30"/>
    </row>
    <row r="1338" spans="16:21" ht="17.25" customHeight="1" x14ac:dyDescent="0.3">
      <c r="P1338" s="26"/>
      <c r="Q1338" s="27"/>
      <c r="R1338" s="28"/>
      <c r="S1338" s="28"/>
      <c r="T1338" s="29"/>
      <c r="U1338" s="30"/>
    </row>
    <row r="1339" spans="16:21" ht="17.25" customHeight="1" x14ac:dyDescent="0.3">
      <c r="P1339" s="26"/>
      <c r="Q1339" s="27"/>
      <c r="R1339" s="28"/>
      <c r="S1339" s="28"/>
      <c r="T1339" s="29"/>
      <c r="U1339" s="30"/>
    </row>
    <row r="1340" spans="16:21" ht="17.25" customHeight="1" x14ac:dyDescent="0.3">
      <c r="P1340" s="26"/>
      <c r="Q1340" s="27"/>
      <c r="R1340" s="28"/>
      <c r="S1340" s="28"/>
      <c r="T1340" s="29"/>
      <c r="U1340" s="30"/>
    </row>
    <row r="1341" spans="16:21" ht="17.25" customHeight="1" x14ac:dyDescent="0.3">
      <c r="P1341" s="26"/>
      <c r="Q1341" s="27"/>
      <c r="R1341" s="28"/>
      <c r="S1341" s="28"/>
      <c r="T1341" s="29"/>
      <c r="U1341" s="30"/>
    </row>
    <row r="1342" spans="16:21" ht="17.25" customHeight="1" x14ac:dyDescent="0.3">
      <c r="P1342" s="26"/>
      <c r="Q1342" s="27"/>
      <c r="R1342" s="28"/>
      <c r="S1342" s="28"/>
      <c r="T1342" s="29"/>
      <c r="U1342" s="30"/>
    </row>
    <row r="1343" spans="16:21" ht="17.25" customHeight="1" x14ac:dyDescent="0.3">
      <c r="P1343" s="26"/>
      <c r="Q1343" s="27"/>
      <c r="R1343" s="28"/>
      <c r="S1343" s="28"/>
      <c r="T1343" s="29"/>
      <c r="U1343" s="30"/>
    </row>
    <row r="1344" spans="16:21" ht="17.25" customHeight="1" x14ac:dyDescent="0.3">
      <c r="P1344" s="26"/>
      <c r="Q1344" s="27"/>
      <c r="R1344" s="28"/>
      <c r="S1344" s="28"/>
      <c r="T1344" s="29"/>
      <c r="U1344" s="30"/>
    </row>
    <row r="1345" spans="16:21" ht="17.25" customHeight="1" x14ac:dyDescent="0.3">
      <c r="P1345" s="26"/>
      <c r="Q1345" s="27"/>
      <c r="R1345" s="28"/>
      <c r="S1345" s="28"/>
      <c r="T1345" s="29"/>
      <c r="U1345" s="30"/>
    </row>
    <row r="1346" spans="16:21" ht="17.25" customHeight="1" x14ac:dyDescent="0.3">
      <c r="P1346" s="26"/>
      <c r="Q1346" s="27"/>
      <c r="R1346" s="28"/>
      <c r="S1346" s="28"/>
      <c r="T1346" s="29"/>
      <c r="U1346" s="30"/>
    </row>
    <row r="1347" spans="16:21" ht="17.25" customHeight="1" x14ac:dyDescent="0.3">
      <c r="P1347" s="26"/>
      <c r="Q1347" s="27"/>
      <c r="R1347" s="28"/>
      <c r="S1347" s="28"/>
      <c r="T1347" s="29"/>
      <c r="U1347" s="30"/>
    </row>
    <row r="1348" spans="16:21" ht="17.25" customHeight="1" x14ac:dyDescent="0.3">
      <c r="P1348" s="26"/>
      <c r="Q1348" s="27"/>
      <c r="R1348" s="28"/>
      <c r="S1348" s="28"/>
      <c r="T1348" s="29"/>
      <c r="U1348" s="30"/>
    </row>
    <row r="1349" spans="16:21" ht="17.25" customHeight="1" x14ac:dyDescent="0.3">
      <c r="P1349" s="26"/>
      <c r="Q1349" s="27"/>
      <c r="R1349" s="28"/>
      <c r="S1349" s="28"/>
      <c r="T1349" s="29"/>
      <c r="U1349" s="30"/>
    </row>
    <row r="1350" spans="16:21" ht="17.25" customHeight="1" x14ac:dyDescent="0.3">
      <c r="P1350" s="26"/>
      <c r="Q1350" s="27"/>
      <c r="R1350" s="28"/>
      <c r="S1350" s="28"/>
      <c r="T1350" s="29"/>
      <c r="U1350" s="30"/>
    </row>
    <row r="1351" spans="16:21" ht="17.25" customHeight="1" x14ac:dyDescent="0.3">
      <c r="P1351" s="26"/>
      <c r="Q1351" s="27"/>
      <c r="R1351" s="28"/>
      <c r="S1351" s="28"/>
      <c r="T1351" s="29"/>
      <c r="U1351" s="30"/>
    </row>
    <row r="1352" spans="16:21" ht="17.25" customHeight="1" x14ac:dyDescent="0.3">
      <c r="P1352" s="26"/>
      <c r="Q1352" s="27"/>
      <c r="R1352" s="28"/>
      <c r="S1352" s="28"/>
      <c r="T1352" s="29"/>
      <c r="U1352" s="30"/>
    </row>
    <row r="1353" spans="16:21" ht="17.25" customHeight="1" x14ac:dyDescent="0.3">
      <c r="P1353" s="26"/>
      <c r="Q1353" s="27"/>
      <c r="R1353" s="28"/>
      <c r="S1353" s="28"/>
      <c r="T1353" s="29"/>
      <c r="U1353" s="30"/>
    </row>
    <row r="1354" spans="16:21" ht="17.25" customHeight="1" x14ac:dyDescent="0.3">
      <c r="P1354" s="26"/>
      <c r="Q1354" s="27"/>
      <c r="R1354" s="28"/>
      <c r="S1354" s="28"/>
      <c r="T1354" s="29"/>
      <c r="U1354" s="30"/>
    </row>
    <row r="1355" spans="16:21" ht="17.25" customHeight="1" x14ac:dyDescent="0.3">
      <c r="P1355" s="26"/>
      <c r="Q1355" s="27"/>
      <c r="R1355" s="28"/>
      <c r="S1355" s="28"/>
      <c r="T1355" s="29"/>
      <c r="U1355" s="30"/>
    </row>
    <row r="1356" spans="16:21" ht="17.25" customHeight="1" x14ac:dyDescent="0.3">
      <c r="P1356" s="26"/>
      <c r="Q1356" s="27"/>
      <c r="R1356" s="28"/>
      <c r="S1356" s="28"/>
      <c r="T1356" s="29"/>
      <c r="U1356" s="30"/>
    </row>
    <row r="1357" spans="16:21" ht="17.25" customHeight="1" x14ac:dyDescent="0.3">
      <c r="P1357" s="26"/>
      <c r="Q1357" s="27"/>
      <c r="R1357" s="28"/>
      <c r="S1357" s="28"/>
      <c r="T1357" s="29"/>
      <c r="U1357" s="30"/>
    </row>
    <row r="1358" spans="16:21" ht="17.25" customHeight="1" x14ac:dyDescent="0.3">
      <c r="P1358" s="26"/>
      <c r="Q1358" s="27"/>
      <c r="R1358" s="28"/>
      <c r="S1358" s="28"/>
      <c r="T1358" s="29"/>
      <c r="U1358" s="30"/>
    </row>
    <row r="1359" spans="16:21" ht="17.25" customHeight="1" x14ac:dyDescent="0.3">
      <c r="P1359" s="26"/>
      <c r="Q1359" s="27"/>
      <c r="R1359" s="28"/>
      <c r="S1359" s="28"/>
      <c r="T1359" s="29"/>
      <c r="U1359" s="30"/>
    </row>
    <row r="1360" spans="16:21" ht="17.25" customHeight="1" x14ac:dyDescent="0.3">
      <c r="P1360" s="26"/>
      <c r="Q1360" s="27"/>
      <c r="R1360" s="28"/>
      <c r="S1360" s="28"/>
      <c r="T1360" s="29"/>
      <c r="U1360" s="30"/>
    </row>
    <row r="1361" spans="16:21" ht="17.25" customHeight="1" x14ac:dyDescent="0.3">
      <c r="P1361" s="26"/>
      <c r="Q1361" s="27"/>
      <c r="R1361" s="28"/>
      <c r="S1361" s="28"/>
      <c r="T1361" s="29"/>
      <c r="U1361" s="30"/>
    </row>
    <row r="1362" spans="16:21" ht="17.25" customHeight="1" x14ac:dyDescent="0.3">
      <c r="P1362" s="26"/>
      <c r="Q1362" s="27"/>
      <c r="R1362" s="28"/>
      <c r="S1362" s="28"/>
      <c r="T1362" s="29"/>
      <c r="U1362" s="30"/>
    </row>
    <row r="1363" spans="16:21" ht="17.25" customHeight="1" x14ac:dyDescent="0.3">
      <c r="P1363" s="26"/>
      <c r="Q1363" s="27"/>
      <c r="R1363" s="28"/>
      <c r="S1363" s="28"/>
      <c r="T1363" s="29"/>
      <c r="U1363" s="30"/>
    </row>
    <row r="1364" spans="16:21" ht="17.25" customHeight="1" x14ac:dyDescent="0.3">
      <c r="P1364" s="26"/>
      <c r="Q1364" s="27"/>
      <c r="R1364" s="28"/>
      <c r="S1364" s="28"/>
      <c r="T1364" s="29"/>
      <c r="U1364" s="30"/>
    </row>
    <row r="1365" spans="16:21" ht="17.25" customHeight="1" x14ac:dyDescent="0.3">
      <c r="P1365" s="26"/>
      <c r="Q1365" s="27"/>
      <c r="R1365" s="28"/>
      <c r="S1365" s="28"/>
      <c r="T1365" s="29"/>
      <c r="U1365" s="30"/>
    </row>
    <row r="1366" spans="16:21" ht="17.25" customHeight="1" x14ac:dyDescent="0.3">
      <c r="P1366" s="26"/>
      <c r="Q1366" s="27"/>
      <c r="R1366" s="28"/>
      <c r="S1366" s="28"/>
      <c r="T1366" s="29"/>
      <c r="U1366" s="30"/>
    </row>
    <row r="1367" spans="16:21" ht="17.25" customHeight="1" x14ac:dyDescent="0.3">
      <c r="P1367" s="26"/>
      <c r="Q1367" s="27"/>
      <c r="R1367" s="28"/>
      <c r="S1367" s="28"/>
      <c r="T1367" s="29"/>
      <c r="U1367" s="30"/>
    </row>
    <row r="1368" spans="16:21" ht="17.25" customHeight="1" x14ac:dyDescent="0.3">
      <c r="P1368" s="26"/>
      <c r="Q1368" s="27"/>
      <c r="R1368" s="28"/>
      <c r="S1368" s="28"/>
      <c r="T1368" s="29"/>
      <c r="U1368" s="30"/>
    </row>
    <row r="1369" spans="16:21" ht="17.25" customHeight="1" x14ac:dyDescent="0.3">
      <c r="P1369" s="26"/>
      <c r="Q1369" s="27"/>
      <c r="R1369" s="28"/>
      <c r="S1369" s="28"/>
      <c r="T1369" s="29"/>
      <c r="U1369" s="30"/>
    </row>
    <row r="1370" spans="16:21" ht="17.25" customHeight="1" x14ac:dyDescent="0.3">
      <c r="P1370" s="26"/>
      <c r="Q1370" s="27"/>
      <c r="R1370" s="28"/>
      <c r="S1370" s="28"/>
      <c r="T1370" s="29"/>
      <c r="U1370" s="30"/>
    </row>
    <row r="1371" spans="16:21" ht="17.25" customHeight="1" x14ac:dyDescent="0.3">
      <c r="P1371" s="26"/>
      <c r="Q1371" s="27"/>
      <c r="R1371" s="28"/>
      <c r="S1371" s="28"/>
      <c r="T1371" s="29"/>
      <c r="U1371" s="30"/>
    </row>
    <row r="1372" spans="16:21" ht="17.25" customHeight="1" x14ac:dyDescent="0.3">
      <c r="P1372" s="26"/>
      <c r="Q1372" s="27"/>
      <c r="R1372" s="28"/>
      <c r="S1372" s="28"/>
      <c r="T1372" s="29"/>
      <c r="U1372" s="30"/>
    </row>
    <row r="1373" spans="16:21" ht="17.25" customHeight="1" x14ac:dyDescent="0.3">
      <c r="P1373" s="26"/>
      <c r="Q1373" s="27"/>
      <c r="R1373" s="28"/>
      <c r="S1373" s="28"/>
      <c r="T1373" s="29"/>
      <c r="U1373" s="30"/>
    </row>
    <row r="1374" spans="16:21" ht="17.25" customHeight="1" x14ac:dyDescent="0.3">
      <c r="P1374" s="26"/>
      <c r="Q1374" s="27"/>
      <c r="R1374" s="28"/>
      <c r="S1374" s="28"/>
      <c r="T1374" s="29"/>
      <c r="U1374" s="30"/>
    </row>
    <row r="1375" spans="16:21" ht="17.25" customHeight="1" x14ac:dyDescent="0.3">
      <c r="P1375" s="26"/>
      <c r="Q1375" s="27"/>
      <c r="R1375" s="28"/>
      <c r="S1375" s="28"/>
      <c r="T1375" s="29"/>
      <c r="U1375" s="30"/>
    </row>
    <row r="1376" spans="16:21" ht="17.25" customHeight="1" x14ac:dyDescent="0.3">
      <c r="P1376" s="26"/>
      <c r="Q1376" s="27"/>
      <c r="R1376" s="28"/>
      <c r="S1376" s="28"/>
      <c r="T1376" s="29"/>
      <c r="U1376" s="30"/>
    </row>
    <row r="1377" spans="16:21" ht="17.25" customHeight="1" x14ac:dyDescent="0.3">
      <c r="P1377" s="26"/>
      <c r="Q1377" s="27"/>
      <c r="R1377" s="28"/>
      <c r="S1377" s="28"/>
      <c r="T1377" s="29"/>
      <c r="U1377" s="30"/>
    </row>
    <row r="1378" spans="16:21" ht="17.25" customHeight="1" x14ac:dyDescent="0.3">
      <c r="P1378" s="26"/>
      <c r="Q1378" s="27"/>
      <c r="R1378" s="28"/>
      <c r="S1378" s="28"/>
      <c r="T1378" s="29"/>
      <c r="U1378" s="30"/>
    </row>
    <row r="1379" spans="16:21" ht="17.25" customHeight="1" x14ac:dyDescent="0.3">
      <c r="P1379" s="26"/>
      <c r="Q1379" s="27"/>
      <c r="R1379" s="28"/>
      <c r="S1379" s="28"/>
      <c r="T1379" s="29"/>
      <c r="U1379" s="30"/>
    </row>
    <row r="1380" spans="16:21" ht="17.25" customHeight="1" x14ac:dyDescent="0.3">
      <c r="P1380" s="26"/>
      <c r="Q1380" s="27"/>
      <c r="R1380" s="28"/>
      <c r="S1380" s="28"/>
      <c r="T1380" s="29"/>
      <c r="U1380" s="30"/>
    </row>
    <row r="1381" spans="16:21" ht="17.25" customHeight="1" x14ac:dyDescent="0.3">
      <c r="P1381" s="26"/>
      <c r="Q1381" s="27"/>
      <c r="R1381" s="28"/>
      <c r="S1381" s="28"/>
      <c r="T1381" s="29"/>
      <c r="U1381" s="30"/>
    </row>
    <row r="1382" spans="16:21" ht="17.25" customHeight="1" x14ac:dyDescent="0.3">
      <c r="P1382" s="26"/>
      <c r="Q1382" s="27"/>
      <c r="R1382" s="28"/>
      <c r="S1382" s="28"/>
      <c r="T1382" s="29"/>
      <c r="U1382" s="30"/>
    </row>
    <row r="1383" spans="16:21" ht="17.25" customHeight="1" x14ac:dyDescent="0.3">
      <c r="P1383" s="26"/>
      <c r="Q1383" s="27"/>
      <c r="R1383" s="28"/>
      <c r="S1383" s="28"/>
      <c r="T1383" s="29"/>
      <c r="U1383" s="30"/>
    </row>
    <row r="1384" spans="16:21" ht="17.25" customHeight="1" x14ac:dyDescent="0.3">
      <c r="P1384" s="26"/>
      <c r="Q1384" s="27"/>
      <c r="R1384" s="28"/>
      <c r="S1384" s="28"/>
      <c r="T1384" s="29"/>
      <c r="U1384" s="30"/>
    </row>
    <row r="1385" spans="16:21" ht="17.25" customHeight="1" x14ac:dyDescent="0.3">
      <c r="P1385" s="26"/>
      <c r="Q1385" s="27"/>
      <c r="R1385" s="28"/>
      <c r="S1385" s="28"/>
      <c r="T1385" s="29"/>
      <c r="U1385" s="30"/>
    </row>
    <row r="1386" spans="16:21" ht="17.25" customHeight="1" x14ac:dyDescent="0.3">
      <c r="P1386" s="26"/>
      <c r="Q1386" s="27"/>
      <c r="R1386" s="28"/>
      <c r="S1386" s="28"/>
      <c r="T1386" s="29"/>
      <c r="U1386" s="30"/>
    </row>
    <row r="1387" spans="16:21" ht="17.25" customHeight="1" x14ac:dyDescent="0.3">
      <c r="P1387" s="26"/>
      <c r="Q1387" s="27"/>
      <c r="R1387" s="28"/>
      <c r="S1387" s="28"/>
      <c r="T1387" s="29"/>
      <c r="U1387" s="30"/>
    </row>
    <row r="1388" spans="16:21" ht="17.25" customHeight="1" x14ac:dyDescent="0.3">
      <c r="P1388" s="26"/>
      <c r="Q1388" s="27"/>
      <c r="R1388" s="28"/>
      <c r="S1388" s="28"/>
      <c r="T1388" s="29"/>
      <c r="U1388" s="30"/>
    </row>
    <row r="1389" spans="16:21" ht="17.25" customHeight="1" x14ac:dyDescent="0.3">
      <c r="P1389" s="26"/>
      <c r="Q1389" s="27"/>
      <c r="R1389" s="28"/>
      <c r="S1389" s="28"/>
      <c r="T1389" s="29"/>
      <c r="U1389" s="30"/>
    </row>
    <row r="1390" spans="16:21" ht="17.25" customHeight="1" x14ac:dyDescent="0.3">
      <c r="P1390" s="26"/>
      <c r="Q1390" s="27"/>
      <c r="R1390" s="28"/>
      <c r="S1390" s="28"/>
      <c r="T1390" s="29"/>
      <c r="U1390" s="30"/>
    </row>
    <row r="1391" spans="16:21" ht="17.25" customHeight="1" x14ac:dyDescent="0.3">
      <c r="P1391" s="26"/>
      <c r="Q1391" s="27"/>
      <c r="R1391" s="28"/>
      <c r="S1391" s="28"/>
      <c r="T1391" s="29"/>
      <c r="U1391" s="30"/>
    </row>
    <row r="1392" spans="16:21" ht="17.25" customHeight="1" x14ac:dyDescent="0.3">
      <c r="P1392" s="26"/>
      <c r="Q1392" s="27"/>
      <c r="R1392" s="28"/>
      <c r="S1392" s="28"/>
      <c r="T1392" s="29"/>
      <c r="U1392" s="30"/>
    </row>
    <row r="1393" spans="16:21" ht="17.25" customHeight="1" x14ac:dyDescent="0.3">
      <c r="P1393" s="26"/>
      <c r="Q1393" s="27"/>
      <c r="R1393" s="28"/>
      <c r="S1393" s="28"/>
      <c r="T1393" s="29"/>
      <c r="U1393" s="30"/>
    </row>
    <row r="1394" spans="16:21" ht="17.25" customHeight="1" x14ac:dyDescent="0.3">
      <c r="P1394" s="26"/>
      <c r="Q1394" s="27"/>
      <c r="R1394" s="28"/>
      <c r="S1394" s="28"/>
      <c r="T1394" s="29"/>
      <c r="U1394" s="30"/>
    </row>
    <row r="1395" spans="16:21" ht="17.25" customHeight="1" x14ac:dyDescent="0.3">
      <c r="P1395" s="26"/>
      <c r="Q1395" s="27"/>
      <c r="R1395" s="28"/>
      <c r="S1395" s="28"/>
      <c r="T1395" s="29"/>
      <c r="U1395" s="30"/>
    </row>
    <row r="1396" spans="16:21" ht="17.25" customHeight="1" x14ac:dyDescent="0.3">
      <c r="P1396" s="26"/>
      <c r="Q1396" s="27"/>
      <c r="R1396" s="28"/>
      <c r="S1396" s="28"/>
      <c r="T1396" s="29"/>
      <c r="U1396" s="30"/>
    </row>
    <row r="1397" spans="16:21" ht="17.25" customHeight="1" x14ac:dyDescent="0.3">
      <c r="P1397" s="26"/>
      <c r="Q1397" s="27"/>
      <c r="R1397" s="28"/>
      <c r="S1397" s="28"/>
      <c r="T1397" s="29"/>
      <c r="U1397" s="30"/>
    </row>
    <row r="1398" spans="16:21" ht="17.25" customHeight="1" x14ac:dyDescent="0.3">
      <c r="P1398" s="26"/>
      <c r="Q1398" s="27"/>
      <c r="R1398" s="28"/>
      <c r="S1398" s="28"/>
      <c r="T1398" s="29"/>
      <c r="U1398" s="30"/>
    </row>
    <row r="1399" spans="16:21" ht="17.25" customHeight="1" x14ac:dyDescent="0.3">
      <c r="P1399" s="26"/>
      <c r="Q1399" s="27"/>
      <c r="R1399" s="28"/>
      <c r="S1399" s="28"/>
      <c r="T1399" s="29"/>
      <c r="U1399" s="30"/>
    </row>
    <row r="1400" spans="16:21" ht="17.25" customHeight="1" x14ac:dyDescent="0.3">
      <c r="P1400" s="26"/>
      <c r="Q1400" s="27"/>
      <c r="R1400" s="28"/>
      <c r="S1400" s="28"/>
      <c r="T1400" s="29"/>
      <c r="U1400" s="30"/>
    </row>
    <row r="1401" spans="16:21" ht="17.25" customHeight="1" x14ac:dyDescent="0.3">
      <c r="P1401" s="26"/>
      <c r="Q1401" s="27"/>
      <c r="R1401" s="28"/>
      <c r="S1401" s="28"/>
      <c r="T1401" s="29"/>
      <c r="U1401" s="30"/>
    </row>
    <row r="1402" spans="16:21" ht="17.25" customHeight="1" x14ac:dyDescent="0.3">
      <c r="P1402" s="26"/>
      <c r="Q1402" s="27"/>
      <c r="R1402" s="28"/>
      <c r="S1402" s="28"/>
      <c r="T1402" s="29"/>
      <c r="U1402" s="30"/>
    </row>
    <row r="1403" spans="16:21" ht="17.25" customHeight="1" x14ac:dyDescent="0.3">
      <c r="P1403" s="26"/>
      <c r="Q1403" s="27"/>
      <c r="R1403" s="28"/>
      <c r="S1403" s="28"/>
      <c r="T1403" s="29"/>
      <c r="U1403" s="30"/>
    </row>
    <row r="1404" spans="16:21" ht="17.25" customHeight="1" x14ac:dyDescent="0.3">
      <c r="P1404" s="26"/>
      <c r="Q1404" s="27"/>
      <c r="R1404" s="28"/>
      <c r="S1404" s="28"/>
      <c r="T1404" s="29"/>
      <c r="U1404" s="30"/>
    </row>
    <row r="1405" spans="16:21" ht="17.25" customHeight="1" x14ac:dyDescent="0.3">
      <c r="P1405" s="26"/>
      <c r="Q1405" s="27"/>
      <c r="R1405" s="28"/>
      <c r="S1405" s="28"/>
      <c r="T1405" s="29"/>
      <c r="U1405" s="30"/>
    </row>
    <row r="1406" spans="16:21" ht="17.25" customHeight="1" x14ac:dyDescent="0.3">
      <c r="P1406" s="26"/>
      <c r="Q1406" s="27"/>
      <c r="R1406" s="28"/>
      <c r="S1406" s="28"/>
      <c r="T1406" s="29"/>
      <c r="U1406" s="30"/>
    </row>
    <row r="1407" spans="16:21" ht="17.25" customHeight="1" x14ac:dyDescent="0.3">
      <c r="P1407" s="26"/>
      <c r="Q1407" s="27"/>
      <c r="R1407" s="28"/>
      <c r="S1407" s="28"/>
      <c r="T1407" s="29"/>
      <c r="U1407" s="30"/>
    </row>
    <row r="1408" spans="16:21" ht="17.25" customHeight="1" x14ac:dyDescent="0.3">
      <c r="P1408" s="26"/>
      <c r="Q1408" s="27"/>
      <c r="R1408" s="28"/>
      <c r="S1408" s="28"/>
      <c r="T1408" s="29"/>
      <c r="U1408" s="30"/>
    </row>
    <row r="1409" spans="16:21" ht="17.25" customHeight="1" x14ac:dyDescent="0.3">
      <c r="P1409" s="26"/>
      <c r="Q1409" s="27"/>
      <c r="R1409" s="28"/>
      <c r="S1409" s="28"/>
      <c r="T1409" s="29"/>
      <c r="U1409" s="30"/>
    </row>
    <row r="1410" spans="16:21" ht="17.25" customHeight="1" x14ac:dyDescent="0.3">
      <c r="P1410" s="26"/>
      <c r="Q1410" s="27"/>
      <c r="R1410" s="28"/>
      <c r="S1410" s="28"/>
      <c r="T1410" s="29"/>
      <c r="U1410" s="30"/>
    </row>
    <row r="1411" spans="16:21" ht="17.25" customHeight="1" x14ac:dyDescent="0.3">
      <c r="P1411" s="26"/>
      <c r="Q1411" s="27"/>
      <c r="R1411" s="28"/>
      <c r="S1411" s="28"/>
      <c r="T1411" s="29"/>
      <c r="U1411" s="30"/>
    </row>
    <row r="1412" spans="16:21" ht="17.25" customHeight="1" x14ac:dyDescent="0.3">
      <c r="P1412" s="26"/>
      <c r="Q1412" s="27"/>
      <c r="R1412" s="28"/>
      <c r="S1412" s="28"/>
      <c r="T1412" s="29"/>
      <c r="U1412" s="30"/>
    </row>
    <row r="1413" spans="16:21" ht="17.25" customHeight="1" x14ac:dyDescent="0.3">
      <c r="P1413" s="26"/>
      <c r="Q1413" s="27"/>
      <c r="R1413" s="28"/>
      <c r="S1413" s="28"/>
      <c r="T1413" s="29"/>
      <c r="U1413" s="30"/>
    </row>
    <row r="1414" spans="16:21" ht="17.25" customHeight="1" x14ac:dyDescent="0.3">
      <c r="P1414" s="26"/>
      <c r="Q1414" s="27"/>
      <c r="R1414" s="28"/>
      <c r="S1414" s="28"/>
      <c r="T1414" s="29"/>
      <c r="U1414" s="30"/>
    </row>
    <row r="1415" spans="16:21" ht="17.25" customHeight="1" x14ac:dyDescent="0.3">
      <c r="P1415" s="26"/>
      <c r="Q1415" s="27"/>
      <c r="R1415" s="28"/>
      <c r="S1415" s="28"/>
      <c r="T1415" s="29"/>
      <c r="U1415" s="30"/>
    </row>
    <row r="1416" spans="16:21" ht="17.25" customHeight="1" x14ac:dyDescent="0.3">
      <c r="P1416" s="26"/>
      <c r="Q1416" s="27"/>
      <c r="R1416" s="28"/>
      <c r="S1416" s="28"/>
      <c r="T1416" s="29"/>
      <c r="U1416" s="30"/>
    </row>
    <row r="1417" spans="16:21" ht="17.25" customHeight="1" x14ac:dyDescent="0.3">
      <c r="P1417" s="26"/>
      <c r="Q1417" s="27"/>
      <c r="R1417" s="28"/>
      <c r="S1417" s="28"/>
      <c r="T1417" s="29"/>
      <c r="U1417" s="30"/>
    </row>
    <row r="1418" spans="16:21" ht="17.25" customHeight="1" x14ac:dyDescent="0.3">
      <c r="P1418" s="26"/>
      <c r="Q1418" s="27"/>
      <c r="R1418" s="28"/>
      <c r="S1418" s="28"/>
      <c r="T1418" s="29"/>
      <c r="U1418" s="30"/>
    </row>
    <row r="1419" spans="16:21" ht="17.25" customHeight="1" x14ac:dyDescent="0.3">
      <c r="P1419" s="26"/>
      <c r="Q1419" s="27"/>
      <c r="R1419" s="28"/>
      <c r="S1419" s="28"/>
      <c r="T1419" s="29"/>
      <c r="U1419" s="30"/>
    </row>
    <row r="1420" spans="16:21" ht="17.25" customHeight="1" x14ac:dyDescent="0.3">
      <c r="P1420" s="26"/>
      <c r="Q1420" s="27"/>
      <c r="R1420" s="28"/>
      <c r="S1420" s="28"/>
      <c r="T1420" s="29"/>
      <c r="U1420" s="30"/>
    </row>
    <row r="1421" spans="16:21" ht="17.25" customHeight="1" x14ac:dyDescent="0.3">
      <c r="P1421" s="26"/>
      <c r="Q1421" s="27"/>
      <c r="R1421" s="28"/>
      <c r="S1421" s="28"/>
      <c r="T1421" s="29"/>
      <c r="U1421" s="30"/>
    </row>
    <row r="1422" spans="16:21" ht="17.25" customHeight="1" x14ac:dyDescent="0.3">
      <c r="P1422" s="26"/>
      <c r="Q1422" s="27"/>
      <c r="R1422" s="28"/>
      <c r="S1422" s="28"/>
      <c r="T1422" s="29"/>
      <c r="U1422" s="30"/>
    </row>
    <row r="1423" spans="16:21" ht="17.25" customHeight="1" x14ac:dyDescent="0.3">
      <c r="P1423" s="26"/>
      <c r="Q1423" s="27"/>
      <c r="R1423" s="28"/>
      <c r="S1423" s="28"/>
      <c r="T1423" s="29"/>
      <c r="U1423" s="30"/>
    </row>
    <row r="1424" spans="16:21" ht="17.25" customHeight="1" x14ac:dyDescent="0.3">
      <c r="P1424" s="26"/>
      <c r="Q1424" s="27"/>
      <c r="R1424" s="28"/>
      <c r="S1424" s="28"/>
      <c r="T1424" s="29"/>
      <c r="U1424" s="30"/>
    </row>
    <row r="1425" spans="16:21" ht="17.25" customHeight="1" x14ac:dyDescent="0.3">
      <c r="P1425" s="26"/>
      <c r="Q1425" s="27"/>
      <c r="R1425" s="28"/>
      <c r="S1425" s="28"/>
      <c r="T1425" s="29"/>
      <c r="U1425" s="30"/>
    </row>
    <row r="1426" spans="16:21" ht="17.25" customHeight="1" x14ac:dyDescent="0.3">
      <c r="P1426" s="26"/>
      <c r="Q1426" s="27"/>
      <c r="R1426" s="28"/>
      <c r="S1426" s="28"/>
      <c r="T1426" s="29"/>
      <c r="U1426" s="30"/>
    </row>
    <row r="1427" spans="16:21" ht="17.25" customHeight="1" x14ac:dyDescent="0.3">
      <c r="P1427" s="26"/>
      <c r="Q1427" s="27"/>
      <c r="R1427" s="28"/>
      <c r="S1427" s="28"/>
      <c r="T1427" s="29"/>
      <c r="U1427" s="30"/>
    </row>
    <row r="1428" spans="16:21" ht="17.25" customHeight="1" x14ac:dyDescent="0.3">
      <c r="P1428" s="26"/>
      <c r="Q1428" s="27"/>
      <c r="R1428" s="28"/>
      <c r="S1428" s="28"/>
      <c r="T1428" s="29"/>
      <c r="U1428" s="30"/>
    </row>
    <row r="1429" spans="16:21" ht="17.25" customHeight="1" x14ac:dyDescent="0.3">
      <c r="P1429" s="26"/>
      <c r="Q1429" s="27"/>
      <c r="R1429" s="28"/>
      <c r="S1429" s="28"/>
      <c r="T1429" s="29"/>
      <c r="U1429" s="30"/>
    </row>
    <row r="1430" spans="16:21" ht="17.25" customHeight="1" x14ac:dyDescent="0.3">
      <c r="P1430" s="26"/>
      <c r="Q1430" s="27"/>
      <c r="R1430" s="28"/>
      <c r="S1430" s="28"/>
      <c r="T1430" s="29"/>
      <c r="U1430" s="30"/>
    </row>
    <row r="1431" spans="16:21" ht="17.25" customHeight="1" x14ac:dyDescent="0.3">
      <c r="P1431" s="26"/>
      <c r="Q1431" s="27"/>
      <c r="R1431" s="28"/>
      <c r="S1431" s="28"/>
      <c r="T1431" s="29"/>
      <c r="U1431" s="30"/>
    </row>
    <row r="1432" spans="16:21" ht="17.25" customHeight="1" x14ac:dyDescent="0.3">
      <c r="P1432" s="26"/>
      <c r="Q1432" s="27"/>
      <c r="R1432" s="28"/>
      <c r="S1432" s="28"/>
      <c r="T1432" s="29"/>
      <c r="U1432" s="30"/>
    </row>
    <row r="1433" spans="16:21" ht="17.25" customHeight="1" x14ac:dyDescent="0.3">
      <c r="P1433" s="26"/>
      <c r="Q1433" s="27"/>
      <c r="R1433" s="28"/>
      <c r="S1433" s="28"/>
      <c r="T1433" s="29"/>
      <c r="U1433" s="30"/>
    </row>
    <row r="1434" spans="16:21" ht="17.25" customHeight="1" x14ac:dyDescent="0.3">
      <c r="P1434" s="26"/>
      <c r="Q1434" s="27"/>
      <c r="R1434" s="28"/>
      <c r="S1434" s="28"/>
      <c r="T1434" s="29"/>
      <c r="U1434" s="30"/>
    </row>
    <row r="1435" spans="16:21" ht="17.25" customHeight="1" x14ac:dyDescent="0.3">
      <c r="P1435" s="26"/>
      <c r="Q1435" s="27"/>
      <c r="R1435" s="28"/>
      <c r="S1435" s="28"/>
      <c r="T1435" s="29"/>
      <c r="U1435" s="30"/>
    </row>
    <row r="1436" spans="16:21" ht="17.25" customHeight="1" x14ac:dyDescent="0.3">
      <c r="P1436" s="26"/>
      <c r="Q1436" s="27"/>
      <c r="R1436" s="28"/>
      <c r="S1436" s="28"/>
      <c r="T1436" s="29"/>
      <c r="U1436" s="30"/>
    </row>
    <row r="1437" spans="16:21" ht="17.25" customHeight="1" x14ac:dyDescent="0.3">
      <c r="P1437" s="26"/>
      <c r="Q1437" s="27"/>
      <c r="R1437" s="28"/>
      <c r="S1437" s="28"/>
      <c r="T1437" s="29"/>
      <c r="U1437" s="30"/>
    </row>
    <row r="1438" spans="16:21" ht="17.25" customHeight="1" x14ac:dyDescent="0.3">
      <c r="P1438" s="26"/>
      <c r="Q1438" s="27"/>
      <c r="R1438" s="28"/>
      <c r="S1438" s="28"/>
      <c r="T1438" s="29"/>
      <c r="U1438" s="30"/>
    </row>
    <row r="1439" spans="16:21" ht="17.25" customHeight="1" x14ac:dyDescent="0.3">
      <c r="P1439" s="26"/>
      <c r="Q1439" s="27"/>
      <c r="R1439" s="28"/>
      <c r="S1439" s="28"/>
      <c r="T1439" s="29"/>
      <c r="U1439" s="30"/>
    </row>
    <row r="1440" spans="16:21" ht="17.25" customHeight="1" x14ac:dyDescent="0.3">
      <c r="P1440" s="26"/>
      <c r="Q1440" s="27"/>
      <c r="R1440" s="28"/>
      <c r="S1440" s="28"/>
      <c r="T1440" s="29"/>
      <c r="U1440" s="30"/>
    </row>
    <row r="1441" spans="16:21" ht="17.25" customHeight="1" x14ac:dyDescent="0.3">
      <c r="P1441" s="26"/>
      <c r="Q1441" s="27"/>
      <c r="R1441" s="28"/>
      <c r="S1441" s="28"/>
      <c r="T1441" s="29"/>
      <c r="U1441" s="30"/>
    </row>
    <row r="1442" spans="16:21" ht="17.25" customHeight="1" x14ac:dyDescent="0.3">
      <c r="P1442" s="26"/>
      <c r="Q1442" s="27"/>
      <c r="R1442" s="28"/>
      <c r="S1442" s="28"/>
      <c r="T1442" s="29"/>
      <c r="U1442" s="30"/>
    </row>
    <row r="1443" spans="16:21" ht="17.25" customHeight="1" x14ac:dyDescent="0.3">
      <c r="P1443" s="26"/>
      <c r="Q1443" s="27"/>
      <c r="R1443" s="28"/>
      <c r="S1443" s="28"/>
      <c r="T1443" s="29"/>
      <c r="U1443" s="30"/>
    </row>
    <row r="1444" spans="16:21" ht="17.25" customHeight="1" x14ac:dyDescent="0.3">
      <c r="P1444" s="26"/>
      <c r="Q1444" s="27"/>
      <c r="R1444" s="28"/>
      <c r="S1444" s="28"/>
      <c r="T1444" s="29"/>
      <c r="U1444" s="30"/>
    </row>
    <row r="1445" spans="16:21" ht="17.25" customHeight="1" x14ac:dyDescent="0.3">
      <c r="P1445" s="26"/>
      <c r="Q1445" s="27"/>
      <c r="R1445" s="28"/>
      <c r="S1445" s="28"/>
      <c r="T1445" s="29"/>
      <c r="U1445" s="30"/>
    </row>
    <row r="1446" spans="16:21" ht="17.25" customHeight="1" x14ac:dyDescent="0.3">
      <c r="P1446" s="26"/>
      <c r="Q1446" s="27"/>
      <c r="R1446" s="28"/>
      <c r="S1446" s="28"/>
      <c r="T1446" s="29"/>
      <c r="U1446" s="30"/>
    </row>
    <row r="1447" spans="16:21" ht="17.25" customHeight="1" x14ac:dyDescent="0.3">
      <c r="P1447" s="26"/>
      <c r="Q1447" s="27"/>
      <c r="R1447" s="28"/>
      <c r="S1447" s="28"/>
      <c r="T1447" s="29"/>
      <c r="U1447" s="30"/>
    </row>
    <row r="1448" spans="16:21" ht="17.25" customHeight="1" x14ac:dyDescent="0.3">
      <c r="P1448" s="26"/>
      <c r="Q1448" s="27"/>
      <c r="R1448" s="28"/>
      <c r="S1448" s="28"/>
      <c r="T1448" s="29"/>
      <c r="U1448" s="30"/>
    </row>
    <row r="1449" spans="16:21" ht="17.25" customHeight="1" x14ac:dyDescent="0.3">
      <c r="P1449" s="26"/>
      <c r="Q1449" s="27"/>
      <c r="R1449" s="28"/>
      <c r="S1449" s="28"/>
      <c r="T1449" s="29"/>
      <c r="U1449" s="30"/>
    </row>
    <row r="1450" spans="16:21" ht="17.25" customHeight="1" x14ac:dyDescent="0.3">
      <c r="P1450" s="26"/>
      <c r="Q1450" s="27"/>
      <c r="R1450" s="28"/>
      <c r="S1450" s="28"/>
      <c r="T1450" s="29"/>
      <c r="U1450" s="30"/>
    </row>
    <row r="1451" spans="16:21" ht="17.25" customHeight="1" x14ac:dyDescent="0.3">
      <c r="P1451" s="26"/>
      <c r="Q1451" s="27"/>
      <c r="R1451" s="28"/>
      <c r="S1451" s="28"/>
      <c r="T1451" s="29"/>
      <c r="U1451" s="30"/>
    </row>
    <row r="1452" spans="16:21" ht="17.25" customHeight="1" x14ac:dyDescent="0.3">
      <c r="P1452" s="26"/>
      <c r="Q1452" s="27"/>
      <c r="R1452" s="28"/>
      <c r="S1452" s="28"/>
      <c r="T1452" s="29"/>
      <c r="U1452" s="30"/>
    </row>
    <row r="1453" spans="16:21" ht="17.25" customHeight="1" x14ac:dyDescent="0.3">
      <c r="P1453" s="26"/>
      <c r="Q1453" s="27"/>
      <c r="R1453" s="28"/>
      <c r="S1453" s="28"/>
      <c r="T1453" s="29"/>
      <c r="U1453" s="30"/>
    </row>
    <row r="1454" spans="16:21" ht="17.25" customHeight="1" x14ac:dyDescent="0.3">
      <c r="P1454" s="26"/>
      <c r="Q1454" s="27"/>
      <c r="R1454" s="28"/>
      <c r="S1454" s="28"/>
      <c r="T1454" s="29"/>
      <c r="U1454" s="30"/>
    </row>
    <row r="1455" spans="16:21" ht="17.25" customHeight="1" x14ac:dyDescent="0.3">
      <c r="P1455" s="26"/>
      <c r="Q1455" s="27"/>
      <c r="R1455" s="28"/>
      <c r="S1455" s="28"/>
      <c r="T1455" s="29"/>
      <c r="U1455" s="30"/>
    </row>
    <row r="1456" spans="16:21" ht="17.25" customHeight="1" x14ac:dyDescent="0.3">
      <c r="P1456" s="26"/>
      <c r="Q1456" s="27"/>
      <c r="R1456" s="28"/>
      <c r="S1456" s="28"/>
      <c r="T1456" s="29"/>
      <c r="U1456" s="30"/>
    </row>
    <row r="1457" spans="16:21" ht="17.25" customHeight="1" x14ac:dyDescent="0.3">
      <c r="P1457" s="26"/>
      <c r="Q1457" s="27"/>
      <c r="R1457" s="28"/>
      <c r="S1457" s="28"/>
      <c r="T1457" s="29"/>
      <c r="U1457" s="30"/>
    </row>
    <row r="1458" spans="16:21" ht="17.25" customHeight="1" x14ac:dyDescent="0.3">
      <c r="P1458" s="26"/>
      <c r="Q1458" s="27"/>
      <c r="R1458" s="28"/>
      <c r="S1458" s="28"/>
      <c r="T1458" s="29"/>
      <c r="U1458" s="30"/>
    </row>
    <row r="1459" spans="16:21" ht="17.25" customHeight="1" x14ac:dyDescent="0.3">
      <c r="P1459" s="26"/>
      <c r="Q1459" s="27"/>
      <c r="R1459" s="28"/>
      <c r="S1459" s="28"/>
      <c r="T1459" s="29"/>
      <c r="U1459" s="30"/>
    </row>
    <row r="1460" spans="16:21" ht="17.25" customHeight="1" x14ac:dyDescent="0.3">
      <c r="P1460" s="26"/>
      <c r="Q1460" s="27"/>
      <c r="R1460" s="28"/>
      <c r="S1460" s="28"/>
      <c r="T1460" s="29"/>
      <c r="U1460" s="30"/>
    </row>
    <row r="1461" spans="16:21" ht="17.25" customHeight="1" x14ac:dyDescent="0.3">
      <c r="P1461" s="26"/>
      <c r="Q1461" s="27"/>
      <c r="R1461" s="28"/>
      <c r="S1461" s="28"/>
      <c r="T1461" s="29"/>
      <c r="U1461" s="30"/>
    </row>
    <row r="1462" spans="16:21" ht="17.25" customHeight="1" x14ac:dyDescent="0.3">
      <c r="P1462" s="26"/>
      <c r="Q1462" s="27"/>
      <c r="R1462" s="28"/>
      <c r="S1462" s="28"/>
      <c r="T1462" s="29"/>
      <c r="U1462" s="30"/>
    </row>
    <row r="1463" spans="16:21" ht="17.25" customHeight="1" x14ac:dyDescent="0.3">
      <c r="P1463" s="26"/>
      <c r="Q1463" s="27"/>
      <c r="R1463" s="28"/>
      <c r="S1463" s="28"/>
      <c r="T1463" s="29"/>
      <c r="U1463" s="30"/>
    </row>
    <row r="1464" spans="16:21" ht="17.25" customHeight="1" x14ac:dyDescent="0.3">
      <c r="P1464" s="26"/>
      <c r="Q1464" s="27"/>
      <c r="R1464" s="28"/>
      <c r="S1464" s="28"/>
      <c r="T1464" s="29"/>
      <c r="U1464" s="30"/>
    </row>
    <row r="1465" spans="16:21" ht="17.25" customHeight="1" x14ac:dyDescent="0.3">
      <c r="P1465" s="26"/>
      <c r="Q1465" s="27"/>
      <c r="R1465" s="28"/>
      <c r="S1465" s="28"/>
      <c r="T1465" s="29"/>
      <c r="U1465" s="30"/>
    </row>
    <row r="1466" spans="16:21" ht="17.25" customHeight="1" x14ac:dyDescent="0.3">
      <c r="P1466" s="26"/>
      <c r="Q1466" s="27"/>
      <c r="R1466" s="28"/>
      <c r="S1466" s="28"/>
      <c r="T1466" s="29"/>
      <c r="U1466" s="30"/>
    </row>
    <row r="1467" spans="16:21" ht="17.25" customHeight="1" x14ac:dyDescent="0.3">
      <c r="P1467" s="26"/>
      <c r="Q1467" s="27"/>
      <c r="R1467" s="28"/>
      <c r="S1467" s="28"/>
      <c r="T1467" s="29"/>
      <c r="U1467" s="30"/>
    </row>
    <row r="1468" spans="16:21" ht="17.25" customHeight="1" x14ac:dyDescent="0.3">
      <c r="P1468" s="26"/>
      <c r="Q1468" s="27"/>
      <c r="R1468" s="28"/>
      <c r="S1468" s="28"/>
      <c r="T1468" s="29"/>
      <c r="U1468" s="30"/>
    </row>
    <row r="1469" spans="16:21" ht="17.25" customHeight="1" x14ac:dyDescent="0.3">
      <c r="P1469" s="26"/>
      <c r="Q1469" s="27"/>
      <c r="R1469" s="28"/>
      <c r="S1469" s="28"/>
      <c r="T1469" s="29"/>
      <c r="U1469" s="30"/>
    </row>
    <row r="1470" spans="16:21" ht="17.25" customHeight="1" x14ac:dyDescent="0.3">
      <c r="P1470" s="26"/>
      <c r="Q1470" s="27"/>
      <c r="R1470" s="28"/>
      <c r="S1470" s="28"/>
      <c r="T1470" s="29"/>
      <c r="U1470" s="30"/>
    </row>
    <row r="1471" spans="16:21" ht="17.25" customHeight="1" x14ac:dyDescent="0.3">
      <c r="P1471" s="26"/>
      <c r="Q1471" s="27"/>
      <c r="R1471" s="28"/>
      <c r="S1471" s="28"/>
      <c r="T1471" s="29"/>
      <c r="U1471" s="30"/>
    </row>
    <row r="1472" spans="16:21" ht="17.25" customHeight="1" x14ac:dyDescent="0.3">
      <c r="P1472" s="26"/>
      <c r="Q1472" s="27"/>
      <c r="R1472" s="28"/>
      <c r="S1472" s="28"/>
      <c r="T1472" s="29"/>
      <c r="U1472" s="30"/>
    </row>
    <row r="1473" spans="16:21" ht="17.25" customHeight="1" x14ac:dyDescent="0.3">
      <c r="P1473" s="26"/>
      <c r="Q1473" s="27"/>
      <c r="R1473" s="28"/>
      <c r="S1473" s="28"/>
      <c r="T1473" s="29"/>
      <c r="U1473" s="30"/>
    </row>
    <row r="1474" spans="16:21" ht="17.25" customHeight="1" x14ac:dyDescent="0.3">
      <c r="P1474" s="26"/>
      <c r="Q1474" s="27"/>
      <c r="R1474" s="28"/>
      <c r="S1474" s="28"/>
      <c r="T1474" s="29"/>
      <c r="U1474" s="30"/>
    </row>
    <row r="1475" spans="16:21" ht="17.25" customHeight="1" x14ac:dyDescent="0.3">
      <c r="P1475" s="26"/>
      <c r="Q1475" s="27"/>
      <c r="R1475" s="28"/>
      <c r="S1475" s="28"/>
      <c r="T1475" s="29"/>
      <c r="U1475" s="30"/>
    </row>
    <row r="1476" spans="16:21" ht="17.25" customHeight="1" x14ac:dyDescent="0.3">
      <c r="P1476" s="26"/>
      <c r="Q1476" s="27"/>
      <c r="R1476" s="28"/>
      <c r="S1476" s="28"/>
      <c r="T1476" s="29"/>
      <c r="U1476" s="30"/>
    </row>
    <row r="1477" spans="16:21" ht="17.25" customHeight="1" x14ac:dyDescent="0.3">
      <c r="P1477" s="26"/>
      <c r="Q1477" s="27"/>
      <c r="R1477" s="28"/>
      <c r="S1477" s="28"/>
      <c r="T1477" s="29"/>
      <c r="U1477" s="30"/>
    </row>
    <row r="1478" spans="16:21" ht="17.25" customHeight="1" x14ac:dyDescent="0.3">
      <c r="P1478" s="26"/>
      <c r="Q1478" s="27"/>
      <c r="R1478" s="28"/>
      <c r="S1478" s="28"/>
      <c r="T1478" s="29"/>
      <c r="U1478" s="30"/>
    </row>
    <row r="1479" spans="16:21" ht="17.25" customHeight="1" x14ac:dyDescent="0.3">
      <c r="P1479" s="26"/>
      <c r="Q1479" s="27"/>
      <c r="R1479" s="28"/>
      <c r="S1479" s="28"/>
      <c r="T1479" s="29"/>
      <c r="U1479" s="30"/>
    </row>
    <row r="1480" spans="16:21" ht="17.25" customHeight="1" x14ac:dyDescent="0.3">
      <c r="P1480" s="26"/>
      <c r="Q1480" s="27"/>
      <c r="R1480" s="28"/>
      <c r="S1480" s="28"/>
      <c r="T1480" s="29"/>
      <c r="U1480" s="30"/>
    </row>
    <row r="1481" spans="16:21" ht="17.25" customHeight="1" x14ac:dyDescent="0.3">
      <c r="P1481" s="26"/>
      <c r="Q1481" s="27"/>
      <c r="R1481" s="28"/>
      <c r="S1481" s="28"/>
      <c r="T1481" s="29"/>
      <c r="U1481" s="30"/>
    </row>
    <row r="1482" spans="16:21" ht="17.25" customHeight="1" x14ac:dyDescent="0.3">
      <c r="P1482" s="26"/>
      <c r="Q1482" s="27"/>
      <c r="R1482" s="28"/>
      <c r="S1482" s="28"/>
      <c r="T1482" s="29"/>
      <c r="U1482" s="30"/>
    </row>
    <row r="1483" spans="16:21" ht="17.25" customHeight="1" x14ac:dyDescent="0.3">
      <c r="P1483" s="26"/>
      <c r="Q1483" s="27"/>
      <c r="R1483" s="28"/>
      <c r="S1483" s="28"/>
      <c r="T1483" s="29"/>
      <c r="U1483" s="30"/>
    </row>
    <row r="1484" spans="16:21" ht="17.25" customHeight="1" x14ac:dyDescent="0.3">
      <c r="P1484" s="26"/>
      <c r="Q1484" s="27"/>
      <c r="R1484" s="28"/>
      <c r="S1484" s="28"/>
      <c r="T1484" s="29"/>
      <c r="U1484" s="30"/>
    </row>
    <row r="1485" spans="16:21" ht="17.25" customHeight="1" x14ac:dyDescent="0.3">
      <c r="P1485" s="26"/>
      <c r="Q1485" s="27"/>
      <c r="R1485" s="28"/>
      <c r="S1485" s="28"/>
      <c r="T1485" s="29"/>
      <c r="U1485" s="30"/>
    </row>
    <row r="1486" spans="16:21" ht="17.25" customHeight="1" x14ac:dyDescent="0.3">
      <c r="P1486" s="26"/>
      <c r="Q1486" s="27"/>
      <c r="R1486" s="28"/>
      <c r="S1486" s="28"/>
      <c r="T1486" s="29"/>
      <c r="U1486" s="30"/>
    </row>
    <row r="1487" spans="16:21" ht="17.25" customHeight="1" x14ac:dyDescent="0.3">
      <c r="P1487" s="26"/>
      <c r="Q1487" s="27"/>
      <c r="R1487" s="28"/>
      <c r="S1487" s="28"/>
      <c r="T1487" s="29"/>
      <c r="U1487" s="30"/>
    </row>
    <row r="1488" spans="16:21" ht="17.25" customHeight="1" x14ac:dyDescent="0.3">
      <c r="P1488" s="26"/>
      <c r="Q1488" s="27"/>
      <c r="R1488" s="28"/>
      <c r="S1488" s="28"/>
      <c r="T1488" s="29"/>
      <c r="U1488" s="30"/>
    </row>
    <row r="1489" spans="16:21" ht="17.25" customHeight="1" x14ac:dyDescent="0.3">
      <c r="P1489" s="26"/>
      <c r="Q1489" s="27"/>
      <c r="R1489" s="28"/>
      <c r="S1489" s="28"/>
      <c r="T1489" s="29"/>
      <c r="U1489" s="30"/>
    </row>
    <row r="1490" spans="16:21" ht="17.25" customHeight="1" x14ac:dyDescent="0.3">
      <c r="P1490" s="26"/>
      <c r="Q1490" s="27"/>
      <c r="R1490" s="28"/>
      <c r="S1490" s="28"/>
      <c r="T1490" s="29"/>
      <c r="U1490" s="30"/>
    </row>
    <row r="1491" spans="16:21" ht="17.25" customHeight="1" x14ac:dyDescent="0.3">
      <c r="P1491" s="26"/>
      <c r="Q1491" s="27"/>
      <c r="R1491" s="28"/>
      <c r="S1491" s="28"/>
      <c r="T1491" s="29"/>
      <c r="U1491" s="30"/>
    </row>
    <row r="1492" spans="16:21" ht="17.25" customHeight="1" x14ac:dyDescent="0.3">
      <c r="P1492" s="26"/>
      <c r="Q1492" s="27"/>
      <c r="R1492" s="28"/>
      <c r="S1492" s="28"/>
      <c r="T1492" s="29"/>
      <c r="U1492" s="30"/>
    </row>
    <row r="1493" spans="16:21" ht="17.25" customHeight="1" x14ac:dyDescent="0.3">
      <c r="P1493" s="26"/>
      <c r="Q1493" s="27"/>
      <c r="R1493" s="28"/>
      <c r="S1493" s="28"/>
      <c r="T1493" s="29"/>
      <c r="U1493" s="30"/>
    </row>
    <row r="1494" spans="16:21" ht="17.25" customHeight="1" x14ac:dyDescent="0.3">
      <c r="P1494" s="26"/>
      <c r="Q1494" s="27"/>
      <c r="R1494" s="28"/>
      <c r="S1494" s="28"/>
      <c r="T1494" s="29"/>
      <c r="U1494" s="30"/>
    </row>
    <row r="1495" spans="16:21" ht="17.25" customHeight="1" x14ac:dyDescent="0.3">
      <c r="P1495" s="26"/>
      <c r="Q1495" s="27"/>
      <c r="R1495" s="28"/>
      <c r="S1495" s="28"/>
      <c r="T1495" s="29"/>
      <c r="U1495" s="30"/>
    </row>
    <row r="1496" spans="16:21" ht="17.25" customHeight="1" x14ac:dyDescent="0.3">
      <c r="P1496" s="26"/>
      <c r="Q1496" s="27"/>
      <c r="R1496" s="28"/>
      <c r="S1496" s="28"/>
      <c r="T1496" s="29"/>
      <c r="U1496" s="30"/>
    </row>
    <row r="1497" spans="16:21" ht="17.25" customHeight="1" x14ac:dyDescent="0.3">
      <c r="P1497" s="26"/>
      <c r="Q1497" s="27"/>
      <c r="R1497" s="28"/>
      <c r="S1497" s="28"/>
      <c r="T1497" s="29"/>
      <c r="U1497" s="30"/>
    </row>
    <row r="1498" spans="16:21" ht="17.25" customHeight="1" x14ac:dyDescent="0.3">
      <c r="P1498" s="26"/>
      <c r="Q1498" s="27"/>
      <c r="R1498" s="28"/>
      <c r="S1498" s="28"/>
      <c r="T1498" s="29"/>
      <c r="U1498" s="30"/>
    </row>
    <row r="1499" spans="16:21" ht="17.25" customHeight="1" x14ac:dyDescent="0.3">
      <c r="P1499" s="26"/>
      <c r="Q1499" s="27"/>
      <c r="R1499" s="28"/>
      <c r="S1499" s="28"/>
      <c r="T1499" s="29"/>
      <c r="U1499" s="30"/>
    </row>
    <row r="1500" spans="16:21" ht="17.25" customHeight="1" x14ac:dyDescent="0.3">
      <c r="P1500" s="26"/>
      <c r="Q1500" s="27"/>
      <c r="R1500" s="28"/>
      <c r="S1500" s="28"/>
      <c r="T1500" s="29"/>
      <c r="U1500" s="30"/>
    </row>
    <row r="1501" spans="16:21" ht="17.25" customHeight="1" x14ac:dyDescent="0.3">
      <c r="P1501" s="26"/>
      <c r="Q1501" s="27"/>
      <c r="R1501" s="28"/>
      <c r="S1501" s="28"/>
      <c r="T1501" s="29"/>
      <c r="U1501" s="30"/>
    </row>
    <row r="1502" spans="16:21" ht="17.25" customHeight="1" x14ac:dyDescent="0.3">
      <c r="P1502" s="26"/>
      <c r="Q1502" s="27"/>
      <c r="R1502" s="28"/>
      <c r="S1502" s="28"/>
      <c r="T1502" s="29"/>
      <c r="U1502" s="30"/>
    </row>
    <row r="1503" spans="16:21" ht="17.25" customHeight="1" x14ac:dyDescent="0.3">
      <c r="P1503" s="26"/>
      <c r="Q1503" s="27"/>
      <c r="R1503" s="28"/>
      <c r="S1503" s="28"/>
      <c r="T1503" s="29"/>
      <c r="U1503" s="30"/>
    </row>
    <row r="1504" spans="16:21" ht="17.25" customHeight="1" x14ac:dyDescent="0.3">
      <c r="P1504" s="26"/>
      <c r="Q1504" s="27"/>
      <c r="R1504" s="28"/>
      <c r="S1504" s="28"/>
      <c r="T1504" s="29"/>
      <c r="U1504" s="30"/>
    </row>
    <row r="1505" spans="16:21" ht="17.25" customHeight="1" x14ac:dyDescent="0.3">
      <c r="P1505" s="26"/>
      <c r="Q1505" s="27"/>
      <c r="R1505" s="28"/>
      <c r="S1505" s="28"/>
      <c r="T1505" s="29"/>
      <c r="U1505" s="30"/>
    </row>
    <row r="1506" spans="16:21" ht="17.25" customHeight="1" x14ac:dyDescent="0.3">
      <c r="P1506" s="26"/>
      <c r="Q1506" s="27"/>
      <c r="R1506" s="28"/>
      <c r="S1506" s="28"/>
      <c r="T1506" s="29"/>
      <c r="U1506" s="30"/>
    </row>
    <row r="1507" spans="16:21" ht="17.25" customHeight="1" x14ac:dyDescent="0.3">
      <c r="P1507" s="26"/>
      <c r="Q1507" s="27"/>
      <c r="R1507" s="28"/>
      <c r="S1507" s="28"/>
      <c r="T1507" s="29"/>
      <c r="U1507" s="30"/>
    </row>
    <row r="1508" spans="16:21" ht="17.25" customHeight="1" x14ac:dyDescent="0.3">
      <c r="P1508" s="26"/>
      <c r="Q1508" s="27"/>
      <c r="R1508" s="28"/>
      <c r="S1508" s="28"/>
      <c r="T1508" s="29"/>
      <c r="U1508" s="30"/>
    </row>
    <row r="1509" spans="16:21" ht="17.25" customHeight="1" x14ac:dyDescent="0.3">
      <c r="P1509" s="26"/>
      <c r="Q1509" s="27"/>
      <c r="R1509" s="28"/>
      <c r="S1509" s="28"/>
      <c r="T1509" s="29"/>
      <c r="U1509" s="30"/>
    </row>
    <row r="1510" spans="16:21" ht="17.25" customHeight="1" x14ac:dyDescent="0.3">
      <c r="P1510" s="26"/>
      <c r="Q1510" s="27"/>
      <c r="R1510" s="28"/>
      <c r="S1510" s="28"/>
      <c r="T1510" s="29"/>
      <c r="U1510" s="30"/>
    </row>
    <row r="1511" spans="16:21" ht="17.25" customHeight="1" x14ac:dyDescent="0.3">
      <c r="P1511" s="26"/>
      <c r="Q1511" s="27"/>
      <c r="R1511" s="28"/>
      <c r="S1511" s="28"/>
      <c r="T1511" s="29"/>
      <c r="U1511" s="30"/>
    </row>
    <row r="1512" spans="16:21" ht="17.25" customHeight="1" x14ac:dyDescent="0.3">
      <c r="P1512" s="26"/>
      <c r="Q1512" s="27"/>
      <c r="R1512" s="28"/>
      <c r="S1512" s="28"/>
      <c r="T1512" s="29"/>
      <c r="U1512" s="30"/>
    </row>
    <row r="1513" spans="16:21" ht="17.25" customHeight="1" x14ac:dyDescent="0.3">
      <c r="P1513" s="26"/>
      <c r="Q1513" s="27"/>
      <c r="R1513" s="28"/>
      <c r="S1513" s="28"/>
      <c r="T1513" s="29"/>
      <c r="U1513" s="30"/>
    </row>
    <row r="1514" spans="16:21" ht="17.25" customHeight="1" x14ac:dyDescent="0.3">
      <c r="P1514" s="26"/>
      <c r="Q1514" s="27"/>
      <c r="R1514" s="28"/>
      <c r="S1514" s="28"/>
      <c r="T1514" s="29"/>
      <c r="U1514" s="30"/>
    </row>
    <row r="1515" spans="16:21" ht="17.25" customHeight="1" x14ac:dyDescent="0.3">
      <c r="P1515" s="26"/>
      <c r="Q1515" s="27"/>
      <c r="R1515" s="28"/>
      <c r="S1515" s="28"/>
      <c r="T1515" s="29"/>
      <c r="U1515" s="30"/>
    </row>
    <row r="1516" spans="16:21" ht="17.25" customHeight="1" x14ac:dyDescent="0.3">
      <c r="P1516" s="26"/>
      <c r="Q1516" s="27"/>
      <c r="R1516" s="28"/>
      <c r="S1516" s="28"/>
      <c r="T1516" s="29"/>
      <c r="U1516" s="30"/>
    </row>
    <row r="1517" spans="16:21" ht="17.25" customHeight="1" x14ac:dyDescent="0.3">
      <c r="P1517" s="26"/>
      <c r="Q1517" s="27"/>
      <c r="R1517" s="28"/>
      <c r="S1517" s="28"/>
      <c r="T1517" s="29"/>
      <c r="U1517" s="30"/>
    </row>
    <row r="1518" spans="16:21" ht="17.25" customHeight="1" x14ac:dyDescent="0.3">
      <c r="P1518" s="26"/>
      <c r="Q1518" s="27"/>
      <c r="R1518" s="28"/>
      <c r="S1518" s="28"/>
      <c r="T1518" s="29"/>
      <c r="U1518" s="30"/>
    </row>
    <row r="1519" spans="16:21" ht="17.25" customHeight="1" x14ac:dyDescent="0.3">
      <c r="P1519" s="26"/>
      <c r="Q1519" s="27"/>
      <c r="R1519" s="28"/>
      <c r="S1519" s="28"/>
      <c r="T1519" s="29"/>
      <c r="U1519" s="30"/>
    </row>
    <row r="1520" spans="16:21" ht="17.25" customHeight="1" x14ac:dyDescent="0.3">
      <c r="P1520" s="26"/>
      <c r="Q1520" s="27"/>
      <c r="R1520" s="28"/>
      <c r="S1520" s="28"/>
      <c r="T1520" s="29"/>
      <c r="U1520" s="30"/>
    </row>
    <row r="1521" spans="16:21" ht="17.25" customHeight="1" x14ac:dyDescent="0.3">
      <c r="P1521" s="26"/>
      <c r="Q1521" s="27"/>
      <c r="R1521" s="28"/>
      <c r="S1521" s="28"/>
      <c r="T1521" s="29"/>
      <c r="U1521" s="30"/>
    </row>
    <row r="1522" spans="16:21" ht="17.25" customHeight="1" x14ac:dyDescent="0.3">
      <c r="P1522" s="26"/>
      <c r="Q1522" s="27"/>
      <c r="R1522" s="28"/>
      <c r="S1522" s="28"/>
      <c r="T1522" s="29"/>
      <c r="U1522" s="30"/>
    </row>
    <row r="1523" spans="16:21" ht="17.25" customHeight="1" x14ac:dyDescent="0.3">
      <c r="P1523" s="26"/>
      <c r="Q1523" s="27"/>
      <c r="R1523" s="28"/>
      <c r="S1523" s="28"/>
      <c r="T1523" s="29"/>
      <c r="U1523" s="30"/>
    </row>
    <row r="1524" spans="16:21" ht="17.25" customHeight="1" x14ac:dyDescent="0.3">
      <c r="P1524" s="26"/>
      <c r="Q1524" s="27"/>
      <c r="R1524" s="28"/>
      <c r="S1524" s="28"/>
      <c r="T1524" s="29"/>
      <c r="U1524" s="30"/>
    </row>
    <row r="1525" spans="16:21" ht="17.25" customHeight="1" x14ac:dyDescent="0.3">
      <c r="P1525" s="26"/>
      <c r="Q1525" s="27"/>
      <c r="R1525" s="28"/>
      <c r="S1525" s="28"/>
      <c r="T1525" s="29"/>
      <c r="U1525" s="30"/>
    </row>
    <row r="1526" spans="16:21" ht="17.25" customHeight="1" x14ac:dyDescent="0.3">
      <c r="P1526" s="26"/>
      <c r="Q1526" s="27"/>
      <c r="R1526" s="28"/>
      <c r="S1526" s="28"/>
      <c r="T1526" s="29"/>
      <c r="U1526" s="30"/>
    </row>
    <row r="1527" spans="16:21" ht="17.25" customHeight="1" x14ac:dyDescent="0.3">
      <c r="P1527" s="26"/>
      <c r="Q1527" s="27"/>
      <c r="R1527" s="28"/>
      <c r="S1527" s="28"/>
      <c r="T1527" s="29"/>
      <c r="U1527" s="30"/>
    </row>
    <row r="1528" spans="16:21" ht="17.25" customHeight="1" x14ac:dyDescent="0.3">
      <c r="P1528" s="26"/>
      <c r="Q1528" s="27"/>
      <c r="R1528" s="28"/>
      <c r="S1528" s="28"/>
      <c r="T1528" s="29"/>
      <c r="U1528" s="30"/>
    </row>
    <row r="1529" spans="16:21" ht="17.25" customHeight="1" x14ac:dyDescent="0.3">
      <c r="P1529" s="26"/>
      <c r="Q1529" s="27"/>
      <c r="R1529" s="28"/>
      <c r="S1529" s="28"/>
      <c r="T1529" s="29"/>
      <c r="U1529" s="30"/>
    </row>
    <row r="1530" spans="16:21" ht="17.25" customHeight="1" x14ac:dyDescent="0.3">
      <c r="P1530" s="26"/>
      <c r="Q1530" s="27"/>
      <c r="R1530" s="28"/>
      <c r="S1530" s="28"/>
      <c r="T1530" s="29"/>
      <c r="U1530" s="30"/>
    </row>
    <row r="1531" spans="16:21" ht="17.25" customHeight="1" x14ac:dyDescent="0.3">
      <c r="P1531" s="26"/>
      <c r="Q1531" s="27"/>
      <c r="R1531" s="28"/>
      <c r="S1531" s="28"/>
      <c r="T1531" s="29"/>
      <c r="U1531" s="30"/>
    </row>
    <row r="1532" spans="16:21" ht="17.25" customHeight="1" x14ac:dyDescent="0.3">
      <c r="P1532" s="26"/>
      <c r="Q1532" s="27"/>
      <c r="R1532" s="28"/>
      <c r="S1532" s="28"/>
      <c r="T1532" s="29"/>
      <c r="U1532" s="30"/>
    </row>
    <row r="1533" spans="16:21" ht="17.25" customHeight="1" x14ac:dyDescent="0.3">
      <c r="P1533" s="26"/>
      <c r="Q1533" s="27"/>
      <c r="R1533" s="28"/>
      <c r="S1533" s="28"/>
      <c r="T1533" s="29"/>
      <c r="U1533" s="30"/>
    </row>
    <row r="1534" spans="16:21" ht="17.25" customHeight="1" x14ac:dyDescent="0.3">
      <c r="P1534" s="26"/>
      <c r="Q1534" s="27"/>
      <c r="R1534" s="28"/>
      <c r="S1534" s="28"/>
      <c r="T1534" s="29"/>
      <c r="U1534" s="30"/>
    </row>
    <row r="1535" spans="16:21" ht="17.25" customHeight="1" x14ac:dyDescent="0.3">
      <c r="P1535" s="26"/>
      <c r="Q1535" s="27"/>
      <c r="R1535" s="28"/>
      <c r="S1535" s="28"/>
      <c r="T1535" s="29"/>
      <c r="U1535" s="30"/>
    </row>
    <row r="1536" spans="16:21" ht="17.25" customHeight="1" x14ac:dyDescent="0.3">
      <c r="P1536" s="26"/>
      <c r="Q1536" s="27"/>
      <c r="R1536" s="28"/>
      <c r="S1536" s="28"/>
      <c r="T1536" s="29"/>
      <c r="U1536" s="30"/>
    </row>
    <row r="1537" spans="16:21" ht="17.25" customHeight="1" x14ac:dyDescent="0.3">
      <c r="P1537" s="26"/>
      <c r="Q1537" s="27"/>
      <c r="R1537" s="28"/>
      <c r="S1537" s="28"/>
      <c r="T1537" s="29"/>
      <c r="U1537" s="30"/>
    </row>
    <row r="1538" spans="16:21" ht="17.25" customHeight="1" x14ac:dyDescent="0.3">
      <c r="P1538" s="26"/>
      <c r="Q1538" s="27"/>
      <c r="R1538" s="28"/>
      <c r="S1538" s="28"/>
      <c r="T1538" s="29"/>
      <c r="U1538" s="30"/>
    </row>
    <row r="1539" spans="16:21" ht="17.25" customHeight="1" x14ac:dyDescent="0.3">
      <c r="P1539" s="26"/>
      <c r="Q1539" s="27"/>
      <c r="R1539" s="28"/>
      <c r="S1539" s="28"/>
      <c r="T1539" s="29"/>
      <c r="U1539" s="30"/>
    </row>
    <row r="1540" spans="16:21" ht="17.25" customHeight="1" x14ac:dyDescent="0.3">
      <c r="P1540" s="26"/>
      <c r="Q1540" s="27"/>
      <c r="R1540" s="28"/>
      <c r="S1540" s="28"/>
      <c r="T1540" s="29"/>
      <c r="U1540" s="30"/>
    </row>
    <row r="1541" spans="16:21" ht="17.25" customHeight="1" x14ac:dyDescent="0.3">
      <c r="P1541" s="26"/>
      <c r="Q1541" s="27"/>
      <c r="R1541" s="28"/>
      <c r="S1541" s="28"/>
      <c r="T1541" s="29"/>
      <c r="U1541" s="30"/>
    </row>
    <row r="1542" spans="16:21" ht="17.25" customHeight="1" x14ac:dyDescent="0.3">
      <c r="P1542" s="26"/>
      <c r="Q1542" s="27"/>
      <c r="R1542" s="28"/>
      <c r="S1542" s="28"/>
      <c r="T1542" s="29"/>
      <c r="U1542" s="30"/>
    </row>
    <row r="1543" spans="16:21" ht="17.25" customHeight="1" x14ac:dyDescent="0.3">
      <c r="P1543" s="26"/>
      <c r="Q1543" s="27"/>
      <c r="R1543" s="28"/>
      <c r="S1543" s="28"/>
      <c r="T1543" s="29"/>
      <c r="U1543" s="30"/>
    </row>
    <row r="1544" spans="16:21" ht="17.25" customHeight="1" x14ac:dyDescent="0.3">
      <c r="P1544" s="26"/>
      <c r="Q1544" s="27"/>
      <c r="R1544" s="28"/>
      <c r="S1544" s="28"/>
      <c r="T1544" s="29"/>
      <c r="U1544" s="30"/>
    </row>
    <row r="1545" spans="16:21" ht="17.25" customHeight="1" x14ac:dyDescent="0.3">
      <c r="P1545" s="26"/>
      <c r="Q1545" s="27"/>
      <c r="R1545" s="28"/>
      <c r="S1545" s="28"/>
      <c r="T1545" s="29"/>
      <c r="U1545" s="30"/>
    </row>
    <row r="1546" spans="16:21" ht="17.25" customHeight="1" x14ac:dyDescent="0.3">
      <c r="P1546" s="26"/>
      <c r="Q1546" s="27"/>
      <c r="R1546" s="28"/>
      <c r="S1546" s="28"/>
      <c r="T1546" s="29"/>
      <c r="U1546" s="30"/>
    </row>
    <row r="1547" spans="16:21" ht="17.25" customHeight="1" x14ac:dyDescent="0.3">
      <c r="P1547" s="26"/>
      <c r="Q1547" s="27"/>
      <c r="R1547" s="28"/>
      <c r="S1547" s="28"/>
      <c r="T1547" s="29"/>
      <c r="U1547" s="30"/>
    </row>
    <row r="1548" spans="16:21" ht="17.25" customHeight="1" x14ac:dyDescent="0.3">
      <c r="P1548" s="26"/>
      <c r="Q1548" s="27"/>
      <c r="R1548" s="28"/>
      <c r="S1548" s="28"/>
      <c r="T1548" s="29"/>
      <c r="U1548" s="30"/>
    </row>
    <row r="1549" spans="16:21" ht="17.25" customHeight="1" x14ac:dyDescent="0.3">
      <c r="P1549" s="26"/>
      <c r="Q1549" s="27"/>
      <c r="R1549" s="28"/>
      <c r="S1549" s="28"/>
      <c r="T1549" s="29"/>
      <c r="U1549" s="30"/>
    </row>
    <row r="1550" spans="16:21" ht="17.25" customHeight="1" x14ac:dyDescent="0.3">
      <c r="P1550" s="26"/>
      <c r="Q1550" s="27"/>
      <c r="R1550" s="28"/>
      <c r="S1550" s="28"/>
      <c r="T1550" s="29"/>
      <c r="U1550" s="30"/>
    </row>
    <row r="1551" spans="16:21" ht="17.25" customHeight="1" x14ac:dyDescent="0.3">
      <c r="P1551" s="26"/>
      <c r="Q1551" s="27"/>
      <c r="R1551" s="28"/>
      <c r="S1551" s="28"/>
      <c r="T1551" s="29"/>
      <c r="U1551" s="30"/>
    </row>
    <row r="1552" spans="16:21" ht="17.25" customHeight="1" x14ac:dyDescent="0.3">
      <c r="P1552" s="26"/>
      <c r="Q1552" s="27"/>
      <c r="R1552" s="28"/>
      <c r="S1552" s="28"/>
      <c r="T1552" s="29"/>
      <c r="U1552" s="30"/>
    </row>
    <row r="1553" spans="16:21" ht="17.25" customHeight="1" x14ac:dyDescent="0.3">
      <c r="P1553" s="26"/>
      <c r="Q1553" s="27"/>
      <c r="R1553" s="28"/>
      <c r="S1553" s="28"/>
      <c r="T1553" s="29"/>
      <c r="U1553" s="30"/>
    </row>
    <row r="1554" spans="16:21" ht="17.25" customHeight="1" x14ac:dyDescent="0.3">
      <c r="P1554" s="26"/>
      <c r="Q1554" s="27"/>
      <c r="R1554" s="28"/>
      <c r="S1554" s="28"/>
      <c r="T1554" s="29"/>
      <c r="U1554" s="30"/>
    </row>
    <row r="1555" spans="16:21" ht="17.25" customHeight="1" x14ac:dyDescent="0.3">
      <c r="P1555" s="26"/>
      <c r="Q1555" s="27"/>
      <c r="R1555" s="28"/>
      <c r="S1555" s="28"/>
      <c r="T1555" s="29"/>
      <c r="U1555" s="30"/>
    </row>
    <row r="1556" spans="16:21" ht="17.25" customHeight="1" x14ac:dyDescent="0.3">
      <c r="P1556" s="26"/>
      <c r="Q1556" s="27"/>
      <c r="R1556" s="28"/>
      <c r="S1556" s="28"/>
      <c r="T1556" s="29"/>
      <c r="U1556" s="30"/>
    </row>
    <row r="1557" spans="16:21" ht="17.25" customHeight="1" x14ac:dyDescent="0.3">
      <c r="P1557" s="26"/>
      <c r="Q1557" s="27"/>
      <c r="R1557" s="28"/>
      <c r="S1557" s="28"/>
      <c r="T1557" s="29"/>
      <c r="U1557" s="30"/>
    </row>
    <row r="1558" spans="16:21" ht="17.25" customHeight="1" x14ac:dyDescent="0.3">
      <c r="P1558" s="26"/>
      <c r="Q1558" s="27"/>
      <c r="R1558" s="28"/>
      <c r="S1558" s="28"/>
      <c r="T1558" s="29"/>
      <c r="U1558" s="30"/>
    </row>
    <row r="1559" spans="16:21" ht="17.25" customHeight="1" x14ac:dyDescent="0.3">
      <c r="P1559" s="26"/>
      <c r="Q1559" s="27"/>
      <c r="R1559" s="28"/>
      <c r="S1559" s="28"/>
      <c r="T1559" s="29"/>
      <c r="U1559" s="30"/>
    </row>
    <row r="1560" spans="16:21" ht="17.25" customHeight="1" x14ac:dyDescent="0.3">
      <c r="P1560" s="26"/>
      <c r="Q1560" s="27"/>
      <c r="R1560" s="28"/>
      <c r="S1560" s="28"/>
      <c r="T1560" s="29"/>
      <c r="U1560" s="30"/>
    </row>
    <row r="1561" spans="16:21" ht="17.25" customHeight="1" x14ac:dyDescent="0.3">
      <c r="P1561" s="26"/>
      <c r="Q1561" s="27"/>
      <c r="R1561" s="28"/>
      <c r="S1561" s="28"/>
      <c r="T1561" s="29"/>
      <c r="U1561" s="30"/>
    </row>
    <row r="1562" spans="16:21" ht="17.25" customHeight="1" x14ac:dyDescent="0.3">
      <c r="P1562" s="26"/>
      <c r="Q1562" s="27"/>
      <c r="R1562" s="28"/>
      <c r="S1562" s="28"/>
      <c r="T1562" s="29"/>
      <c r="U1562" s="30"/>
    </row>
    <row r="1563" spans="16:21" ht="17.25" customHeight="1" x14ac:dyDescent="0.3">
      <c r="P1563" s="26"/>
      <c r="Q1563" s="27"/>
      <c r="R1563" s="28"/>
      <c r="S1563" s="28"/>
      <c r="T1563" s="29"/>
      <c r="U1563" s="30"/>
    </row>
    <row r="1564" spans="16:21" ht="17.25" customHeight="1" x14ac:dyDescent="0.3">
      <c r="P1564" s="26"/>
      <c r="Q1564" s="27"/>
      <c r="R1564" s="28"/>
      <c r="S1564" s="28"/>
      <c r="T1564" s="29"/>
      <c r="U1564" s="30"/>
    </row>
    <row r="1565" spans="16:21" ht="17.25" customHeight="1" x14ac:dyDescent="0.3">
      <c r="P1565" s="26"/>
      <c r="Q1565" s="27"/>
      <c r="R1565" s="28"/>
      <c r="S1565" s="28"/>
      <c r="T1565" s="29"/>
      <c r="U1565" s="30"/>
    </row>
    <row r="1566" spans="16:21" ht="17.25" customHeight="1" x14ac:dyDescent="0.3">
      <c r="P1566" s="26"/>
      <c r="Q1566" s="27"/>
      <c r="R1566" s="28"/>
      <c r="S1566" s="28"/>
      <c r="T1566" s="29"/>
      <c r="U1566" s="30"/>
    </row>
    <row r="1567" spans="16:21" ht="17.25" customHeight="1" x14ac:dyDescent="0.3">
      <c r="P1567" s="26"/>
      <c r="Q1567" s="27"/>
      <c r="R1567" s="28"/>
      <c r="S1567" s="28"/>
      <c r="T1567" s="29"/>
      <c r="U1567" s="30"/>
    </row>
    <row r="1568" spans="16:21" ht="17.25" customHeight="1" x14ac:dyDescent="0.3">
      <c r="P1568" s="26"/>
      <c r="Q1568" s="27"/>
      <c r="R1568" s="28"/>
      <c r="S1568" s="28"/>
      <c r="T1568" s="29"/>
      <c r="U1568" s="30"/>
    </row>
    <row r="1569" spans="16:21" ht="17.25" customHeight="1" x14ac:dyDescent="0.3">
      <c r="P1569" s="26"/>
      <c r="Q1569" s="27"/>
      <c r="R1569" s="28"/>
      <c r="S1569" s="28"/>
      <c r="T1569" s="29"/>
      <c r="U1569" s="30"/>
    </row>
    <row r="1570" spans="16:21" ht="17.25" customHeight="1" x14ac:dyDescent="0.3">
      <c r="P1570" s="26"/>
      <c r="Q1570" s="27"/>
      <c r="R1570" s="28"/>
      <c r="S1570" s="28"/>
      <c r="T1570" s="29"/>
      <c r="U1570" s="30"/>
    </row>
    <row r="1571" spans="16:21" ht="17.25" customHeight="1" x14ac:dyDescent="0.3">
      <c r="P1571" s="26"/>
      <c r="Q1571" s="27"/>
      <c r="R1571" s="28"/>
      <c r="S1571" s="28"/>
      <c r="T1571" s="29"/>
      <c r="U1571" s="30"/>
    </row>
    <row r="1572" spans="16:21" ht="17.25" customHeight="1" x14ac:dyDescent="0.3">
      <c r="P1572" s="26"/>
      <c r="Q1572" s="27"/>
      <c r="R1572" s="28"/>
      <c r="S1572" s="28"/>
      <c r="T1572" s="29"/>
      <c r="U1572" s="30"/>
    </row>
    <row r="1573" spans="16:21" ht="17.25" customHeight="1" x14ac:dyDescent="0.3">
      <c r="P1573" s="26"/>
      <c r="Q1573" s="27"/>
      <c r="R1573" s="28"/>
      <c r="S1573" s="28"/>
      <c r="T1573" s="29"/>
      <c r="U1573" s="30"/>
    </row>
    <row r="1574" spans="16:21" ht="17.25" customHeight="1" x14ac:dyDescent="0.3">
      <c r="P1574" s="26"/>
      <c r="Q1574" s="27"/>
      <c r="R1574" s="28"/>
      <c r="S1574" s="28"/>
      <c r="T1574" s="29"/>
      <c r="U1574" s="30"/>
    </row>
    <row r="1575" spans="16:21" ht="17.25" customHeight="1" x14ac:dyDescent="0.3">
      <c r="P1575" s="26"/>
      <c r="Q1575" s="27"/>
      <c r="R1575" s="28"/>
      <c r="S1575" s="28"/>
      <c r="T1575" s="29"/>
      <c r="U1575" s="30"/>
    </row>
    <row r="1576" spans="16:21" ht="17.25" customHeight="1" x14ac:dyDescent="0.3">
      <c r="P1576" s="26"/>
      <c r="Q1576" s="27"/>
      <c r="R1576" s="28"/>
      <c r="S1576" s="28"/>
      <c r="T1576" s="29"/>
      <c r="U1576" s="30"/>
    </row>
    <row r="1577" spans="16:21" ht="17.25" customHeight="1" x14ac:dyDescent="0.3">
      <c r="P1577" s="26"/>
      <c r="Q1577" s="27"/>
      <c r="R1577" s="28"/>
      <c r="S1577" s="28"/>
      <c r="T1577" s="29"/>
      <c r="U1577" s="30"/>
    </row>
    <row r="1578" spans="16:21" ht="17.25" customHeight="1" x14ac:dyDescent="0.3">
      <c r="P1578" s="26"/>
      <c r="Q1578" s="27"/>
      <c r="R1578" s="28"/>
      <c r="S1578" s="28"/>
      <c r="T1578" s="29"/>
      <c r="U1578" s="30"/>
    </row>
    <row r="1579" spans="16:21" ht="17.25" customHeight="1" x14ac:dyDescent="0.3">
      <c r="P1579" s="26"/>
      <c r="Q1579" s="27"/>
      <c r="R1579" s="28"/>
      <c r="S1579" s="28"/>
      <c r="T1579" s="29"/>
      <c r="U1579" s="30"/>
    </row>
    <row r="1580" spans="16:21" ht="17.25" customHeight="1" x14ac:dyDescent="0.3">
      <c r="P1580" s="26"/>
      <c r="Q1580" s="27"/>
      <c r="R1580" s="28"/>
      <c r="S1580" s="28"/>
      <c r="T1580" s="29"/>
      <c r="U1580" s="30"/>
    </row>
    <row r="1581" spans="16:21" ht="17.25" customHeight="1" x14ac:dyDescent="0.3">
      <c r="P1581" s="26"/>
      <c r="Q1581" s="27"/>
      <c r="R1581" s="28"/>
      <c r="S1581" s="28"/>
      <c r="T1581" s="29"/>
      <c r="U1581" s="30"/>
    </row>
    <row r="1582" spans="16:21" ht="17.25" customHeight="1" x14ac:dyDescent="0.3">
      <c r="P1582" s="26"/>
      <c r="Q1582" s="27"/>
      <c r="R1582" s="28"/>
      <c r="S1582" s="28"/>
      <c r="T1582" s="29"/>
      <c r="U1582" s="30"/>
    </row>
    <row r="1583" spans="16:21" ht="17.25" customHeight="1" x14ac:dyDescent="0.3">
      <c r="P1583" s="26"/>
      <c r="Q1583" s="27"/>
      <c r="R1583" s="28"/>
      <c r="S1583" s="28"/>
      <c r="T1583" s="29"/>
      <c r="U1583" s="30"/>
    </row>
    <row r="1584" spans="16:21" ht="17.25" customHeight="1" x14ac:dyDescent="0.3">
      <c r="P1584" s="26"/>
      <c r="Q1584" s="27"/>
      <c r="R1584" s="28"/>
      <c r="S1584" s="28"/>
      <c r="T1584" s="29"/>
      <c r="U1584" s="30"/>
    </row>
    <row r="1585" spans="16:21" ht="17.25" customHeight="1" x14ac:dyDescent="0.3">
      <c r="P1585" s="26"/>
      <c r="Q1585" s="27"/>
      <c r="R1585" s="28"/>
      <c r="S1585" s="28"/>
      <c r="T1585" s="29"/>
      <c r="U1585" s="30"/>
    </row>
    <row r="1586" spans="16:21" ht="17.25" customHeight="1" x14ac:dyDescent="0.3">
      <c r="P1586" s="26"/>
      <c r="Q1586" s="27"/>
      <c r="R1586" s="28"/>
      <c r="S1586" s="28"/>
      <c r="T1586" s="29"/>
      <c r="U1586" s="30"/>
    </row>
    <row r="1587" spans="16:21" ht="17.25" customHeight="1" x14ac:dyDescent="0.3">
      <c r="P1587" s="26"/>
      <c r="Q1587" s="27"/>
      <c r="R1587" s="28"/>
      <c r="S1587" s="28"/>
      <c r="T1587" s="29"/>
      <c r="U1587" s="30"/>
    </row>
    <row r="1588" spans="16:21" ht="17.25" customHeight="1" x14ac:dyDescent="0.3">
      <c r="P1588" s="26"/>
      <c r="Q1588" s="27"/>
      <c r="R1588" s="28"/>
      <c r="S1588" s="28"/>
      <c r="T1588" s="29"/>
      <c r="U1588" s="30"/>
    </row>
    <row r="1589" spans="16:21" ht="17.25" customHeight="1" x14ac:dyDescent="0.3">
      <c r="P1589" s="26"/>
      <c r="Q1589" s="27"/>
      <c r="R1589" s="28"/>
      <c r="S1589" s="28"/>
      <c r="T1589" s="29"/>
      <c r="U1589" s="30"/>
    </row>
    <row r="1590" spans="16:21" ht="17.25" customHeight="1" x14ac:dyDescent="0.3">
      <c r="P1590" s="26"/>
      <c r="Q1590" s="27"/>
      <c r="R1590" s="28"/>
      <c r="S1590" s="28"/>
      <c r="T1590" s="29"/>
      <c r="U1590" s="30"/>
    </row>
    <row r="1591" spans="16:21" ht="17.25" customHeight="1" x14ac:dyDescent="0.3">
      <c r="P1591" s="26"/>
      <c r="Q1591" s="27"/>
      <c r="R1591" s="28"/>
      <c r="S1591" s="28"/>
      <c r="T1591" s="29"/>
      <c r="U1591" s="30"/>
    </row>
    <row r="1592" spans="16:21" ht="17.25" customHeight="1" x14ac:dyDescent="0.3">
      <c r="P1592" s="26"/>
      <c r="Q1592" s="27"/>
      <c r="R1592" s="28"/>
      <c r="S1592" s="28"/>
      <c r="T1592" s="29"/>
      <c r="U1592" s="30"/>
    </row>
    <row r="1593" spans="16:21" ht="17.25" customHeight="1" x14ac:dyDescent="0.3">
      <c r="P1593" s="26"/>
      <c r="Q1593" s="27"/>
      <c r="R1593" s="28"/>
      <c r="S1593" s="28"/>
      <c r="T1593" s="29"/>
      <c r="U1593" s="30"/>
    </row>
    <row r="1594" spans="16:21" ht="17.25" customHeight="1" x14ac:dyDescent="0.3">
      <c r="P1594" s="26"/>
      <c r="Q1594" s="27"/>
      <c r="R1594" s="28"/>
      <c r="S1594" s="28"/>
      <c r="T1594" s="29"/>
      <c r="U1594" s="30"/>
    </row>
    <row r="1595" spans="16:21" ht="17.25" customHeight="1" x14ac:dyDescent="0.3">
      <c r="P1595" s="26"/>
      <c r="Q1595" s="27"/>
      <c r="R1595" s="28"/>
      <c r="S1595" s="28"/>
      <c r="T1595" s="29"/>
      <c r="U1595" s="30"/>
    </row>
    <row r="1596" spans="16:21" ht="17.25" customHeight="1" x14ac:dyDescent="0.3">
      <c r="P1596" s="26"/>
      <c r="Q1596" s="27"/>
      <c r="R1596" s="28"/>
      <c r="S1596" s="28"/>
      <c r="T1596" s="29"/>
      <c r="U1596" s="30"/>
    </row>
    <row r="1597" spans="16:21" ht="17.25" customHeight="1" x14ac:dyDescent="0.3">
      <c r="P1597" s="26"/>
      <c r="Q1597" s="27"/>
      <c r="R1597" s="28"/>
      <c r="S1597" s="28"/>
      <c r="T1597" s="29"/>
      <c r="U1597" s="30"/>
    </row>
    <row r="1598" spans="16:21" ht="17.25" customHeight="1" x14ac:dyDescent="0.3">
      <c r="P1598" s="26"/>
      <c r="Q1598" s="27"/>
      <c r="R1598" s="28"/>
      <c r="S1598" s="28"/>
      <c r="T1598" s="29"/>
      <c r="U1598" s="30"/>
    </row>
    <row r="1599" spans="16:21" ht="17.25" customHeight="1" x14ac:dyDescent="0.3">
      <c r="P1599" s="26"/>
      <c r="Q1599" s="27"/>
      <c r="R1599" s="28"/>
      <c r="S1599" s="28"/>
      <c r="T1599" s="29"/>
      <c r="U1599" s="30"/>
    </row>
    <row r="1600" spans="16:21" ht="17.25" customHeight="1" x14ac:dyDescent="0.3">
      <c r="P1600" s="26"/>
      <c r="Q1600" s="27"/>
      <c r="R1600" s="28"/>
      <c r="S1600" s="28"/>
      <c r="T1600" s="29"/>
      <c r="U1600" s="30"/>
    </row>
    <row r="1601" spans="16:21" ht="17.25" customHeight="1" x14ac:dyDescent="0.3">
      <c r="P1601" s="26"/>
      <c r="Q1601" s="27"/>
      <c r="R1601" s="28"/>
      <c r="S1601" s="28"/>
      <c r="T1601" s="29"/>
      <c r="U1601" s="30"/>
    </row>
    <row r="1602" spans="16:21" ht="17.25" customHeight="1" x14ac:dyDescent="0.3">
      <c r="P1602" s="26"/>
      <c r="Q1602" s="27"/>
      <c r="R1602" s="28"/>
      <c r="S1602" s="28"/>
      <c r="T1602" s="29"/>
      <c r="U1602" s="30"/>
    </row>
    <row r="1603" spans="16:21" ht="17.25" customHeight="1" x14ac:dyDescent="0.3">
      <c r="P1603" s="26"/>
      <c r="Q1603" s="27"/>
      <c r="R1603" s="28"/>
      <c r="S1603" s="28"/>
      <c r="T1603" s="29"/>
      <c r="U1603" s="30"/>
    </row>
    <row r="1604" spans="16:21" ht="17.25" customHeight="1" x14ac:dyDescent="0.3">
      <c r="P1604" s="26"/>
      <c r="Q1604" s="27"/>
      <c r="R1604" s="28"/>
      <c r="S1604" s="28"/>
      <c r="T1604" s="29"/>
      <c r="U1604" s="30"/>
    </row>
    <row r="1605" spans="16:21" ht="17.25" customHeight="1" x14ac:dyDescent="0.3">
      <c r="P1605" s="26"/>
      <c r="Q1605" s="27"/>
      <c r="R1605" s="28"/>
      <c r="S1605" s="28"/>
      <c r="T1605" s="29"/>
      <c r="U1605" s="30"/>
    </row>
    <row r="1606" spans="16:21" ht="17.25" customHeight="1" x14ac:dyDescent="0.3">
      <c r="P1606" s="26"/>
      <c r="Q1606" s="27"/>
      <c r="R1606" s="28"/>
      <c r="S1606" s="28"/>
      <c r="T1606" s="29"/>
      <c r="U1606" s="30"/>
    </row>
    <row r="1607" spans="16:21" ht="17.25" customHeight="1" x14ac:dyDescent="0.3">
      <c r="P1607" s="26"/>
      <c r="Q1607" s="27"/>
      <c r="R1607" s="28"/>
      <c r="S1607" s="28"/>
      <c r="T1607" s="29"/>
      <c r="U1607" s="30"/>
    </row>
    <row r="1608" spans="16:21" ht="17.25" customHeight="1" x14ac:dyDescent="0.3">
      <c r="P1608" s="26"/>
      <c r="Q1608" s="27"/>
      <c r="R1608" s="28"/>
      <c r="S1608" s="28"/>
      <c r="T1608" s="29"/>
      <c r="U1608" s="30"/>
    </row>
    <row r="1609" spans="16:21" ht="17.25" customHeight="1" x14ac:dyDescent="0.3">
      <c r="P1609" s="26"/>
      <c r="Q1609" s="27"/>
      <c r="R1609" s="28"/>
      <c r="S1609" s="28"/>
      <c r="T1609" s="29"/>
      <c r="U1609" s="30"/>
    </row>
    <row r="1610" spans="16:21" ht="17.25" customHeight="1" x14ac:dyDescent="0.3">
      <c r="P1610" s="26"/>
      <c r="Q1610" s="27"/>
      <c r="R1610" s="28"/>
      <c r="S1610" s="28"/>
      <c r="T1610" s="29"/>
      <c r="U1610" s="30"/>
    </row>
    <row r="1611" spans="16:21" ht="17.25" customHeight="1" x14ac:dyDescent="0.3">
      <c r="P1611" s="26"/>
      <c r="Q1611" s="27"/>
      <c r="R1611" s="28"/>
      <c r="S1611" s="28"/>
      <c r="T1611" s="29"/>
      <c r="U1611" s="30"/>
    </row>
    <row r="1612" spans="16:21" ht="17.25" customHeight="1" x14ac:dyDescent="0.3">
      <c r="P1612" s="26"/>
      <c r="Q1612" s="27"/>
      <c r="R1612" s="28"/>
      <c r="S1612" s="28"/>
      <c r="T1612" s="29"/>
      <c r="U1612" s="30"/>
    </row>
    <row r="1613" spans="16:21" ht="17.25" customHeight="1" x14ac:dyDescent="0.3">
      <c r="P1613" s="26"/>
      <c r="Q1613" s="27"/>
      <c r="R1613" s="28"/>
      <c r="S1613" s="28"/>
      <c r="T1613" s="29"/>
      <c r="U1613" s="30"/>
    </row>
    <row r="1614" spans="16:21" ht="17.25" customHeight="1" x14ac:dyDescent="0.3">
      <c r="P1614" s="26"/>
      <c r="Q1614" s="27"/>
      <c r="R1614" s="28"/>
      <c r="S1614" s="28"/>
      <c r="T1614" s="29"/>
      <c r="U1614" s="30"/>
    </row>
    <row r="1615" spans="16:21" ht="17.25" customHeight="1" x14ac:dyDescent="0.3">
      <c r="P1615" s="26"/>
      <c r="Q1615" s="27"/>
      <c r="R1615" s="28"/>
      <c r="S1615" s="28"/>
      <c r="T1615" s="29"/>
      <c r="U1615" s="30"/>
    </row>
    <row r="1616" spans="16:21" ht="17.25" customHeight="1" x14ac:dyDescent="0.3">
      <c r="P1616" s="26"/>
      <c r="Q1616" s="27"/>
      <c r="R1616" s="28"/>
      <c r="S1616" s="28"/>
      <c r="T1616" s="29"/>
      <c r="U1616" s="30"/>
    </row>
    <row r="1617" spans="16:21" ht="17.25" customHeight="1" x14ac:dyDescent="0.3">
      <c r="P1617" s="26"/>
      <c r="Q1617" s="27"/>
      <c r="R1617" s="28"/>
      <c r="S1617" s="28"/>
      <c r="T1617" s="29"/>
      <c r="U1617" s="30"/>
    </row>
    <row r="1618" spans="16:21" ht="17.25" customHeight="1" x14ac:dyDescent="0.3">
      <c r="P1618" s="26"/>
      <c r="Q1618" s="27"/>
      <c r="R1618" s="28"/>
      <c r="S1618" s="28"/>
      <c r="T1618" s="29"/>
      <c r="U1618" s="30"/>
    </row>
    <row r="1619" spans="16:21" ht="17.25" customHeight="1" x14ac:dyDescent="0.3">
      <c r="P1619" s="26"/>
      <c r="Q1619" s="27"/>
      <c r="R1619" s="28"/>
      <c r="S1619" s="28"/>
      <c r="T1619" s="29"/>
      <c r="U1619" s="30"/>
    </row>
    <row r="1620" spans="16:21" ht="17.25" customHeight="1" x14ac:dyDescent="0.3">
      <c r="P1620" s="26"/>
      <c r="Q1620" s="27"/>
      <c r="R1620" s="28"/>
      <c r="S1620" s="28"/>
      <c r="T1620" s="29"/>
      <c r="U1620" s="30"/>
    </row>
    <row r="1621" spans="16:21" ht="17.25" customHeight="1" x14ac:dyDescent="0.3">
      <c r="P1621" s="26"/>
      <c r="Q1621" s="27"/>
      <c r="R1621" s="28"/>
      <c r="S1621" s="28"/>
      <c r="T1621" s="29"/>
      <c r="U1621" s="30"/>
    </row>
    <row r="1622" spans="16:21" ht="17.25" customHeight="1" x14ac:dyDescent="0.3">
      <c r="P1622" s="26"/>
      <c r="Q1622" s="27"/>
      <c r="R1622" s="28"/>
      <c r="S1622" s="28"/>
      <c r="T1622" s="29"/>
      <c r="U1622" s="30"/>
    </row>
    <row r="1623" spans="16:21" ht="17.25" customHeight="1" x14ac:dyDescent="0.3">
      <c r="P1623" s="26"/>
      <c r="Q1623" s="27"/>
      <c r="R1623" s="28"/>
      <c r="S1623" s="28"/>
      <c r="T1623" s="29"/>
      <c r="U1623" s="30"/>
    </row>
    <row r="1624" spans="16:21" ht="17.25" customHeight="1" x14ac:dyDescent="0.3">
      <c r="P1624" s="26"/>
      <c r="Q1624" s="27"/>
      <c r="R1624" s="28"/>
      <c r="S1624" s="28"/>
      <c r="T1624" s="29"/>
      <c r="U1624" s="30"/>
    </row>
    <row r="1625" spans="16:21" ht="17.25" customHeight="1" x14ac:dyDescent="0.3">
      <c r="P1625" s="26"/>
      <c r="Q1625" s="27"/>
      <c r="R1625" s="28"/>
      <c r="S1625" s="28"/>
      <c r="T1625" s="29"/>
      <c r="U1625" s="30"/>
    </row>
    <row r="1626" spans="16:21" ht="17.25" customHeight="1" x14ac:dyDescent="0.3">
      <c r="P1626" s="26"/>
      <c r="Q1626" s="27"/>
      <c r="R1626" s="28"/>
      <c r="S1626" s="28"/>
      <c r="T1626" s="29"/>
      <c r="U1626" s="30"/>
    </row>
    <row r="1627" spans="16:21" ht="17.25" customHeight="1" x14ac:dyDescent="0.3">
      <c r="P1627" s="26"/>
      <c r="Q1627" s="27"/>
      <c r="R1627" s="28"/>
      <c r="S1627" s="28"/>
      <c r="T1627" s="29"/>
      <c r="U1627" s="30"/>
    </row>
    <row r="1628" spans="16:21" ht="17.25" customHeight="1" x14ac:dyDescent="0.3">
      <c r="P1628" s="26"/>
      <c r="Q1628" s="27"/>
      <c r="R1628" s="28"/>
      <c r="S1628" s="28"/>
      <c r="T1628" s="29"/>
      <c r="U1628" s="30"/>
    </row>
    <row r="1629" spans="16:21" ht="17.25" customHeight="1" x14ac:dyDescent="0.3">
      <c r="P1629" s="26"/>
      <c r="Q1629" s="27"/>
      <c r="R1629" s="28"/>
      <c r="S1629" s="28"/>
      <c r="T1629" s="29"/>
      <c r="U1629" s="30"/>
    </row>
    <row r="1630" spans="16:21" ht="17.25" customHeight="1" x14ac:dyDescent="0.3">
      <c r="P1630" s="26"/>
      <c r="Q1630" s="27"/>
      <c r="R1630" s="28"/>
      <c r="S1630" s="28"/>
      <c r="T1630" s="29"/>
      <c r="U1630" s="30"/>
    </row>
    <row r="1631" spans="16:21" ht="17.25" customHeight="1" x14ac:dyDescent="0.3">
      <c r="P1631" s="26"/>
      <c r="Q1631" s="27"/>
      <c r="R1631" s="28"/>
      <c r="S1631" s="28"/>
      <c r="T1631" s="29"/>
      <c r="U1631" s="30"/>
    </row>
    <row r="1632" spans="16:21" ht="17.25" customHeight="1" x14ac:dyDescent="0.3">
      <c r="P1632" s="26"/>
      <c r="Q1632" s="27"/>
      <c r="R1632" s="28"/>
      <c r="S1632" s="28"/>
      <c r="T1632" s="29"/>
      <c r="U1632" s="30"/>
    </row>
    <row r="1633" spans="16:21" ht="17.25" customHeight="1" x14ac:dyDescent="0.3">
      <c r="P1633" s="26"/>
      <c r="Q1633" s="27"/>
      <c r="R1633" s="28"/>
      <c r="S1633" s="28"/>
      <c r="T1633" s="29"/>
      <c r="U1633" s="30"/>
    </row>
    <row r="1634" spans="16:21" ht="17.25" customHeight="1" x14ac:dyDescent="0.3">
      <c r="P1634" s="26"/>
      <c r="Q1634" s="27"/>
      <c r="R1634" s="28"/>
      <c r="S1634" s="28"/>
      <c r="T1634" s="29"/>
      <c r="U1634" s="30"/>
    </row>
    <row r="1635" spans="16:21" ht="17.25" customHeight="1" x14ac:dyDescent="0.3">
      <c r="P1635" s="26"/>
      <c r="Q1635" s="27"/>
      <c r="R1635" s="28"/>
      <c r="S1635" s="28"/>
      <c r="T1635" s="29"/>
      <c r="U1635" s="30"/>
    </row>
    <row r="1636" spans="16:21" ht="17.25" customHeight="1" x14ac:dyDescent="0.3">
      <c r="P1636" s="26"/>
      <c r="Q1636" s="27"/>
      <c r="R1636" s="28"/>
      <c r="S1636" s="28"/>
      <c r="T1636" s="29"/>
      <c r="U1636" s="30"/>
    </row>
    <row r="1637" spans="16:21" ht="17.25" customHeight="1" x14ac:dyDescent="0.3">
      <c r="P1637" s="26"/>
      <c r="Q1637" s="27"/>
      <c r="R1637" s="28"/>
      <c r="S1637" s="28"/>
      <c r="T1637" s="29"/>
      <c r="U1637" s="30"/>
    </row>
    <row r="1638" spans="16:21" ht="17.25" customHeight="1" x14ac:dyDescent="0.3">
      <c r="P1638" s="26"/>
      <c r="Q1638" s="27"/>
      <c r="R1638" s="28"/>
      <c r="S1638" s="28"/>
      <c r="T1638" s="29"/>
      <c r="U1638" s="30"/>
    </row>
    <row r="1639" spans="16:21" ht="17.25" customHeight="1" x14ac:dyDescent="0.3">
      <c r="P1639" s="26"/>
      <c r="Q1639" s="27"/>
      <c r="R1639" s="28"/>
      <c r="S1639" s="28"/>
      <c r="T1639" s="29"/>
      <c r="U1639" s="30"/>
    </row>
    <row r="1640" spans="16:21" ht="17.25" customHeight="1" x14ac:dyDescent="0.3">
      <c r="P1640" s="26"/>
      <c r="Q1640" s="27"/>
      <c r="R1640" s="28"/>
      <c r="S1640" s="28"/>
      <c r="T1640" s="29"/>
      <c r="U1640" s="30"/>
    </row>
    <row r="1641" spans="16:21" ht="17.25" customHeight="1" x14ac:dyDescent="0.3">
      <c r="P1641" s="26"/>
      <c r="Q1641" s="27"/>
      <c r="R1641" s="28"/>
      <c r="S1641" s="28"/>
      <c r="T1641" s="29"/>
      <c r="U1641" s="30"/>
    </row>
    <row r="1642" spans="16:21" ht="17.25" customHeight="1" x14ac:dyDescent="0.3">
      <c r="P1642" s="26"/>
      <c r="Q1642" s="27"/>
      <c r="R1642" s="28"/>
      <c r="S1642" s="28"/>
      <c r="T1642" s="29"/>
      <c r="U1642" s="30"/>
    </row>
    <row r="1643" spans="16:21" ht="17.25" customHeight="1" x14ac:dyDescent="0.3">
      <c r="P1643" s="26"/>
      <c r="Q1643" s="27"/>
      <c r="R1643" s="28"/>
      <c r="S1643" s="28"/>
      <c r="T1643" s="29"/>
      <c r="U1643" s="30"/>
    </row>
    <row r="1644" spans="16:21" ht="17.25" customHeight="1" x14ac:dyDescent="0.3">
      <c r="P1644" s="26"/>
      <c r="Q1644" s="27"/>
      <c r="R1644" s="28"/>
      <c r="S1644" s="28"/>
      <c r="T1644" s="29"/>
      <c r="U1644" s="30"/>
    </row>
    <row r="1645" spans="16:21" ht="17.25" customHeight="1" x14ac:dyDescent="0.3">
      <c r="P1645" s="26"/>
      <c r="Q1645" s="27"/>
      <c r="R1645" s="28"/>
      <c r="S1645" s="28"/>
      <c r="T1645" s="29"/>
      <c r="U1645" s="30"/>
    </row>
    <row r="1646" spans="16:21" ht="17.25" customHeight="1" x14ac:dyDescent="0.3">
      <c r="P1646" s="26"/>
      <c r="Q1646" s="27"/>
      <c r="R1646" s="28"/>
      <c r="S1646" s="28"/>
      <c r="T1646" s="29"/>
      <c r="U1646" s="30"/>
    </row>
    <row r="1647" spans="16:21" ht="17.25" customHeight="1" x14ac:dyDescent="0.3">
      <c r="P1647" s="26"/>
      <c r="Q1647" s="27"/>
      <c r="R1647" s="28"/>
      <c r="S1647" s="28"/>
      <c r="T1647" s="29"/>
      <c r="U1647" s="30"/>
    </row>
    <row r="1648" spans="16:21" ht="17.25" customHeight="1" x14ac:dyDescent="0.3">
      <c r="P1648" s="26"/>
      <c r="Q1648" s="27"/>
      <c r="R1648" s="28"/>
      <c r="S1648" s="28"/>
      <c r="T1648" s="29"/>
      <c r="U1648" s="30"/>
    </row>
    <row r="1649" spans="16:21" ht="17.25" customHeight="1" x14ac:dyDescent="0.3">
      <c r="P1649" s="26"/>
      <c r="Q1649" s="27"/>
      <c r="R1649" s="28"/>
      <c r="S1649" s="28"/>
      <c r="T1649" s="29"/>
      <c r="U1649" s="30"/>
    </row>
    <row r="1650" spans="16:21" ht="17.25" customHeight="1" x14ac:dyDescent="0.3">
      <c r="P1650" s="26"/>
      <c r="Q1650" s="27"/>
      <c r="R1650" s="28"/>
      <c r="S1650" s="28"/>
      <c r="T1650" s="29"/>
      <c r="U1650" s="30"/>
    </row>
    <row r="1651" spans="16:21" ht="17.25" customHeight="1" x14ac:dyDescent="0.3">
      <c r="P1651" s="26"/>
      <c r="Q1651" s="27"/>
      <c r="R1651" s="28"/>
      <c r="S1651" s="28"/>
      <c r="T1651" s="29"/>
      <c r="U1651" s="30"/>
    </row>
    <row r="1652" spans="16:21" ht="17.25" customHeight="1" x14ac:dyDescent="0.3">
      <c r="P1652" s="26"/>
      <c r="Q1652" s="27"/>
      <c r="R1652" s="28"/>
      <c r="S1652" s="28"/>
      <c r="T1652" s="29"/>
      <c r="U1652" s="30"/>
    </row>
    <row r="1653" spans="16:21" ht="17.25" customHeight="1" x14ac:dyDescent="0.3">
      <c r="P1653" s="26"/>
      <c r="Q1653" s="27"/>
      <c r="R1653" s="28"/>
      <c r="S1653" s="28"/>
      <c r="T1653" s="29"/>
      <c r="U1653" s="30"/>
    </row>
    <row r="1654" spans="16:21" ht="17.25" customHeight="1" x14ac:dyDescent="0.3">
      <c r="P1654" s="26"/>
      <c r="Q1654" s="27"/>
      <c r="R1654" s="28"/>
      <c r="S1654" s="28"/>
      <c r="T1654" s="29"/>
      <c r="U1654" s="30"/>
    </row>
    <row r="1655" spans="16:21" ht="17.25" customHeight="1" x14ac:dyDescent="0.3">
      <c r="P1655" s="26"/>
      <c r="Q1655" s="27"/>
      <c r="R1655" s="28"/>
      <c r="S1655" s="28"/>
      <c r="T1655" s="29"/>
      <c r="U1655" s="30"/>
    </row>
    <row r="1656" spans="16:21" ht="17.25" customHeight="1" x14ac:dyDescent="0.3">
      <c r="P1656" s="26"/>
      <c r="Q1656" s="27"/>
      <c r="R1656" s="28"/>
      <c r="S1656" s="28"/>
      <c r="T1656" s="29"/>
      <c r="U1656" s="30"/>
    </row>
    <row r="1657" spans="16:21" ht="17.25" customHeight="1" x14ac:dyDescent="0.3">
      <c r="P1657" s="26"/>
      <c r="Q1657" s="27"/>
      <c r="R1657" s="28"/>
      <c r="S1657" s="28"/>
      <c r="T1657" s="29"/>
      <c r="U1657" s="30"/>
    </row>
    <row r="1658" spans="16:21" ht="17.25" customHeight="1" x14ac:dyDescent="0.3">
      <c r="P1658" s="26"/>
      <c r="Q1658" s="27"/>
      <c r="R1658" s="28"/>
      <c r="S1658" s="28"/>
      <c r="T1658" s="29"/>
      <c r="U1658" s="30"/>
    </row>
    <row r="1659" spans="16:21" ht="17.25" customHeight="1" x14ac:dyDescent="0.3">
      <c r="P1659" s="26"/>
      <c r="Q1659" s="27"/>
      <c r="R1659" s="28"/>
      <c r="S1659" s="28"/>
      <c r="T1659" s="29"/>
      <c r="U1659" s="30"/>
    </row>
    <row r="1660" spans="16:21" ht="17.25" customHeight="1" x14ac:dyDescent="0.3">
      <c r="P1660" s="26"/>
      <c r="Q1660" s="27"/>
      <c r="R1660" s="28"/>
      <c r="S1660" s="28"/>
      <c r="T1660" s="29"/>
      <c r="U1660" s="30"/>
    </row>
    <row r="1661" spans="16:21" ht="17.25" customHeight="1" x14ac:dyDescent="0.3">
      <c r="P1661" s="26"/>
      <c r="Q1661" s="27"/>
      <c r="R1661" s="28"/>
      <c r="S1661" s="28"/>
      <c r="T1661" s="29"/>
      <c r="U1661" s="30"/>
    </row>
    <row r="1662" spans="16:21" ht="17.25" customHeight="1" x14ac:dyDescent="0.3">
      <c r="P1662" s="26"/>
      <c r="Q1662" s="27"/>
      <c r="R1662" s="28"/>
      <c r="S1662" s="28"/>
      <c r="T1662" s="29"/>
      <c r="U1662" s="30"/>
    </row>
    <row r="1663" spans="16:21" ht="17.25" customHeight="1" x14ac:dyDescent="0.3">
      <c r="P1663" s="26"/>
      <c r="Q1663" s="27"/>
      <c r="R1663" s="28"/>
      <c r="S1663" s="28"/>
      <c r="T1663" s="29"/>
      <c r="U1663" s="30"/>
    </row>
    <row r="1664" spans="16:21" ht="17.25" customHeight="1" x14ac:dyDescent="0.3">
      <c r="P1664" s="26"/>
      <c r="Q1664" s="27"/>
      <c r="R1664" s="28"/>
      <c r="S1664" s="28"/>
      <c r="T1664" s="29"/>
      <c r="U1664" s="30"/>
    </row>
    <row r="1665" spans="16:21" ht="17.25" customHeight="1" x14ac:dyDescent="0.3">
      <c r="P1665" s="26"/>
      <c r="Q1665" s="27"/>
      <c r="R1665" s="28"/>
      <c r="S1665" s="28"/>
      <c r="T1665" s="29"/>
      <c r="U1665" s="30"/>
    </row>
    <row r="1666" spans="16:21" ht="17.25" customHeight="1" x14ac:dyDescent="0.3">
      <c r="P1666" s="26"/>
      <c r="Q1666" s="27"/>
      <c r="R1666" s="28"/>
      <c r="S1666" s="28"/>
      <c r="T1666" s="29"/>
      <c r="U1666" s="30"/>
    </row>
    <row r="1667" spans="16:21" ht="17.25" customHeight="1" x14ac:dyDescent="0.3">
      <c r="P1667" s="26"/>
      <c r="Q1667" s="27"/>
      <c r="R1667" s="28"/>
      <c r="S1667" s="28"/>
      <c r="T1667" s="29"/>
      <c r="U1667" s="30"/>
    </row>
    <row r="1668" spans="16:21" ht="17.25" customHeight="1" x14ac:dyDescent="0.3">
      <c r="P1668" s="26"/>
      <c r="Q1668" s="27"/>
      <c r="R1668" s="28"/>
      <c r="S1668" s="28"/>
      <c r="T1668" s="29"/>
      <c r="U1668" s="30"/>
    </row>
    <row r="1669" spans="16:21" ht="17.25" customHeight="1" x14ac:dyDescent="0.3">
      <c r="P1669" s="26"/>
      <c r="Q1669" s="27"/>
      <c r="R1669" s="28"/>
      <c r="S1669" s="28"/>
      <c r="T1669" s="29"/>
      <c r="U1669" s="30"/>
    </row>
    <row r="1670" spans="16:21" ht="17.25" customHeight="1" x14ac:dyDescent="0.3">
      <c r="P1670" s="26"/>
      <c r="Q1670" s="27"/>
      <c r="R1670" s="28"/>
      <c r="S1670" s="28"/>
      <c r="T1670" s="29"/>
      <c r="U1670" s="30"/>
    </row>
    <row r="1671" spans="16:21" ht="17.25" customHeight="1" x14ac:dyDescent="0.3">
      <c r="P1671" s="26"/>
      <c r="Q1671" s="27"/>
      <c r="R1671" s="28"/>
      <c r="S1671" s="28"/>
      <c r="T1671" s="29"/>
      <c r="U1671" s="30"/>
    </row>
    <row r="1672" spans="16:21" ht="17.25" customHeight="1" x14ac:dyDescent="0.3">
      <c r="P1672" s="26"/>
      <c r="Q1672" s="27"/>
      <c r="R1672" s="28"/>
      <c r="S1672" s="28"/>
      <c r="T1672" s="29"/>
      <c r="U1672" s="30"/>
    </row>
    <row r="1673" spans="16:21" ht="17.25" customHeight="1" x14ac:dyDescent="0.3">
      <c r="P1673" s="26"/>
      <c r="Q1673" s="27"/>
      <c r="R1673" s="28"/>
      <c r="S1673" s="28"/>
      <c r="T1673" s="29"/>
      <c r="U1673" s="30"/>
    </row>
    <row r="1674" spans="16:21" ht="17.25" customHeight="1" x14ac:dyDescent="0.3">
      <c r="P1674" s="26"/>
      <c r="Q1674" s="27"/>
      <c r="R1674" s="28"/>
      <c r="S1674" s="28"/>
      <c r="T1674" s="29"/>
      <c r="U1674" s="30"/>
    </row>
    <row r="1675" spans="16:21" ht="17.25" customHeight="1" x14ac:dyDescent="0.3">
      <c r="P1675" s="26"/>
      <c r="Q1675" s="27"/>
      <c r="R1675" s="28"/>
      <c r="S1675" s="28"/>
      <c r="T1675" s="29"/>
      <c r="U1675" s="30"/>
    </row>
    <row r="1676" spans="16:21" ht="17.25" customHeight="1" x14ac:dyDescent="0.3">
      <c r="P1676" s="26"/>
      <c r="Q1676" s="27"/>
      <c r="R1676" s="28"/>
      <c r="S1676" s="28"/>
      <c r="T1676" s="29"/>
      <c r="U1676" s="30"/>
    </row>
    <row r="1677" spans="16:21" ht="17.25" customHeight="1" x14ac:dyDescent="0.3">
      <c r="P1677" s="26"/>
      <c r="Q1677" s="27"/>
      <c r="R1677" s="28"/>
      <c r="S1677" s="28"/>
      <c r="T1677" s="29"/>
      <c r="U1677" s="30"/>
    </row>
    <row r="1678" spans="16:21" ht="17.25" customHeight="1" x14ac:dyDescent="0.3">
      <c r="P1678" s="26"/>
      <c r="Q1678" s="27"/>
      <c r="R1678" s="28"/>
      <c r="S1678" s="28"/>
      <c r="T1678" s="29"/>
      <c r="U1678" s="30"/>
    </row>
    <row r="1679" spans="16:21" ht="17.25" customHeight="1" x14ac:dyDescent="0.3">
      <c r="P1679" s="26"/>
      <c r="Q1679" s="27"/>
      <c r="R1679" s="28"/>
      <c r="S1679" s="28"/>
      <c r="T1679" s="29"/>
      <c r="U1679" s="30"/>
    </row>
    <row r="1680" spans="16:21" ht="17.25" customHeight="1" x14ac:dyDescent="0.3">
      <c r="P1680" s="26"/>
      <c r="Q1680" s="27"/>
      <c r="R1680" s="28"/>
      <c r="S1680" s="28"/>
      <c r="T1680" s="29"/>
      <c r="U1680" s="30"/>
    </row>
    <row r="1681" spans="16:21" ht="17.25" customHeight="1" x14ac:dyDescent="0.3">
      <c r="P1681" s="26"/>
      <c r="Q1681" s="27"/>
      <c r="R1681" s="28"/>
      <c r="S1681" s="28"/>
      <c r="T1681" s="29"/>
      <c r="U1681" s="30"/>
    </row>
    <row r="1682" spans="16:21" ht="17.25" customHeight="1" x14ac:dyDescent="0.3">
      <c r="P1682" s="26"/>
      <c r="Q1682" s="27"/>
      <c r="R1682" s="28"/>
      <c r="S1682" s="28"/>
      <c r="T1682" s="29"/>
      <c r="U1682" s="30"/>
    </row>
    <row r="1683" spans="16:21" ht="17.25" customHeight="1" x14ac:dyDescent="0.3">
      <c r="P1683" s="26"/>
      <c r="Q1683" s="27"/>
      <c r="R1683" s="28"/>
      <c r="S1683" s="28"/>
      <c r="T1683" s="29"/>
      <c r="U1683" s="30"/>
    </row>
    <row r="1684" spans="16:21" ht="17.25" customHeight="1" x14ac:dyDescent="0.3">
      <c r="P1684" s="26"/>
      <c r="Q1684" s="27"/>
      <c r="R1684" s="28"/>
      <c r="S1684" s="28"/>
      <c r="T1684" s="29"/>
      <c r="U1684" s="30"/>
    </row>
    <row r="1685" spans="16:21" ht="17.25" customHeight="1" x14ac:dyDescent="0.3">
      <c r="P1685" s="26"/>
      <c r="Q1685" s="27"/>
      <c r="R1685" s="28"/>
      <c r="S1685" s="28"/>
      <c r="T1685" s="29"/>
      <c r="U1685" s="30"/>
    </row>
    <row r="1686" spans="16:21" ht="17.25" customHeight="1" x14ac:dyDescent="0.3">
      <c r="P1686" s="26"/>
      <c r="Q1686" s="27"/>
      <c r="R1686" s="28"/>
      <c r="S1686" s="28"/>
      <c r="T1686" s="29"/>
      <c r="U1686" s="30"/>
    </row>
    <row r="1687" spans="16:21" ht="17.25" customHeight="1" x14ac:dyDescent="0.3">
      <c r="P1687" s="26"/>
      <c r="Q1687" s="27"/>
      <c r="R1687" s="28"/>
      <c r="S1687" s="28"/>
      <c r="T1687" s="29"/>
      <c r="U1687" s="30"/>
    </row>
    <row r="1688" spans="16:21" ht="17.25" customHeight="1" x14ac:dyDescent="0.3">
      <c r="P1688" s="26"/>
      <c r="Q1688" s="27"/>
      <c r="R1688" s="28"/>
      <c r="S1688" s="28"/>
      <c r="T1688" s="29"/>
      <c r="U1688" s="30"/>
    </row>
    <row r="1689" spans="16:21" ht="17.25" customHeight="1" x14ac:dyDescent="0.3">
      <c r="P1689" s="26"/>
      <c r="Q1689" s="27"/>
      <c r="R1689" s="28"/>
      <c r="S1689" s="28"/>
      <c r="T1689" s="29"/>
      <c r="U1689" s="30"/>
    </row>
    <row r="1690" spans="16:21" ht="17.25" customHeight="1" x14ac:dyDescent="0.3">
      <c r="P1690" s="26"/>
      <c r="Q1690" s="27"/>
      <c r="R1690" s="28"/>
      <c r="S1690" s="28"/>
      <c r="T1690" s="29"/>
      <c r="U1690" s="30"/>
    </row>
    <row r="1691" spans="16:21" ht="17.25" customHeight="1" x14ac:dyDescent="0.3">
      <c r="P1691" s="26"/>
      <c r="Q1691" s="27"/>
      <c r="R1691" s="28"/>
      <c r="S1691" s="28"/>
      <c r="T1691" s="29"/>
      <c r="U1691" s="30"/>
    </row>
    <row r="1692" spans="16:21" ht="17.25" customHeight="1" x14ac:dyDescent="0.3">
      <c r="P1692" s="26"/>
      <c r="Q1692" s="27"/>
      <c r="R1692" s="28"/>
      <c r="S1692" s="28"/>
      <c r="T1692" s="29"/>
      <c r="U1692" s="30"/>
    </row>
    <row r="1693" spans="16:21" ht="17.25" customHeight="1" x14ac:dyDescent="0.3">
      <c r="P1693" s="26"/>
      <c r="Q1693" s="27"/>
      <c r="R1693" s="28"/>
      <c r="S1693" s="28"/>
      <c r="T1693" s="29"/>
      <c r="U1693" s="30"/>
    </row>
    <row r="1694" spans="16:21" ht="17.25" customHeight="1" x14ac:dyDescent="0.3">
      <c r="P1694" s="26"/>
      <c r="Q1694" s="27"/>
      <c r="R1694" s="28"/>
      <c r="S1694" s="28"/>
      <c r="T1694" s="29"/>
      <c r="U1694" s="30"/>
    </row>
    <row r="1695" spans="16:21" ht="17.25" customHeight="1" x14ac:dyDescent="0.3">
      <c r="P1695" s="26"/>
      <c r="Q1695" s="27"/>
      <c r="R1695" s="28"/>
      <c r="S1695" s="28"/>
      <c r="T1695" s="29"/>
      <c r="U1695" s="30"/>
    </row>
    <row r="1696" spans="16:21" ht="17.25" customHeight="1" x14ac:dyDescent="0.3">
      <c r="P1696" s="26"/>
      <c r="Q1696" s="27"/>
      <c r="R1696" s="28"/>
      <c r="S1696" s="28"/>
      <c r="T1696" s="29"/>
      <c r="U1696" s="30"/>
    </row>
    <row r="1697" spans="16:21" ht="17.25" customHeight="1" x14ac:dyDescent="0.3">
      <c r="P1697" s="26"/>
      <c r="Q1697" s="27"/>
      <c r="R1697" s="28"/>
      <c r="S1697" s="28"/>
      <c r="T1697" s="29"/>
      <c r="U1697" s="30"/>
    </row>
    <row r="1698" spans="16:21" ht="17.25" customHeight="1" x14ac:dyDescent="0.3">
      <c r="P1698" s="26"/>
      <c r="Q1698" s="27"/>
      <c r="R1698" s="28"/>
      <c r="S1698" s="28"/>
      <c r="T1698" s="29"/>
      <c r="U1698" s="30"/>
    </row>
    <row r="1699" spans="16:21" ht="17.25" customHeight="1" x14ac:dyDescent="0.3">
      <c r="P1699" s="26"/>
      <c r="Q1699" s="27"/>
      <c r="R1699" s="28"/>
      <c r="S1699" s="28"/>
      <c r="T1699" s="29"/>
      <c r="U1699" s="30"/>
    </row>
    <row r="1700" spans="16:21" ht="17.25" customHeight="1" x14ac:dyDescent="0.3">
      <c r="P1700" s="26"/>
      <c r="Q1700" s="27"/>
      <c r="R1700" s="28"/>
      <c r="S1700" s="28"/>
      <c r="T1700" s="29"/>
      <c r="U1700" s="30"/>
    </row>
    <row r="1701" spans="16:21" ht="17.25" customHeight="1" x14ac:dyDescent="0.3">
      <c r="P1701" s="26"/>
      <c r="Q1701" s="27"/>
      <c r="R1701" s="28"/>
      <c r="S1701" s="28"/>
      <c r="T1701" s="29"/>
      <c r="U1701" s="30"/>
    </row>
    <row r="1702" spans="16:21" ht="17.25" customHeight="1" x14ac:dyDescent="0.3">
      <c r="P1702" s="26"/>
      <c r="Q1702" s="27"/>
      <c r="R1702" s="28"/>
      <c r="S1702" s="28"/>
      <c r="T1702" s="29"/>
      <c r="U1702" s="30"/>
    </row>
    <row r="1703" spans="16:21" ht="17.25" customHeight="1" x14ac:dyDescent="0.3">
      <c r="P1703" s="26"/>
      <c r="Q1703" s="27"/>
      <c r="R1703" s="28"/>
      <c r="S1703" s="28"/>
      <c r="T1703" s="29"/>
      <c r="U1703" s="30"/>
    </row>
    <row r="1704" spans="16:21" ht="17.25" customHeight="1" x14ac:dyDescent="0.3">
      <c r="P1704" s="26"/>
      <c r="Q1704" s="27"/>
      <c r="R1704" s="28"/>
      <c r="S1704" s="28"/>
      <c r="T1704" s="29"/>
      <c r="U1704" s="30"/>
    </row>
    <row r="1705" spans="16:21" ht="17.25" customHeight="1" x14ac:dyDescent="0.3">
      <c r="P1705" s="26"/>
      <c r="Q1705" s="27"/>
      <c r="R1705" s="28"/>
      <c r="S1705" s="28"/>
      <c r="T1705" s="29"/>
      <c r="U1705" s="30"/>
    </row>
    <row r="1706" spans="16:21" ht="17.25" customHeight="1" x14ac:dyDescent="0.3">
      <c r="P1706" s="26"/>
      <c r="Q1706" s="27"/>
      <c r="R1706" s="28"/>
      <c r="S1706" s="28"/>
      <c r="T1706" s="29"/>
      <c r="U1706" s="30"/>
    </row>
    <row r="1707" spans="16:21" ht="17.25" customHeight="1" x14ac:dyDescent="0.3">
      <c r="P1707" s="26"/>
      <c r="Q1707" s="27"/>
      <c r="R1707" s="28"/>
      <c r="S1707" s="28"/>
      <c r="T1707" s="29"/>
      <c r="U1707" s="30"/>
    </row>
    <row r="1708" spans="16:21" ht="17.25" customHeight="1" x14ac:dyDescent="0.3">
      <c r="P1708" s="26"/>
      <c r="Q1708" s="27"/>
      <c r="R1708" s="28"/>
      <c r="S1708" s="28"/>
      <c r="T1708" s="29"/>
      <c r="U1708" s="30"/>
    </row>
    <row r="1709" spans="16:21" ht="17.25" customHeight="1" x14ac:dyDescent="0.3">
      <c r="P1709" s="26"/>
      <c r="Q1709" s="27"/>
      <c r="R1709" s="28"/>
      <c r="S1709" s="28"/>
      <c r="T1709" s="29"/>
      <c r="U1709" s="30"/>
    </row>
    <row r="1710" spans="16:21" ht="17.25" customHeight="1" x14ac:dyDescent="0.3">
      <c r="P1710" s="26"/>
      <c r="Q1710" s="27"/>
      <c r="R1710" s="28"/>
      <c r="S1710" s="28"/>
      <c r="T1710" s="29"/>
      <c r="U1710" s="30"/>
    </row>
    <row r="1711" spans="16:21" ht="17.25" customHeight="1" x14ac:dyDescent="0.3">
      <c r="P1711" s="26"/>
      <c r="Q1711" s="27"/>
      <c r="R1711" s="28"/>
      <c r="S1711" s="28"/>
      <c r="T1711" s="29"/>
      <c r="U1711" s="30"/>
    </row>
    <row r="1712" spans="16:21" ht="17.25" customHeight="1" x14ac:dyDescent="0.3">
      <c r="P1712" s="26"/>
      <c r="Q1712" s="27"/>
      <c r="R1712" s="28"/>
      <c r="S1712" s="28"/>
      <c r="T1712" s="29"/>
      <c r="U1712" s="30"/>
    </row>
    <row r="1713" spans="16:21" ht="17.25" customHeight="1" x14ac:dyDescent="0.3">
      <c r="P1713" s="26"/>
      <c r="Q1713" s="27"/>
      <c r="R1713" s="28"/>
      <c r="S1713" s="28"/>
      <c r="T1713" s="29"/>
      <c r="U1713" s="30"/>
    </row>
    <row r="1714" spans="16:21" ht="17.25" customHeight="1" x14ac:dyDescent="0.3">
      <c r="P1714" s="26"/>
      <c r="Q1714" s="27"/>
      <c r="R1714" s="28"/>
      <c r="S1714" s="28"/>
      <c r="T1714" s="29"/>
      <c r="U1714" s="30"/>
    </row>
    <row r="1715" spans="16:21" ht="17.25" customHeight="1" x14ac:dyDescent="0.3">
      <c r="P1715" s="26"/>
      <c r="Q1715" s="27"/>
      <c r="R1715" s="28"/>
      <c r="S1715" s="28"/>
      <c r="T1715" s="29"/>
      <c r="U1715" s="30"/>
    </row>
    <row r="1716" spans="16:21" ht="17.25" customHeight="1" x14ac:dyDescent="0.3">
      <c r="P1716" s="26"/>
      <c r="Q1716" s="27"/>
      <c r="R1716" s="28"/>
      <c r="S1716" s="28"/>
      <c r="T1716" s="29"/>
      <c r="U1716" s="30"/>
    </row>
    <row r="1717" spans="16:21" ht="17.25" customHeight="1" x14ac:dyDescent="0.3">
      <c r="P1717" s="26"/>
      <c r="Q1717" s="27"/>
      <c r="R1717" s="28"/>
      <c r="S1717" s="28"/>
      <c r="T1717" s="29"/>
      <c r="U1717" s="30"/>
    </row>
    <row r="1718" spans="16:21" ht="17.25" customHeight="1" x14ac:dyDescent="0.3">
      <c r="P1718" s="26"/>
      <c r="Q1718" s="27"/>
      <c r="R1718" s="28"/>
      <c r="S1718" s="28"/>
      <c r="T1718" s="29"/>
      <c r="U1718" s="30"/>
    </row>
    <row r="1719" spans="16:21" ht="17.25" customHeight="1" x14ac:dyDescent="0.3">
      <c r="P1719" s="26"/>
      <c r="Q1719" s="27"/>
      <c r="R1719" s="28"/>
      <c r="S1719" s="28"/>
      <c r="T1719" s="29"/>
      <c r="U1719" s="30"/>
    </row>
    <row r="1720" spans="16:21" ht="17.25" customHeight="1" x14ac:dyDescent="0.3">
      <c r="P1720" s="26"/>
      <c r="Q1720" s="27"/>
      <c r="R1720" s="28"/>
      <c r="S1720" s="28"/>
      <c r="T1720" s="29"/>
      <c r="U1720" s="30"/>
    </row>
    <row r="1721" spans="16:21" ht="17.25" customHeight="1" x14ac:dyDescent="0.3">
      <c r="P1721" s="26"/>
      <c r="Q1721" s="27"/>
      <c r="R1721" s="28"/>
      <c r="S1721" s="28"/>
      <c r="T1721" s="29"/>
      <c r="U1721" s="30"/>
    </row>
    <row r="1722" spans="16:21" ht="17.25" customHeight="1" x14ac:dyDescent="0.3">
      <c r="P1722" s="26"/>
      <c r="Q1722" s="27"/>
      <c r="R1722" s="28"/>
      <c r="S1722" s="28"/>
      <c r="T1722" s="29"/>
      <c r="U1722" s="30"/>
    </row>
    <row r="1723" spans="16:21" ht="17.25" customHeight="1" x14ac:dyDescent="0.3">
      <c r="P1723" s="26"/>
      <c r="Q1723" s="27"/>
      <c r="R1723" s="28"/>
      <c r="S1723" s="28"/>
      <c r="T1723" s="29"/>
      <c r="U1723" s="30"/>
    </row>
    <row r="1724" spans="16:21" ht="17.25" customHeight="1" x14ac:dyDescent="0.3">
      <c r="P1724" s="26"/>
      <c r="Q1724" s="27"/>
      <c r="R1724" s="28"/>
      <c r="S1724" s="28"/>
      <c r="T1724" s="29"/>
      <c r="U1724" s="30"/>
    </row>
    <row r="1725" spans="16:21" ht="17.25" customHeight="1" x14ac:dyDescent="0.3">
      <c r="P1725" s="26"/>
      <c r="Q1725" s="27"/>
      <c r="R1725" s="28"/>
      <c r="S1725" s="28"/>
      <c r="T1725" s="29"/>
      <c r="U1725" s="30"/>
    </row>
    <row r="1726" spans="16:21" ht="17.25" customHeight="1" x14ac:dyDescent="0.3">
      <c r="P1726" s="26"/>
      <c r="Q1726" s="27"/>
      <c r="R1726" s="28"/>
      <c r="S1726" s="28"/>
      <c r="T1726" s="29"/>
      <c r="U1726" s="30"/>
    </row>
    <row r="1727" spans="16:21" ht="17.25" customHeight="1" x14ac:dyDescent="0.3">
      <c r="P1727" s="26"/>
      <c r="Q1727" s="27"/>
      <c r="R1727" s="28"/>
      <c r="S1727" s="28"/>
      <c r="T1727" s="29"/>
      <c r="U1727" s="30"/>
    </row>
    <row r="1728" spans="16:21" ht="17.25" customHeight="1" x14ac:dyDescent="0.3">
      <c r="P1728" s="26"/>
      <c r="Q1728" s="27"/>
      <c r="R1728" s="28"/>
      <c r="S1728" s="28"/>
      <c r="T1728" s="29"/>
      <c r="U1728" s="30"/>
    </row>
    <row r="1729" spans="16:21" ht="17.25" customHeight="1" x14ac:dyDescent="0.3">
      <c r="P1729" s="26"/>
      <c r="Q1729" s="27"/>
      <c r="R1729" s="28"/>
      <c r="S1729" s="28"/>
      <c r="T1729" s="29"/>
      <c r="U1729" s="30"/>
    </row>
    <row r="1730" spans="16:21" ht="17.25" customHeight="1" x14ac:dyDescent="0.3">
      <c r="P1730" s="26"/>
      <c r="Q1730" s="27"/>
      <c r="R1730" s="28"/>
      <c r="S1730" s="28"/>
      <c r="T1730" s="29"/>
      <c r="U1730" s="30"/>
    </row>
    <row r="1731" spans="16:21" ht="17.25" customHeight="1" x14ac:dyDescent="0.3">
      <c r="P1731" s="26"/>
      <c r="Q1731" s="27"/>
      <c r="R1731" s="28"/>
      <c r="S1731" s="28"/>
      <c r="T1731" s="29"/>
      <c r="U1731" s="30"/>
    </row>
    <row r="1732" spans="16:21" ht="17.25" customHeight="1" x14ac:dyDescent="0.3">
      <c r="P1732" s="26"/>
      <c r="Q1732" s="27"/>
      <c r="R1732" s="28"/>
      <c r="S1732" s="28"/>
      <c r="T1732" s="29"/>
      <c r="U1732" s="30"/>
    </row>
    <row r="1733" spans="16:21" ht="17.25" customHeight="1" x14ac:dyDescent="0.3">
      <c r="P1733" s="26"/>
      <c r="Q1733" s="27"/>
      <c r="R1733" s="28"/>
      <c r="S1733" s="28"/>
      <c r="T1733" s="29"/>
      <c r="U1733" s="30"/>
    </row>
    <row r="1734" spans="16:21" ht="17.25" customHeight="1" x14ac:dyDescent="0.3">
      <c r="P1734" s="26"/>
      <c r="Q1734" s="27"/>
      <c r="R1734" s="28"/>
      <c r="S1734" s="28"/>
      <c r="T1734" s="29"/>
      <c r="U1734" s="30"/>
    </row>
    <row r="1735" spans="16:21" ht="17.25" customHeight="1" x14ac:dyDescent="0.3">
      <c r="P1735" s="26"/>
      <c r="Q1735" s="27"/>
      <c r="R1735" s="28"/>
      <c r="S1735" s="28"/>
      <c r="T1735" s="29"/>
      <c r="U1735" s="30"/>
    </row>
    <row r="1736" spans="16:21" ht="17.25" customHeight="1" x14ac:dyDescent="0.3">
      <c r="P1736" s="26"/>
      <c r="Q1736" s="27"/>
      <c r="R1736" s="28"/>
      <c r="S1736" s="28"/>
      <c r="T1736" s="29"/>
      <c r="U1736" s="30"/>
    </row>
    <row r="1737" spans="16:21" ht="17.25" customHeight="1" x14ac:dyDescent="0.3">
      <c r="P1737" s="26"/>
      <c r="Q1737" s="27"/>
      <c r="R1737" s="28"/>
      <c r="S1737" s="28"/>
      <c r="T1737" s="29"/>
      <c r="U1737" s="30"/>
    </row>
    <row r="1738" spans="16:21" ht="17.25" customHeight="1" x14ac:dyDescent="0.3">
      <c r="P1738" s="26"/>
      <c r="Q1738" s="27"/>
      <c r="R1738" s="28"/>
      <c r="S1738" s="28"/>
      <c r="T1738" s="29"/>
      <c r="U1738" s="30"/>
    </row>
    <row r="1739" spans="16:21" ht="17.25" customHeight="1" x14ac:dyDescent="0.3">
      <c r="P1739" s="26"/>
      <c r="Q1739" s="27"/>
      <c r="R1739" s="28"/>
      <c r="S1739" s="28"/>
      <c r="T1739" s="29"/>
      <c r="U1739" s="30"/>
    </row>
    <row r="1740" spans="16:21" ht="17.25" customHeight="1" x14ac:dyDescent="0.3">
      <c r="P1740" s="26"/>
      <c r="Q1740" s="27"/>
      <c r="R1740" s="28"/>
      <c r="S1740" s="28"/>
      <c r="T1740" s="29"/>
      <c r="U1740" s="30"/>
    </row>
    <row r="1741" spans="16:21" ht="17.25" customHeight="1" x14ac:dyDescent="0.3">
      <c r="P1741" s="26"/>
      <c r="Q1741" s="27"/>
      <c r="R1741" s="28"/>
      <c r="S1741" s="28"/>
      <c r="T1741" s="29"/>
      <c r="U1741" s="30"/>
    </row>
    <row r="1742" spans="16:21" ht="17.25" customHeight="1" x14ac:dyDescent="0.3">
      <c r="P1742" s="26"/>
      <c r="Q1742" s="27"/>
      <c r="R1742" s="28"/>
      <c r="S1742" s="28"/>
      <c r="T1742" s="29"/>
      <c r="U1742" s="30"/>
    </row>
    <row r="1743" spans="16:21" ht="17.25" customHeight="1" x14ac:dyDescent="0.3">
      <c r="P1743" s="26"/>
      <c r="Q1743" s="27"/>
      <c r="R1743" s="28"/>
      <c r="S1743" s="28"/>
      <c r="T1743" s="29"/>
      <c r="U1743" s="30"/>
    </row>
    <row r="1744" spans="16:21" ht="17.25" customHeight="1" x14ac:dyDescent="0.3">
      <c r="P1744" s="26"/>
      <c r="Q1744" s="27"/>
      <c r="R1744" s="28"/>
      <c r="S1744" s="28"/>
      <c r="T1744" s="29"/>
      <c r="U1744" s="30"/>
    </row>
    <row r="1745" spans="16:21" ht="17.25" customHeight="1" x14ac:dyDescent="0.3">
      <c r="P1745" s="26"/>
      <c r="Q1745" s="27"/>
      <c r="R1745" s="28"/>
      <c r="S1745" s="28"/>
      <c r="T1745" s="29"/>
      <c r="U1745" s="30"/>
    </row>
    <row r="1746" spans="16:21" ht="17.25" customHeight="1" x14ac:dyDescent="0.3">
      <c r="P1746" s="26"/>
      <c r="Q1746" s="27"/>
      <c r="R1746" s="28"/>
      <c r="S1746" s="28"/>
      <c r="T1746" s="29"/>
      <c r="U1746" s="30"/>
    </row>
    <row r="1747" spans="16:21" ht="17.25" customHeight="1" x14ac:dyDescent="0.3">
      <c r="P1747" s="26"/>
      <c r="Q1747" s="27"/>
      <c r="R1747" s="28"/>
      <c r="S1747" s="28"/>
      <c r="T1747" s="29"/>
      <c r="U1747" s="30"/>
    </row>
    <row r="1748" spans="16:21" ht="17.25" customHeight="1" x14ac:dyDescent="0.3">
      <c r="P1748" s="26"/>
      <c r="Q1748" s="27"/>
      <c r="R1748" s="28"/>
      <c r="S1748" s="28"/>
      <c r="T1748" s="29"/>
      <c r="U1748" s="30"/>
    </row>
    <row r="1749" spans="16:21" ht="17.25" customHeight="1" x14ac:dyDescent="0.3">
      <c r="P1749" s="26"/>
      <c r="Q1749" s="27"/>
      <c r="R1749" s="28"/>
      <c r="S1749" s="28"/>
      <c r="T1749" s="29"/>
      <c r="U1749" s="30"/>
    </row>
    <row r="1750" spans="16:21" ht="17.25" customHeight="1" x14ac:dyDescent="0.3">
      <c r="P1750" s="26"/>
      <c r="Q1750" s="27"/>
      <c r="R1750" s="28"/>
      <c r="S1750" s="28"/>
      <c r="T1750" s="29"/>
      <c r="U1750" s="30"/>
    </row>
    <row r="1751" spans="16:21" ht="17.25" customHeight="1" x14ac:dyDescent="0.3">
      <c r="P1751" s="26"/>
      <c r="Q1751" s="27"/>
      <c r="R1751" s="28"/>
      <c r="S1751" s="28"/>
      <c r="T1751" s="29"/>
      <c r="U1751" s="30"/>
    </row>
    <row r="1752" spans="16:21" ht="17.25" customHeight="1" x14ac:dyDescent="0.3">
      <c r="P1752" s="26"/>
      <c r="Q1752" s="27"/>
      <c r="R1752" s="28"/>
      <c r="S1752" s="28"/>
      <c r="T1752" s="29"/>
      <c r="U1752" s="30"/>
    </row>
    <row r="1753" spans="16:21" ht="17.25" customHeight="1" x14ac:dyDescent="0.3">
      <c r="P1753" s="26"/>
      <c r="Q1753" s="27"/>
      <c r="R1753" s="28"/>
      <c r="S1753" s="28"/>
      <c r="T1753" s="29"/>
      <c r="U1753" s="30"/>
    </row>
    <row r="1754" spans="16:21" ht="17.25" customHeight="1" x14ac:dyDescent="0.3">
      <c r="P1754" s="26"/>
      <c r="Q1754" s="27"/>
      <c r="R1754" s="28"/>
      <c r="S1754" s="28"/>
      <c r="T1754" s="29"/>
      <c r="U1754" s="30"/>
    </row>
    <row r="1755" spans="16:21" ht="17.25" customHeight="1" x14ac:dyDescent="0.3">
      <c r="P1755" s="26"/>
      <c r="Q1755" s="27"/>
      <c r="R1755" s="28"/>
      <c r="S1755" s="28"/>
      <c r="T1755" s="29"/>
      <c r="U1755" s="30"/>
    </row>
    <row r="1756" spans="16:21" ht="17.25" customHeight="1" x14ac:dyDescent="0.3">
      <c r="P1756" s="26"/>
      <c r="Q1756" s="27"/>
      <c r="R1756" s="28"/>
      <c r="S1756" s="28"/>
      <c r="T1756" s="29"/>
      <c r="U1756" s="30"/>
    </row>
    <row r="1757" spans="16:21" ht="17.25" customHeight="1" x14ac:dyDescent="0.3">
      <c r="P1757" s="26"/>
      <c r="Q1757" s="27"/>
      <c r="R1757" s="28"/>
      <c r="S1757" s="28"/>
      <c r="T1757" s="29"/>
      <c r="U1757" s="30"/>
    </row>
    <row r="1758" spans="16:21" ht="17.25" customHeight="1" x14ac:dyDescent="0.3">
      <c r="P1758" s="26"/>
      <c r="Q1758" s="27"/>
      <c r="R1758" s="28"/>
      <c r="S1758" s="28"/>
      <c r="T1758" s="29"/>
      <c r="U1758" s="30"/>
    </row>
    <row r="1759" spans="16:21" ht="17.25" customHeight="1" x14ac:dyDescent="0.3">
      <c r="P1759" s="26"/>
      <c r="Q1759" s="27"/>
      <c r="R1759" s="28"/>
      <c r="S1759" s="28"/>
      <c r="T1759" s="29"/>
      <c r="U1759" s="30"/>
    </row>
    <row r="1760" spans="16:21" ht="17.25" customHeight="1" x14ac:dyDescent="0.3">
      <c r="P1760" s="26"/>
      <c r="Q1760" s="27"/>
      <c r="R1760" s="28"/>
      <c r="S1760" s="28"/>
      <c r="T1760" s="29"/>
      <c r="U1760" s="30"/>
    </row>
    <row r="1761" spans="16:21" ht="17.25" customHeight="1" x14ac:dyDescent="0.3">
      <c r="P1761" s="26"/>
      <c r="Q1761" s="27"/>
      <c r="R1761" s="28"/>
      <c r="S1761" s="28"/>
      <c r="T1761" s="29"/>
      <c r="U1761" s="30"/>
    </row>
    <row r="1762" spans="16:21" ht="17.25" customHeight="1" x14ac:dyDescent="0.3">
      <c r="P1762" s="26"/>
      <c r="Q1762" s="27"/>
      <c r="R1762" s="28"/>
      <c r="S1762" s="28"/>
      <c r="T1762" s="29"/>
      <c r="U1762" s="30"/>
    </row>
    <row r="1763" spans="16:21" ht="17.25" customHeight="1" x14ac:dyDescent="0.3">
      <c r="P1763" s="26"/>
      <c r="Q1763" s="27"/>
      <c r="R1763" s="28"/>
      <c r="S1763" s="28"/>
      <c r="T1763" s="29"/>
      <c r="U1763" s="30"/>
    </row>
    <row r="1764" spans="16:21" ht="17.25" customHeight="1" x14ac:dyDescent="0.3">
      <c r="P1764" s="26"/>
      <c r="Q1764" s="27"/>
      <c r="R1764" s="28"/>
      <c r="S1764" s="28"/>
      <c r="T1764" s="29"/>
      <c r="U1764" s="30"/>
    </row>
    <row r="1765" spans="16:21" ht="17.25" customHeight="1" x14ac:dyDescent="0.3">
      <c r="P1765" s="26"/>
      <c r="Q1765" s="27"/>
      <c r="R1765" s="28"/>
      <c r="S1765" s="28"/>
      <c r="T1765" s="29"/>
      <c r="U1765" s="30"/>
    </row>
    <row r="1766" spans="16:21" ht="17.25" customHeight="1" x14ac:dyDescent="0.3">
      <c r="P1766" s="26"/>
      <c r="Q1766" s="27"/>
      <c r="R1766" s="28"/>
      <c r="S1766" s="28"/>
      <c r="T1766" s="29"/>
      <c r="U1766" s="30"/>
    </row>
    <row r="1767" spans="16:21" ht="17.25" customHeight="1" x14ac:dyDescent="0.3">
      <c r="P1767" s="26"/>
      <c r="Q1767" s="27"/>
      <c r="R1767" s="28"/>
      <c r="S1767" s="28"/>
      <c r="T1767" s="29"/>
      <c r="U1767" s="30"/>
    </row>
    <row r="1768" spans="16:21" ht="17.25" customHeight="1" x14ac:dyDescent="0.3">
      <c r="P1768" s="26"/>
      <c r="Q1768" s="27"/>
      <c r="R1768" s="28"/>
      <c r="S1768" s="28"/>
      <c r="T1768" s="29"/>
      <c r="U1768" s="30"/>
    </row>
    <row r="1769" spans="16:21" ht="17.25" customHeight="1" x14ac:dyDescent="0.3">
      <c r="P1769" s="26"/>
      <c r="Q1769" s="27"/>
      <c r="R1769" s="28"/>
      <c r="S1769" s="28"/>
      <c r="T1769" s="29"/>
      <c r="U1769" s="30"/>
    </row>
    <row r="1770" spans="16:21" ht="17.25" customHeight="1" x14ac:dyDescent="0.3">
      <c r="P1770" s="26"/>
      <c r="Q1770" s="27"/>
      <c r="R1770" s="28"/>
      <c r="S1770" s="28"/>
      <c r="T1770" s="29"/>
      <c r="U1770" s="30"/>
    </row>
    <row r="1771" spans="16:21" ht="17.25" customHeight="1" x14ac:dyDescent="0.3">
      <c r="P1771" s="26"/>
      <c r="Q1771" s="27"/>
      <c r="R1771" s="28"/>
      <c r="S1771" s="28"/>
      <c r="T1771" s="29"/>
      <c r="U1771" s="30"/>
    </row>
    <row r="1772" spans="16:21" ht="17.25" customHeight="1" x14ac:dyDescent="0.3">
      <c r="P1772" s="26"/>
      <c r="Q1772" s="27"/>
      <c r="R1772" s="28"/>
      <c r="S1772" s="28"/>
      <c r="T1772" s="29"/>
      <c r="U1772" s="30"/>
    </row>
    <row r="1773" spans="16:21" ht="17.25" customHeight="1" x14ac:dyDescent="0.3">
      <c r="P1773" s="26"/>
      <c r="Q1773" s="27"/>
      <c r="R1773" s="28"/>
      <c r="S1773" s="28"/>
      <c r="T1773" s="29"/>
      <c r="U1773" s="30"/>
    </row>
    <row r="1774" spans="16:21" ht="17.25" customHeight="1" x14ac:dyDescent="0.3">
      <c r="P1774" s="26"/>
      <c r="Q1774" s="27"/>
      <c r="R1774" s="28"/>
      <c r="S1774" s="28"/>
      <c r="T1774" s="29"/>
      <c r="U1774" s="30"/>
    </row>
    <row r="1775" spans="16:21" ht="17.25" customHeight="1" x14ac:dyDescent="0.3">
      <c r="P1775" s="26"/>
      <c r="Q1775" s="27"/>
      <c r="R1775" s="28"/>
      <c r="S1775" s="28"/>
      <c r="T1775" s="29"/>
      <c r="U1775" s="30"/>
    </row>
    <row r="1776" spans="16:21" ht="17.25" customHeight="1" x14ac:dyDescent="0.3">
      <c r="P1776" s="26"/>
      <c r="Q1776" s="27"/>
      <c r="R1776" s="28"/>
      <c r="S1776" s="28"/>
      <c r="T1776" s="29"/>
      <c r="U1776" s="30"/>
    </row>
    <row r="1777" spans="16:21" ht="17.25" customHeight="1" x14ac:dyDescent="0.3">
      <c r="P1777" s="26"/>
      <c r="Q1777" s="27"/>
      <c r="R1777" s="28"/>
      <c r="S1777" s="28"/>
      <c r="T1777" s="29"/>
      <c r="U1777" s="30"/>
    </row>
    <row r="1778" spans="16:21" ht="17.25" customHeight="1" x14ac:dyDescent="0.3">
      <c r="P1778" s="26"/>
      <c r="Q1778" s="27"/>
      <c r="R1778" s="28"/>
      <c r="S1778" s="28"/>
      <c r="T1778" s="29"/>
      <c r="U1778" s="30"/>
    </row>
    <row r="1779" spans="16:21" ht="17.25" customHeight="1" x14ac:dyDescent="0.3">
      <c r="P1779" s="26"/>
      <c r="Q1779" s="27"/>
      <c r="R1779" s="28"/>
      <c r="S1779" s="28"/>
      <c r="T1779" s="29"/>
      <c r="U1779" s="30"/>
    </row>
    <row r="1780" spans="16:21" ht="17.25" customHeight="1" x14ac:dyDescent="0.3">
      <c r="P1780" s="26"/>
      <c r="Q1780" s="27"/>
      <c r="R1780" s="28"/>
      <c r="S1780" s="28"/>
      <c r="T1780" s="29"/>
      <c r="U1780" s="30"/>
    </row>
    <row r="1781" spans="16:21" ht="17.25" customHeight="1" x14ac:dyDescent="0.3">
      <c r="P1781" s="26"/>
      <c r="Q1781" s="27"/>
      <c r="R1781" s="28"/>
      <c r="S1781" s="28"/>
      <c r="T1781" s="29"/>
      <c r="U1781" s="30"/>
    </row>
    <row r="1782" spans="16:21" ht="17.25" customHeight="1" x14ac:dyDescent="0.3">
      <c r="P1782" s="26"/>
      <c r="Q1782" s="27"/>
      <c r="R1782" s="28"/>
      <c r="S1782" s="28"/>
      <c r="T1782" s="29"/>
      <c r="U1782" s="30"/>
    </row>
    <row r="1783" spans="16:21" ht="17.25" customHeight="1" x14ac:dyDescent="0.3">
      <c r="P1783" s="26"/>
      <c r="Q1783" s="27"/>
      <c r="R1783" s="28"/>
      <c r="S1783" s="28"/>
      <c r="T1783" s="29"/>
      <c r="U1783" s="30"/>
    </row>
    <row r="1784" spans="16:21" ht="17.25" customHeight="1" x14ac:dyDescent="0.3">
      <c r="P1784" s="26"/>
      <c r="Q1784" s="27"/>
      <c r="R1784" s="28"/>
      <c r="S1784" s="28"/>
      <c r="T1784" s="29"/>
      <c r="U1784" s="30"/>
    </row>
    <row r="1785" spans="16:21" ht="17.25" customHeight="1" x14ac:dyDescent="0.3">
      <c r="P1785" s="26"/>
      <c r="Q1785" s="27"/>
      <c r="R1785" s="28"/>
      <c r="S1785" s="28"/>
      <c r="T1785" s="29"/>
      <c r="U1785" s="30"/>
    </row>
    <row r="1786" spans="16:21" ht="17.25" customHeight="1" x14ac:dyDescent="0.3">
      <c r="P1786" s="26"/>
      <c r="Q1786" s="27"/>
      <c r="R1786" s="28"/>
      <c r="S1786" s="28"/>
      <c r="T1786" s="29"/>
      <c r="U1786" s="30"/>
    </row>
    <row r="1787" spans="16:21" ht="17.25" customHeight="1" x14ac:dyDescent="0.3">
      <c r="P1787" s="26"/>
      <c r="Q1787" s="27"/>
      <c r="R1787" s="28"/>
      <c r="S1787" s="28"/>
      <c r="T1787" s="29"/>
      <c r="U1787" s="30"/>
    </row>
    <row r="1788" spans="16:21" ht="17.25" customHeight="1" x14ac:dyDescent="0.3">
      <c r="P1788" s="26"/>
      <c r="Q1788" s="27"/>
      <c r="R1788" s="28"/>
      <c r="S1788" s="28"/>
      <c r="T1788" s="29"/>
      <c r="U1788" s="30"/>
    </row>
    <row r="1789" spans="16:21" ht="17.25" customHeight="1" x14ac:dyDescent="0.3">
      <c r="P1789" s="26"/>
      <c r="Q1789" s="27"/>
      <c r="R1789" s="28"/>
      <c r="S1789" s="28"/>
      <c r="T1789" s="29"/>
      <c r="U1789" s="30"/>
    </row>
    <row r="1790" spans="16:21" ht="17.25" customHeight="1" x14ac:dyDescent="0.3">
      <c r="P1790" s="26"/>
      <c r="Q1790" s="27"/>
      <c r="R1790" s="28"/>
      <c r="S1790" s="28"/>
      <c r="T1790" s="29"/>
      <c r="U1790" s="30"/>
    </row>
    <row r="1791" spans="16:21" ht="17.25" customHeight="1" x14ac:dyDescent="0.3">
      <c r="P1791" s="26"/>
      <c r="Q1791" s="27"/>
      <c r="R1791" s="28"/>
      <c r="S1791" s="28"/>
      <c r="T1791" s="29"/>
      <c r="U1791" s="30"/>
    </row>
    <row r="1792" spans="16:21" ht="17.25" customHeight="1" x14ac:dyDescent="0.3">
      <c r="P1792" s="26"/>
      <c r="Q1792" s="27"/>
      <c r="R1792" s="28"/>
      <c r="S1792" s="28"/>
      <c r="T1792" s="29"/>
      <c r="U1792" s="30"/>
    </row>
    <row r="1793" spans="16:21" ht="17.25" customHeight="1" x14ac:dyDescent="0.3">
      <c r="P1793" s="26"/>
      <c r="Q1793" s="27"/>
      <c r="R1793" s="28"/>
      <c r="S1793" s="28"/>
      <c r="T1793" s="29"/>
      <c r="U1793" s="30"/>
    </row>
    <row r="1794" spans="16:21" ht="17.25" customHeight="1" x14ac:dyDescent="0.3">
      <c r="P1794" s="26"/>
      <c r="Q1794" s="27"/>
      <c r="R1794" s="28"/>
      <c r="S1794" s="28"/>
      <c r="T1794" s="29"/>
      <c r="U1794" s="30"/>
    </row>
    <row r="1795" spans="16:21" ht="17.25" customHeight="1" x14ac:dyDescent="0.3">
      <c r="P1795" s="26"/>
      <c r="Q1795" s="27"/>
      <c r="R1795" s="28"/>
      <c r="S1795" s="28"/>
      <c r="T1795" s="29"/>
      <c r="U1795" s="30"/>
    </row>
    <row r="1796" spans="16:21" ht="17.25" customHeight="1" x14ac:dyDescent="0.3">
      <c r="P1796" s="26"/>
      <c r="Q1796" s="27"/>
      <c r="R1796" s="28"/>
      <c r="S1796" s="28"/>
      <c r="T1796" s="29"/>
      <c r="U1796" s="30"/>
    </row>
    <row r="1797" spans="16:21" ht="17.25" customHeight="1" x14ac:dyDescent="0.3">
      <c r="P1797" s="26"/>
      <c r="Q1797" s="27"/>
      <c r="R1797" s="28"/>
      <c r="S1797" s="28"/>
      <c r="T1797" s="29"/>
      <c r="U1797" s="30"/>
    </row>
    <row r="1798" spans="16:21" ht="17.25" customHeight="1" x14ac:dyDescent="0.3">
      <c r="P1798" s="26"/>
      <c r="Q1798" s="27"/>
      <c r="R1798" s="28"/>
      <c r="S1798" s="28"/>
      <c r="T1798" s="29"/>
      <c r="U1798" s="30"/>
    </row>
    <row r="1799" spans="16:21" ht="17.25" customHeight="1" x14ac:dyDescent="0.3">
      <c r="P1799" s="26"/>
      <c r="Q1799" s="27"/>
      <c r="R1799" s="28"/>
      <c r="S1799" s="28"/>
      <c r="T1799" s="29"/>
      <c r="U1799" s="30"/>
    </row>
    <row r="1800" spans="16:21" ht="17.25" customHeight="1" x14ac:dyDescent="0.3">
      <c r="P1800" s="26"/>
      <c r="Q1800" s="27"/>
      <c r="R1800" s="28"/>
      <c r="S1800" s="28"/>
      <c r="T1800" s="29"/>
      <c r="U1800" s="30"/>
    </row>
    <row r="1801" spans="16:21" ht="17.25" customHeight="1" x14ac:dyDescent="0.3">
      <c r="P1801" s="26"/>
      <c r="Q1801" s="27"/>
      <c r="R1801" s="28"/>
      <c r="S1801" s="28"/>
      <c r="T1801" s="29"/>
      <c r="U1801" s="30"/>
    </row>
    <row r="1802" spans="16:21" ht="17.25" customHeight="1" x14ac:dyDescent="0.3">
      <c r="P1802" s="26"/>
      <c r="Q1802" s="27"/>
      <c r="R1802" s="28"/>
      <c r="S1802" s="28"/>
      <c r="T1802" s="29"/>
      <c r="U1802" s="30"/>
    </row>
    <row r="1803" spans="16:21" ht="17.25" customHeight="1" x14ac:dyDescent="0.3">
      <c r="P1803" s="26"/>
      <c r="Q1803" s="27"/>
      <c r="R1803" s="28"/>
      <c r="S1803" s="28"/>
      <c r="T1803" s="29"/>
      <c r="U1803" s="30"/>
    </row>
    <row r="1804" spans="16:21" ht="17.25" customHeight="1" x14ac:dyDescent="0.3">
      <c r="P1804" s="26"/>
      <c r="Q1804" s="27"/>
      <c r="R1804" s="28"/>
      <c r="S1804" s="28"/>
      <c r="T1804" s="29"/>
      <c r="U1804" s="30"/>
    </row>
    <row r="1805" spans="16:21" ht="17.25" customHeight="1" x14ac:dyDescent="0.3">
      <c r="P1805" s="26"/>
      <c r="Q1805" s="27"/>
      <c r="R1805" s="28"/>
      <c r="S1805" s="28"/>
      <c r="T1805" s="29"/>
      <c r="U1805" s="30"/>
    </row>
    <row r="1806" spans="16:21" ht="17.25" customHeight="1" x14ac:dyDescent="0.3">
      <c r="P1806" s="26"/>
      <c r="Q1806" s="27"/>
      <c r="R1806" s="28"/>
      <c r="S1806" s="28"/>
      <c r="T1806" s="29"/>
      <c r="U1806" s="30"/>
    </row>
    <row r="1807" spans="16:21" ht="17.25" customHeight="1" x14ac:dyDescent="0.3">
      <c r="P1807" s="26"/>
      <c r="Q1807" s="27"/>
      <c r="R1807" s="28"/>
      <c r="S1807" s="28"/>
      <c r="T1807" s="29"/>
      <c r="U1807" s="30"/>
    </row>
    <row r="1808" spans="16:21" ht="17.25" customHeight="1" x14ac:dyDescent="0.3">
      <c r="P1808" s="26"/>
      <c r="Q1808" s="27"/>
      <c r="R1808" s="28"/>
      <c r="S1808" s="28"/>
      <c r="T1808" s="29"/>
      <c r="U1808" s="30"/>
    </row>
    <row r="1809" spans="16:21" ht="17.25" customHeight="1" x14ac:dyDescent="0.3">
      <c r="P1809" s="26"/>
      <c r="Q1809" s="27"/>
      <c r="R1809" s="28"/>
      <c r="S1809" s="28"/>
      <c r="T1809" s="29"/>
      <c r="U1809" s="30"/>
    </row>
    <row r="1810" spans="16:21" ht="17.25" customHeight="1" x14ac:dyDescent="0.3">
      <c r="P1810" s="26"/>
      <c r="Q1810" s="27"/>
      <c r="R1810" s="28"/>
      <c r="S1810" s="28"/>
      <c r="T1810" s="29"/>
      <c r="U1810" s="30"/>
    </row>
    <row r="1811" spans="16:21" ht="17.25" customHeight="1" x14ac:dyDescent="0.3">
      <c r="P1811" s="26"/>
      <c r="Q1811" s="27"/>
      <c r="R1811" s="28"/>
      <c r="S1811" s="28"/>
      <c r="T1811" s="29"/>
      <c r="U1811" s="30"/>
    </row>
    <row r="1812" spans="16:21" ht="17.25" customHeight="1" x14ac:dyDescent="0.3">
      <c r="P1812" s="26"/>
      <c r="Q1812" s="27"/>
      <c r="R1812" s="28"/>
      <c r="S1812" s="28"/>
      <c r="T1812" s="29"/>
      <c r="U1812" s="30"/>
    </row>
    <row r="1813" spans="16:21" ht="17.25" customHeight="1" x14ac:dyDescent="0.3">
      <c r="P1813" s="26"/>
      <c r="Q1813" s="27"/>
      <c r="R1813" s="28"/>
      <c r="S1813" s="28"/>
      <c r="T1813" s="29"/>
      <c r="U1813" s="30"/>
    </row>
    <row r="1814" spans="16:21" ht="17.25" customHeight="1" x14ac:dyDescent="0.3">
      <c r="P1814" s="26"/>
      <c r="Q1814" s="27"/>
      <c r="R1814" s="28"/>
      <c r="S1814" s="28"/>
      <c r="T1814" s="29"/>
      <c r="U1814" s="30"/>
    </row>
    <row r="1815" spans="16:21" ht="17.25" customHeight="1" x14ac:dyDescent="0.3">
      <c r="P1815" s="26"/>
      <c r="Q1815" s="27"/>
      <c r="R1815" s="28"/>
      <c r="S1815" s="28"/>
      <c r="T1815" s="29"/>
      <c r="U1815" s="30"/>
    </row>
    <row r="1816" spans="16:21" ht="17.25" customHeight="1" x14ac:dyDescent="0.3">
      <c r="P1816" s="26"/>
      <c r="Q1816" s="27"/>
      <c r="R1816" s="28"/>
      <c r="S1816" s="28"/>
      <c r="T1816" s="29"/>
      <c r="U1816" s="30"/>
    </row>
    <row r="1817" spans="16:21" ht="17.25" customHeight="1" x14ac:dyDescent="0.3">
      <c r="P1817" s="26"/>
      <c r="Q1817" s="27"/>
      <c r="R1817" s="28"/>
      <c r="S1817" s="28"/>
      <c r="T1817" s="29"/>
      <c r="U1817" s="30"/>
    </row>
    <row r="1818" spans="16:21" ht="17.25" customHeight="1" x14ac:dyDescent="0.3">
      <c r="P1818" s="26"/>
      <c r="Q1818" s="27"/>
      <c r="R1818" s="28"/>
      <c r="S1818" s="28"/>
      <c r="T1818" s="29"/>
      <c r="U1818" s="30"/>
    </row>
    <row r="1819" spans="16:21" ht="17.25" customHeight="1" x14ac:dyDescent="0.3">
      <c r="P1819" s="26"/>
      <c r="Q1819" s="27"/>
      <c r="R1819" s="28"/>
      <c r="S1819" s="28"/>
      <c r="T1819" s="29"/>
      <c r="U1819" s="30"/>
    </row>
    <row r="1820" spans="16:21" ht="17.25" customHeight="1" x14ac:dyDescent="0.3">
      <c r="P1820" s="26"/>
      <c r="Q1820" s="27"/>
      <c r="R1820" s="28"/>
      <c r="S1820" s="28"/>
      <c r="T1820" s="29"/>
      <c r="U1820" s="30"/>
    </row>
    <row r="1821" spans="16:21" ht="17.25" customHeight="1" x14ac:dyDescent="0.3">
      <c r="P1821" s="26"/>
      <c r="Q1821" s="27"/>
      <c r="R1821" s="28"/>
      <c r="S1821" s="28"/>
      <c r="T1821" s="29"/>
      <c r="U1821" s="30"/>
    </row>
    <row r="1822" spans="16:21" ht="17.25" customHeight="1" x14ac:dyDescent="0.3">
      <c r="P1822" s="26"/>
      <c r="Q1822" s="27"/>
      <c r="R1822" s="28"/>
      <c r="S1822" s="28"/>
      <c r="T1822" s="29"/>
      <c r="U1822" s="30"/>
    </row>
    <row r="1823" spans="16:21" ht="17.25" customHeight="1" x14ac:dyDescent="0.3">
      <c r="P1823" s="26"/>
      <c r="Q1823" s="27"/>
      <c r="R1823" s="28"/>
      <c r="S1823" s="28"/>
      <c r="T1823" s="29"/>
      <c r="U1823" s="30"/>
    </row>
    <row r="1824" spans="16:21" ht="17.25" customHeight="1" x14ac:dyDescent="0.3">
      <c r="P1824" s="26"/>
      <c r="Q1824" s="27"/>
      <c r="R1824" s="28"/>
      <c r="S1824" s="28"/>
      <c r="T1824" s="29"/>
      <c r="U1824" s="30"/>
    </row>
    <row r="1825" spans="16:21" ht="17.25" customHeight="1" x14ac:dyDescent="0.3">
      <c r="P1825" s="26"/>
      <c r="Q1825" s="27"/>
      <c r="R1825" s="28"/>
      <c r="S1825" s="28"/>
      <c r="T1825" s="29"/>
      <c r="U1825" s="30"/>
    </row>
    <row r="1826" spans="16:21" ht="17.25" customHeight="1" x14ac:dyDescent="0.3">
      <c r="P1826" s="26"/>
      <c r="Q1826" s="27"/>
      <c r="R1826" s="28"/>
      <c r="S1826" s="28"/>
      <c r="T1826" s="29"/>
      <c r="U1826" s="30"/>
    </row>
    <row r="1827" spans="16:21" ht="17.25" customHeight="1" x14ac:dyDescent="0.3">
      <c r="P1827" s="26"/>
      <c r="Q1827" s="27"/>
      <c r="R1827" s="28"/>
      <c r="S1827" s="28"/>
      <c r="T1827" s="29"/>
      <c r="U1827" s="30"/>
    </row>
    <row r="1828" spans="16:21" ht="17.25" customHeight="1" x14ac:dyDescent="0.3">
      <c r="P1828" s="26"/>
      <c r="Q1828" s="27"/>
      <c r="R1828" s="28"/>
      <c r="S1828" s="28"/>
      <c r="T1828" s="29"/>
      <c r="U1828" s="30"/>
    </row>
    <row r="1829" spans="16:21" ht="17.25" customHeight="1" x14ac:dyDescent="0.3">
      <c r="P1829" s="26"/>
      <c r="Q1829" s="27"/>
      <c r="R1829" s="28"/>
      <c r="S1829" s="28"/>
      <c r="T1829" s="29"/>
      <c r="U1829" s="30"/>
    </row>
    <row r="1830" spans="16:21" ht="17.25" customHeight="1" x14ac:dyDescent="0.3">
      <c r="P1830" s="26"/>
      <c r="Q1830" s="27"/>
      <c r="R1830" s="28"/>
      <c r="S1830" s="28"/>
      <c r="T1830" s="29"/>
      <c r="U1830" s="30"/>
    </row>
    <row r="1831" spans="16:21" ht="17.25" customHeight="1" x14ac:dyDescent="0.3">
      <c r="P1831" s="26"/>
      <c r="Q1831" s="27"/>
      <c r="R1831" s="28"/>
      <c r="S1831" s="28"/>
      <c r="T1831" s="29"/>
      <c r="U1831" s="30"/>
    </row>
    <row r="1832" spans="16:21" ht="17.25" customHeight="1" x14ac:dyDescent="0.3">
      <c r="P1832" s="26"/>
      <c r="Q1832" s="27"/>
      <c r="R1832" s="28"/>
      <c r="S1832" s="28"/>
      <c r="T1832" s="29"/>
      <c r="U1832" s="30"/>
    </row>
    <row r="1833" spans="16:21" ht="17.25" customHeight="1" x14ac:dyDescent="0.3">
      <c r="P1833" s="26"/>
      <c r="Q1833" s="27"/>
      <c r="R1833" s="28"/>
      <c r="S1833" s="28"/>
      <c r="T1833" s="29"/>
      <c r="U1833" s="30"/>
    </row>
    <row r="1834" spans="16:21" ht="17.25" customHeight="1" x14ac:dyDescent="0.3">
      <c r="P1834" s="26"/>
      <c r="Q1834" s="27"/>
      <c r="R1834" s="28"/>
      <c r="S1834" s="28"/>
      <c r="T1834" s="29"/>
      <c r="U1834" s="30"/>
    </row>
    <row r="1835" spans="16:21" ht="17.25" customHeight="1" x14ac:dyDescent="0.3">
      <c r="P1835" s="26"/>
      <c r="Q1835" s="27"/>
      <c r="R1835" s="28"/>
      <c r="S1835" s="28"/>
      <c r="T1835" s="29"/>
      <c r="U1835" s="30"/>
    </row>
    <row r="1836" spans="16:21" ht="17.25" customHeight="1" x14ac:dyDescent="0.3">
      <c r="P1836" s="26"/>
      <c r="Q1836" s="27"/>
      <c r="R1836" s="28"/>
      <c r="S1836" s="28"/>
      <c r="T1836" s="29"/>
      <c r="U1836" s="30"/>
    </row>
    <row r="1837" spans="16:21" ht="17.25" customHeight="1" x14ac:dyDescent="0.3">
      <c r="P1837" s="26"/>
      <c r="Q1837" s="27"/>
      <c r="R1837" s="28"/>
      <c r="S1837" s="28"/>
      <c r="T1837" s="29"/>
      <c r="U1837" s="30"/>
    </row>
    <row r="1838" spans="16:21" ht="17.25" customHeight="1" x14ac:dyDescent="0.3">
      <c r="P1838" s="26"/>
      <c r="Q1838" s="27"/>
      <c r="R1838" s="28"/>
      <c r="S1838" s="28"/>
      <c r="T1838" s="29"/>
      <c r="U1838" s="30"/>
    </row>
    <row r="1839" spans="16:21" ht="17.25" customHeight="1" x14ac:dyDescent="0.3">
      <c r="P1839" s="26"/>
      <c r="Q1839" s="27"/>
      <c r="R1839" s="28"/>
      <c r="S1839" s="28"/>
      <c r="T1839" s="29"/>
      <c r="U1839" s="30"/>
    </row>
    <row r="1840" spans="16:21" ht="17.25" customHeight="1" x14ac:dyDescent="0.3">
      <c r="P1840" s="26"/>
      <c r="Q1840" s="27"/>
      <c r="R1840" s="28"/>
      <c r="S1840" s="28"/>
      <c r="T1840" s="29"/>
      <c r="U1840" s="30"/>
    </row>
    <row r="1841" spans="16:21" ht="17.25" customHeight="1" x14ac:dyDescent="0.3">
      <c r="P1841" s="26"/>
      <c r="Q1841" s="27"/>
      <c r="R1841" s="28"/>
      <c r="S1841" s="28"/>
      <c r="T1841" s="29"/>
      <c r="U1841" s="30"/>
    </row>
    <row r="1842" spans="16:21" ht="17.25" customHeight="1" x14ac:dyDescent="0.3">
      <c r="P1842" s="26"/>
      <c r="Q1842" s="27"/>
      <c r="R1842" s="28"/>
      <c r="S1842" s="28"/>
      <c r="T1842" s="29"/>
      <c r="U1842" s="30"/>
    </row>
    <row r="1843" spans="16:21" ht="17.25" customHeight="1" x14ac:dyDescent="0.3">
      <c r="P1843" s="26"/>
      <c r="Q1843" s="27"/>
      <c r="R1843" s="28"/>
      <c r="S1843" s="28"/>
      <c r="T1843" s="29"/>
      <c r="U1843" s="30"/>
    </row>
    <row r="1844" spans="16:21" ht="17.25" customHeight="1" x14ac:dyDescent="0.3">
      <c r="P1844" s="26"/>
      <c r="Q1844" s="27"/>
      <c r="R1844" s="28"/>
      <c r="S1844" s="28"/>
      <c r="T1844" s="29"/>
      <c r="U1844" s="30"/>
    </row>
    <row r="1845" spans="16:21" ht="17.25" customHeight="1" x14ac:dyDescent="0.3">
      <c r="P1845" s="26"/>
      <c r="Q1845" s="27"/>
      <c r="R1845" s="28"/>
      <c r="S1845" s="28"/>
      <c r="T1845" s="29"/>
      <c r="U1845" s="30"/>
    </row>
    <row r="1846" spans="16:21" ht="17.25" customHeight="1" x14ac:dyDescent="0.3">
      <c r="P1846" s="26"/>
      <c r="Q1846" s="27"/>
      <c r="R1846" s="28"/>
      <c r="S1846" s="28"/>
      <c r="T1846" s="29"/>
      <c r="U1846" s="30"/>
    </row>
    <row r="1847" spans="16:21" ht="17.25" customHeight="1" x14ac:dyDescent="0.3">
      <c r="P1847" s="26"/>
      <c r="Q1847" s="27"/>
      <c r="R1847" s="28"/>
      <c r="S1847" s="28"/>
      <c r="T1847" s="29"/>
      <c r="U1847" s="30"/>
    </row>
    <row r="1848" spans="16:21" ht="17.25" customHeight="1" x14ac:dyDescent="0.3">
      <c r="P1848" s="26"/>
      <c r="Q1848" s="27"/>
      <c r="R1848" s="28"/>
      <c r="S1848" s="28"/>
      <c r="T1848" s="29"/>
      <c r="U1848" s="30"/>
    </row>
    <row r="1849" spans="16:21" ht="17.25" customHeight="1" x14ac:dyDescent="0.3">
      <c r="P1849" s="26"/>
      <c r="Q1849" s="27"/>
      <c r="R1849" s="28"/>
      <c r="S1849" s="28"/>
      <c r="T1849" s="29"/>
      <c r="U1849" s="30"/>
    </row>
    <row r="1850" spans="16:21" ht="17.25" customHeight="1" x14ac:dyDescent="0.3">
      <c r="P1850" s="26"/>
      <c r="Q1850" s="27"/>
      <c r="R1850" s="28"/>
      <c r="S1850" s="28"/>
      <c r="T1850" s="29"/>
      <c r="U1850" s="30"/>
    </row>
    <row r="1851" spans="16:21" ht="17.25" customHeight="1" x14ac:dyDescent="0.3">
      <c r="P1851" s="26"/>
      <c r="Q1851" s="27"/>
      <c r="R1851" s="28"/>
      <c r="S1851" s="28"/>
      <c r="T1851" s="29"/>
      <c r="U1851" s="30"/>
    </row>
    <row r="1852" spans="16:21" ht="17.25" customHeight="1" x14ac:dyDescent="0.3">
      <c r="P1852" s="26"/>
      <c r="Q1852" s="27"/>
      <c r="R1852" s="28"/>
      <c r="S1852" s="28"/>
      <c r="T1852" s="29"/>
      <c r="U1852" s="30"/>
    </row>
    <row r="1853" spans="16:21" ht="17.25" customHeight="1" x14ac:dyDescent="0.3">
      <c r="P1853" s="26"/>
      <c r="Q1853" s="27"/>
      <c r="R1853" s="28"/>
      <c r="S1853" s="28"/>
      <c r="T1853" s="29"/>
      <c r="U1853" s="30"/>
    </row>
    <row r="1854" spans="16:21" ht="17.25" customHeight="1" x14ac:dyDescent="0.3">
      <c r="P1854" s="26"/>
      <c r="Q1854" s="27"/>
      <c r="R1854" s="28"/>
      <c r="S1854" s="28"/>
      <c r="T1854" s="29"/>
      <c r="U1854" s="30"/>
    </row>
    <row r="1855" spans="16:21" ht="17.25" customHeight="1" x14ac:dyDescent="0.3">
      <c r="P1855" s="26"/>
      <c r="Q1855" s="27"/>
      <c r="R1855" s="28"/>
      <c r="S1855" s="28"/>
      <c r="T1855" s="29"/>
      <c r="U1855" s="30"/>
    </row>
    <row r="1856" spans="16:21" ht="17.25" customHeight="1" x14ac:dyDescent="0.3">
      <c r="P1856" s="26"/>
      <c r="Q1856" s="27"/>
      <c r="R1856" s="28"/>
      <c r="S1856" s="28"/>
      <c r="T1856" s="29"/>
      <c r="U1856" s="30"/>
    </row>
    <row r="1857" spans="16:21" ht="17.25" customHeight="1" x14ac:dyDescent="0.3">
      <c r="P1857" s="26"/>
      <c r="Q1857" s="27"/>
      <c r="R1857" s="28"/>
      <c r="S1857" s="28"/>
      <c r="T1857" s="29"/>
      <c r="U1857" s="30"/>
    </row>
    <row r="1858" spans="16:21" ht="17.25" customHeight="1" x14ac:dyDescent="0.3">
      <c r="P1858" s="26"/>
      <c r="Q1858" s="27"/>
      <c r="R1858" s="28"/>
      <c r="S1858" s="28"/>
      <c r="T1858" s="29"/>
      <c r="U1858" s="30"/>
    </row>
    <row r="1859" spans="16:21" ht="17.25" customHeight="1" x14ac:dyDescent="0.3">
      <c r="P1859" s="26"/>
      <c r="Q1859" s="27"/>
      <c r="R1859" s="28"/>
      <c r="S1859" s="28"/>
      <c r="T1859" s="29"/>
      <c r="U1859" s="30"/>
    </row>
    <row r="1860" spans="16:21" ht="17.25" customHeight="1" x14ac:dyDescent="0.3">
      <c r="P1860" s="26"/>
      <c r="Q1860" s="27"/>
      <c r="R1860" s="28"/>
      <c r="S1860" s="28"/>
      <c r="T1860" s="29"/>
      <c r="U1860" s="30"/>
    </row>
    <row r="1861" spans="16:21" ht="17.25" customHeight="1" x14ac:dyDescent="0.3">
      <c r="P1861" s="26"/>
      <c r="Q1861" s="27"/>
      <c r="R1861" s="28"/>
      <c r="S1861" s="28"/>
      <c r="T1861" s="29"/>
      <c r="U1861" s="30"/>
    </row>
    <row r="1862" spans="16:21" ht="17.25" customHeight="1" x14ac:dyDescent="0.3">
      <c r="P1862" s="26"/>
      <c r="Q1862" s="27"/>
      <c r="R1862" s="28"/>
      <c r="S1862" s="28"/>
      <c r="T1862" s="29"/>
      <c r="U1862" s="30"/>
    </row>
    <row r="1863" spans="16:21" ht="17.25" customHeight="1" x14ac:dyDescent="0.3">
      <c r="P1863" s="26"/>
      <c r="Q1863" s="27"/>
      <c r="R1863" s="28"/>
      <c r="S1863" s="28"/>
      <c r="T1863" s="29"/>
      <c r="U1863" s="30"/>
    </row>
    <row r="1864" spans="16:21" ht="17.25" customHeight="1" x14ac:dyDescent="0.3">
      <c r="P1864" s="26"/>
      <c r="Q1864" s="27"/>
      <c r="R1864" s="28"/>
      <c r="S1864" s="28"/>
      <c r="T1864" s="29"/>
      <c r="U1864" s="30"/>
    </row>
    <row r="1865" spans="16:21" ht="17.25" customHeight="1" x14ac:dyDescent="0.3">
      <c r="P1865" s="26"/>
      <c r="Q1865" s="27"/>
      <c r="R1865" s="28"/>
      <c r="S1865" s="28"/>
      <c r="T1865" s="29"/>
      <c r="U1865" s="30"/>
    </row>
    <row r="1866" spans="16:21" ht="17.25" customHeight="1" x14ac:dyDescent="0.3">
      <c r="P1866" s="26"/>
      <c r="Q1866" s="27"/>
      <c r="R1866" s="28"/>
      <c r="S1866" s="28"/>
      <c r="T1866" s="29"/>
      <c r="U1866" s="30"/>
    </row>
    <row r="1867" spans="16:21" ht="17.25" customHeight="1" x14ac:dyDescent="0.3">
      <c r="P1867" s="26"/>
      <c r="Q1867" s="27"/>
      <c r="R1867" s="28"/>
      <c r="S1867" s="28"/>
      <c r="T1867" s="29"/>
      <c r="U1867" s="30"/>
    </row>
    <row r="1868" spans="16:21" ht="17.25" customHeight="1" x14ac:dyDescent="0.3">
      <c r="P1868" s="26"/>
      <c r="Q1868" s="27"/>
      <c r="R1868" s="28"/>
      <c r="S1868" s="28"/>
      <c r="T1868" s="29"/>
      <c r="U1868" s="30"/>
    </row>
    <row r="1869" spans="16:21" ht="17.25" customHeight="1" x14ac:dyDescent="0.3">
      <c r="P1869" s="26"/>
      <c r="Q1869" s="27"/>
      <c r="R1869" s="28"/>
      <c r="S1869" s="28"/>
      <c r="T1869" s="29"/>
      <c r="U1869" s="30"/>
    </row>
    <row r="1870" spans="16:21" ht="17.25" customHeight="1" x14ac:dyDescent="0.3">
      <c r="P1870" s="26"/>
      <c r="Q1870" s="27"/>
      <c r="R1870" s="28"/>
      <c r="S1870" s="28"/>
      <c r="T1870" s="29"/>
      <c r="U1870" s="30"/>
    </row>
    <row r="1871" spans="16:21" ht="17.25" customHeight="1" x14ac:dyDescent="0.3">
      <c r="P1871" s="26"/>
      <c r="Q1871" s="27"/>
      <c r="R1871" s="28"/>
      <c r="S1871" s="28"/>
      <c r="T1871" s="29"/>
      <c r="U1871" s="30"/>
    </row>
    <row r="1872" spans="16:21" ht="17.25" customHeight="1" x14ac:dyDescent="0.3">
      <c r="P1872" s="26"/>
      <c r="Q1872" s="27"/>
      <c r="R1872" s="28"/>
      <c r="S1872" s="28"/>
      <c r="T1872" s="29"/>
      <c r="U1872" s="30"/>
    </row>
    <row r="1873" spans="16:21" ht="17.25" customHeight="1" x14ac:dyDescent="0.3">
      <c r="P1873" s="26"/>
      <c r="Q1873" s="27"/>
      <c r="R1873" s="28"/>
      <c r="S1873" s="28"/>
      <c r="T1873" s="29"/>
      <c r="U1873" s="30"/>
    </row>
    <row r="1874" spans="16:21" ht="17.25" customHeight="1" x14ac:dyDescent="0.3">
      <c r="P1874" s="26"/>
      <c r="Q1874" s="27"/>
      <c r="R1874" s="28"/>
      <c r="S1874" s="28"/>
      <c r="T1874" s="29"/>
      <c r="U1874" s="30"/>
    </row>
    <row r="1875" spans="16:21" ht="17.25" customHeight="1" x14ac:dyDescent="0.3">
      <c r="P1875" s="26"/>
      <c r="Q1875" s="27"/>
      <c r="R1875" s="28"/>
      <c r="S1875" s="28"/>
      <c r="T1875" s="29"/>
      <c r="U1875" s="30"/>
    </row>
    <row r="1876" spans="16:21" ht="17.25" customHeight="1" x14ac:dyDescent="0.3">
      <c r="P1876" s="26"/>
      <c r="Q1876" s="27"/>
      <c r="R1876" s="28"/>
      <c r="S1876" s="28"/>
      <c r="T1876" s="29"/>
      <c r="U1876" s="30"/>
    </row>
    <row r="1877" spans="16:21" ht="17.25" customHeight="1" x14ac:dyDescent="0.3">
      <c r="P1877" s="26"/>
      <c r="Q1877" s="27"/>
      <c r="R1877" s="28"/>
      <c r="S1877" s="28"/>
      <c r="T1877" s="29"/>
      <c r="U1877" s="30"/>
    </row>
    <row r="1878" spans="16:21" ht="17.25" customHeight="1" x14ac:dyDescent="0.3">
      <c r="P1878" s="26"/>
      <c r="Q1878" s="27"/>
      <c r="R1878" s="28"/>
      <c r="S1878" s="28"/>
      <c r="T1878" s="29"/>
      <c r="U1878" s="30"/>
    </row>
    <row r="1879" spans="16:21" ht="17.25" customHeight="1" x14ac:dyDescent="0.3">
      <c r="P1879" s="26"/>
      <c r="Q1879" s="27"/>
      <c r="R1879" s="28"/>
      <c r="S1879" s="28"/>
      <c r="T1879" s="29"/>
      <c r="U1879" s="30"/>
    </row>
    <row r="1880" spans="16:21" ht="17.25" customHeight="1" x14ac:dyDescent="0.3">
      <c r="P1880" s="26"/>
      <c r="Q1880" s="27"/>
      <c r="R1880" s="28"/>
      <c r="S1880" s="28"/>
      <c r="T1880" s="29"/>
      <c r="U1880" s="30"/>
    </row>
    <row r="1881" spans="16:21" ht="17.25" customHeight="1" x14ac:dyDescent="0.3">
      <c r="P1881" s="26"/>
      <c r="Q1881" s="27"/>
      <c r="R1881" s="28"/>
      <c r="S1881" s="28"/>
      <c r="T1881" s="29"/>
      <c r="U1881" s="30"/>
    </row>
    <row r="1882" spans="16:21" ht="17.25" customHeight="1" x14ac:dyDescent="0.3">
      <c r="P1882" s="26"/>
      <c r="Q1882" s="27"/>
      <c r="R1882" s="28"/>
      <c r="S1882" s="28"/>
      <c r="T1882" s="29"/>
      <c r="U1882" s="30"/>
    </row>
    <row r="1883" spans="16:21" ht="17.25" customHeight="1" x14ac:dyDescent="0.3">
      <c r="P1883" s="26"/>
      <c r="Q1883" s="27"/>
      <c r="R1883" s="28"/>
      <c r="S1883" s="28"/>
      <c r="T1883" s="29"/>
      <c r="U1883" s="30"/>
    </row>
    <row r="1884" spans="16:21" ht="17.25" customHeight="1" x14ac:dyDescent="0.3">
      <c r="P1884" s="26"/>
      <c r="Q1884" s="27"/>
      <c r="R1884" s="28"/>
      <c r="S1884" s="28"/>
      <c r="T1884" s="29"/>
      <c r="U1884" s="30"/>
    </row>
    <row r="1885" spans="16:21" ht="17.25" customHeight="1" x14ac:dyDescent="0.3">
      <c r="P1885" s="26"/>
      <c r="Q1885" s="27"/>
      <c r="R1885" s="28"/>
      <c r="S1885" s="28"/>
      <c r="T1885" s="29"/>
      <c r="U1885" s="30"/>
    </row>
    <row r="1886" spans="16:21" ht="17.25" customHeight="1" x14ac:dyDescent="0.3">
      <c r="P1886" s="26"/>
      <c r="Q1886" s="27"/>
      <c r="R1886" s="28"/>
      <c r="S1886" s="28"/>
      <c r="T1886" s="29"/>
      <c r="U1886" s="30"/>
    </row>
    <row r="1887" spans="16:21" ht="17.25" customHeight="1" x14ac:dyDescent="0.3">
      <c r="P1887" s="26"/>
      <c r="Q1887" s="27"/>
      <c r="R1887" s="28"/>
      <c r="S1887" s="28"/>
      <c r="T1887" s="29"/>
      <c r="U1887" s="30"/>
    </row>
    <row r="1888" spans="16:21" ht="17.25" customHeight="1" x14ac:dyDescent="0.3">
      <c r="P1888" s="26"/>
      <c r="Q1888" s="27"/>
      <c r="R1888" s="28"/>
      <c r="S1888" s="28"/>
      <c r="T1888" s="29"/>
      <c r="U1888" s="30"/>
    </row>
    <row r="1889" spans="16:21" ht="17.25" customHeight="1" x14ac:dyDescent="0.3">
      <c r="P1889" s="26"/>
      <c r="Q1889" s="27"/>
      <c r="R1889" s="28"/>
      <c r="S1889" s="28"/>
      <c r="T1889" s="29"/>
      <c r="U1889" s="30"/>
    </row>
    <row r="1890" spans="16:21" ht="17.25" customHeight="1" x14ac:dyDescent="0.3">
      <c r="P1890" s="26"/>
      <c r="Q1890" s="27"/>
      <c r="R1890" s="28"/>
      <c r="S1890" s="28"/>
      <c r="T1890" s="29"/>
      <c r="U1890" s="30"/>
    </row>
    <row r="1891" spans="16:21" ht="17.25" customHeight="1" x14ac:dyDescent="0.3">
      <c r="P1891" s="26"/>
      <c r="Q1891" s="27"/>
      <c r="R1891" s="28"/>
      <c r="S1891" s="28"/>
      <c r="T1891" s="29"/>
      <c r="U1891" s="30"/>
    </row>
    <row r="1892" spans="16:21" ht="17.25" customHeight="1" x14ac:dyDescent="0.3">
      <c r="P1892" s="26"/>
      <c r="Q1892" s="27"/>
      <c r="R1892" s="28"/>
      <c r="S1892" s="28"/>
      <c r="T1892" s="29"/>
      <c r="U1892" s="30"/>
    </row>
    <row r="1893" spans="16:21" ht="17.25" customHeight="1" x14ac:dyDescent="0.3">
      <c r="P1893" s="26"/>
      <c r="Q1893" s="27"/>
      <c r="R1893" s="28"/>
      <c r="S1893" s="28"/>
      <c r="T1893" s="29"/>
      <c r="U1893" s="30"/>
    </row>
    <row r="1894" spans="16:21" ht="17.25" customHeight="1" x14ac:dyDescent="0.3">
      <c r="P1894" s="26"/>
      <c r="Q1894" s="27"/>
      <c r="R1894" s="28"/>
      <c r="S1894" s="28"/>
      <c r="T1894" s="29"/>
      <c r="U1894" s="30"/>
    </row>
    <row r="1895" spans="16:21" ht="17.25" customHeight="1" x14ac:dyDescent="0.3">
      <c r="P1895" s="26"/>
      <c r="Q1895" s="27"/>
      <c r="R1895" s="28"/>
      <c r="S1895" s="28"/>
      <c r="T1895" s="29"/>
      <c r="U1895" s="30"/>
    </row>
    <row r="1896" spans="16:21" ht="17.25" customHeight="1" x14ac:dyDescent="0.3">
      <c r="P1896" s="26"/>
      <c r="Q1896" s="27"/>
      <c r="R1896" s="28"/>
      <c r="S1896" s="28"/>
      <c r="T1896" s="29"/>
      <c r="U1896" s="30"/>
    </row>
    <row r="1897" spans="16:21" ht="17.25" customHeight="1" x14ac:dyDescent="0.3">
      <c r="P1897" s="26"/>
      <c r="Q1897" s="27"/>
      <c r="R1897" s="28"/>
      <c r="S1897" s="28"/>
      <c r="T1897" s="29"/>
      <c r="U1897" s="30"/>
    </row>
    <row r="1898" spans="16:21" ht="17.25" customHeight="1" x14ac:dyDescent="0.3">
      <c r="P1898" s="26"/>
      <c r="Q1898" s="27"/>
      <c r="R1898" s="28"/>
      <c r="S1898" s="28"/>
      <c r="T1898" s="29"/>
      <c r="U1898" s="30"/>
    </row>
    <row r="1899" spans="16:21" ht="17.25" customHeight="1" x14ac:dyDescent="0.3">
      <c r="P1899" s="26"/>
      <c r="Q1899" s="27"/>
      <c r="R1899" s="28"/>
      <c r="S1899" s="28"/>
      <c r="T1899" s="29"/>
      <c r="U1899" s="30"/>
    </row>
    <row r="1900" spans="16:21" ht="17.25" customHeight="1" x14ac:dyDescent="0.3">
      <c r="P1900" s="26"/>
      <c r="Q1900" s="27"/>
      <c r="R1900" s="28"/>
      <c r="S1900" s="28"/>
      <c r="T1900" s="29"/>
      <c r="U1900" s="30"/>
    </row>
    <row r="1901" spans="16:21" ht="17.25" customHeight="1" x14ac:dyDescent="0.3">
      <c r="P1901" s="26"/>
      <c r="Q1901" s="27"/>
      <c r="R1901" s="28"/>
      <c r="S1901" s="28"/>
      <c r="T1901" s="29"/>
      <c r="U1901" s="30"/>
    </row>
    <row r="1902" spans="16:21" ht="17.25" customHeight="1" x14ac:dyDescent="0.3">
      <c r="P1902" s="26"/>
      <c r="Q1902" s="27"/>
      <c r="R1902" s="28"/>
      <c r="S1902" s="28"/>
      <c r="T1902" s="29"/>
      <c r="U1902" s="30"/>
    </row>
    <row r="1903" spans="16:21" ht="17.25" customHeight="1" x14ac:dyDescent="0.3">
      <c r="P1903" s="26"/>
      <c r="Q1903" s="27"/>
      <c r="R1903" s="28"/>
      <c r="S1903" s="28"/>
      <c r="T1903" s="29"/>
      <c r="U1903" s="30"/>
    </row>
    <row r="1904" spans="16:21" ht="17.25" customHeight="1" x14ac:dyDescent="0.3">
      <c r="P1904" s="26"/>
      <c r="Q1904" s="27"/>
      <c r="R1904" s="28"/>
      <c r="S1904" s="28"/>
      <c r="T1904" s="29"/>
      <c r="U1904" s="30"/>
    </row>
    <row r="1905" spans="16:21" ht="17.25" customHeight="1" x14ac:dyDescent="0.3">
      <c r="P1905" s="26"/>
      <c r="Q1905" s="27"/>
      <c r="R1905" s="28"/>
      <c r="S1905" s="28"/>
      <c r="T1905" s="29"/>
      <c r="U1905" s="30"/>
    </row>
    <row r="1906" spans="16:21" ht="17.25" customHeight="1" x14ac:dyDescent="0.3">
      <c r="P1906" s="26"/>
      <c r="Q1906" s="27"/>
      <c r="R1906" s="28"/>
      <c r="S1906" s="28"/>
      <c r="T1906" s="29"/>
      <c r="U1906" s="30"/>
    </row>
    <row r="1907" spans="16:21" ht="17.25" customHeight="1" x14ac:dyDescent="0.3">
      <c r="P1907" s="26"/>
      <c r="Q1907" s="27"/>
      <c r="R1907" s="28"/>
      <c r="S1907" s="28"/>
      <c r="T1907" s="29"/>
      <c r="U1907" s="30"/>
    </row>
    <row r="1908" spans="16:21" ht="17.25" customHeight="1" x14ac:dyDescent="0.3">
      <c r="P1908" s="26"/>
      <c r="Q1908" s="27"/>
      <c r="R1908" s="28"/>
      <c r="S1908" s="28"/>
      <c r="T1908" s="29"/>
      <c r="U1908" s="30"/>
    </row>
    <row r="1909" spans="16:21" ht="17.25" customHeight="1" x14ac:dyDescent="0.3">
      <c r="P1909" s="26"/>
      <c r="Q1909" s="27"/>
      <c r="R1909" s="28"/>
      <c r="S1909" s="28"/>
      <c r="T1909" s="29"/>
      <c r="U1909" s="30"/>
    </row>
    <row r="1910" spans="16:21" ht="17.25" customHeight="1" x14ac:dyDescent="0.3">
      <c r="P1910" s="26"/>
      <c r="Q1910" s="27"/>
      <c r="R1910" s="28"/>
      <c r="S1910" s="28"/>
      <c r="T1910" s="29"/>
      <c r="U1910" s="30"/>
    </row>
    <row r="1911" spans="16:21" ht="17.25" customHeight="1" x14ac:dyDescent="0.3">
      <c r="P1911" s="26"/>
      <c r="Q1911" s="27"/>
      <c r="R1911" s="28"/>
      <c r="S1911" s="28"/>
      <c r="T1911" s="29"/>
      <c r="U1911" s="30"/>
    </row>
    <row r="1912" spans="16:21" ht="17.25" customHeight="1" x14ac:dyDescent="0.3">
      <c r="P1912" s="26"/>
      <c r="Q1912" s="27"/>
      <c r="R1912" s="28"/>
      <c r="S1912" s="28"/>
      <c r="T1912" s="29"/>
      <c r="U1912" s="30"/>
    </row>
    <row r="1913" spans="16:21" ht="17.25" customHeight="1" x14ac:dyDescent="0.3">
      <c r="P1913" s="26"/>
      <c r="Q1913" s="27"/>
      <c r="R1913" s="28"/>
      <c r="S1913" s="28"/>
      <c r="T1913" s="29"/>
      <c r="U1913" s="30"/>
    </row>
    <row r="1914" spans="16:21" ht="17.25" customHeight="1" x14ac:dyDescent="0.3">
      <c r="P1914" s="26"/>
      <c r="Q1914" s="27"/>
      <c r="R1914" s="28"/>
      <c r="S1914" s="28"/>
      <c r="T1914" s="29"/>
      <c r="U1914" s="30"/>
    </row>
    <row r="1915" spans="16:21" ht="17.25" customHeight="1" x14ac:dyDescent="0.3">
      <c r="P1915" s="26"/>
      <c r="Q1915" s="27"/>
      <c r="R1915" s="28"/>
      <c r="S1915" s="28"/>
      <c r="T1915" s="29"/>
      <c r="U1915" s="30"/>
    </row>
    <row r="1916" spans="16:21" ht="17.25" customHeight="1" x14ac:dyDescent="0.3">
      <c r="P1916" s="26"/>
      <c r="Q1916" s="27"/>
      <c r="R1916" s="28"/>
      <c r="S1916" s="28"/>
      <c r="T1916" s="29"/>
      <c r="U1916" s="30"/>
    </row>
    <row r="1917" spans="16:21" ht="17.25" customHeight="1" x14ac:dyDescent="0.3">
      <c r="P1917" s="26"/>
      <c r="Q1917" s="27"/>
      <c r="R1917" s="28"/>
      <c r="S1917" s="28"/>
      <c r="T1917" s="29"/>
      <c r="U1917" s="30"/>
    </row>
    <row r="1918" spans="16:21" ht="17.25" customHeight="1" x14ac:dyDescent="0.3">
      <c r="P1918" s="26"/>
      <c r="Q1918" s="27"/>
      <c r="R1918" s="28"/>
      <c r="S1918" s="28"/>
      <c r="T1918" s="29"/>
      <c r="U1918" s="30"/>
    </row>
    <row r="1919" spans="16:21" ht="17.25" customHeight="1" x14ac:dyDescent="0.3">
      <c r="P1919" s="26"/>
      <c r="Q1919" s="27"/>
      <c r="R1919" s="28"/>
      <c r="S1919" s="28"/>
      <c r="T1919" s="29"/>
      <c r="U1919" s="30"/>
    </row>
    <row r="1920" spans="16:21" ht="17.25" customHeight="1" x14ac:dyDescent="0.3">
      <c r="P1920" s="26"/>
      <c r="Q1920" s="27"/>
      <c r="R1920" s="28"/>
      <c r="S1920" s="28"/>
      <c r="T1920" s="29"/>
      <c r="U1920" s="30"/>
    </row>
    <row r="1921" spans="16:21" ht="17.25" customHeight="1" x14ac:dyDescent="0.3">
      <c r="P1921" s="26"/>
      <c r="Q1921" s="27"/>
      <c r="R1921" s="28"/>
      <c r="S1921" s="28"/>
      <c r="T1921" s="29"/>
      <c r="U1921" s="30"/>
    </row>
    <row r="1922" spans="16:21" ht="17.25" customHeight="1" x14ac:dyDescent="0.3">
      <c r="P1922" s="26"/>
      <c r="Q1922" s="27"/>
      <c r="R1922" s="28"/>
      <c r="S1922" s="28"/>
      <c r="T1922" s="29"/>
      <c r="U1922" s="30"/>
    </row>
    <row r="1923" spans="16:21" ht="17.25" customHeight="1" x14ac:dyDescent="0.3">
      <c r="P1923" s="26"/>
      <c r="Q1923" s="27"/>
      <c r="R1923" s="28"/>
      <c r="S1923" s="28"/>
      <c r="T1923" s="29"/>
      <c r="U1923" s="30"/>
    </row>
    <row r="1924" spans="16:21" ht="17.25" customHeight="1" x14ac:dyDescent="0.3">
      <c r="P1924" s="26"/>
      <c r="Q1924" s="27"/>
      <c r="R1924" s="28"/>
      <c r="S1924" s="28"/>
      <c r="T1924" s="29"/>
      <c r="U1924" s="30"/>
    </row>
    <row r="1925" spans="16:21" ht="17.25" customHeight="1" x14ac:dyDescent="0.3">
      <c r="P1925" s="26"/>
      <c r="Q1925" s="27"/>
      <c r="R1925" s="28"/>
      <c r="S1925" s="28"/>
      <c r="T1925" s="29"/>
      <c r="U1925" s="30"/>
    </row>
    <row r="1926" spans="16:21" ht="17.25" customHeight="1" x14ac:dyDescent="0.3">
      <c r="P1926" s="26"/>
      <c r="Q1926" s="27"/>
      <c r="R1926" s="28"/>
      <c r="S1926" s="28"/>
      <c r="T1926" s="29"/>
      <c r="U1926" s="30"/>
    </row>
    <row r="1927" spans="16:21" ht="17.25" customHeight="1" x14ac:dyDescent="0.3">
      <c r="P1927" s="26"/>
      <c r="Q1927" s="27"/>
      <c r="R1927" s="28"/>
      <c r="S1927" s="28"/>
      <c r="T1927" s="29"/>
      <c r="U1927" s="30"/>
    </row>
    <row r="1928" spans="16:21" ht="17.25" customHeight="1" x14ac:dyDescent="0.3">
      <c r="P1928" s="26"/>
      <c r="Q1928" s="27"/>
      <c r="R1928" s="28"/>
      <c r="S1928" s="28"/>
      <c r="T1928" s="29"/>
      <c r="U1928" s="30"/>
    </row>
    <row r="1929" spans="16:21" ht="17.25" customHeight="1" x14ac:dyDescent="0.3">
      <c r="P1929" s="26"/>
      <c r="Q1929" s="27"/>
      <c r="R1929" s="28"/>
      <c r="S1929" s="28"/>
      <c r="T1929" s="29"/>
      <c r="U1929" s="30"/>
    </row>
    <row r="1930" spans="16:21" ht="17.25" customHeight="1" x14ac:dyDescent="0.3">
      <c r="P1930" s="26"/>
      <c r="Q1930" s="27"/>
      <c r="R1930" s="28"/>
      <c r="S1930" s="28"/>
      <c r="T1930" s="29"/>
      <c r="U1930" s="30"/>
    </row>
    <row r="1931" spans="16:21" ht="17.25" customHeight="1" x14ac:dyDescent="0.3">
      <c r="P1931" s="26"/>
      <c r="Q1931" s="27"/>
      <c r="R1931" s="28"/>
      <c r="S1931" s="28"/>
      <c r="T1931" s="29"/>
      <c r="U1931" s="30"/>
    </row>
    <row r="1932" spans="16:21" ht="17.25" customHeight="1" x14ac:dyDescent="0.3">
      <c r="P1932" s="26"/>
      <c r="Q1932" s="27"/>
      <c r="R1932" s="28"/>
      <c r="S1932" s="28"/>
      <c r="T1932" s="29"/>
      <c r="U1932" s="30"/>
    </row>
    <row r="1933" spans="16:21" ht="17.25" customHeight="1" x14ac:dyDescent="0.3">
      <c r="P1933" s="26"/>
      <c r="Q1933" s="27"/>
      <c r="R1933" s="28"/>
      <c r="S1933" s="28"/>
      <c r="T1933" s="29"/>
      <c r="U1933" s="30"/>
    </row>
    <row r="1934" spans="16:21" ht="17.25" customHeight="1" x14ac:dyDescent="0.3">
      <c r="P1934" s="26"/>
      <c r="Q1934" s="27"/>
      <c r="R1934" s="28"/>
      <c r="S1934" s="28"/>
      <c r="T1934" s="29"/>
      <c r="U1934" s="30"/>
    </row>
    <row r="1935" spans="16:21" ht="17.25" customHeight="1" x14ac:dyDescent="0.3">
      <c r="P1935" s="26"/>
      <c r="Q1935" s="27"/>
      <c r="R1935" s="28"/>
      <c r="S1935" s="28"/>
      <c r="T1935" s="29"/>
      <c r="U1935" s="30"/>
    </row>
    <row r="1936" spans="16:21" ht="17.25" customHeight="1" x14ac:dyDescent="0.3">
      <c r="P1936" s="26"/>
      <c r="Q1936" s="27"/>
      <c r="R1936" s="28"/>
      <c r="S1936" s="28"/>
      <c r="T1936" s="29"/>
      <c r="U1936" s="30"/>
    </row>
    <row r="1937" spans="16:21" ht="17.25" customHeight="1" x14ac:dyDescent="0.3">
      <c r="P1937" s="26"/>
      <c r="Q1937" s="27"/>
      <c r="R1937" s="28"/>
      <c r="S1937" s="28"/>
      <c r="T1937" s="29"/>
      <c r="U1937" s="30"/>
    </row>
    <row r="1938" spans="16:21" ht="17.25" customHeight="1" x14ac:dyDescent="0.3">
      <c r="P1938" s="26"/>
      <c r="Q1938" s="27"/>
      <c r="R1938" s="28"/>
      <c r="S1938" s="28"/>
      <c r="T1938" s="29"/>
      <c r="U1938" s="30"/>
    </row>
    <row r="1939" spans="16:21" ht="17.25" customHeight="1" x14ac:dyDescent="0.3">
      <c r="P1939" s="26"/>
      <c r="Q1939" s="27"/>
      <c r="R1939" s="28"/>
      <c r="S1939" s="28"/>
      <c r="T1939" s="29"/>
      <c r="U1939" s="30"/>
    </row>
    <row r="1940" spans="16:21" ht="17.25" customHeight="1" x14ac:dyDescent="0.3">
      <c r="P1940" s="26"/>
      <c r="Q1940" s="27"/>
      <c r="R1940" s="28"/>
      <c r="S1940" s="28"/>
      <c r="T1940" s="29"/>
      <c r="U1940" s="30"/>
    </row>
    <row r="1941" spans="16:21" ht="17.25" customHeight="1" x14ac:dyDescent="0.3">
      <c r="P1941" s="26"/>
      <c r="Q1941" s="27"/>
      <c r="R1941" s="28"/>
      <c r="S1941" s="28"/>
      <c r="T1941" s="29"/>
      <c r="U1941" s="30"/>
    </row>
    <row r="1942" spans="16:21" ht="17.25" customHeight="1" x14ac:dyDescent="0.3">
      <c r="P1942" s="26"/>
      <c r="Q1942" s="27"/>
      <c r="R1942" s="28"/>
      <c r="S1942" s="28"/>
      <c r="T1942" s="29"/>
      <c r="U1942" s="30"/>
    </row>
    <row r="1943" spans="16:21" ht="17.25" customHeight="1" x14ac:dyDescent="0.3">
      <c r="P1943" s="26"/>
      <c r="Q1943" s="27"/>
      <c r="R1943" s="28"/>
      <c r="S1943" s="28"/>
      <c r="T1943" s="29"/>
      <c r="U1943" s="30"/>
    </row>
    <row r="1944" spans="16:21" ht="17.25" customHeight="1" x14ac:dyDescent="0.3">
      <c r="P1944" s="26"/>
      <c r="Q1944" s="27"/>
      <c r="R1944" s="28"/>
      <c r="S1944" s="28"/>
      <c r="T1944" s="29"/>
      <c r="U1944" s="30"/>
    </row>
    <row r="1945" spans="16:21" ht="17.25" customHeight="1" x14ac:dyDescent="0.3">
      <c r="P1945" s="26"/>
      <c r="Q1945" s="27"/>
      <c r="R1945" s="28"/>
      <c r="S1945" s="28"/>
      <c r="T1945" s="29"/>
      <c r="U1945" s="30"/>
    </row>
    <row r="1946" spans="16:21" ht="17.25" customHeight="1" x14ac:dyDescent="0.3">
      <c r="P1946" s="26"/>
      <c r="Q1946" s="27"/>
      <c r="R1946" s="28"/>
      <c r="S1946" s="28"/>
      <c r="T1946" s="29"/>
      <c r="U1946" s="30"/>
    </row>
    <row r="1947" spans="16:21" ht="17.25" customHeight="1" x14ac:dyDescent="0.3">
      <c r="P1947" s="26"/>
      <c r="Q1947" s="27"/>
      <c r="R1947" s="28"/>
      <c r="S1947" s="28"/>
      <c r="T1947" s="29"/>
      <c r="U1947" s="30"/>
    </row>
    <row r="1948" spans="16:21" ht="17.25" customHeight="1" x14ac:dyDescent="0.3">
      <c r="P1948" s="26"/>
      <c r="Q1948" s="27"/>
      <c r="R1948" s="28"/>
      <c r="S1948" s="28"/>
      <c r="T1948" s="29"/>
      <c r="U1948" s="30"/>
    </row>
    <row r="1949" spans="16:21" ht="17.25" customHeight="1" x14ac:dyDescent="0.3">
      <c r="P1949" s="26"/>
      <c r="Q1949" s="27"/>
      <c r="R1949" s="28"/>
      <c r="S1949" s="28"/>
      <c r="T1949" s="29"/>
      <c r="U1949" s="30"/>
    </row>
    <row r="1950" spans="16:21" ht="17.25" customHeight="1" x14ac:dyDescent="0.3">
      <c r="P1950" s="26"/>
      <c r="Q1950" s="27"/>
      <c r="R1950" s="28"/>
      <c r="S1950" s="28"/>
      <c r="T1950" s="29"/>
      <c r="U1950" s="30"/>
    </row>
    <row r="1951" spans="16:21" ht="17.25" customHeight="1" x14ac:dyDescent="0.3">
      <c r="P1951" s="26"/>
      <c r="Q1951" s="27"/>
      <c r="R1951" s="28"/>
      <c r="S1951" s="28"/>
      <c r="T1951" s="29"/>
      <c r="U1951" s="30"/>
    </row>
    <row r="1952" spans="16:21" ht="17.25" customHeight="1" x14ac:dyDescent="0.3">
      <c r="P1952" s="26"/>
      <c r="Q1952" s="27"/>
      <c r="R1952" s="28"/>
      <c r="S1952" s="28"/>
      <c r="T1952" s="29"/>
      <c r="U1952" s="30"/>
    </row>
    <row r="1953" spans="16:21" ht="17.25" customHeight="1" x14ac:dyDescent="0.3">
      <c r="P1953" s="26"/>
      <c r="Q1953" s="27"/>
      <c r="R1953" s="28"/>
      <c r="S1953" s="28"/>
      <c r="T1953" s="29"/>
      <c r="U1953" s="30"/>
    </row>
    <row r="1954" spans="16:21" ht="17.25" customHeight="1" x14ac:dyDescent="0.3">
      <c r="P1954" s="26"/>
      <c r="Q1954" s="27"/>
      <c r="R1954" s="28"/>
      <c r="S1954" s="28"/>
      <c r="T1954" s="29"/>
      <c r="U1954" s="30"/>
    </row>
    <row r="1955" spans="16:21" ht="17.25" customHeight="1" x14ac:dyDescent="0.3">
      <c r="P1955" s="26"/>
      <c r="Q1955" s="27"/>
      <c r="R1955" s="28"/>
      <c r="S1955" s="28"/>
      <c r="T1955" s="29"/>
      <c r="U1955" s="30"/>
    </row>
    <row r="1956" spans="16:21" ht="17.25" customHeight="1" x14ac:dyDescent="0.3">
      <c r="P1956" s="26"/>
      <c r="Q1956" s="27"/>
      <c r="R1956" s="28"/>
      <c r="S1956" s="28"/>
      <c r="T1956" s="29"/>
      <c r="U1956" s="30"/>
    </row>
    <row r="1957" spans="16:21" ht="17.25" customHeight="1" x14ac:dyDescent="0.3">
      <c r="P1957" s="26"/>
      <c r="Q1957" s="27"/>
      <c r="R1957" s="28"/>
      <c r="S1957" s="28"/>
      <c r="T1957" s="29"/>
      <c r="U1957" s="30"/>
    </row>
    <row r="1958" spans="16:21" ht="17.25" customHeight="1" x14ac:dyDescent="0.3">
      <c r="P1958" s="26"/>
      <c r="Q1958" s="27"/>
      <c r="R1958" s="28"/>
      <c r="S1958" s="28"/>
      <c r="T1958" s="29"/>
      <c r="U1958" s="30"/>
    </row>
    <row r="1959" spans="16:21" ht="17.25" customHeight="1" x14ac:dyDescent="0.3">
      <c r="P1959" s="26"/>
      <c r="Q1959" s="27"/>
      <c r="R1959" s="28"/>
      <c r="S1959" s="28"/>
      <c r="T1959" s="29"/>
      <c r="U1959" s="30"/>
    </row>
    <row r="1960" spans="16:21" ht="17.25" customHeight="1" x14ac:dyDescent="0.3">
      <c r="P1960" s="26"/>
      <c r="Q1960" s="27"/>
      <c r="R1960" s="28"/>
      <c r="S1960" s="28"/>
      <c r="T1960" s="29"/>
      <c r="U1960" s="30"/>
    </row>
    <row r="1961" spans="16:21" ht="17.25" customHeight="1" x14ac:dyDescent="0.3">
      <c r="P1961" s="26"/>
      <c r="Q1961" s="27"/>
      <c r="R1961" s="28"/>
      <c r="S1961" s="28"/>
      <c r="T1961" s="29"/>
      <c r="U1961" s="30"/>
    </row>
    <row r="1962" spans="16:21" ht="17.25" customHeight="1" x14ac:dyDescent="0.3">
      <c r="P1962" s="26"/>
      <c r="Q1962" s="27"/>
      <c r="R1962" s="28"/>
      <c r="S1962" s="28"/>
      <c r="T1962" s="29"/>
      <c r="U1962" s="30"/>
    </row>
    <row r="1963" spans="16:21" ht="17.25" customHeight="1" x14ac:dyDescent="0.3">
      <c r="P1963" s="26"/>
      <c r="Q1963" s="27"/>
      <c r="R1963" s="28"/>
      <c r="S1963" s="28"/>
      <c r="T1963" s="29"/>
      <c r="U1963" s="30"/>
    </row>
    <row r="1964" spans="16:21" ht="17.25" customHeight="1" x14ac:dyDescent="0.3">
      <c r="P1964" s="26"/>
      <c r="Q1964" s="27"/>
      <c r="R1964" s="28"/>
      <c r="S1964" s="28"/>
      <c r="T1964" s="29"/>
      <c r="U1964" s="30"/>
    </row>
    <row r="1965" spans="16:21" ht="17.25" customHeight="1" x14ac:dyDescent="0.3">
      <c r="P1965" s="26"/>
      <c r="Q1965" s="27"/>
      <c r="R1965" s="28"/>
      <c r="S1965" s="28"/>
      <c r="T1965" s="29"/>
      <c r="U1965" s="30"/>
    </row>
    <row r="1966" spans="16:21" ht="17.25" customHeight="1" x14ac:dyDescent="0.3">
      <c r="P1966" s="26"/>
      <c r="Q1966" s="27"/>
      <c r="R1966" s="28"/>
      <c r="S1966" s="28"/>
      <c r="T1966" s="29"/>
      <c r="U1966" s="30"/>
    </row>
    <row r="1967" spans="16:21" ht="17.25" customHeight="1" x14ac:dyDescent="0.3">
      <c r="P1967" s="26"/>
      <c r="Q1967" s="27"/>
      <c r="R1967" s="28"/>
      <c r="S1967" s="28"/>
      <c r="T1967" s="29"/>
      <c r="U1967" s="30"/>
    </row>
    <row r="1968" spans="16:21" ht="17.25" customHeight="1" x14ac:dyDescent="0.3">
      <c r="P1968" s="26"/>
      <c r="Q1968" s="27"/>
      <c r="R1968" s="28"/>
      <c r="S1968" s="28"/>
      <c r="T1968" s="29"/>
      <c r="U1968" s="30"/>
    </row>
    <row r="1969" spans="16:21" ht="17.25" customHeight="1" x14ac:dyDescent="0.3">
      <c r="P1969" s="26"/>
      <c r="Q1969" s="27"/>
      <c r="R1969" s="28"/>
      <c r="S1969" s="28"/>
      <c r="T1969" s="29"/>
      <c r="U1969" s="30"/>
    </row>
    <row r="1970" spans="16:21" ht="17.25" customHeight="1" x14ac:dyDescent="0.3">
      <c r="P1970" s="26"/>
      <c r="Q1970" s="27"/>
      <c r="R1970" s="28"/>
      <c r="S1970" s="28"/>
      <c r="T1970" s="29"/>
      <c r="U1970" s="30"/>
    </row>
    <row r="1971" spans="16:21" ht="17.25" customHeight="1" x14ac:dyDescent="0.3">
      <c r="P1971" s="26"/>
      <c r="Q1971" s="27"/>
      <c r="R1971" s="28"/>
      <c r="S1971" s="28"/>
      <c r="T1971" s="29"/>
      <c r="U1971" s="30"/>
    </row>
    <row r="1972" spans="16:21" ht="17.25" customHeight="1" x14ac:dyDescent="0.3">
      <c r="P1972" s="26"/>
      <c r="Q1972" s="27"/>
      <c r="R1972" s="28"/>
      <c r="S1972" s="28"/>
      <c r="T1972" s="29"/>
      <c r="U1972" s="30"/>
    </row>
    <row r="1973" spans="16:21" ht="17.25" customHeight="1" x14ac:dyDescent="0.3">
      <c r="P1973" s="26"/>
      <c r="Q1973" s="27"/>
      <c r="R1973" s="28"/>
      <c r="S1973" s="28"/>
      <c r="T1973" s="29"/>
      <c r="U1973" s="30"/>
    </row>
    <row r="1974" spans="16:21" ht="17.25" customHeight="1" x14ac:dyDescent="0.3">
      <c r="P1974" s="26"/>
      <c r="Q1974" s="27"/>
      <c r="R1974" s="28"/>
      <c r="S1974" s="28"/>
      <c r="T1974" s="29"/>
      <c r="U1974" s="30"/>
    </row>
    <row r="1975" spans="16:21" ht="17.25" customHeight="1" x14ac:dyDescent="0.3">
      <c r="P1975" s="26"/>
      <c r="Q1975" s="27"/>
      <c r="R1975" s="28"/>
      <c r="S1975" s="28"/>
      <c r="T1975" s="29"/>
      <c r="U1975" s="30"/>
    </row>
    <row r="1976" spans="16:21" ht="17.25" customHeight="1" x14ac:dyDescent="0.3">
      <c r="P1976" s="26"/>
      <c r="Q1976" s="27"/>
      <c r="R1976" s="28"/>
      <c r="S1976" s="28"/>
      <c r="T1976" s="29"/>
      <c r="U1976" s="30"/>
    </row>
    <row r="1977" spans="16:21" ht="17.25" customHeight="1" x14ac:dyDescent="0.3">
      <c r="P1977" s="26"/>
      <c r="Q1977" s="27"/>
      <c r="R1977" s="28"/>
      <c r="S1977" s="28"/>
      <c r="T1977" s="29"/>
      <c r="U1977" s="30"/>
    </row>
    <row r="1978" spans="16:21" ht="17.25" customHeight="1" x14ac:dyDescent="0.3">
      <c r="P1978" s="26"/>
      <c r="Q1978" s="27"/>
      <c r="R1978" s="28"/>
      <c r="S1978" s="28"/>
      <c r="T1978" s="29"/>
      <c r="U1978" s="30"/>
    </row>
    <row r="1979" spans="16:21" ht="17.25" customHeight="1" x14ac:dyDescent="0.3">
      <c r="P1979" s="26"/>
      <c r="Q1979" s="27"/>
      <c r="R1979" s="28"/>
      <c r="S1979" s="28"/>
      <c r="T1979" s="29"/>
      <c r="U1979" s="30"/>
    </row>
    <row r="1980" spans="16:21" ht="17.25" customHeight="1" x14ac:dyDescent="0.3">
      <c r="P1980" s="26"/>
      <c r="Q1980" s="27"/>
      <c r="R1980" s="28"/>
      <c r="S1980" s="28"/>
      <c r="T1980" s="29"/>
      <c r="U1980" s="30"/>
    </row>
    <row r="1981" spans="16:21" ht="17.25" customHeight="1" x14ac:dyDescent="0.3">
      <c r="P1981" s="26"/>
      <c r="Q1981" s="27"/>
      <c r="R1981" s="28"/>
      <c r="S1981" s="28"/>
      <c r="T1981" s="29"/>
      <c r="U1981" s="30"/>
    </row>
    <row r="1982" spans="16:21" ht="17.25" customHeight="1" x14ac:dyDescent="0.3">
      <c r="P1982" s="26"/>
      <c r="Q1982" s="27"/>
      <c r="R1982" s="28"/>
      <c r="S1982" s="28"/>
      <c r="T1982" s="29"/>
      <c r="U1982" s="30"/>
    </row>
    <row r="1983" spans="16:21" ht="17.25" customHeight="1" x14ac:dyDescent="0.3">
      <c r="P1983" s="26"/>
      <c r="Q1983" s="27"/>
      <c r="R1983" s="28"/>
      <c r="S1983" s="28"/>
      <c r="T1983" s="29"/>
      <c r="U1983" s="30"/>
    </row>
    <row r="1984" spans="16:21" ht="17.25" customHeight="1" x14ac:dyDescent="0.3">
      <c r="P1984" s="26"/>
      <c r="Q1984" s="27"/>
      <c r="R1984" s="28"/>
      <c r="S1984" s="28"/>
      <c r="T1984" s="29"/>
      <c r="U1984" s="30"/>
    </row>
    <row r="1985" spans="16:21" ht="17.25" customHeight="1" x14ac:dyDescent="0.3">
      <c r="P1985" s="26"/>
      <c r="Q1985" s="27"/>
      <c r="R1985" s="28"/>
      <c r="S1985" s="28"/>
      <c r="T1985" s="29"/>
      <c r="U1985" s="30"/>
    </row>
    <row r="1986" spans="16:21" ht="17.25" customHeight="1" x14ac:dyDescent="0.3">
      <c r="P1986" s="26"/>
      <c r="Q1986" s="27"/>
      <c r="R1986" s="28"/>
      <c r="S1986" s="28"/>
      <c r="T1986" s="29"/>
      <c r="U1986" s="30"/>
    </row>
    <row r="1987" spans="16:21" ht="17.25" customHeight="1" x14ac:dyDescent="0.3">
      <c r="P1987" s="26"/>
      <c r="Q1987" s="27"/>
      <c r="R1987" s="28"/>
      <c r="S1987" s="28"/>
      <c r="T1987" s="29"/>
      <c r="U1987" s="30"/>
    </row>
    <row r="1988" spans="16:21" ht="17.25" customHeight="1" x14ac:dyDescent="0.3">
      <c r="P1988" s="26"/>
      <c r="Q1988" s="27"/>
      <c r="R1988" s="28"/>
      <c r="S1988" s="28"/>
      <c r="T1988" s="29"/>
      <c r="U1988" s="30"/>
    </row>
    <row r="1989" spans="16:21" ht="17.25" customHeight="1" x14ac:dyDescent="0.3">
      <c r="P1989" s="26"/>
      <c r="Q1989" s="27"/>
      <c r="R1989" s="28"/>
      <c r="S1989" s="28"/>
      <c r="T1989" s="29"/>
      <c r="U1989" s="30"/>
    </row>
    <row r="1990" spans="16:21" ht="17.25" customHeight="1" x14ac:dyDescent="0.3">
      <c r="P1990" s="26"/>
      <c r="Q1990" s="27"/>
      <c r="R1990" s="28"/>
      <c r="S1990" s="28"/>
      <c r="T1990" s="29"/>
      <c r="U1990" s="30"/>
    </row>
    <row r="1991" spans="16:21" ht="17.25" customHeight="1" x14ac:dyDescent="0.3">
      <c r="P1991" s="26"/>
      <c r="Q1991" s="27"/>
      <c r="R1991" s="28"/>
      <c r="S1991" s="28"/>
      <c r="T1991" s="29"/>
      <c r="U1991" s="30"/>
    </row>
    <row r="1992" spans="16:21" ht="17.25" customHeight="1" x14ac:dyDescent="0.3">
      <c r="P1992" s="26"/>
      <c r="Q1992" s="27"/>
      <c r="R1992" s="28"/>
      <c r="S1992" s="28"/>
      <c r="T1992" s="29"/>
      <c r="U1992" s="30"/>
    </row>
    <row r="1993" spans="16:21" ht="17.25" customHeight="1" x14ac:dyDescent="0.3">
      <c r="P1993" s="26"/>
      <c r="Q1993" s="27"/>
      <c r="R1993" s="28"/>
      <c r="S1993" s="28"/>
      <c r="T1993" s="29"/>
      <c r="U1993" s="30"/>
    </row>
    <row r="1994" spans="16:21" ht="17.25" customHeight="1" x14ac:dyDescent="0.3">
      <c r="P1994" s="26"/>
      <c r="Q1994" s="27"/>
      <c r="R1994" s="28"/>
      <c r="S1994" s="28"/>
      <c r="T1994" s="29"/>
      <c r="U1994" s="30"/>
    </row>
    <row r="1995" spans="16:21" ht="17.25" customHeight="1" x14ac:dyDescent="0.3">
      <c r="P1995" s="26"/>
      <c r="Q1995" s="27"/>
      <c r="R1995" s="28"/>
      <c r="S1995" s="28"/>
      <c r="T1995" s="29"/>
      <c r="U1995" s="30"/>
    </row>
    <row r="1996" spans="16:21" ht="17.25" customHeight="1" x14ac:dyDescent="0.3">
      <c r="P1996" s="26"/>
      <c r="Q1996" s="27"/>
      <c r="R1996" s="28"/>
      <c r="S1996" s="28"/>
      <c r="T1996" s="29"/>
      <c r="U1996" s="30"/>
    </row>
    <row r="1997" spans="16:21" ht="17.25" customHeight="1" x14ac:dyDescent="0.3">
      <c r="P1997" s="26"/>
      <c r="Q1997" s="27"/>
      <c r="R1997" s="28"/>
      <c r="S1997" s="28"/>
      <c r="T1997" s="29"/>
      <c r="U1997" s="30"/>
    </row>
    <row r="1998" spans="16:21" ht="17.25" customHeight="1" x14ac:dyDescent="0.3">
      <c r="P1998" s="26"/>
      <c r="Q1998" s="27"/>
      <c r="R1998" s="28"/>
      <c r="S1998" s="28"/>
      <c r="T1998" s="29"/>
      <c r="U1998" s="30"/>
    </row>
    <row r="1999" spans="16:21" ht="17.25" customHeight="1" x14ac:dyDescent="0.3">
      <c r="P1999" s="26"/>
      <c r="Q1999" s="27"/>
      <c r="R1999" s="28"/>
      <c r="S1999" s="28"/>
      <c r="T1999" s="29"/>
      <c r="U1999" s="30"/>
    </row>
    <row r="2000" spans="16:21" ht="17.25" customHeight="1" x14ac:dyDescent="0.3">
      <c r="P2000" s="26"/>
      <c r="Q2000" s="27"/>
      <c r="R2000" s="28"/>
      <c r="S2000" s="28"/>
      <c r="T2000" s="29"/>
      <c r="U2000" s="30"/>
    </row>
    <row r="2001" spans="16:21" ht="17.25" customHeight="1" x14ac:dyDescent="0.3">
      <c r="P2001" s="26"/>
      <c r="Q2001" s="27"/>
      <c r="R2001" s="28"/>
      <c r="S2001" s="28"/>
      <c r="T2001" s="29"/>
      <c r="U2001" s="30"/>
    </row>
    <row r="2002" spans="16:21" ht="17.25" customHeight="1" x14ac:dyDescent="0.3">
      <c r="P2002" s="26"/>
      <c r="Q2002" s="27"/>
      <c r="R2002" s="28"/>
      <c r="S2002" s="28"/>
      <c r="T2002" s="29"/>
      <c r="U2002" s="30"/>
    </row>
    <row r="2003" spans="16:21" ht="17.25" customHeight="1" x14ac:dyDescent="0.3">
      <c r="P2003" s="26"/>
      <c r="Q2003" s="27"/>
      <c r="R2003" s="28"/>
      <c r="S2003" s="28"/>
      <c r="T2003" s="29"/>
      <c r="U2003" s="30"/>
    </row>
    <row r="2004" spans="16:21" ht="17.25" customHeight="1" x14ac:dyDescent="0.3">
      <c r="P2004" s="26"/>
      <c r="Q2004" s="27"/>
      <c r="R2004" s="28"/>
      <c r="S2004" s="28"/>
      <c r="T2004" s="29"/>
      <c r="U2004" s="30"/>
    </row>
    <row r="2005" spans="16:21" ht="17.25" customHeight="1" x14ac:dyDescent="0.3">
      <c r="P2005" s="26"/>
      <c r="Q2005" s="27"/>
      <c r="R2005" s="28"/>
      <c r="S2005" s="28"/>
      <c r="T2005" s="29"/>
      <c r="U2005" s="30"/>
    </row>
    <row r="2006" spans="16:21" ht="17.25" customHeight="1" x14ac:dyDescent="0.3">
      <c r="P2006" s="26"/>
      <c r="Q2006" s="27"/>
      <c r="R2006" s="28"/>
      <c r="S2006" s="28"/>
      <c r="T2006" s="29"/>
      <c r="U2006" s="30"/>
    </row>
    <row r="2007" spans="16:21" ht="17.25" customHeight="1" x14ac:dyDescent="0.3">
      <c r="P2007" s="26"/>
      <c r="Q2007" s="27"/>
      <c r="R2007" s="28"/>
      <c r="S2007" s="28"/>
      <c r="T2007" s="29"/>
      <c r="U2007" s="30"/>
    </row>
    <row r="2008" spans="16:21" ht="17.25" customHeight="1" x14ac:dyDescent="0.3">
      <c r="P2008" s="26"/>
      <c r="Q2008" s="27"/>
      <c r="R2008" s="28"/>
      <c r="S2008" s="28"/>
      <c r="T2008" s="29"/>
      <c r="U2008" s="30"/>
    </row>
    <row r="2009" spans="16:21" ht="17.25" customHeight="1" x14ac:dyDescent="0.3">
      <c r="P2009" s="26"/>
      <c r="Q2009" s="27"/>
      <c r="R2009" s="28"/>
      <c r="S2009" s="28"/>
      <c r="T2009" s="29"/>
      <c r="U2009" s="30"/>
    </row>
    <row r="2010" spans="16:21" ht="17.25" customHeight="1" x14ac:dyDescent="0.3">
      <c r="P2010" s="26"/>
      <c r="Q2010" s="27"/>
      <c r="R2010" s="28"/>
      <c r="S2010" s="28"/>
      <c r="T2010" s="29"/>
      <c r="U2010" s="30"/>
    </row>
    <row r="2011" spans="16:21" ht="17.25" customHeight="1" x14ac:dyDescent="0.3">
      <c r="P2011" s="26"/>
      <c r="Q2011" s="27"/>
      <c r="R2011" s="28"/>
      <c r="S2011" s="28"/>
      <c r="T2011" s="29"/>
      <c r="U2011" s="30"/>
    </row>
    <row r="2012" spans="16:21" ht="17.25" customHeight="1" x14ac:dyDescent="0.3">
      <c r="P2012" s="26"/>
      <c r="Q2012" s="27"/>
      <c r="R2012" s="28"/>
      <c r="S2012" s="28"/>
      <c r="T2012" s="29"/>
      <c r="U2012" s="30"/>
    </row>
    <row r="2013" spans="16:21" ht="17.25" customHeight="1" x14ac:dyDescent="0.3">
      <c r="P2013" s="26"/>
      <c r="Q2013" s="27"/>
      <c r="R2013" s="28"/>
      <c r="S2013" s="28"/>
      <c r="T2013" s="29"/>
      <c r="U2013" s="30"/>
    </row>
    <row r="2014" spans="16:21" ht="17.25" customHeight="1" x14ac:dyDescent="0.3">
      <c r="P2014" s="26"/>
      <c r="Q2014" s="27"/>
      <c r="R2014" s="28"/>
      <c r="S2014" s="28"/>
      <c r="T2014" s="29"/>
      <c r="U2014" s="30"/>
    </row>
    <row r="2015" spans="16:21" ht="17.25" customHeight="1" x14ac:dyDescent="0.3">
      <c r="P2015" s="26"/>
      <c r="Q2015" s="27"/>
      <c r="R2015" s="28"/>
      <c r="S2015" s="28"/>
      <c r="T2015" s="29"/>
      <c r="U2015" s="30"/>
    </row>
    <row r="2016" spans="16:21" ht="17.25" customHeight="1" x14ac:dyDescent="0.3">
      <c r="P2016" s="26"/>
      <c r="Q2016" s="27"/>
      <c r="R2016" s="28"/>
      <c r="S2016" s="28"/>
      <c r="T2016" s="29"/>
      <c r="U2016" s="30"/>
    </row>
    <row r="2017" spans="16:21" ht="17.25" customHeight="1" x14ac:dyDescent="0.3">
      <c r="P2017" s="26"/>
      <c r="Q2017" s="27"/>
      <c r="R2017" s="28"/>
      <c r="S2017" s="28"/>
      <c r="T2017" s="29"/>
      <c r="U2017" s="30"/>
    </row>
    <row r="2018" spans="16:21" ht="17.25" customHeight="1" x14ac:dyDescent="0.3">
      <c r="P2018" s="26"/>
      <c r="Q2018" s="27"/>
      <c r="R2018" s="28"/>
      <c r="S2018" s="28"/>
      <c r="T2018" s="29"/>
      <c r="U2018" s="30"/>
    </row>
    <row r="2019" spans="16:21" ht="17.25" customHeight="1" x14ac:dyDescent="0.3">
      <c r="P2019" s="26"/>
      <c r="Q2019" s="27"/>
      <c r="R2019" s="28"/>
      <c r="S2019" s="28"/>
      <c r="T2019" s="29"/>
      <c r="U2019" s="30"/>
    </row>
    <row r="2020" spans="16:21" ht="17.25" customHeight="1" x14ac:dyDescent="0.3">
      <c r="P2020" s="26"/>
      <c r="Q2020" s="27"/>
      <c r="R2020" s="28"/>
      <c r="S2020" s="28"/>
      <c r="T2020" s="29"/>
      <c r="U2020" s="30"/>
    </row>
    <row r="2021" spans="16:21" ht="17.25" customHeight="1" x14ac:dyDescent="0.3">
      <c r="P2021" s="26"/>
      <c r="Q2021" s="27"/>
      <c r="R2021" s="28"/>
      <c r="S2021" s="28"/>
      <c r="T2021" s="29"/>
      <c r="U2021" s="30"/>
    </row>
    <row r="2022" spans="16:21" ht="17.25" customHeight="1" x14ac:dyDescent="0.3">
      <c r="P2022" s="26"/>
      <c r="Q2022" s="27"/>
      <c r="R2022" s="28"/>
      <c r="S2022" s="28"/>
      <c r="T2022" s="29"/>
      <c r="U2022" s="30"/>
    </row>
    <row r="2023" spans="16:21" ht="17.25" customHeight="1" x14ac:dyDescent="0.3">
      <c r="P2023" s="26"/>
      <c r="Q2023" s="27"/>
      <c r="R2023" s="28"/>
      <c r="S2023" s="28"/>
      <c r="T2023" s="29"/>
      <c r="U2023" s="30"/>
    </row>
    <row r="2024" spans="16:21" ht="17.25" customHeight="1" x14ac:dyDescent="0.3">
      <c r="P2024" s="26"/>
      <c r="Q2024" s="27"/>
      <c r="R2024" s="28"/>
      <c r="S2024" s="28"/>
      <c r="T2024" s="29"/>
      <c r="U2024" s="30"/>
    </row>
    <row r="2025" spans="16:21" ht="17.25" customHeight="1" x14ac:dyDescent="0.3">
      <c r="P2025" s="26"/>
      <c r="Q2025" s="27"/>
      <c r="R2025" s="28"/>
      <c r="S2025" s="28"/>
      <c r="T2025" s="29"/>
      <c r="U2025" s="30"/>
    </row>
    <row r="2026" spans="16:21" ht="17.25" customHeight="1" x14ac:dyDescent="0.3">
      <c r="P2026" s="26"/>
      <c r="Q2026" s="27"/>
      <c r="R2026" s="28"/>
      <c r="S2026" s="28"/>
      <c r="T2026" s="29"/>
      <c r="U2026" s="30"/>
    </row>
    <row r="2027" spans="16:21" ht="17.25" customHeight="1" x14ac:dyDescent="0.3">
      <c r="P2027" s="26"/>
      <c r="Q2027" s="27"/>
      <c r="R2027" s="28"/>
      <c r="S2027" s="28"/>
      <c r="T2027" s="29"/>
      <c r="U2027" s="30"/>
    </row>
    <row r="2028" spans="16:21" ht="17.25" customHeight="1" x14ac:dyDescent="0.3">
      <c r="P2028" s="26"/>
      <c r="Q2028" s="27"/>
      <c r="R2028" s="28"/>
      <c r="S2028" s="28"/>
      <c r="T2028" s="29"/>
      <c r="U2028" s="30"/>
    </row>
    <row r="2029" spans="16:21" ht="17.25" customHeight="1" x14ac:dyDescent="0.3">
      <c r="P2029" s="26"/>
      <c r="Q2029" s="27"/>
      <c r="R2029" s="28"/>
      <c r="S2029" s="28"/>
      <c r="T2029" s="29"/>
      <c r="U2029" s="30"/>
    </row>
    <row r="2030" spans="16:21" ht="17.25" customHeight="1" x14ac:dyDescent="0.3">
      <c r="P2030" s="26"/>
      <c r="Q2030" s="27"/>
      <c r="R2030" s="28"/>
      <c r="S2030" s="28"/>
      <c r="T2030" s="29"/>
      <c r="U2030" s="30"/>
    </row>
    <row r="2031" spans="16:21" ht="17.25" customHeight="1" x14ac:dyDescent="0.3">
      <c r="P2031" s="26"/>
      <c r="Q2031" s="27"/>
      <c r="R2031" s="28"/>
      <c r="S2031" s="28"/>
      <c r="T2031" s="29"/>
      <c r="U2031" s="30"/>
    </row>
    <row r="2032" spans="16:21" ht="17.25" customHeight="1" x14ac:dyDescent="0.3">
      <c r="P2032" s="26"/>
      <c r="Q2032" s="27"/>
      <c r="R2032" s="28"/>
      <c r="S2032" s="28"/>
      <c r="T2032" s="29"/>
      <c r="U2032" s="30"/>
    </row>
    <row r="2033" spans="16:21" ht="17.25" customHeight="1" x14ac:dyDescent="0.3">
      <c r="P2033" s="26"/>
      <c r="Q2033" s="27"/>
      <c r="R2033" s="28"/>
      <c r="S2033" s="28"/>
      <c r="T2033" s="29"/>
      <c r="U2033" s="30"/>
    </row>
    <row r="2034" spans="16:21" ht="17.25" customHeight="1" x14ac:dyDescent="0.3">
      <c r="P2034" s="26"/>
      <c r="Q2034" s="27"/>
      <c r="R2034" s="28"/>
      <c r="S2034" s="28"/>
      <c r="T2034" s="29"/>
      <c r="U2034" s="30"/>
    </row>
    <row r="2035" spans="16:21" ht="17.25" customHeight="1" x14ac:dyDescent="0.3">
      <c r="P2035" s="26"/>
      <c r="Q2035" s="27"/>
      <c r="R2035" s="28"/>
      <c r="S2035" s="28"/>
      <c r="T2035" s="29"/>
      <c r="U2035" s="30"/>
    </row>
    <row r="2036" spans="16:21" ht="17.25" customHeight="1" x14ac:dyDescent="0.3">
      <c r="P2036" s="26"/>
      <c r="Q2036" s="27"/>
      <c r="R2036" s="28"/>
      <c r="S2036" s="28"/>
      <c r="T2036" s="29"/>
      <c r="U2036" s="30"/>
    </row>
    <row r="2037" spans="16:21" ht="17.25" customHeight="1" x14ac:dyDescent="0.3">
      <c r="P2037" s="26"/>
      <c r="Q2037" s="27"/>
      <c r="R2037" s="28"/>
      <c r="S2037" s="28"/>
      <c r="T2037" s="29"/>
      <c r="U2037" s="30"/>
    </row>
    <row r="2038" spans="16:21" ht="17.25" customHeight="1" x14ac:dyDescent="0.3">
      <c r="P2038" s="26"/>
      <c r="Q2038" s="27"/>
      <c r="R2038" s="28"/>
      <c r="S2038" s="28"/>
      <c r="T2038" s="29"/>
      <c r="U2038" s="30"/>
    </row>
    <row r="2039" spans="16:21" ht="17.25" customHeight="1" x14ac:dyDescent="0.3">
      <c r="P2039" s="26"/>
      <c r="Q2039" s="27"/>
      <c r="R2039" s="28"/>
      <c r="S2039" s="28"/>
      <c r="T2039" s="29"/>
      <c r="U2039" s="30"/>
    </row>
    <row r="2040" spans="16:21" ht="17.25" customHeight="1" x14ac:dyDescent="0.3">
      <c r="P2040" s="26"/>
      <c r="Q2040" s="27"/>
      <c r="R2040" s="28"/>
      <c r="S2040" s="28"/>
      <c r="T2040" s="29"/>
      <c r="U2040" s="30"/>
    </row>
    <row r="2041" spans="16:21" ht="17.25" customHeight="1" x14ac:dyDescent="0.3">
      <c r="P2041" s="26"/>
      <c r="Q2041" s="27"/>
      <c r="R2041" s="28"/>
      <c r="S2041" s="28"/>
      <c r="T2041" s="29"/>
      <c r="U2041" s="30"/>
    </row>
    <row r="2042" spans="16:21" ht="17.25" customHeight="1" x14ac:dyDescent="0.3">
      <c r="P2042" s="26"/>
      <c r="Q2042" s="27"/>
      <c r="R2042" s="28"/>
      <c r="S2042" s="28"/>
      <c r="T2042" s="29"/>
      <c r="U2042" s="30"/>
    </row>
    <row r="2043" spans="16:21" ht="17.25" customHeight="1" x14ac:dyDescent="0.3">
      <c r="P2043" s="26"/>
      <c r="Q2043" s="27"/>
      <c r="R2043" s="28"/>
      <c r="S2043" s="28"/>
      <c r="T2043" s="29"/>
      <c r="U2043" s="30"/>
    </row>
    <row r="2044" spans="16:21" ht="17.25" customHeight="1" x14ac:dyDescent="0.3">
      <c r="P2044" s="26"/>
      <c r="Q2044" s="27"/>
      <c r="R2044" s="28"/>
      <c r="S2044" s="28"/>
      <c r="T2044" s="29"/>
      <c r="U2044" s="30"/>
    </row>
    <row r="2045" spans="16:21" ht="17.25" customHeight="1" x14ac:dyDescent="0.3">
      <c r="P2045" s="26"/>
      <c r="Q2045" s="27"/>
      <c r="R2045" s="28"/>
      <c r="S2045" s="28"/>
      <c r="T2045" s="29"/>
      <c r="U2045" s="30"/>
    </row>
    <row r="2046" spans="16:21" ht="17.25" customHeight="1" x14ac:dyDescent="0.3">
      <c r="P2046" s="26"/>
      <c r="Q2046" s="27"/>
      <c r="R2046" s="28"/>
      <c r="S2046" s="28"/>
      <c r="T2046" s="29"/>
      <c r="U2046" s="30"/>
    </row>
    <row r="2047" spans="16:21" ht="17.25" customHeight="1" x14ac:dyDescent="0.3">
      <c r="P2047" s="26"/>
      <c r="Q2047" s="27"/>
      <c r="R2047" s="28"/>
      <c r="S2047" s="28"/>
      <c r="T2047" s="29"/>
      <c r="U2047" s="30"/>
    </row>
    <row r="2048" spans="16:21" ht="17.25" customHeight="1" x14ac:dyDescent="0.3">
      <c r="P2048" s="26"/>
      <c r="Q2048" s="27"/>
      <c r="R2048" s="28"/>
      <c r="S2048" s="28"/>
      <c r="T2048" s="29"/>
      <c r="U2048" s="30"/>
    </row>
    <row r="2049" spans="16:21" ht="17.25" customHeight="1" x14ac:dyDescent="0.3">
      <c r="P2049" s="26"/>
      <c r="Q2049" s="27"/>
      <c r="R2049" s="28"/>
      <c r="S2049" s="28"/>
      <c r="T2049" s="29"/>
      <c r="U2049" s="30"/>
    </row>
    <row r="2050" spans="16:21" ht="17.25" customHeight="1" x14ac:dyDescent="0.3">
      <c r="P2050" s="26"/>
      <c r="Q2050" s="27"/>
      <c r="R2050" s="28"/>
      <c r="S2050" s="28"/>
      <c r="T2050" s="29"/>
      <c r="U2050" s="30"/>
    </row>
    <row r="2051" spans="16:21" ht="17.25" customHeight="1" x14ac:dyDescent="0.3">
      <c r="P2051" s="26"/>
      <c r="Q2051" s="27"/>
      <c r="R2051" s="28"/>
      <c r="S2051" s="28"/>
      <c r="T2051" s="29"/>
      <c r="U2051" s="30"/>
    </row>
    <row r="2052" spans="16:21" ht="17.25" customHeight="1" x14ac:dyDescent="0.3">
      <c r="P2052" s="26"/>
      <c r="Q2052" s="27"/>
      <c r="R2052" s="28"/>
      <c r="S2052" s="28"/>
      <c r="T2052" s="29"/>
      <c r="U2052" s="30"/>
    </row>
    <row r="2053" spans="16:21" ht="17.25" customHeight="1" x14ac:dyDescent="0.3">
      <c r="P2053" s="26"/>
      <c r="Q2053" s="27"/>
      <c r="R2053" s="28"/>
      <c r="S2053" s="28"/>
      <c r="T2053" s="29"/>
      <c r="U2053" s="30"/>
    </row>
    <row r="2054" spans="16:21" ht="17.25" customHeight="1" x14ac:dyDescent="0.3">
      <c r="P2054" s="26"/>
      <c r="Q2054" s="27"/>
      <c r="R2054" s="28"/>
      <c r="S2054" s="28"/>
      <c r="T2054" s="29"/>
      <c r="U2054" s="30"/>
    </row>
    <row r="2055" spans="16:21" ht="17.25" customHeight="1" x14ac:dyDescent="0.3">
      <c r="P2055" s="26"/>
      <c r="Q2055" s="27"/>
      <c r="R2055" s="28"/>
      <c r="S2055" s="28"/>
      <c r="T2055" s="29"/>
      <c r="U2055" s="30"/>
    </row>
    <row r="2056" spans="16:21" ht="17.25" customHeight="1" x14ac:dyDescent="0.3">
      <c r="P2056" s="26"/>
      <c r="Q2056" s="27"/>
      <c r="R2056" s="28"/>
      <c r="S2056" s="28"/>
      <c r="T2056" s="29"/>
      <c r="U2056" s="30"/>
    </row>
    <row r="2057" spans="16:21" ht="17.25" customHeight="1" x14ac:dyDescent="0.3">
      <c r="P2057" s="26"/>
      <c r="Q2057" s="27"/>
      <c r="R2057" s="28"/>
      <c r="S2057" s="28"/>
      <c r="T2057" s="29"/>
      <c r="U2057" s="30"/>
    </row>
    <row r="2058" spans="16:21" ht="17.25" customHeight="1" x14ac:dyDescent="0.3">
      <c r="P2058" s="26"/>
      <c r="Q2058" s="27"/>
      <c r="R2058" s="28"/>
      <c r="S2058" s="28"/>
      <c r="T2058" s="29"/>
      <c r="U2058" s="30"/>
    </row>
    <row r="2059" spans="16:21" ht="17.25" customHeight="1" x14ac:dyDescent="0.3">
      <c r="P2059" s="26"/>
      <c r="Q2059" s="27"/>
      <c r="R2059" s="28"/>
      <c r="S2059" s="28"/>
      <c r="T2059" s="29"/>
      <c r="U2059" s="30"/>
    </row>
    <row r="2060" spans="16:21" ht="17.25" customHeight="1" x14ac:dyDescent="0.3">
      <c r="P2060" s="26"/>
      <c r="Q2060" s="27"/>
      <c r="R2060" s="28"/>
      <c r="S2060" s="28"/>
      <c r="T2060" s="29"/>
      <c r="U2060" s="30"/>
    </row>
    <row r="2061" spans="16:21" ht="17.25" customHeight="1" x14ac:dyDescent="0.3">
      <c r="P2061" s="26"/>
      <c r="Q2061" s="27"/>
      <c r="R2061" s="28"/>
      <c r="S2061" s="28"/>
      <c r="T2061" s="29"/>
      <c r="U2061" s="30"/>
    </row>
    <row r="2062" spans="16:21" ht="17.25" customHeight="1" x14ac:dyDescent="0.3">
      <c r="P2062" s="26"/>
      <c r="Q2062" s="27"/>
      <c r="R2062" s="28"/>
      <c r="S2062" s="28"/>
      <c r="T2062" s="29"/>
      <c r="U2062" s="30"/>
    </row>
    <row r="2063" spans="16:21" ht="17.25" customHeight="1" x14ac:dyDescent="0.3">
      <c r="P2063" s="26"/>
      <c r="Q2063" s="27"/>
      <c r="R2063" s="28"/>
      <c r="S2063" s="28"/>
      <c r="T2063" s="29"/>
      <c r="U2063" s="30"/>
    </row>
    <row r="2064" spans="16:21" ht="17.25" customHeight="1" x14ac:dyDescent="0.3">
      <c r="P2064" s="26"/>
      <c r="Q2064" s="27"/>
      <c r="R2064" s="28"/>
      <c r="S2064" s="28"/>
      <c r="T2064" s="29"/>
      <c r="U2064" s="30"/>
    </row>
    <row r="2065" spans="16:21" ht="17.25" customHeight="1" x14ac:dyDescent="0.3">
      <c r="P2065" s="26"/>
      <c r="Q2065" s="27"/>
      <c r="R2065" s="28"/>
      <c r="S2065" s="28"/>
      <c r="T2065" s="29"/>
      <c r="U2065" s="30"/>
    </row>
    <row r="2066" spans="16:21" ht="17.25" customHeight="1" x14ac:dyDescent="0.3">
      <c r="P2066" s="26"/>
      <c r="Q2066" s="27"/>
      <c r="R2066" s="28"/>
      <c r="S2066" s="28"/>
      <c r="T2066" s="29"/>
      <c r="U2066" s="30"/>
    </row>
    <row r="2067" spans="16:21" ht="17.25" customHeight="1" x14ac:dyDescent="0.3">
      <c r="P2067" s="26"/>
      <c r="Q2067" s="27"/>
      <c r="R2067" s="28"/>
      <c r="S2067" s="28"/>
      <c r="T2067" s="29"/>
      <c r="U2067" s="30"/>
    </row>
    <row r="2068" spans="16:21" ht="17.25" customHeight="1" x14ac:dyDescent="0.3">
      <c r="P2068" s="26"/>
      <c r="Q2068" s="27"/>
      <c r="R2068" s="28"/>
      <c r="S2068" s="28"/>
      <c r="T2068" s="29"/>
      <c r="U2068" s="30"/>
    </row>
    <row r="2069" spans="16:21" ht="17.25" customHeight="1" x14ac:dyDescent="0.3">
      <c r="P2069" s="26"/>
      <c r="Q2069" s="27"/>
      <c r="R2069" s="28"/>
      <c r="S2069" s="28"/>
      <c r="T2069" s="29"/>
      <c r="U2069" s="30"/>
    </row>
    <row r="2070" spans="16:21" ht="17.25" customHeight="1" x14ac:dyDescent="0.3">
      <c r="P2070" s="26"/>
      <c r="Q2070" s="27"/>
      <c r="R2070" s="28"/>
      <c r="S2070" s="28"/>
      <c r="T2070" s="29"/>
      <c r="U2070" s="30"/>
    </row>
    <row r="2071" spans="16:21" ht="17.25" customHeight="1" x14ac:dyDescent="0.3">
      <c r="P2071" s="26"/>
      <c r="Q2071" s="27"/>
      <c r="R2071" s="28"/>
      <c r="S2071" s="28"/>
      <c r="T2071" s="29"/>
      <c r="U2071" s="30"/>
    </row>
    <row r="2072" spans="16:21" ht="17.25" customHeight="1" x14ac:dyDescent="0.3">
      <c r="P2072" s="26"/>
      <c r="Q2072" s="27"/>
      <c r="R2072" s="28"/>
      <c r="S2072" s="28"/>
      <c r="T2072" s="29"/>
      <c r="U2072" s="30"/>
    </row>
    <row r="2073" spans="16:21" ht="17.25" customHeight="1" x14ac:dyDescent="0.3">
      <c r="P2073" s="26"/>
      <c r="Q2073" s="27"/>
      <c r="R2073" s="28"/>
      <c r="S2073" s="28"/>
      <c r="T2073" s="29"/>
      <c r="U2073" s="30"/>
    </row>
    <row r="2074" spans="16:21" ht="17.25" customHeight="1" x14ac:dyDescent="0.3">
      <c r="P2074" s="26"/>
      <c r="Q2074" s="27"/>
      <c r="R2074" s="28"/>
      <c r="S2074" s="28"/>
      <c r="T2074" s="29"/>
      <c r="U2074" s="30"/>
    </row>
    <row r="2075" spans="16:21" ht="17.25" customHeight="1" x14ac:dyDescent="0.3">
      <c r="P2075" s="26"/>
      <c r="Q2075" s="27"/>
      <c r="R2075" s="28"/>
      <c r="S2075" s="28"/>
      <c r="T2075" s="29"/>
      <c r="U2075" s="30"/>
    </row>
    <row r="2076" spans="16:21" ht="17.25" customHeight="1" x14ac:dyDescent="0.3">
      <c r="P2076" s="26"/>
      <c r="Q2076" s="27"/>
      <c r="R2076" s="28"/>
      <c r="S2076" s="28"/>
      <c r="T2076" s="29"/>
      <c r="U2076" s="30"/>
    </row>
    <row r="2077" spans="16:21" ht="17.25" customHeight="1" x14ac:dyDescent="0.3">
      <c r="P2077" s="26"/>
      <c r="Q2077" s="27"/>
      <c r="R2077" s="28"/>
      <c r="S2077" s="28"/>
      <c r="T2077" s="29"/>
      <c r="U2077" s="30"/>
    </row>
    <row r="2078" spans="16:21" ht="17.25" customHeight="1" x14ac:dyDescent="0.3">
      <c r="P2078" s="26"/>
      <c r="Q2078" s="27"/>
      <c r="R2078" s="28"/>
      <c r="S2078" s="28"/>
      <c r="T2078" s="29"/>
      <c r="U2078" s="30"/>
    </row>
    <row r="2079" spans="16:21" ht="17.25" customHeight="1" x14ac:dyDescent="0.3">
      <c r="P2079" s="26"/>
      <c r="Q2079" s="27"/>
      <c r="R2079" s="28"/>
      <c r="S2079" s="28"/>
      <c r="T2079" s="29"/>
      <c r="U2079" s="30"/>
    </row>
    <row r="2080" spans="16:21" ht="17.25" customHeight="1" x14ac:dyDescent="0.3">
      <c r="P2080" s="26"/>
      <c r="Q2080" s="27"/>
      <c r="R2080" s="28"/>
      <c r="S2080" s="28"/>
      <c r="T2080" s="29"/>
      <c r="U2080" s="30"/>
    </row>
    <row r="2081" spans="16:21" ht="17.25" customHeight="1" x14ac:dyDescent="0.3">
      <c r="P2081" s="26"/>
      <c r="Q2081" s="27"/>
      <c r="R2081" s="28"/>
      <c r="S2081" s="28"/>
      <c r="T2081" s="29"/>
      <c r="U2081" s="30"/>
    </row>
    <row r="2082" spans="16:21" ht="17.25" customHeight="1" x14ac:dyDescent="0.3">
      <c r="P2082" s="26"/>
      <c r="Q2082" s="27"/>
      <c r="R2082" s="28"/>
      <c r="S2082" s="28"/>
      <c r="T2082" s="29"/>
      <c r="U2082" s="30"/>
    </row>
    <row r="2083" spans="16:21" ht="17.25" customHeight="1" x14ac:dyDescent="0.3">
      <c r="P2083" s="26"/>
      <c r="Q2083" s="27"/>
      <c r="R2083" s="28"/>
      <c r="S2083" s="28"/>
      <c r="T2083" s="29"/>
      <c r="U2083" s="30"/>
    </row>
    <row r="2084" spans="16:21" ht="17.25" customHeight="1" x14ac:dyDescent="0.3">
      <c r="P2084" s="26"/>
      <c r="Q2084" s="27"/>
      <c r="R2084" s="28"/>
      <c r="S2084" s="28"/>
      <c r="T2084" s="29"/>
      <c r="U2084" s="30"/>
    </row>
    <row r="2085" spans="16:21" ht="17.25" customHeight="1" x14ac:dyDescent="0.3">
      <c r="P2085" s="26"/>
      <c r="Q2085" s="27"/>
      <c r="R2085" s="28"/>
      <c r="S2085" s="28"/>
      <c r="T2085" s="29"/>
      <c r="U2085" s="30"/>
    </row>
    <row r="2086" spans="16:21" ht="17.25" customHeight="1" x14ac:dyDescent="0.3">
      <c r="P2086" s="26"/>
      <c r="Q2086" s="27"/>
      <c r="R2086" s="28"/>
      <c r="S2086" s="28"/>
      <c r="T2086" s="29"/>
      <c r="U2086" s="30"/>
    </row>
    <row r="2087" spans="16:21" ht="17.25" customHeight="1" x14ac:dyDescent="0.3">
      <c r="P2087" s="26"/>
      <c r="Q2087" s="27"/>
      <c r="R2087" s="28"/>
      <c r="S2087" s="28"/>
      <c r="T2087" s="29"/>
      <c r="U2087" s="30"/>
    </row>
    <row r="2088" spans="16:21" ht="17.25" customHeight="1" x14ac:dyDescent="0.3">
      <c r="P2088" s="26"/>
      <c r="Q2088" s="27"/>
      <c r="R2088" s="28"/>
      <c r="S2088" s="28"/>
      <c r="T2088" s="29"/>
      <c r="U2088" s="30"/>
    </row>
    <row r="2089" spans="16:21" ht="17.25" customHeight="1" x14ac:dyDescent="0.3">
      <c r="P2089" s="26"/>
      <c r="Q2089" s="27"/>
      <c r="R2089" s="28"/>
      <c r="S2089" s="28"/>
      <c r="T2089" s="29"/>
      <c r="U2089" s="30"/>
    </row>
    <row r="2090" spans="16:21" ht="17.25" customHeight="1" x14ac:dyDescent="0.3">
      <c r="P2090" s="26"/>
      <c r="Q2090" s="27"/>
      <c r="R2090" s="28"/>
      <c r="S2090" s="28"/>
      <c r="T2090" s="29"/>
      <c r="U2090" s="30"/>
    </row>
    <row r="2091" spans="16:21" ht="17.25" customHeight="1" x14ac:dyDescent="0.3">
      <c r="P2091" s="26"/>
      <c r="Q2091" s="27"/>
      <c r="R2091" s="28"/>
      <c r="S2091" s="28"/>
      <c r="T2091" s="29"/>
      <c r="U2091" s="30"/>
    </row>
    <row r="2092" spans="16:21" ht="17.25" customHeight="1" x14ac:dyDescent="0.3">
      <c r="P2092" s="26"/>
      <c r="Q2092" s="27"/>
      <c r="R2092" s="28"/>
      <c r="S2092" s="28"/>
      <c r="T2092" s="29"/>
      <c r="U2092" s="30"/>
    </row>
    <row r="2093" spans="16:21" ht="17.25" customHeight="1" x14ac:dyDescent="0.3">
      <c r="P2093" s="26"/>
      <c r="Q2093" s="27"/>
      <c r="R2093" s="28"/>
      <c r="S2093" s="28"/>
      <c r="T2093" s="29"/>
      <c r="U2093" s="30"/>
    </row>
    <row r="2094" spans="16:21" ht="17.25" customHeight="1" x14ac:dyDescent="0.3">
      <c r="P2094" s="26"/>
      <c r="Q2094" s="27"/>
      <c r="R2094" s="28"/>
      <c r="S2094" s="28"/>
      <c r="T2094" s="29"/>
      <c r="U2094" s="30"/>
    </row>
    <row r="2095" spans="16:21" ht="17.25" customHeight="1" x14ac:dyDescent="0.3">
      <c r="P2095" s="26"/>
      <c r="Q2095" s="27"/>
      <c r="R2095" s="28"/>
      <c r="S2095" s="28"/>
      <c r="T2095" s="29"/>
      <c r="U2095" s="30"/>
    </row>
    <row r="2096" spans="16:21" ht="17.25" customHeight="1" x14ac:dyDescent="0.3">
      <c r="P2096" s="26"/>
      <c r="Q2096" s="27"/>
      <c r="R2096" s="28"/>
      <c r="S2096" s="28"/>
      <c r="T2096" s="29"/>
      <c r="U2096" s="30"/>
    </row>
    <row r="2097" spans="16:21" ht="17.25" customHeight="1" x14ac:dyDescent="0.3">
      <c r="P2097" s="26"/>
      <c r="Q2097" s="27"/>
      <c r="R2097" s="28"/>
      <c r="S2097" s="28"/>
      <c r="T2097" s="29"/>
      <c r="U2097" s="30"/>
    </row>
    <row r="2098" spans="16:21" ht="17.25" customHeight="1" x14ac:dyDescent="0.3">
      <c r="P2098" s="26"/>
      <c r="Q2098" s="27"/>
      <c r="R2098" s="28"/>
      <c r="S2098" s="28"/>
      <c r="T2098" s="29"/>
      <c r="U2098" s="30"/>
    </row>
    <row r="2099" spans="16:21" ht="17.25" customHeight="1" x14ac:dyDescent="0.3">
      <c r="P2099" s="26"/>
      <c r="Q2099" s="27"/>
      <c r="R2099" s="28"/>
      <c r="S2099" s="28"/>
      <c r="T2099" s="29"/>
      <c r="U2099" s="30"/>
    </row>
    <row r="2100" spans="16:21" ht="17.25" customHeight="1" x14ac:dyDescent="0.3">
      <c r="P2100" s="26"/>
      <c r="Q2100" s="27"/>
      <c r="R2100" s="28"/>
      <c r="S2100" s="28"/>
      <c r="T2100" s="29"/>
      <c r="U2100" s="30"/>
    </row>
    <row r="2101" spans="16:21" ht="17.25" customHeight="1" x14ac:dyDescent="0.3">
      <c r="P2101" s="26"/>
      <c r="Q2101" s="27"/>
      <c r="R2101" s="28"/>
      <c r="S2101" s="28"/>
      <c r="T2101" s="29"/>
      <c r="U2101" s="30"/>
    </row>
    <row r="2102" spans="16:21" ht="17.25" customHeight="1" x14ac:dyDescent="0.3">
      <c r="P2102" s="26"/>
      <c r="Q2102" s="27"/>
      <c r="R2102" s="28"/>
      <c r="S2102" s="28"/>
      <c r="T2102" s="29"/>
      <c r="U2102" s="30"/>
    </row>
    <row r="2103" spans="16:21" ht="17.25" customHeight="1" x14ac:dyDescent="0.3">
      <c r="P2103" s="26"/>
      <c r="Q2103" s="27"/>
      <c r="R2103" s="28"/>
      <c r="S2103" s="28"/>
      <c r="T2103" s="29"/>
      <c r="U2103" s="30"/>
    </row>
    <row r="2104" spans="16:21" ht="17.25" customHeight="1" x14ac:dyDescent="0.3">
      <c r="P2104" s="26"/>
      <c r="Q2104" s="27"/>
      <c r="R2104" s="28"/>
      <c r="S2104" s="28"/>
      <c r="T2104" s="29"/>
      <c r="U2104" s="30"/>
    </row>
    <row r="2105" spans="16:21" ht="17.25" customHeight="1" x14ac:dyDescent="0.3">
      <c r="P2105" s="26"/>
      <c r="Q2105" s="27"/>
      <c r="R2105" s="28"/>
      <c r="S2105" s="28"/>
      <c r="T2105" s="29"/>
      <c r="U2105" s="30"/>
    </row>
    <row r="2106" spans="16:21" ht="17.25" customHeight="1" x14ac:dyDescent="0.3">
      <c r="P2106" s="26"/>
      <c r="Q2106" s="27"/>
      <c r="R2106" s="28"/>
      <c r="S2106" s="28"/>
      <c r="T2106" s="29"/>
      <c r="U2106" s="30"/>
    </row>
    <row r="2107" spans="16:21" ht="17.25" customHeight="1" x14ac:dyDescent="0.3">
      <c r="P2107" s="26"/>
      <c r="Q2107" s="27"/>
      <c r="R2107" s="28"/>
      <c r="S2107" s="28"/>
      <c r="T2107" s="29"/>
      <c r="U2107" s="30"/>
    </row>
    <row r="2108" spans="16:21" ht="17.25" customHeight="1" x14ac:dyDescent="0.3">
      <c r="P2108" s="26"/>
      <c r="Q2108" s="27"/>
      <c r="R2108" s="28"/>
      <c r="S2108" s="28"/>
      <c r="T2108" s="29"/>
      <c r="U2108" s="30"/>
    </row>
    <row r="2109" spans="16:21" ht="17.25" customHeight="1" x14ac:dyDescent="0.3">
      <c r="P2109" s="26"/>
      <c r="Q2109" s="27"/>
      <c r="R2109" s="28"/>
      <c r="S2109" s="28"/>
      <c r="T2109" s="29"/>
      <c r="U2109" s="30"/>
    </row>
    <row r="2110" spans="16:21" ht="17.25" customHeight="1" x14ac:dyDescent="0.3">
      <c r="P2110" s="26"/>
      <c r="Q2110" s="27"/>
      <c r="R2110" s="28"/>
      <c r="S2110" s="28"/>
      <c r="T2110" s="29"/>
      <c r="U2110" s="30"/>
    </row>
    <row r="2111" spans="16:21" ht="17.25" customHeight="1" x14ac:dyDescent="0.3">
      <c r="P2111" s="26"/>
      <c r="Q2111" s="27"/>
      <c r="R2111" s="28"/>
      <c r="S2111" s="28"/>
      <c r="T2111" s="29"/>
      <c r="U2111" s="30"/>
    </row>
    <row r="2112" spans="16:21" ht="17.25" customHeight="1" x14ac:dyDescent="0.3">
      <c r="P2112" s="26"/>
      <c r="Q2112" s="27"/>
      <c r="R2112" s="28"/>
      <c r="S2112" s="28"/>
      <c r="T2112" s="29"/>
      <c r="U2112" s="30"/>
    </row>
    <row r="2113" spans="16:21" ht="17.25" customHeight="1" x14ac:dyDescent="0.3">
      <c r="P2113" s="26"/>
      <c r="Q2113" s="27"/>
      <c r="R2113" s="28"/>
      <c r="S2113" s="28"/>
      <c r="T2113" s="29"/>
      <c r="U2113" s="30"/>
    </row>
    <row r="2114" spans="16:21" ht="17.25" customHeight="1" x14ac:dyDescent="0.3">
      <c r="P2114" s="26"/>
      <c r="Q2114" s="27"/>
      <c r="R2114" s="28"/>
      <c r="S2114" s="28"/>
      <c r="T2114" s="29"/>
      <c r="U2114" s="30"/>
    </row>
    <row r="2115" spans="16:21" ht="17.25" customHeight="1" x14ac:dyDescent="0.3">
      <c r="P2115" s="26"/>
      <c r="Q2115" s="27"/>
      <c r="R2115" s="28"/>
      <c r="S2115" s="28"/>
      <c r="T2115" s="29"/>
      <c r="U2115" s="30"/>
    </row>
    <row r="2116" spans="16:21" ht="17.25" customHeight="1" x14ac:dyDescent="0.3">
      <c r="P2116" s="26"/>
      <c r="Q2116" s="27"/>
      <c r="R2116" s="28"/>
      <c r="S2116" s="28"/>
      <c r="T2116" s="29"/>
      <c r="U2116" s="30"/>
    </row>
    <row r="2117" spans="16:21" ht="17.25" customHeight="1" x14ac:dyDescent="0.3">
      <c r="P2117" s="26"/>
      <c r="Q2117" s="27"/>
      <c r="R2117" s="28"/>
      <c r="S2117" s="28"/>
      <c r="T2117" s="29"/>
      <c r="U2117" s="30"/>
    </row>
    <row r="2118" spans="16:21" ht="17.25" customHeight="1" x14ac:dyDescent="0.3">
      <c r="P2118" s="26"/>
      <c r="Q2118" s="27"/>
      <c r="R2118" s="28"/>
      <c r="S2118" s="28"/>
      <c r="T2118" s="29"/>
      <c r="U2118" s="30"/>
    </row>
    <row r="2119" spans="16:21" ht="17.25" customHeight="1" x14ac:dyDescent="0.3">
      <c r="P2119" s="26"/>
      <c r="Q2119" s="27"/>
      <c r="R2119" s="28"/>
      <c r="S2119" s="28"/>
      <c r="T2119" s="29"/>
      <c r="U2119" s="30"/>
    </row>
    <row r="2120" spans="16:21" ht="17.25" customHeight="1" x14ac:dyDescent="0.3">
      <c r="P2120" s="26"/>
      <c r="Q2120" s="27"/>
      <c r="R2120" s="28"/>
      <c r="S2120" s="28"/>
      <c r="T2120" s="29"/>
      <c r="U2120" s="30"/>
    </row>
    <row r="2121" spans="16:21" ht="17.25" customHeight="1" x14ac:dyDescent="0.3">
      <c r="P2121" s="26"/>
      <c r="Q2121" s="27"/>
      <c r="R2121" s="28"/>
      <c r="S2121" s="28"/>
      <c r="T2121" s="29"/>
      <c r="U2121" s="30"/>
    </row>
    <row r="2122" spans="16:21" ht="17.25" customHeight="1" x14ac:dyDescent="0.3">
      <c r="P2122" s="26"/>
      <c r="Q2122" s="27"/>
      <c r="R2122" s="28"/>
      <c r="S2122" s="28"/>
      <c r="T2122" s="29"/>
      <c r="U2122" s="30"/>
    </row>
    <row r="2123" spans="16:21" ht="17.25" customHeight="1" x14ac:dyDescent="0.3">
      <c r="P2123" s="26"/>
      <c r="Q2123" s="27"/>
      <c r="R2123" s="28"/>
      <c r="S2123" s="28"/>
      <c r="T2123" s="29"/>
      <c r="U2123" s="30"/>
    </row>
    <row r="2124" spans="16:21" ht="17.25" customHeight="1" x14ac:dyDescent="0.3">
      <c r="P2124" s="26"/>
      <c r="Q2124" s="27"/>
      <c r="R2124" s="28"/>
      <c r="S2124" s="28"/>
      <c r="T2124" s="29"/>
      <c r="U2124" s="30"/>
    </row>
    <row r="2125" spans="16:21" ht="17.25" customHeight="1" x14ac:dyDescent="0.3">
      <c r="P2125" s="26"/>
      <c r="Q2125" s="27"/>
      <c r="R2125" s="28"/>
      <c r="S2125" s="28"/>
      <c r="T2125" s="29"/>
      <c r="U2125" s="30"/>
    </row>
    <row r="2126" spans="16:21" ht="17.25" customHeight="1" x14ac:dyDescent="0.3">
      <c r="P2126" s="26"/>
      <c r="Q2126" s="27"/>
      <c r="R2126" s="28"/>
      <c r="S2126" s="28"/>
      <c r="T2126" s="29"/>
      <c r="U2126" s="30"/>
    </row>
    <row r="2127" spans="16:21" ht="17.25" customHeight="1" x14ac:dyDescent="0.3">
      <c r="P2127" s="26"/>
      <c r="Q2127" s="27"/>
      <c r="R2127" s="28"/>
      <c r="S2127" s="28"/>
      <c r="T2127" s="29"/>
      <c r="U2127" s="30"/>
    </row>
    <row r="2128" spans="16:21" ht="17.25" customHeight="1" x14ac:dyDescent="0.3">
      <c r="P2128" s="26"/>
      <c r="Q2128" s="27"/>
      <c r="R2128" s="28"/>
      <c r="S2128" s="28"/>
      <c r="T2128" s="29"/>
      <c r="U2128" s="30"/>
    </row>
    <row r="2129" spans="16:21" ht="17.25" customHeight="1" x14ac:dyDescent="0.3">
      <c r="P2129" s="26"/>
      <c r="Q2129" s="27"/>
      <c r="R2129" s="28"/>
      <c r="S2129" s="28"/>
      <c r="T2129" s="29"/>
      <c r="U2129" s="30"/>
    </row>
    <row r="2130" spans="16:21" ht="17.25" customHeight="1" x14ac:dyDescent="0.3">
      <c r="P2130" s="26"/>
      <c r="Q2130" s="27"/>
      <c r="R2130" s="28"/>
      <c r="S2130" s="28"/>
      <c r="T2130" s="29"/>
      <c r="U2130" s="30"/>
    </row>
    <row r="2131" spans="16:21" ht="17.25" customHeight="1" x14ac:dyDescent="0.3">
      <c r="P2131" s="26"/>
      <c r="Q2131" s="27"/>
      <c r="R2131" s="28"/>
      <c r="S2131" s="28"/>
      <c r="T2131" s="29"/>
      <c r="U2131" s="30"/>
    </row>
    <row r="2132" spans="16:21" ht="17.25" customHeight="1" x14ac:dyDescent="0.3">
      <c r="P2132" s="26"/>
      <c r="Q2132" s="27"/>
      <c r="R2132" s="28"/>
      <c r="S2132" s="28"/>
      <c r="T2132" s="29"/>
      <c r="U2132" s="30"/>
    </row>
    <row r="2133" spans="16:21" ht="17.25" customHeight="1" x14ac:dyDescent="0.3">
      <c r="P2133" s="26"/>
      <c r="Q2133" s="27"/>
      <c r="R2133" s="28"/>
      <c r="S2133" s="28"/>
      <c r="T2133" s="29"/>
      <c r="U2133" s="30"/>
    </row>
    <row r="2134" spans="16:21" ht="17.25" customHeight="1" x14ac:dyDescent="0.3">
      <c r="P2134" s="26"/>
      <c r="Q2134" s="27"/>
      <c r="R2134" s="28"/>
      <c r="S2134" s="28"/>
      <c r="T2134" s="29"/>
      <c r="U2134" s="30"/>
    </row>
    <row r="2135" spans="16:21" ht="17.25" customHeight="1" x14ac:dyDescent="0.3">
      <c r="P2135" s="26"/>
      <c r="Q2135" s="27"/>
      <c r="R2135" s="28"/>
      <c r="S2135" s="28"/>
      <c r="T2135" s="29"/>
      <c r="U2135" s="30"/>
    </row>
    <row r="2136" spans="16:21" ht="17.25" customHeight="1" x14ac:dyDescent="0.3">
      <c r="P2136" s="26"/>
      <c r="Q2136" s="27"/>
      <c r="R2136" s="28"/>
      <c r="S2136" s="28"/>
      <c r="T2136" s="29"/>
      <c r="U2136" s="30"/>
    </row>
    <row r="2137" spans="16:21" ht="17.25" customHeight="1" x14ac:dyDescent="0.3">
      <c r="P2137" s="26"/>
      <c r="Q2137" s="27"/>
      <c r="R2137" s="28"/>
      <c r="S2137" s="28"/>
      <c r="T2137" s="29"/>
      <c r="U2137" s="30"/>
    </row>
    <row r="2138" spans="16:21" ht="17.25" customHeight="1" x14ac:dyDescent="0.3">
      <c r="P2138" s="26"/>
      <c r="Q2138" s="27"/>
      <c r="R2138" s="28"/>
      <c r="S2138" s="28"/>
      <c r="T2138" s="29"/>
      <c r="U2138" s="30"/>
    </row>
    <row r="2139" spans="16:21" ht="17.25" customHeight="1" x14ac:dyDescent="0.3">
      <c r="P2139" s="26"/>
      <c r="Q2139" s="27"/>
      <c r="R2139" s="28"/>
      <c r="S2139" s="28"/>
      <c r="T2139" s="29"/>
      <c r="U2139" s="30"/>
    </row>
    <row r="2140" spans="16:21" ht="17.25" customHeight="1" x14ac:dyDescent="0.3">
      <c r="P2140" s="26"/>
      <c r="Q2140" s="27"/>
      <c r="R2140" s="28"/>
      <c r="S2140" s="28"/>
      <c r="T2140" s="29"/>
      <c r="U2140" s="30"/>
    </row>
    <row r="2141" spans="16:21" ht="17.25" customHeight="1" x14ac:dyDescent="0.3">
      <c r="P2141" s="26"/>
      <c r="Q2141" s="27"/>
      <c r="R2141" s="28"/>
      <c r="S2141" s="28"/>
      <c r="T2141" s="29"/>
      <c r="U2141" s="30"/>
    </row>
    <row r="2142" spans="16:21" ht="17.25" customHeight="1" x14ac:dyDescent="0.3">
      <c r="P2142" s="26"/>
      <c r="Q2142" s="27"/>
      <c r="R2142" s="28"/>
      <c r="S2142" s="28"/>
      <c r="T2142" s="29"/>
      <c r="U2142" s="30"/>
    </row>
    <row r="2143" spans="16:21" ht="17.25" customHeight="1" x14ac:dyDescent="0.3">
      <c r="P2143" s="26"/>
      <c r="Q2143" s="27"/>
      <c r="R2143" s="28"/>
      <c r="S2143" s="28"/>
      <c r="T2143" s="29"/>
      <c r="U2143" s="30"/>
    </row>
    <row r="2144" spans="16:21" ht="17.25" customHeight="1" x14ac:dyDescent="0.3">
      <c r="P2144" s="26"/>
      <c r="Q2144" s="27"/>
      <c r="R2144" s="28"/>
      <c r="S2144" s="28"/>
      <c r="T2144" s="29"/>
      <c r="U2144" s="30"/>
    </row>
    <row r="2145" spans="16:21" ht="17.25" customHeight="1" x14ac:dyDescent="0.3">
      <c r="P2145" s="26"/>
      <c r="Q2145" s="27"/>
      <c r="R2145" s="28"/>
      <c r="S2145" s="28"/>
      <c r="T2145" s="29"/>
      <c r="U2145" s="30"/>
    </row>
    <row r="2146" spans="16:21" ht="17.25" customHeight="1" x14ac:dyDescent="0.3">
      <c r="P2146" s="26"/>
      <c r="Q2146" s="27"/>
      <c r="R2146" s="28"/>
      <c r="S2146" s="28"/>
      <c r="T2146" s="29"/>
      <c r="U2146" s="30"/>
    </row>
    <row r="2147" spans="16:21" ht="17.25" customHeight="1" x14ac:dyDescent="0.3">
      <c r="P2147" s="26"/>
      <c r="Q2147" s="27"/>
      <c r="R2147" s="28"/>
      <c r="S2147" s="28"/>
      <c r="T2147" s="29"/>
      <c r="U2147" s="30"/>
    </row>
    <row r="2148" spans="16:21" ht="17.25" customHeight="1" x14ac:dyDescent="0.3">
      <c r="P2148" s="26"/>
      <c r="Q2148" s="27"/>
      <c r="R2148" s="28"/>
      <c r="S2148" s="28"/>
      <c r="T2148" s="29"/>
      <c r="U2148" s="30"/>
    </row>
    <row r="2149" spans="16:21" ht="17.25" customHeight="1" x14ac:dyDescent="0.3">
      <c r="P2149" s="26"/>
      <c r="Q2149" s="27"/>
      <c r="R2149" s="28"/>
      <c r="S2149" s="28"/>
      <c r="T2149" s="29"/>
      <c r="U2149" s="30"/>
    </row>
    <row r="2150" spans="16:21" ht="17.25" customHeight="1" x14ac:dyDescent="0.3">
      <c r="P2150" s="26"/>
      <c r="Q2150" s="27"/>
      <c r="R2150" s="28"/>
      <c r="S2150" s="28"/>
      <c r="T2150" s="29"/>
      <c r="U2150" s="30"/>
    </row>
    <row r="2151" spans="16:21" ht="17.25" customHeight="1" x14ac:dyDescent="0.3">
      <c r="P2151" s="26"/>
      <c r="Q2151" s="27"/>
      <c r="R2151" s="28"/>
      <c r="S2151" s="28"/>
      <c r="T2151" s="29"/>
      <c r="U2151" s="30"/>
    </row>
    <row r="2152" spans="16:21" ht="17.25" customHeight="1" x14ac:dyDescent="0.3">
      <c r="P2152" s="26"/>
      <c r="Q2152" s="27"/>
      <c r="R2152" s="28"/>
      <c r="S2152" s="28"/>
      <c r="T2152" s="29"/>
      <c r="U2152" s="30"/>
    </row>
    <row r="2153" spans="16:21" ht="17.25" customHeight="1" x14ac:dyDescent="0.3">
      <c r="P2153" s="26"/>
      <c r="Q2153" s="27"/>
      <c r="R2153" s="28"/>
      <c r="S2153" s="28"/>
      <c r="T2153" s="29"/>
      <c r="U2153" s="30"/>
    </row>
    <row r="2154" spans="16:21" ht="17.25" customHeight="1" x14ac:dyDescent="0.3">
      <c r="P2154" s="26"/>
      <c r="Q2154" s="27"/>
      <c r="R2154" s="28"/>
      <c r="S2154" s="28"/>
      <c r="T2154" s="29"/>
      <c r="U2154" s="30"/>
    </row>
    <row r="2155" spans="16:21" ht="17.25" customHeight="1" x14ac:dyDescent="0.3">
      <c r="P2155" s="26"/>
      <c r="Q2155" s="27"/>
      <c r="R2155" s="28"/>
      <c r="S2155" s="28"/>
      <c r="T2155" s="29"/>
      <c r="U2155" s="30"/>
    </row>
    <row r="2156" spans="16:21" ht="17.25" customHeight="1" x14ac:dyDescent="0.3">
      <c r="P2156" s="26"/>
      <c r="Q2156" s="27"/>
      <c r="R2156" s="28"/>
      <c r="S2156" s="28"/>
      <c r="T2156" s="29"/>
      <c r="U2156" s="30"/>
    </row>
    <row r="2157" spans="16:21" ht="17.25" customHeight="1" x14ac:dyDescent="0.3">
      <c r="P2157" s="26"/>
      <c r="Q2157" s="27"/>
      <c r="R2157" s="28"/>
      <c r="S2157" s="28"/>
      <c r="T2157" s="29"/>
      <c r="U2157" s="30"/>
    </row>
    <row r="2158" spans="16:21" ht="17.25" customHeight="1" x14ac:dyDescent="0.3">
      <c r="P2158" s="26"/>
      <c r="Q2158" s="27"/>
      <c r="R2158" s="28"/>
      <c r="S2158" s="28"/>
      <c r="T2158" s="29"/>
      <c r="U2158" s="30"/>
    </row>
    <row r="2159" spans="16:21" ht="17.25" customHeight="1" x14ac:dyDescent="0.3">
      <c r="P2159" s="26"/>
      <c r="Q2159" s="27"/>
      <c r="R2159" s="28"/>
      <c r="S2159" s="28"/>
      <c r="T2159" s="29"/>
      <c r="U2159" s="30"/>
    </row>
    <row r="2160" spans="16:21" ht="17.25" customHeight="1" x14ac:dyDescent="0.3">
      <c r="P2160" s="26"/>
      <c r="Q2160" s="27"/>
      <c r="R2160" s="28"/>
      <c r="S2160" s="28"/>
      <c r="T2160" s="29"/>
      <c r="U2160" s="30"/>
    </row>
    <row r="2161" spans="16:21" ht="17.25" customHeight="1" x14ac:dyDescent="0.3">
      <c r="P2161" s="26"/>
      <c r="Q2161" s="27"/>
      <c r="R2161" s="28"/>
      <c r="S2161" s="28"/>
      <c r="T2161" s="29"/>
      <c r="U2161" s="30"/>
    </row>
    <row r="2162" spans="16:21" ht="17.25" customHeight="1" x14ac:dyDescent="0.3">
      <c r="P2162" s="26"/>
      <c r="Q2162" s="27"/>
      <c r="R2162" s="28"/>
      <c r="S2162" s="28"/>
      <c r="T2162" s="29"/>
      <c r="U2162" s="30"/>
    </row>
    <row r="2163" spans="16:21" ht="17.25" customHeight="1" x14ac:dyDescent="0.3">
      <c r="P2163" s="26"/>
      <c r="Q2163" s="27"/>
      <c r="R2163" s="28"/>
      <c r="S2163" s="28"/>
      <c r="T2163" s="29"/>
      <c r="U2163" s="30"/>
    </row>
    <row r="2164" spans="16:21" ht="17.25" customHeight="1" x14ac:dyDescent="0.3">
      <c r="P2164" s="26"/>
      <c r="Q2164" s="27"/>
      <c r="R2164" s="28"/>
      <c r="S2164" s="28"/>
      <c r="T2164" s="29"/>
      <c r="U2164" s="30"/>
    </row>
    <row r="2165" spans="16:21" ht="17.25" customHeight="1" x14ac:dyDescent="0.3">
      <c r="P2165" s="26"/>
      <c r="Q2165" s="27"/>
      <c r="R2165" s="28"/>
      <c r="S2165" s="28"/>
      <c r="T2165" s="29"/>
      <c r="U2165" s="30"/>
    </row>
    <row r="2166" spans="16:21" ht="17.25" customHeight="1" x14ac:dyDescent="0.3">
      <c r="P2166" s="26"/>
      <c r="Q2166" s="27"/>
      <c r="R2166" s="28"/>
      <c r="S2166" s="28"/>
      <c r="T2166" s="29"/>
      <c r="U2166" s="30"/>
    </row>
    <row r="2167" spans="16:21" ht="17.25" customHeight="1" x14ac:dyDescent="0.3">
      <c r="P2167" s="26"/>
      <c r="Q2167" s="27"/>
      <c r="R2167" s="28"/>
      <c r="S2167" s="28"/>
      <c r="T2167" s="29"/>
      <c r="U2167" s="30"/>
    </row>
    <row r="2168" spans="16:21" ht="17.25" customHeight="1" x14ac:dyDescent="0.3">
      <c r="P2168" s="26"/>
      <c r="Q2168" s="27"/>
      <c r="R2168" s="28"/>
      <c r="S2168" s="28"/>
      <c r="T2168" s="29"/>
      <c r="U2168" s="30"/>
    </row>
    <row r="2169" spans="16:21" ht="17.25" customHeight="1" x14ac:dyDescent="0.3">
      <c r="P2169" s="26"/>
      <c r="Q2169" s="27"/>
      <c r="R2169" s="28"/>
      <c r="S2169" s="28"/>
      <c r="T2169" s="29"/>
      <c r="U2169" s="30"/>
    </row>
    <row r="2170" spans="16:21" ht="17.25" customHeight="1" x14ac:dyDescent="0.3">
      <c r="P2170" s="26"/>
      <c r="Q2170" s="27"/>
      <c r="R2170" s="28"/>
      <c r="S2170" s="28"/>
      <c r="T2170" s="29"/>
      <c r="U2170" s="30"/>
    </row>
    <row r="2171" spans="16:21" ht="17.25" customHeight="1" x14ac:dyDescent="0.3">
      <c r="P2171" s="26"/>
      <c r="Q2171" s="27"/>
      <c r="R2171" s="28"/>
      <c r="S2171" s="28"/>
      <c r="T2171" s="29"/>
      <c r="U2171" s="30"/>
    </row>
    <row r="2172" spans="16:21" ht="17.25" customHeight="1" x14ac:dyDescent="0.3">
      <c r="P2172" s="26"/>
      <c r="Q2172" s="27"/>
      <c r="R2172" s="28"/>
      <c r="S2172" s="28"/>
      <c r="T2172" s="29"/>
      <c r="U2172" s="30"/>
    </row>
    <row r="2173" spans="16:21" ht="17.25" customHeight="1" x14ac:dyDescent="0.3">
      <c r="P2173" s="26"/>
      <c r="Q2173" s="27"/>
      <c r="R2173" s="28"/>
      <c r="S2173" s="28"/>
      <c r="T2173" s="29"/>
      <c r="U2173" s="30"/>
    </row>
    <row r="2174" spans="16:21" ht="17.25" customHeight="1" x14ac:dyDescent="0.3">
      <c r="P2174" s="26"/>
      <c r="Q2174" s="27"/>
      <c r="R2174" s="28"/>
      <c r="S2174" s="28"/>
      <c r="T2174" s="29"/>
      <c r="U2174" s="30"/>
    </row>
    <row r="2175" spans="16:21" ht="17.25" customHeight="1" x14ac:dyDescent="0.3">
      <c r="P2175" s="26"/>
      <c r="Q2175" s="27"/>
      <c r="R2175" s="28"/>
      <c r="S2175" s="28"/>
      <c r="T2175" s="29"/>
      <c r="U2175" s="30"/>
    </row>
    <row r="2176" spans="16:21" ht="17.25" customHeight="1" x14ac:dyDescent="0.3">
      <c r="P2176" s="26"/>
      <c r="Q2176" s="27"/>
      <c r="R2176" s="28"/>
      <c r="S2176" s="28"/>
      <c r="T2176" s="29"/>
      <c r="U2176" s="30"/>
    </row>
    <row r="2177" spans="16:21" ht="17.25" customHeight="1" x14ac:dyDescent="0.3">
      <c r="P2177" s="26"/>
      <c r="Q2177" s="27"/>
      <c r="R2177" s="28"/>
      <c r="S2177" s="28"/>
      <c r="T2177" s="29"/>
      <c r="U2177" s="30"/>
    </row>
    <row r="2178" spans="16:21" ht="17.25" customHeight="1" x14ac:dyDescent="0.3">
      <c r="P2178" s="26"/>
      <c r="Q2178" s="27"/>
      <c r="R2178" s="28"/>
      <c r="S2178" s="28"/>
      <c r="T2178" s="29"/>
      <c r="U2178" s="30"/>
    </row>
    <row r="2179" spans="16:21" ht="17.25" customHeight="1" x14ac:dyDescent="0.3">
      <c r="P2179" s="26"/>
      <c r="Q2179" s="27"/>
      <c r="R2179" s="28"/>
      <c r="S2179" s="28"/>
      <c r="T2179" s="29"/>
      <c r="U2179" s="30"/>
    </row>
    <row r="2180" spans="16:21" ht="17.25" customHeight="1" x14ac:dyDescent="0.3">
      <c r="P2180" s="26"/>
      <c r="Q2180" s="27"/>
      <c r="R2180" s="28"/>
      <c r="S2180" s="28"/>
      <c r="T2180" s="29"/>
      <c r="U2180" s="30"/>
    </row>
    <row r="2181" spans="16:21" ht="17.25" customHeight="1" x14ac:dyDescent="0.3">
      <c r="P2181" s="26"/>
      <c r="Q2181" s="27"/>
      <c r="R2181" s="28"/>
      <c r="S2181" s="28"/>
      <c r="T2181" s="29"/>
      <c r="U2181" s="30"/>
    </row>
    <row r="2182" spans="16:21" ht="17.25" customHeight="1" x14ac:dyDescent="0.3">
      <c r="P2182" s="26"/>
      <c r="Q2182" s="27"/>
      <c r="R2182" s="28"/>
      <c r="S2182" s="28"/>
      <c r="T2182" s="29"/>
      <c r="U2182" s="30"/>
    </row>
    <row r="2183" spans="16:21" ht="17.25" customHeight="1" x14ac:dyDescent="0.3">
      <c r="P2183" s="26"/>
      <c r="Q2183" s="27"/>
      <c r="R2183" s="28"/>
      <c r="S2183" s="28"/>
      <c r="T2183" s="29"/>
      <c r="U2183" s="30"/>
    </row>
    <row r="2184" spans="16:21" ht="17.25" customHeight="1" x14ac:dyDescent="0.3">
      <c r="P2184" s="26"/>
      <c r="Q2184" s="27"/>
      <c r="R2184" s="28"/>
      <c r="S2184" s="28"/>
      <c r="T2184" s="29"/>
      <c r="U2184" s="30"/>
    </row>
    <row r="2185" spans="16:21" ht="17.25" customHeight="1" x14ac:dyDescent="0.3">
      <c r="P2185" s="26"/>
      <c r="Q2185" s="27"/>
      <c r="R2185" s="28"/>
      <c r="S2185" s="28"/>
      <c r="T2185" s="29"/>
      <c r="U2185" s="30"/>
    </row>
    <row r="2186" spans="16:21" ht="17.25" customHeight="1" x14ac:dyDescent="0.3">
      <c r="P2186" s="26"/>
      <c r="Q2186" s="27"/>
      <c r="R2186" s="28"/>
      <c r="S2186" s="28"/>
      <c r="T2186" s="29"/>
      <c r="U2186" s="30"/>
    </row>
    <row r="2187" spans="16:21" ht="17.25" customHeight="1" x14ac:dyDescent="0.3">
      <c r="P2187" s="26"/>
      <c r="Q2187" s="27"/>
      <c r="R2187" s="28"/>
      <c r="S2187" s="28"/>
      <c r="T2187" s="29"/>
      <c r="U2187" s="30"/>
    </row>
    <row r="2188" spans="16:21" ht="17.25" customHeight="1" x14ac:dyDescent="0.3">
      <c r="P2188" s="26"/>
      <c r="Q2188" s="27"/>
      <c r="R2188" s="28"/>
      <c r="S2188" s="28"/>
      <c r="T2188" s="29"/>
      <c r="U2188" s="30"/>
    </row>
    <row r="2189" spans="16:21" ht="17.25" customHeight="1" x14ac:dyDescent="0.3">
      <c r="P2189" s="26"/>
      <c r="Q2189" s="27"/>
      <c r="R2189" s="28"/>
      <c r="S2189" s="28"/>
      <c r="T2189" s="29"/>
      <c r="U2189" s="30"/>
    </row>
    <row r="2190" spans="16:21" ht="17.25" customHeight="1" x14ac:dyDescent="0.3">
      <c r="P2190" s="26"/>
      <c r="Q2190" s="27"/>
      <c r="R2190" s="28"/>
      <c r="S2190" s="28"/>
      <c r="T2190" s="29"/>
      <c r="U2190" s="30"/>
    </row>
    <row r="2191" spans="16:21" ht="17.25" customHeight="1" x14ac:dyDescent="0.3">
      <c r="P2191" s="26"/>
      <c r="Q2191" s="27"/>
      <c r="R2191" s="28"/>
      <c r="S2191" s="28"/>
      <c r="T2191" s="29"/>
      <c r="U2191" s="30"/>
    </row>
    <row r="2192" spans="16:21" ht="17.25" customHeight="1" x14ac:dyDescent="0.3">
      <c r="P2192" s="26"/>
      <c r="Q2192" s="27"/>
      <c r="R2192" s="28"/>
      <c r="S2192" s="28"/>
      <c r="T2192" s="29"/>
      <c r="U2192" s="30"/>
    </row>
    <row r="2193" spans="16:21" ht="17.25" customHeight="1" x14ac:dyDescent="0.3">
      <c r="P2193" s="26"/>
      <c r="Q2193" s="27"/>
      <c r="R2193" s="28"/>
      <c r="S2193" s="28"/>
      <c r="T2193" s="29"/>
      <c r="U2193" s="30"/>
    </row>
    <row r="2194" spans="16:21" ht="17.25" customHeight="1" x14ac:dyDescent="0.3">
      <c r="P2194" s="26"/>
      <c r="Q2194" s="27"/>
      <c r="R2194" s="28"/>
      <c r="S2194" s="28"/>
      <c r="T2194" s="29"/>
      <c r="U2194" s="30"/>
    </row>
    <row r="2195" spans="16:21" ht="17.25" customHeight="1" x14ac:dyDescent="0.3">
      <c r="P2195" s="26"/>
      <c r="Q2195" s="27"/>
      <c r="R2195" s="28"/>
      <c r="S2195" s="28"/>
      <c r="T2195" s="29"/>
      <c r="U2195" s="30"/>
    </row>
    <row r="2196" spans="16:21" ht="17.25" customHeight="1" x14ac:dyDescent="0.3">
      <c r="P2196" s="26"/>
      <c r="Q2196" s="27"/>
      <c r="R2196" s="28"/>
      <c r="S2196" s="28"/>
      <c r="T2196" s="29"/>
      <c r="U2196" s="30"/>
    </row>
    <row r="2197" spans="16:21" ht="17.25" customHeight="1" x14ac:dyDescent="0.3">
      <c r="P2197" s="26"/>
      <c r="Q2197" s="27"/>
      <c r="R2197" s="28"/>
      <c r="S2197" s="28"/>
      <c r="T2197" s="29"/>
      <c r="U2197" s="30"/>
    </row>
    <row r="2198" spans="16:21" ht="17.25" customHeight="1" x14ac:dyDescent="0.3">
      <c r="P2198" s="26"/>
      <c r="Q2198" s="27"/>
      <c r="R2198" s="28"/>
      <c r="S2198" s="28"/>
      <c r="T2198" s="29"/>
      <c r="U2198" s="30"/>
    </row>
    <row r="2199" spans="16:21" ht="17.25" customHeight="1" x14ac:dyDescent="0.3">
      <c r="P2199" s="26"/>
      <c r="Q2199" s="27"/>
      <c r="R2199" s="28"/>
      <c r="S2199" s="28"/>
      <c r="T2199" s="29"/>
      <c r="U2199" s="30"/>
    </row>
    <row r="2200" spans="16:21" ht="17.25" customHeight="1" x14ac:dyDescent="0.3">
      <c r="P2200" s="26"/>
      <c r="Q2200" s="27"/>
      <c r="R2200" s="28"/>
      <c r="S2200" s="28"/>
      <c r="T2200" s="29"/>
      <c r="U2200" s="30"/>
    </row>
    <row r="2201" spans="16:21" ht="17.25" customHeight="1" x14ac:dyDescent="0.3">
      <c r="P2201" s="26"/>
      <c r="Q2201" s="27"/>
      <c r="R2201" s="28"/>
      <c r="S2201" s="28"/>
      <c r="T2201" s="29"/>
      <c r="U2201" s="30"/>
    </row>
    <row r="2202" spans="16:21" ht="17.25" customHeight="1" x14ac:dyDescent="0.3">
      <c r="P2202" s="26"/>
      <c r="Q2202" s="27"/>
      <c r="R2202" s="28"/>
      <c r="S2202" s="28"/>
      <c r="T2202" s="29"/>
      <c r="U2202" s="30"/>
    </row>
    <row r="2203" spans="16:21" ht="17.25" customHeight="1" x14ac:dyDescent="0.3">
      <c r="P2203" s="26"/>
      <c r="Q2203" s="27"/>
      <c r="R2203" s="28"/>
      <c r="S2203" s="28"/>
      <c r="T2203" s="29"/>
      <c r="U2203" s="30"/>
    </row>
    <row r="2204" spans="16:21" ht="17.25" customHeight="1" x14ac:dyDescent="0.3">
      <c r="P2204" s="26"/>
      <c r="Q2204" s="27"/>
      <c r="R2204" s="28"/>
      <c r="S2204" s="28"/>
      <c r="T2204" s="29"/>
      <c r="U2204" s="30"/>
    </row>
    <row r="2205" spans="16:21" ht="17.25" customHeight="1" x14ac:dyDescent="0.3">
      <c r="P2205" s="26"/>
      <c r="Q2205" s="27"/>
      <c r="R2205" s="28"/>
      <c r="S2205" s="28"/>
      <c r="T2205" s="29"/>
      <c r="U2205" s="30"/>
    </row>
    <row r="2206" spans="16:21" ht="17.25" customHeight="1" x14ac:dyDescent="0.3">
      <c r="P2206" s="26"/>
      <c r="Q2206" s="27"/>
      <c r="R2206" s="28"/>
      <c r="S2206" s="28"/>
      <c r="T2206" s="29"/>
      <c r="U2206" s="30"/>
    </row>
    <row r="2207" spans="16:21" ht="17.25" customHeight="1" x14ac:dyDescent="0.3">
      <c r="P2207" s="26"/>
      <c r="Q2207" s="27"/>
      <c r="R2207" s="28"/>
      <c r="S2207" s="28"/>
      <c r="T2207" s="29"/>
      <c r="U2207" s="30"/>
    </row>
    <row r="2208" spans="16:21" ht="17.25" customHeight="1" x14ac:dyDescent="0.3">
      <c r="P2208" s="26"/>
      <c r="Q2208" s="27"/>
      <c r="R2208" s="28"/>
      <c r="S2208" s="28"/>
      <c r="T2208" s="29"/>
      <c r="U2208" s="30"/>
    </row>
    <row r="2209" spans="16:21" ht="17.25" customHeight="1" x14ac:dyDescent="0.3">
      <c r="P2209" s="26"/>
      <c r="Q2209" s="27"/>
      <c r="R2209" s="28"/>
      <c r="S2209" s="28"/>
      <c r="T2209" s="29"/>
      <c r="U2209" s="30"/>
    </row>
    <row r="2210" spans="16:21" ht="17.25" customHeight="1" x14ac:dyDescent="0.3">
      <c r="P2210" s="26"/>
      <c r="Q2210" s="27"/>
      <c r="R2210" s="28"/>
      <c r="S2210" s="28"/>
      <c r="T2210" s="29"/>
      <c r="U2210" s="30"/>
    </row>
    <row r="2211" spans="16:21" ht="17.25" customHeight="1" x14ac:dyDescent="0.3">
      <c r="P2211" s="26"/>
      <c r="Q2211" s="27"/>
      <c r="R2211" s="28"/>
      <c r="S2211" s="28"/>
      <c r="T2211" s="29"/>
      <c r="U2211" s="30"/>
    </row>
    <row r="2212" spans="16:21" ht="17.25" customHeight="1" x14ac:dyDescent="0.3">
      <c r="P2212" s="26"/>
      <c r="Q2212" s="27"/>
      <c r="R2212" s="28"/>
      <c r="S2212" s="28"/>
      <c r="T2212" s="29"/>
      <c r="U2212" s="30"/>
    </row>
    <row r="2213" spans="16:21" ht="17.25" customHeight="1" x14ac:dyDescent="0.3">
      <c r="P2213" s="26"/>
      <c r="Q2213" s="27"/>
      <c r="R2213" s="28"/>
      <c r="S2213" s="28"/>
      <c r="T2213" s="29"/>
      <c r="U2213" s="30"/>
    </row>
    <row r="2214" spans="16:21" ht="17.25" customHeight="1" x14ac:dyDescent="0.3">
      <c r="P2214" s="26"/>
      <c r="Q2214" s="27"/>
      <c r="R2214" s="28"/>
      <c r="S2214" s="28"/>
      <c r="T2214" s="29"/>
      <c r="U2214" s="30"/>
    </row>
    <row r="2215" spans="16:21" ht="17.25" customHeight="1" x14ac:dyDescent="0.3">
      <c r="P2215" s="26"/>
      <c r="Q2215" s="27"/>
      <c r="R2215" s="28"/>
      <c r="S2215" s="28"/>
      <c r="T2215" s="29"/>
      <c r="U2215" s="30"/>
    </row>
    <row r="2216" spans="16:21" ht="17.25" customHeight="1" x14ac:dyDescent="0.3">
      <c r="P2216" s="26"/>
      <c r="Q2216" s="27"/>
      <c r="R2216" s="28"/>
      <c r="S2216" s="28"/>
      <c r="T2216" s="29"/>
      <c r="U2216" s="30"/>
    </row>
    <row r="2217" spans="16:21" ht="17.25" customHeight="1" x14ac:dyDescent="0.3">
      <c r="P2217" s="26"/>
      <c r="Q2217" s="27"/>
      <c r="R2217" s="28"/>
      <c r="S2217" s="28"/>
      <c r="T2217" s="29"/>
      <c r="U2217" s="30"/>
    </row>
    <row r="2218" spans="16:21" ht="17.25" customHeight="1" x14ac:dyDescent="0.3">
      <c r="P2218" s="26"/>
      <c r="Q2218" s="27"/>
      <c r="R2218" s="28"/>
      <c r="S2218" s="28"/>
      <c r="T2218" s="29"/>
      <c r="U2218" s="30"/>
    </row>
    <row r="2219" spans="16:21" ht="17.25" customHeight="1" x14ac:dyDescent="0.3">
      <c r="P2219" s="26"/>
      <c r="Q2219" s="27"/>
      <c r="R2219" s="28"/>
      <c r="S2219" s="28"/>
      <c r="T2219" s="29"/>
      <c r="U2219" s="30"/>
    </row>
    <row r="2220" spans="16:21" ht="17.25" customHeight="1" x14ac:dyDescent="0.3">
      <c r="P2220" s="26"/>
      <c r="Q2220" s="27"/>
      <c r="R2220" s="28"/>
      <c r="S2220" s="28"/>
      <c r="T2220" s="29"/>
      <c r="U2220" s="30"/>
    </row>
    <row r="2221" spans="16:21" ht="17.25" customHeight="1" x14ac:dyDescent="0.3">
      <c r="P2221" s="26"/>
      <c r="Q2221" s="27"/>
      <c r="R2221" s="28"/>
      <c r="S2221" s="28"/>
      <c r="T2221" s="29"/>
      <c r="U2221" s="30"/>
    </row>
    <row r="2222" spans="16:21" ht="17.25" customHeight="1" x14ac:dyDescent="0.3">
      <c r="P2222" s="26"/>
      <c r="Q2222" s="27"/>
      <c r="R2222" s="28"/>
      <c r="S2222" s="28"/>
      <c r="T2222" s="29"/>
      <c r="U2222" s="30"/>
    </row>
    <row r="2223" spans="16:21" ht="17.25" customHeight="1" x14ac:dyDescent="0.3">
      <c r="P2223" s="26"/>
      <c r="Q2223" s="27"/>
      <c r="R2223" s="28"/>
      <c r="S2223" s="28"/>
      <c r="T2223" s="29"/>
      <c r="U2223" s="30"/>
    </row>
    <row r="2224" spans="16:21" ht="17.25" customHeight="1" x14ac:dyDescent="0.3">
      <c r="P2224" s="26"/>
      <c r="Q2224" s="27"/>
      <c r="R2224" s="28"/>
      <c r="S2224" s="28"/>
      <c r="T2224" s="29"/>
      <c r="U2224" s="30"/>
    </row>
    <row r="2225" spans="16:21" ht="17.25" customHeight="1" x14ac:dyDescent="0.3">
      <c r="P2225" s="26"/>
      <c r="Q2225" s="27"/>
      <c r="R2225" s="28"/>
      <c r="S2225" s="28"/>
      <c r="T2225" s="29"/>
      <c r="U2225" s="30"/>
    </row>
    <row r="2226" spans="16:21" ht="17.25" customHeight="1" x14ac:dyDescent="0.3">
      <c r="P2226" s="26"/>
      <c r="Q2226" s="27"/>
      <c r="R2226" s="28"/>
      <c r="S2226" s="28"/>
      <c r="T2226" s="29"/>
      <c r="U2226" s="30"/>
    </row>
    <row r="2227" spans="16:21" ht="17.25" customHeight="1" x14ac:dyDescent="0.3">
      <c r="P2227" s="26"/>
      <c r="Q2227" s="27"/>
      <c r="R2227" s="28"/>
      <c r="S2227" s="28"/>
      <c r="T2227" s="29"/>
      <c r="U2227" s="30"/>
    </row>
    <row r="2228" spans="16:21" ht="17.25" customHeight="1" x14ac:dyDescent="0.3">
      <c r="P2228" s="26"/>
      <c r="Q2228" s="27"/>
      <c r="R2228" s="28"/>
      <c r="S2228" s="28"/>
      <c r="T2228" s="29"/>
      <c r="U2228" s="30"/>
    </row>
    <row r="2229" spans="16:21" ht="17.25" customHeight="1" x14ac:dyDescent="0.3">
      <c r="P2229" s="26"/>
      <c r="Q2229" s="27"/>
      <c r="R2229" s="28"/>
      <c r="S2229" s="28"/>
      <c r="T2229" s="29"/>
      <c r="U2229" s="30"/>
    </row>
    <row r="2230" spans="16:21" ht="17.25" customHeight="1" x14ac:dyDescent="0.3">
      <c r="P2230" s="26"/>
      <c r="Q2230" s="27"/>
      <c r="R2230" s="28"/>
      <c r="S2230" s="28"/>
      <c r="T2230" s="29"/>
      <c r="U2230" s="30"/>
    </row>
    <row r="2231" spans="16:21" ht="17.25" customHeight="1" x14ac:dyDescent="0.3">
      <c r="P2231" s="26"/>
      <c r="Q2231" s="27"/>
      <c r="R2231" s="28"/>
      <c r="S2231" s="28"/>
      <c r="T2231" s="29"/>
      <c r="U2231" s="30"/>
    </row>
    <row r="2232" spans="16:21" ht="17.25" customHeight="1" x14ac:dyDescent="0.3">
      <c r="P2232" s="26"/>
      <c r="Q2232" s="27"/>
      <c r="R2232" s="28"/>
      <c r="S2232" s="28"/>
      <c r="T2232" s="29"/>
      <c r="U2232" s="30"/>
    </row>
    <row r="2233" spans="16:21" ht="17.25" customHeight="1" x14ac:dyDescent="0.3">
      <c r="P2233" s="26"/>
      <c r="Q2233" s="27"/>
      <c r="R2233" s="28"/>
      <c r="S2233" s="28"/>
      <c r="T2233" s="29"/>
      <c r="U2233" s="30"/>
    </row>
    <row r="2234" spans="16:21" ht="17.25" customHeight="1" x14ac:dyDescent="0.3">
      <c r="P2234" s="26"/>
      <c r="Q2234" s="27"/>
      <c r="R2234" s="28"/>
      <c r="S2234" s="28"/>
      <c r="T2234" s="29"/>
      <c r="U2234" s="30"/>
    </row>
    <row r="2235" spans="16:21" ht="17.25" customHeight="1" x14ac:dyDescent="0.3">
      <c r="P2235" s="26"/>
      <c r="Q2235" s="27"/>
      <c r="R2235" s="28"/>
      <c r="S2235" s="28"/>
      <c r="T2235" s="29"/>
      <c r="U2235" s="30"/>
    </row>
    <row r="2236" spans="16:21" ht="17.25" customHeight="1" x14ac:dyDescent="0.3">
      <c r="P2236" s="26"/>
      <c r="Q2236" s="27"/>
      <c r="R2236" s="28"/>
      <c r="S2236" s="28"/>
      <c r="T2236" s="29"/>
      <c r="U2236" s="30"/>
    </row>
    <row r="2237" spans="16:21" ht="17.25" customHeight="1" x14ac:dyDescent="0.3">
      <c r="P2237" s="26"/>
      <c r="Q2237" s="27"/>
      <c r="R2237" s="28"/>
      <c r="S2237" s="28"/>
      <c r="T2237" s="29"/>
      <c r="U2237" s="30"/>
    </row>
    <row r="2238" spans="16:21" ht="17.25" customHeight="1" x14ac:dyDescent="0.3">
      <c r="P2238" s="26"/>
      <c r="Q2238" s="27"/>
      <c r="R2238" s="28"/>
      <c r="S2238" s="28"/>
      <c r="T2238" s="29"/>
      <c r="U2238" s="30"/>
    </row>
    <row r="2239" spans="16:21" ht="17.25" customHeight="1" x14ac:dyDescent="0.3">
      <c r="P2239" s="26"/>
      <c r="Q2239" s="27"/>
      <c r="R2239" s="28"/>
      <c r="S2239" s="28"/>
      <c r="T2239" s="29"/>
      <c r="U2239" s="30"/>
    </row>
    <row r="2240" spans="16:21" ht="17.25" customHeight="1" x14ac:dyDescent="0.3">
      <c r="P2240" s="26"/>
      <c r="Q2240" s="27"/>
      <c r="R2240" s="28"/>
      <c r="S2240" s="28"/>
      <c r="T2240" s="29"/>
      <c r="U2240" s="30"/>
    </row>
    <row r="2241" spans="16:21" ht="17.25" customHeight="1" x14ac:dyDescent="0.3">
      <c r="P2241" s="26"/>
      <c r="Q2241" s="27"/>
      <c r="R2241" s="28"/>
      <c r="S2241" s="28"/>
      <c r="T2241" s="29"/>
      <c r="U2241" s="30"/>
    </row>
    <row r="2242" spans="16:21" ht="17.25" customHeight="1" x14ac:dyDescent="0.3">
      <c r="P2242" s="26"/>
      <c r="Q2242" s="27"/>
      <c r="R2242" s="28"/>
      <c r="S2242" s="28"/>
      <c r="T2242" s="29"/>
      <c r="U2242" s="30"/>
    </row>
    <row r="2243" spans="16:21" ht="17.25" customHeight="1" x14ac:dyDescent="0.3">
      <c r="P2243" s="26"/>
      <c r="Q2243" s="27"/>
      <c r="R2243" s="28"/>
      <c r="S2243" s="28"/>
      <c r="T2243" s="29"/>
      <c r="U2243" s="30"/>
    </row>
    <row r="2244" spans="16:21" ht="17.25" customHeight="1" x14ac:dyDescent="0.3">
      <c r="P2244" s="26"/>
      <c r="Q2244" s="27"/>
      <c r="R2244" s="28"/>
      <c r="S2244" s="28"/>
      <c r="T2244" s="29"/>
      <c r="U2244" s="30"/>
    </row>
    <row r="2245" spans="16:21" ht="17.25" customHeight="1" x14ac:dyDescent="0.3">
      <c r="P2245" s="26"/>
      <c r="Q2245" s="27"/>
      <c r="R2245" s="28"/>
      <c r="S2245" s="28"/>
      <c r="T2245" s="29"/>
      <c r="U2245" s="30"/>
    </row>
    <row r="2246" spans="16:21" ht="17.25" customHeight="1" x14ac:dyDescent="0.3">
      <c r="P2246" s="26"/>
      <c r="Q2246" s="27"/>
      <c r="R2246" s="28"/>
      <c r="S2246" s="28"/>
      <c r="T2246" s="29"/>
      <c r="U2246" s="30"/>
    </row>
    <row r="2247" spans="16:21" ht="17.25" customHeight="1" x14ac:dyDescent="0.3">
      <c r="P2247" s="26"/>
      <c r="Q2247" s="27"/>
      <c r="R2247" s="28"/>
      <c r="S2247" s="28"/>
      <c r="T2247" s="29"/>
      <c r="U2247" s="30"/>
    </row>
    <row r="2248" spans="16:21" ht="17.25" customHeight="1" x14ac:dyDescent="0.3">
      <c r="P2248" s="26"/>
      <c r="Q2248" s="27"/>
      <c r="R2248" s="28"/>
      <c r="S2248" s="28"/>
      <c r="T2248" s="29"/>
      <c r="U2248" s="30"/>
    </row>
    <row r="2249" spans="16:21" ht="17.25" customHeight="1" x14ac:dyDescent="0.3">
      <c r="P2249" s="26"/>
      <c r="Q2249" s="27"/>
      <c r="R2249" s="28"/>
      <c r="S2249" s="28"/>
      <c r="T2249" s="29"/>
      <c r="U2249" s="30"/>
    </row>
    <row r="2250" spans="16:21" ht="17.25" customHeight="1" x14ac:dyDescent="0.3">
      <c r="P2250" s="26"/>
      <c r="Q2250" s="27"/>
      <c r="R2250" s="28"/>
      <c r="S2250" s="28"/>
      <c r="T2250" s="29"/>
      <c r="U2250" s="30"/>
    </row>
    <row r="2251" spans="16:21" ht="17.25" customHeight="1" x14ac:dyDescent="0.3">
      <c r="P2251" s="26"/>
      <c r="Q2251" s="27"/>
      <c r="R2251" s="28"/>
      <c r="S2251" s="28"/>
      <c r="T2251" s="29"/>
      <c r="U2251" s="30"/>
    </row>
    <row r="2252" spans="16:21" ht="17.25" customHeight="1" x14ac:dyDescent="0.3">
      <c r="P2252" s="26"/>
      <c r="Q2252" s="27"/>
      <c r="R2252" s="28"/>
      <c r="S2252" s="28"/>
      <c r="T2252" s="29"/>
      <c r="U2252" s="30"/>
    </row>
    <row r="2253" spans="16:21" ht="17.25" customHeight="1" x14ac:dyDescent="0.3">
      <c r="P2253" s="26"/>
      <c r="Q2253" s="27"/>
      <c r="R2253" s="28"/>
      <c r="S2253" s="28"/>
      <c r="T2253" s="29"/>
      <c r="U2253" s="30"/>
    </row>
    <row r="2254" spans="16:21" ht="17.25" customHeight="1" x14ac:dyDescent="0.3">
      <c r="P2254" s="26"/>
      <c r="Q2254" s="27"/>
      <c r="R2254" s="28"/>
      <c r="S2254" s="28"/>
      <c r="T2254" s="29"/>
      <c r="U2254" s="30"/>
    </row>
    <row r="2255" spans="16:21" ht="17.25" customHeight="1" x14ac:dyDescent="0.3">
      <c r="P2255" s="26"/>
      <c r="Q2255" s="27"/>
      <c r="R2255" s="28"/>
      <c r="S2255" s="28"/>
      <c r="T2255" s="29"/>
      <c r="U2255" s="30"/>
    </row>
    <row r="2256" spans="16:21" ht="17.25" customHeight="1" x14ac:dyDescent="0.3">
      <c r="P2256" s="26"/>
      <c r="Q2256" s="27"/>
      <c r="R2256" s="28"/>
      <c r="S2256" s="28"/>
      <c r="T2256" s="29"/>
      <c r="U2256" s="30"/>
    </row>
    <row r="2257" spans="16:21" ht="17.25" customHeight="1" x14ac:dyDescent="0.3">
      <c r="P2257" s="26"/>
      <c r="Q2257" s="27"/>
      <c r="R2257" s="28"/>
      <c r="S2257" s="28"/>
      <c r="T2257" s="29"/>
      <c r="U2257" s="30"/>
    </row>
    <row r="2258" spans="16:21" ht="17.25" customHeight="1" x14ac:dyDescent="0.3">
      <c r="P2258" s="26"/>
      <c r="Q2258" s="27"/>
      <c r="R2258" s="28"/>
      <c r="S2258" s="28"/>
      <c r="T2258" s="29"/>
      <c r="U2258" s="30"/>
    </row>
    <row r="2259" spans="16:21" ht="17.25" customHeight="1" x14ac:dyDescent="0.3">
      <c r="P2259" s="26"/>
      <c r="Q2259" s="27"/>
      <c r="R2259" s="28"/>
      <c r="S2259" s="28"/>
      <c r="T2259" s="29"/>
      <c r="U2259" s="30"/>
    </row>
    <row r="2260" spans="16:21" ht="17.25" customHeight="1" x14ac:dyDescent="0.3">
      <c r="P2260" s="26"/>
      <c r="Q2260" s="27"/>
      <c r="R2260" s="28"/>
      <c r="S2260" s="28"/>
      <c r="T2260" s="29"/>
      <c r="U2260" s="30"/>
    </row>
    <row r="2261" spans="16:21" ht="17.25" customHeight="1" x14ac:dyDescent="0.3">
      <c r="P2261" s="26"/>
      <c r="Q2261" s="27"/>
      <c r="R2261" s="28"/>
      <c r="S2261" s="28"/>
      <c r="T2261" s="29"/>
      <c r="U2261" s="30"/>
    </row>
    <row r="2262" spans="16:21" ht="17.25" customHeight="1" x14ac:dyDescent="0.3">
      <c r="P2262" s="26"/>
      <c r="Q2262" s="27"/>
      <c r="R2262" s="28"/>
      <c r="S2262" s="28"/>
      <c r="T2262" s="29"/>
      <c r="U2262" s="30"/>
    </row>
    <row r="2263" spans="16:21" ht="17.25" customHeight="1" x14ac:dyDescent="0.3">
      <c r="P2263" s="26"/>
      <c r="Q2263" s="27"/>
      <c r="R2263" s="28"/>
      <c r="S2263" s="28"/>
      <c r="T2263" s="29"/>
      <c r="U2263" s="30"/>
    </row>
    <row r="2264" spans="16:21" ht="17.25" customHeight="1" x14ac:dyDescent="0.3">
      <c r="P2264" s="26"/>
      <c r="Q2264" s="27"/>
      <c r="R2264" s="28"/>
      <c r="S2264" s="28"/>
      <c r="T2264" s="29"/>
      <c r="U2264" s="30"/>
    </row>
    <row r="2265" spans="16:21" ht="17.25" customHeight="1" x14ac:dyDescent="0.3">
      <c r="P2265" s="26"/>
      <c r="Q2265" s="27"/>
      <c r="R2265" s="28"/>
      <c r="S2265" s="28"/>
      <c r="T2265" s="29"/>
      <c r="U2265" s="30"/>
    </row>
    <row r="2266" spans="16:21" ht="17.25" customHeight="1" x14ac:dyDescent="0.3">
      <c r="P2266" s="26"/>
      <c r="Q2266" s="27"/>
      <c r="R2266" s="28"/>
      <c r="S2266" s="28"/>
      <c r="T2266" s="29"/>
      <c r="U2266" s="30"/>
    </row>
    <row r="2267" spans="16:21" ht="17.25" customHeight="1" x14ac:dyDescent="0.3">
      <c r="P2267" s="26"/>
      <c r="Q2267" s="27"/>
      <c r="R2267" s="28"/>
      <c r="S2267" s="28"/>
      <c r="T2267" s="29"/>
      <c r="U2267" s="30"/>
    </row>
    <row r="2268" spans="16:21" ht="17.25" customHeight="1" x14ac:dyDescent="0.3">
      <c r="P2268" s="26"/>
      <c r="Q2268" s="27"/>
      <c r="R2268" s="28"/>
      <c r="S2268" s="28"/>
      <c r="T2268" s="29"/>
      <c r="U2268" s="30"/>
    </row>
    <row r="2269" spans="16:21" ht="17.25" customHeight="1" x14ac:dyDescent="0.3">
      <c r="P2269" s="26"/>
      <c r="Q2269" s="27"/>
      <c r="R2269" s="28"/>
      <c r="S2269" s="28"/>
      <c r="T2269" s="29"/>
      <c r="U2269" s="30"/>
    </row>
    <row r="2270" spans="16:21" ht="17.25" customHeight="1" x14ac:dyDescent="0.3">
      <c r="P2270" s="26"/>
      <c r="Q2270" s="27"/>
      <c r="R2270" s="28"/>
      <c r="S2270" s="28"/>
      <c r="T2270" s="29"/>
      <c r="U2270" s="30"/>
    </row>
    <row r="2271" spans="16:21" ht="17.25" customHeight="1" x14ac:dyDescent="0.3">
      <c r="P2271" s="26"/>
      <c r="Q2271" s="27"/>
      <c r="R2271" s="28"/>
      <c r="S2271" s="28"/>
      <c r="T2271" s="29"/>
      <c r="U2271" s="30"/>
    </row>
    <row r="2272" spans="16:21" ht="17.25" customHeight="1" x14ac:dyDescent="0.3">
      <c r="P2272" s="26"/>
      <c r="Q2272" s="27"/>
      <c r="R2272" s="28"/>
      <c r="S2272" s="28"/>
      <c r="T2272" s="29"/>
      <c r="U2272" s="30"/>
    </row>
    <row r="2273" spans="16:21" ht="17.25" customHeight="1" x14ac:dyDescent="0.3">
      <c r="P2273" s="26"/>
      <c r="Q2273" s="27"/>
      <c r="R2273" s="28"/>
      <c r="S2273" s="28"/>
      <c r="T2273" s="29"/>
      <c r="U2273" s="30"/>
    </row>
    <row r="2274" spans="16:21" ht="17.25" customHeight="1" x14ac:dyDescent="0.3">
      <c r="P2274" s="26"/>
      <c r="Q2274" s="27"/>
      <c r="R2274" s="28"/>
      <c r="S2274" s="28"/>
      <c r="T2274" s="29"/>
      <c r="U2274" s="30"/>
    </row>
    <row r="2275" spans="16:21" ht="17.25" customHeight="1" x14ac:dyDescent="0.3">
      <c r="P2275" s="26"/>
      <c r="Q2275" s="27"/>
      <c r="R2275" s="28"/>
      <c r="S2275" s="28"/>
      <c r="T2275" s="29"/>
      <c r="U2275" s="30"/>
    </row>
    <row r="2276" spans="16:21" ht="17.25" customHeight="1" x14ac:dyDescent="0.3">
      <c r="P2276" s="26"/>
      <c r="Q2276" s="27"/>
      <c r="R2276" s="28"/>
      <c r="S2276" s="28"/>
      <c r="T2276" s="29"/>
      <c r="U2276" s="30"/>
    </row>
    <row r="2277" spans="16:21" ht="17.25" customHeight="1" x14ac:dyDescent="0.3">
      <c r="P2277" s="26"/>
      <c r="Q2277" s="27"/>
      <c r="R2277" s="28"/>
      <c r="S2277" s="28"/>
      <c r="T2277" s="29"/>
      <c r="U2277" s="30"/>
    </row>
    <row r="2278" spans="16:21" ht="17.25" customHeight="1" x14ac:dyDescent="0.3">
      <c r="P2278" s="26"/>
      <c r="Q2278" s="27"/>
      <c r="R2278" s="28"/>
      <c r="S2278" s="28"/>
      <c r="T2278" s="29"/>
      <c r="U2278" s="30"/>
    </row>
    <row r="2279" spans="16:21" ht="17.25" customHeight="1" x14ac:dyDescent="0.3">
      <c r="P2279" s="26"/>
      <c r="Q2279" s="27"/>
      <c r="R2279" s="28"/>
      <c r="S2279" s="28"/>
      <c r="T2279" s="29"/>
      <c r="U2279" s="30"/>
    </row>
    <row r="2280" spans="16:21" ht="17.25" customHeight="1" x14ac:dyDescent="0.3">
      <c r="P2280" s="26"/>
      <c r="Q2280" s="27"/>
      <c r="R2280" s="28"/>
      <c r="S2280" s="28"/>
      <c r="T2280" s="29"/>
      <c r="U2280" s="30"/>
    </row>
    <row r="2281" spans="16:21" ht="17.25" customHeight="1" x14ac:dyDescent="0.3">
      <c r="P2281" s="26"/>
      <c r="Q2281" s="27"/>
      <c r="R2281" s="28"/>
      <c r="S2281" s="28"/>
      <c r="T2281" s="29"/>
      <c r="U2281" s="30"/>
    </row>
    <row r="2282" spans="16:21" ht="17.25" customHeight="1" x14ac:dyDescent="0.3">
      <c r="P2282" s="26"/>
      <c r="Q2282" s="27"/>
      <c r="R2282" s="28"/>
      <c r="S2282" s="28"/>
      <c r="T2282" s="29"/>
      <c r="U2282" s="30"/>
    </row>
    <row r="2283" spans="16:21" ht="17.25" customHeight="1" x14ac:dyDescent="0.3">
      <c r="P2283" s="26"/>
      <c r="Q2283" s="27"/>
      <c r="R2283" s="28"/>
      <c r="S2283" s="28"/>
      <c r="T2283" s="29"/>
      <c r="U2283" s="30"/>
    </row>
    <row r="2284" spans="16:21" ht="17.25" customHeight="1" x14ac:dyDescent="0.3">
      <c r="P2284" s="26"/>
      <c r="Q2284" s="27"/>
      <c r="R2284" s="28"/>
      <c r="S2284" s="28"/>
      <c r="T2284" s="29"/>
      <c r="U2284" s="30"/>
    </row>
    <row r="2285" spans="16:21" ht="17.25" customHeight="1" x14ac:dyDescent="0.3">
      <c r="P2285" s="26"/>
      <c r="Q2285" s="27"/>
      <c r="R2285" s="28"/>
      <c r="S2285" s="28"/>
      <c r="T2285" s="29"/>
      <c r="U2285" s="30"/>
    </row>
    <row r="2286" spans="16:21" ht="17.25" customHeight="1" x14ac:dyDescent="0.3">
      <c r="P2286" s="26"/>
      <c r="Q2286" s="27"/>
      <c r="R2286" s="28"/>
      <c r="S2286" s="28"/>
      <c r="T2286" s="29"/>
      <c r="U2286" s="30"/>
    </row>
    <row r="2287" spans="16:21" ht="17.25" customHeight="1" x14ac:dyDescent="0.3">
      <c r="P2287" s="26"/>
      <c r="Q2287" s="27"/>
      <c r="R2287" s="28"/>
      <c r="S2287" s="28"/>
      <c r="T2287" s="29"/>
      <c r="U2287" s="30"/>
    </row>
    <row r="2288" spans="16:21" ht="17.25" customHeight="1" x14ac:dyDescent="0.3">
      <c r="P2288" s="26"/>
      <c r="Q2288" s="27"/>
      <c r="R2288" s="28"/>
      <c r="S2288" s="28"/>
      <c r="T2288" s="29"/>
      <c r="U2288" s="30"/>
    </row>
    <row r="2289" spans="16:21" ht="17.25" customHeight="1" x14ac:dyDescent="0.3">
      <c r="P2289" s="26"/>
      <c r="Q2289" s="27"/>
      <c r="R2289" s="28"/>
      <c r="S2289" s="28"/>
      <c r="T2289" s="29"/>
      <c r="U2289" s="30"/>
    </row>
    <row r="2290" spans="16:21" ht="17.25" customHeight="1" x14ac:dyDescent="0.3">
      <c r="P2290" s="26"/>
      <c r="Q2290" s="27"/>
      <c r="R2290" s="28"/>
      <c r="S2290" s="28"/>
      <c r="T2290" s="29"/>
      <c r="U2290" s="30"/>
    </row>
    <row r="2291" spans="16:21" ht="17.25" customHeight="1" x14ac:dyDescent="0.3">
      <c r="P2291" s="26"/>
      <c r="Q2291" s="27"/>
      <c r="R2291" s="28"/>
      <c r="S2291" s="28"/>
      <c r="T2291" s="29"/>
      <c r="U2291" s="30"/>
    </row>
    <row r="2292" spans="16:21" ht="17.25" customHeight="1" x14ac:dyDescent="0.3">
      <c r="P2292" s="26"/>
      <c r="Q2292" s="27"/>
      <c r="R2292" s="28"/>
      <c r="S2292" s="28"/>
      <c r="T2292" s="29"/>
      <c r="U2292" s="30"/>
    </row>
    <row r="2293" spans="16:21" ht="17.25" customHeight="1" x14ac:dyDescent="0.3">
      <c r="P2293" s="26"/>
      <c r="Q2293" s="27"/>
      <c r="R2293" s="28"/>
      <c r="S2293" s="28"/>
      <c r="T2293" s="29"/>
      <c r="U2293" s="30"/>
    </row>
    <row r="2294" spans="16:21" ht="17.25" customHeight="1" x14ac:dyDescent="0.3">
      <c r="P2294" s="26"/>
      <c r="Q2294" s="27"/>
      <c r="R2294" s="28"/>
      <c r="S2294" s="28"/>
      <c r="T2294" s="29"/>
      <c r="U2294" s="30"/>
    </row>
    <row r="2295" spans="16:21" ht="17.25" customHeight="1" x14ac:dyDescent="0.3">
      <c r="P2295" s="26"/>
      <c r="Q2295" s="27"/>
      <c r="R2295" s="28"/>
      <c r="S2295" s="28"/>
      <c r="T2295" s="29"/>
      <c r="U2295" s="30"/>
    </row>
    <row r="2296" spans="16:21" ht="17.25" customHeight="1" x14ac:dyDescent="0.3">
      <c r="P2296" s="26"/>
      <c r="Q2296" s="27"/>
      <c r="R2296" s="28"/>
      <c r="S2296" s="28"/>
      <c r="T2296" s="29"/>
      <c r="U2296" s="30"/>
    </row>
    <row r="2297" spans="16:21" ht="17.25" customHeight="1" x14ac:dyDescent="0.3">
      <c r="P2297" s="26"/>
      <c r="Q2297" s="27"/>
      <c r="R2297" s="28"/>
      <c r="S2297" s="28"/>
      <c r="T2297" s="29"/>
      <c r="U2297" s="30"/>
    </row>
    <row r="2298" spans="16:21" ht="17.25" customHeight="1" x14ac:dyDescent="0.3">
      <c r="P2298" s="26"/>
      <c r="Q2298" s="27"/>
      <c r="R2298" s="28"/>
      <c r="S2298" s="28"/>
      <c r="T2298" s="29"/>
      <c r="U2298" s="30"/>
    </row>
    <row r="2299" spans="16:21" ht="17.25" customHeight="1" x14ac:dyDescent="0.3">
      <c r="P2299" s="26"/>
      <c r="Q2299" s="27"/>
      <c r="R2299" s="28"/>
      <c r="S2299" s="28"/>
      <c r="T2299" s="29"/>
      <c r="U2299" s="30"/>
    </row>
    <row r="2300" spans="16:21" ht="17.25" customHeight="1" x14ac:dyDescent="0.3">
      <c r="P2300" s="26"/>
      <c r="Q2300" s="27"/>
      <c r="R2300" s="28"/>
      <c r="S2300" s="28"/>
      <c r="T2300" s="29"/>
      <c r="U2300" s="30"/>
    </row>
    <row r="2301" spans="16:21" ht="17.25" customHeight="1" x14ac:dyDescent="0.3">
      <c r="P2301" s="26"/>
      <c r="Q2301" s="27"/>
      <c r="R2301" s="28"/>
      <c r="S2301" s="28"/>
      <c r="T2301" s="29"/>
      <c r="U2301" s="30"/>
    </row>
    <row r="2302" spans="16:21" ht="17.25" customHeight="1" x14ac:dyDescent="0.3">
      <c r="P2302" s="26"/>
      <c r="Q2302" s="27"/>
      <c r="R2302" s="28"/>
      <c r="S2302" s="28"/>
      <c r="T2302" s="29"/>
      <c r="U2302" s="30"/>
    </row>
    <row r="2303" spans="16:21" ht="17.25" customHeight="1" x14ac:dyDescent="0.3">
      <c r="P2303" s="26"/>
      <c r="Q2303" s="27"/>
      <c r="R2303" s="28"/>
      <c r="S2303" s="28"/>
      <c r="T2303" s="29"/>
      <c r="U2303" s="30"/>
    </row>
    <row r="2304" spans="16:21" ht="17.25" customHeight="1" x14ac:dyDescent="0.3">
      <c r="P2304" s="26"/>
      <c r="Q2304" s="27"/>
      <c r="R2304" s="28"/>
      <c r="S2304" s="28"/>
      <c r="T2304" s="29"/>
      <c r="U2304" s="30"/>
    </row>
    <row r="2305" spans="16:21" ht="17.25" customHeight="1" x14ac:dyDescent="0.3">
      <c r="P2305" s="26"/>
      <c r="Q2305" s="27"/>
      <c r="R2305" s="28"/>
      <c r="S2305" s="28"/>
      <c r="T2305" s="29"/>
      <c r="U2305" s="30"/>
    </row>
    <row r="2306" spans="16:21" ht="17.25" customHeight="1" x14ac:dyDescent="0.3">
      <c r="P2306" s="26"/>
      <c r="Q2306" s="27"/>
      <c r="R2306" s="28"/>
      <c r="S2306" s="28"/>
      <c r="T2306" s="29"/>
      <c r="U2306" s="30"/>
    </row>
    <row r="2307" spans="16:21" ht="17.25" customHeight="1" x14ac:dyDescent="0.3">
      <c r="P2307" s="26"/>
      <c r="Q2307" s="27"/>
      <c r="R2307" s="28"/>
      <c r="S2307" s="28"/>
      <c r="T2307" s="29"/>
      <c r="U2307" s="30"/>
    </row>
    <row r="2308" spans="16:21" ht="17.25" customHeight="1" x14ac:dyDescent="0.3">
      <c r="P2308" s="26"/>
      <c r="Q2308" s="27"/>
      <c r="R2308" s="28"/>
      <c r="S2308" s="28"/>
      <c r="T2308" s="29"/>
      <c r="U2308" s="30"/>
    </row>
    <row r="2309" spans="16:21" ht="17.25" customHeight="1" x14ac:dyDescent="0.3">
      <c r="P2309" s="26"/>
      <c r="Q2309" s="27"/>
      <c r="R2309" s="28"/>
      <c r="S2309" s="28"/>
      <c r="T2309" s="29"/>
      <c r="U2309" s="30"/>
    </row>
    <row r="2310" spans="16:21" ht="17.25" customHeight="1" x14ac:dyDescent="0.3">
      <c r="P2310" s="26"/>
      <c r="Q2310" s="27"/>
      <c r="R2310" s="28"/>
      <c r="S2310" s="28"/>
      <c r="T2310" s="29"/>
      <c r="U2310" s="30"/>
    </row>
    <row r="2311" spans="16:21" ht="17.25" customHeight="1" x14ac:dyDescent="0.3">
      <c r="P2311" s="26"/>
      <c r="Q2311" s="27"/>
      <c r="R2311" s="28"/>
      <c r="S2311" s="28"/>
      <c r="T2311" s="29"/>
      <c r="U2311" s="30"/>
    </row>
    <row r="2312" spans="16:21" ht="17.25" customHeight="1" x14ac:dyDescent="0.3">
      <c r="P2312" s="26"/>
      <c r="Q2312" s="27"/>
      <c r="R2312" s="28"/>
      <c r="S2312" s="28"/>
      <c r="T2312" s="29"/>
      <c r="U2312" s="30"/>
    </row>
    <row r="2313" spans="16:21" ht="17.25" customHeight="1" x14ac:dyDescent="0.3">
      <c r="P2313" s="26"/>
      <c r="Q2313" s="27"/>
      <c r="R2313" s="28"/>
      <c r="S2313" s="28"/>
      <c r="T2313" s="29"/>
      <c r="U2313" s="30"/>
    </row>
    <row r="2314" spans="16:21" ht="17.25" customHeight="1" x14ac:dyDescent="0.3">
      <c r="P2314" s="26"/>
      <c r="Q2314" s="27"/>
      <c r="R2314" s="28"/>
      <c r="S2314" s="28"/>
      <c r="T2314" s="29"/>
      <c r="U2314" s="30"/>
    </row>
    <row r="2315" spans="16:21" ht="17.25" customHeight="1" x14ac:dyDescent="0.3">
      <c r="P2315" s="26"/>
      <c r="Q2315" s="27"/>
      <c r="R2315" s="28"/>
      <c r="S2315" s="28"/>
      <c r="T2315" s="29"/>
      <c r="U2315" s="30"/>
    </row>
    <row r="2316" spans="16:21" ht="17.25" customHeight="1" x14ac:dyDescent="0.3">
      <c r="P2316" s="26"/>
      <c r="Q2316" s="27"/>
      <c r="R2316" s="28"/>
      <c r="S2316" s="28"/>
      <c r="T2316" s="29"/>
      <c r="U2316" s="30"/>
    </row>
    <row r="2317" spans="16:21" ht="17.25" customHeight="1" x14ac:dyDescent="0.3">
      <c r="P2317" s="26"/>
      <c r="Q2317" s="27"/>
      <c r="R2317" s="28"/>
      <c r="S2317" s="28"/>
      <c r="T2317" s="29"/>
      <c r="U2317" s="30"/>
    </row>
    <row r="2318" spans="16:21" ht="17.25" customHeight="1" x14ac:dyDescent="0.3">
      <c r="P2318" s="26"/>
      <c r="Q2318" s="27"/>
      <c r="R2318" s="28"/>
      <c r="S2318" s="28"/>
      <c r="T2318" s="29"/>
      <c r="U2318" s="30"/>
    </row>
    <row r="2319" spans="16:21" ht="17.25" customHeight="1" x14ac:dyDescent="0.3">
      <c r="P2319" s="26"/>
      <c r="Q2319" s="27"/>
      <c r="R2319" s="28"/>
      <c r="S2319" s="28"/>
      <c r="T2319" s="29"/>
      <c r="U2319" s="30"/>
    </row>
    <row r="2320" spans="16:21" ht="17.25" customHeight="1" x14ac:dyDescent="0.3">
      <c r="P2320" s="26"/>
      <c r="Q2320" s="27"/>
      <c r="R2320" s="28"/>
      <c r="S2320" s="28"/>
      <c r="T2320" s="29"/>
      <c r="U2320" s="30"/>
    </row>
    <row r="2321" spans="16:21" ht="17.25" customHeight="1" x14ac:dyDescent="0.3">
      <c r="P2321" s="26"/>
      <c r="Q2321" s="27"/>
      <c r="R2321" s="28"/>
      <c r="S2321" s="28"/>
      <c r="T2321" s="29"/>
      <c r="U2321" s="30"/>
    </row>
    <row r="2322" spans="16:21" ht="17.25" customHeight="1" x14ac:dyDescent="0.3">
      <c r="P2322" s="26"/>
      <c r="Q2322" s="27"/>
      <c r="R2322" s="28"/>
      <c r="S2322" s="28"/>
      <c r="T2322" s="29"/>
      <c r="U2322" s="30"/>
    </row>
    <row r="2323" spans="16:21" ht="17.25" customHeight="1" x14ac:dyDescent="0.3">
      <c r="P2323" s="26"/>
      <c r="Q2323" s="27"/>
      <c r="R2323" s="28"/>
      <c r="S2323" s="28"/>
      <c r="T2323" s="29"/>
      <c r="U2323" s="30"/>
    </row>
    <row r="2324" spans="16:21" ht="17.25" customHeight="1" x14ac:dyDescent="0.3">
      <c r="P2324" s="26"/>
      <c r="Q2324" s="27"/>
      <c r="R2324" s="28"/>
      <c r="S2324" s="28"/>
      <c r="T2324" s="29"/>
      <c r="U2324" s="30"/>
    </row>
    <row r="2325" spans="16:21" ht="17.25" customHeight="1" x14ac:dyDescent="0.3">
      <c r="P2325" s="26"/>
      <c r="Q2325" s="27"/>
      <c r="R2325" s="28"/>
      <c r="S2325" s="28"/>
      <c r="T2325" s="29"/>
      <c r="U2325" s="30"/>
    </row>
    <row r="2326" spans="16:21" ht="17.25" customHeight="1" x14ac:dyDescent="0.3">
      <c r="P2326" s="26"/>
      <c r="Q2326" s="27"/>
      <c r="R2326" s="28"/>
      <c r="S2326" s="28"/>
      <c r="T2326" s="29"/>
      <c r="U2326" s="30"/>
    </row>
    <row r="2327" spans="16:21" ht="17.25" customHeight="1" x14ac:dyDescent="0.3">
      <c r="P2327" s="26"/>
      <c r="Q2327" s="27"/>
      <c r="R2327" s="28"/>
      <c r="S2327" s="28"/>
      <c r="T2327" s="29"/>
      <c r="U2327" s="30"/>
    </row>
    <row r="2328" spans="16:21" ht="17.25" customHeight="1" x14ac:dyDescent="0.3">
      <c r="P2328" s="26"/>
      <c r="Q2328" s="27"/>
      <c r="R2328" s="28"/>
      <c r="S2328" s="28"/>
      <c r="T2328" s="29"/>
      <c r="U2328" s="30"/>
    </row>
    <row r="2329" spans="16:21" ht="17.25" customHeight="1" x14ac:dyDescent="0.3">
      <c r="P2329" s="26"/>
      <c r="Q2329" s="27"/>
      <c r="R2329" s="28"/>
      <c r="S2329" s="28"/>
      <c r="T2329" s="29"/>
      <c r="U2329" s="30"/>
    </row>
    <row r="2330" spans="16:21" ht="17.25" customHeight="1" x14ac:dyDescent="0.3">
      <c r="P2330" s="26"/>
      <c r="Q2330" s="27"/>
      <c r="R2330" s="28"/>
      <c r="S2330" s="28"/>
      <c r="T2330" s="29"/>
      <c r="U2330" s="30"/>
    </row>
    <row r="2331" spans="16:21" ht="17.25" customHeight="1" x14ac:dyDescent="0.3">
      <c r="P2331" s="26"/>
      <c r="Q2331" s="27"/>
      <c r="R2331" s="28"/>
      <c r="S2331" s="28"/>
      <c r="T2331" s="29"/>
      <c r="U2331" s="30"/>
    </row>
    <row r="2332" spans="16:21" ht="17.25" customHeight="1" x14ac:dyDescent="0.3">
      <c r="P2332" s="26"/>
      <c r="Q2332" s="27"/>
      <c r="R2332" s="28"/>
      <c r="S2332" s="28"/>
      <c r="T2332" s="29"/>
      <c r="U2332" s="30"/>
    </row>
    <row r="2333" spans="16:21" ht="17.25" customHeight="1" x14ac:dyDescent="0.3">
      <c r="P2333" s="26"/>
      <c r="Q2333" s="27"/>
      <c r="R2333" s="28"/>
      <c r="S2333" s="28"/>
      <c r="T2333" s="29"/>
      <c r="U2333" s="30"/>
    </row>
    <row r="2334" spans="16:21" ht="17.25" customHeight="1" x14ac:dyDescent="0.3">
      <c r="P2334" s="26"/>
      <c r="Q2334" s="27"/>
      <c r="R2334" s="28"/>
      <c r="S2334" s="28"/>
      <c r="T2334" s="29"/>
      <c r="U2334" s="30"/>
    </row>
    <row r="2335" spans="16:21" ht="17.25" customHeight="1" x14ac:dyDescent="0.3">
      <c r="P2335" s="26"/>
      <c r="Q2335" s="27"/>
      <c r="R2335" s="28"/>
      <c r="S2335" s="28"/>
      <c r="T2335" s="29"/>
      <c r="U2335" s="30"/>
    </row>
    <row r="2336" spans="16:21" ht="17.25" customHeight="1" x14ac:dyDescent="0.3">
      <c r="P2336" s="26"/>
      <c r="Q2336" s="27"/>
      <c r="R2336" s="28"/>
      <c r="S2336" s="28"/>
      <c r="T2336" s="29"/>
      <c r="U2336" s="30"/>
    </row>
    <row r="2337" spans="16:21" ht="17.25" customHeight="1" x14ac:dyDescent="0.3">
      <c r="P2337" s="26"/>
      <c r="Q2337" s="27"/>
      <c r="R2337" s="28"/>
      <c r="S2337" s="28"/>
      <c r="T2337" s="29"/>
      <c r="U2337" s="30"/>
    </row>
    <row r="2338" spans="16:21" ht="17.25" customHeight="1" x14ac:dyDescent="0.3">
      <c r="P2338" s="26"/>
      <c r="Q2338" s="27"/>
      <c r="R2338" s="28"/>
      <c r="S2338" s="28"/>
      <c r="T2338" s="29"/>
      <c r="U2338" s="30"/>
    </row>
    <row r="2339" spans="16:21" ht="17.25" customHeight="1" x14ac:dyDescent="0.3">
      <c r="P2339" s="26"/>
      <c r="Q2339" s="27"/>
      <c r="R2339" s="28"/>
      <c r="S2339" s="28"/>
      <c r="T2339" s="29"/>
      <c r="U2339" s="30"/>
    </row>
    <row r="2340" spans="16:21" ht="17.25" customHeight="1" x14ac:dyDescent="0.3">
      <c r="P2340" s="26"/>
      <c r="Q2340" s="27"/>
      <c r="R2340" s="28"/>
      <c r="S2340" s="28"/>
      <c r="T2340" s="29"/>
      <c r="U2340" s="30"/>
    </row>
    <row r="2341" spans="16:21" ht="17.25" customHeight="1" x14ac:dyDescent="0.3">
      <c r="P2341" s="26"/>
      <c r="Q2341" s="27"/>
      <c r="R2341" s="28"/>
      <c r="S2341" s="28"/>
      <c r="T2341" s="29"/>
      <c r="U2341" s="30"/>
    </row>
    <row r="2342" spans="16:21" ht="17.25" customHeight="1" x14ac:dyDescent="0.3">
      <c r="P2342" s="26"/>
      <c r="Q2342" s="27"/>
      <c r="R2342" s="28"/>
      <c r="S2342" s="28"/>
      <c r="T2342" s="29"/>
      <c r="U2342" s="30"/>
    </row>
    <row r="2343" spans="16:21" ht="17.25" customHeight="1" x14ac:dyDescent="0.3">
      <c r="P2343" s="26"/>
      <c r="Q2343" s="27"/>
      <c r="R2343" s="28"/>
      <c r="S2343" s="28"/>
      <c r="T2343" s="29"/>
      <c r="U2343" s="30"/>
    </row>
    <row r="2344" spans="16:21" ht="17.25" customHeight="1" x14ac:dyDescent="0.3">
      <c r="P2344" s="26"/>
      <c r="Q2344" s="27"/>
      <c r="R2344" s="28"/>
      <c r="S2344" s="28"/>
      <c r="T2344" s="29"/>
      <c r="U2344" s="30"/>
    </row>
    <row r="2345" spans="16:21" ht="17.25" customHeight="1" x14ac:dyDescent="0.3">
      <c r="P2345" s="26"/>
      <c r="Q2345" s="27"/>
      <c r="R2345" s="28"/>
      <c r="S2345" s="28"/>
      <c r="T2345" s="29"/>
      <c r="U2345" s="30"/>
    </row>
    <row r="2346" spans="16:21" ht="17.25" customHeight="1" x14ac:dyDescent="0.3">
      <c r="P2346" s="26"/>
      <c r="Q2346" s="27"/>
      <c r="R2346" s="28"/>
      <c r="S2346" s="28"/>
      <c r="T2346" s="29"/>
      <c r="U2346" s="30"/>
    </row>
    <row r="2347" spans="16:21" ht="17.25" customHeight="1" x14ac:dyDescent="0.3">
      <c r="P2347" s="26"/>
      <c r="Q2347" s="27"/>
      <c r="R2347" s="28"/>
      <c r="S2347" s="28"/>
      <c r="T2347" s="29"/>
      <c r="U2347" s="30"/>
    </row>
    <row r="2348" spans="16:21" ht="17.25" customHeight="1" x14ac:dyDescent="0.3">
      <c r="P2348" s="26"/>
      <c r="Q2348" s="27"/>
      <c r="R2348" s="28"/>
      <c r="S2348" s="28"/>
      <c r="T2348" s="29"/>
      <c r="U2348" s="30"/>
    </row>
    <row r="2349" spans="16:21" ht="17.25" customHeight="1" x14ac:dyDescent="0.3">
      <c r="P2349" s="26"/>
      <c r="Q2349" s="27"/>
      <c r="R2349" s="28"/>
      <c r="S2349" s="28"/>
      <c r="T2349" s="29"/>
      <c r="U2349" s="30"/>
    </row>
    <row r="2350" spans="16:21" ht="17.25" customHeight="1" x14ac:dyDescent="0.3">
      <c r="P2350" s="26"/>
      <c r="Q2350" s="27"/>
      <c r="R2350" s="28"/>
      <c r="S2350" s="28"/>
      <c r="T2350" s="29"/>
      <c r="U2350" s="30"/>
    </row>
    <row r="2351" spans="16:21" ht="17.25" customHeight="1" x14ac:dyDescent="0.3">
      <c r="P2351" s="26"/>
      <c r="Q2351" s="27"/>
      <c r="R2351" s="28"/>
      <c r="S2351" s="28"/>
      <c r="T2351" s="29"/>
      <c r="U2351" s="30"/>
    </row>
    <row r="2352" spans="16:21" ht="17.25" customHeight="1" x14ac:dyDescent="0.3">
      <c r="P2352" s="26"/>
      <c r="Q2352" s="27"/>
      <c r="R2352" s="28"/>
      <c r="S2352" s="28"/>
      <c r="T2352" s="29"/>
      <c r="U2352" s="30"/>
    </row>
    <row r="2353" spans="16:21" ht="17.25" customHeight="1" x14ac:dyDescent="0.3">
      <c r="P2353" s="26"/>
      <c r="Q2353" s="27"/>
      <c r="R2353" s="28"/>
      <c r="S2353" s="28"/>
      <c r="T2353" s="29"/>
      <c r="U2353" s="30"/>
    </row>
    <row r="2354" spans="16:21" ht="17.25" customHeight="1" x14ac:dyDescent="0.3">
      <c r="P2354" s="26"/>
      <c r="Q2354" s="27"/>
      <c r="R2354" s="28"/>
      <c r="S2354" s="28"/>
      <c r="T2354" s="29"/>
      <c r="U2354" s="30"/>
    </row>
    <row r="2355" spans="16:21" ht="17.25" customHeight="1" x14ac:dyDescent="0.3">
      <c r="P2355" s="26"/>
      <c r="Q2355" s="27"/>
      <c r="R2355" s="28"/>
      <c r="S2355" s="28"/>
      <c r="T2355" s="29"/>
      <c r="U2355" s="30"/>
    </row>
    <row r="2356" spans="16:21" ht="17.25" customHeight="1" x14ac:dyDescent="0.3">
      <c r="P2356" s="26"/>
      <c r="Q2356" s="27"/>
      <c r="R2356" s="28"/>
      <c r="S2356" s="28"/>
      <c r="T2356" s="29"/>
      <c r="U2356" s="30"/>
    </row>
    <row r="2357" spans="16:21" ht="17.25" customHeight="1" x14ac:dyDescent="0.3">
      <c r="P2357" s="26"/>
      <c r="Q2357" s="27"/>
      <c r="R2357" s="28"/>
      <c r="S2357" s="28"/>
      <c r="T2357" s="29"/>
      <c r="U2357" s="30"/>
    </row>
    <row r="2358" spans="16:21" ht="17.25" customHeight="1" x14ac:dyDescent="0.3">
      <c r="P2358" s="26"/>
      <c r="Q2358" s="27"/>
      <c r="R2358" s="28"/>
      <c r="S2358" s="28"/>
      <c r="T2358" s="29"/>
      <c r="U2358" s="30"/>
    </row>
    <row r="2359" spans="16:21" ht="17.25" customHeight="1" x14ac:dyDescent="0.3">
      <c r="P2359" s="26"/>
      <c r="Q2359" s="27"/>
      <c r="R2359" s="28"/>
      <c r="S2359" s="28"/>
      <c r="T2359" s="29"/>
      <c r="U2359" s="30"/>
    </row>
    <row r="2360" spans="16:21" ht="17.25" customHeight="1" x14ac:dyDescent="0.3">
      <c r="P2360" s="26"/>
      <c r="Q2360" s="27"/>
      <c r="R2360" s="28"/>
      <c r="S2360" s="28"/>
      <c r="T2360" s="29"/>
      <c r="U2360" s="30"/>
    </row>
    <row r="2361" spans="16:21" ht="17.25" customHeight="1" x14ac:dyDescent="0.3">
      <c r="P2361" s="26"/>
      <c r="Q2361" s="27"/>
      <c r="R2361" s="28"/>
      <c r="S2361" s="28"/>
      <c r="T2361" s="29"/>
      <c r="U2361" s="30"/>
    </row>
    <row r="2362" spans="16:21" ht="17.25" customHeight="1" x14ac:dyDescent="0.3">
      <c r="P2362" s="26"/>
      <c r="Q2362" s="27"/>
      <c r="R2362" s="28"/>
      <c r="S2362" s="28"/>
      <c r="T2362" s="29"/>
      <c r="U2362" s="30"/>
    </row>
    <row r="2363" spans="16:21" ht="17.25" customHeight="1" x14ac:dyDescent="0.3">
      <c r="P2363" s="26"/>
      <c r="Q2363" s="27"/>
      <c r="R2363" s="28"/>
      <c r="S2363" s="28"/>
      <c r="T2363" s="29"/>
      <c r="U2363" s="30"/>
    </row>
    <row r="2364" spans="16:21" ht="17.25" customHeight="1" x14ac:dyDescent="0.3">
      <c r="P2364" s="26"/>
      <c r="Q2364" s="27"/>
      <c r="R2364" s="28"/>
      <c r="S2364" s="28"/>
      <c r="T2364" s="29"/>
      <c r="U2364" s="30"/>
    </row>
    <row r="2365" spans="16:21" ht="17.25" customHeight="1" x14ac:dyDescent="0.3">
      <c r="P2365" s="26"/>
      <c r="Q2365" s="27"/>
      <c r="R2365" s="28"/>
      <c r="S2365" s="28"/>
      <c r="T2365" s="29"/>
      <c r="U2365" s="30"/>
    </row>
    <row r="2366" spans="16:21" ht="17.25" customHeight="1" x14ac:dyDescent="0.3">
      <c r="P2366" s="26"/>
      <c r="Q2366" s="27"/>
      <c r="R2366" s="28"/>
      <c r="S2366" s="28"/>
      <c r="T2366" s="29"/>
      <c r="U2366" s="30"/>
    </row>
    <row r="2367" spans="16:21" ht="17.25" customHeight="1" x14ac:dyDescent="0.3">
      <c r="P2367" s="26"/>
      <c r="Q2367" s="27"/>
      <c r="R2367" s="28"/>
      <c r="S2367" s="28"/>
      <c r="T2367" s="29"/>
      <c r="U2367" s="30"/>
    </row>
    <row r="2368" spans="16:21" ht="17.25" customHeight="1" x14ac:dyDescent="0.3">
      <c r="P2368" s="26"/>
      <c r="Q2368" s="27"/>
      <c r="R2368" s="28"/>
      <c r="S2368" s="28"/>
      <c r="T2368" s="29"/>
      <c r="U2368" s="30"/>
    </row>
    <row r="2369" spans="16:21" ht="17.25" customHeight="1" x14ac:dyDescent="0.3">
      <c r="P2369" s="26"/>
      <c r="Q2369" s="27"/>
      <c r="R2369" s="28"/>
      <c r="S2369" s="28"/>
      <c r="T2369" s="29"/>
      <c r="U2369" s="30"/>
    </row>
    <row r="2370" spans="16:21" ht="17.25" customHeight="1" x14ac:dyDescent="0.3">
      <c r="P2370" s="26"/>
      <c r="Q2370" s="27"/>
      <c r="R2370" s="28"/>
      <c r="S2370" s="28"/>
      <c r="T2370" s="29"/>
      <c r="U2370" s="30"/>
    </row>
    <row r="2371" spans="16:21" ht="17.25" customHeight="1" x14ac:dyDescent="0.3">
      <c r="P2371" s="26"/>
      <c r="Q2371" s="27"/>
      <c r="R2371" s="28"/>
      <c r="S2371" s="28"/>
      <c r="T2371" s="29"/>
      <c r="U2371" s="30"/>
    </row>
    <row r="2372" spans="16:21" ht="17.25" customHeight="1" x14ac:dyDescent="0.3">
      <c r="P2372" s="26"/>
      <c r="Q2372" s="27"/>
      <c r="R2372" s="28"/>
      <c r="S2372" s="28"/>
      <c r="T2372" s="29"/>
      <c r="U2372" s="30"/>
    </row>
    <row r="2373" spans="16:21" ht="17.25" customHeight="1" x14ac:dyDescent="0.3">
      <c r="P2373" s="26"/>
      <c r="Q2373" s="27"/>
      <c r="R2373" s="28"/>
      <c r="S2373" s="28"/>
      <c r="T2373" s="29"/>
      <c r="U2373" s="30"/>
    </row>
    <row r="2374" spans="16:21" ht="17.25" customHeight="1" x14ac:dyDescent="0.3">
      <c r="P2374" s="26"/>
      <c r="Q2374" s="27"/>
      <c r="R2374" s="28"/>
      <c r="S2374" s="28"/>
      <c r="T2374" s="29"/>
      <c r="U2374" s="30"/>
    </row>
    <row r="2375" spans="16:21" ht="17.25" customHeight="1" x14ac:dyDescent="0.3">
      <c r="P2375" s="26"/>
      <c r="Q2375" s="27"/>
      <c r="R2375" s="28"/>
      <c r="S2375" s="28"/>
      <c r="T2375" s="29"/>
      <c r="U2375" s="30"/>
    </row>
    <row r="2376" spans="16:21" ht="17.25" customHeight="1" x14ac:dyDescent="0.3">
      <c r="P2376" s="26"/>
      <c r="Q2376" s="27"/>
      <c r="R2376" s="28"/>
      <c r="S2376" s="28"/>
      <c r="T2376" s="29"/>
      <c r="U2376" s="30"/>
    </row>
    <row r="2377" spans="16:21" ht="17.25" customHeight="1" x14ac:dyDescent="0.3">
      <c r="P2377" s="26"/>
      <c r="Q2377" s="27"/>
      <c r="R2377" s="28"/>
      <c r="S2377" s="28"/>
      <c r="T2377" s="29"/>
      <c r="U2377" s="30"/>
    </row>
    <row r="2378" spans="16:21" ht="17.25" customHeight="1" x14ac:dyDescent="0.3">
      <c r="P2378" s="26"/>
      <c r="Q2378" s="27"/>
      <c r="R2378" s="28"/>
      <c r="S2378" s="28"/>
      <c r="T2378" s="29"/>
      <c r="U2378" s="30"/>
    </row>
    <row r="2379" spans="16:21" ht="17.25" customHeight="1" x14ac:dyDescent="0.3">
      <c r="P2379" s="26"/>
      <c r="Q2379" s="27"/>
      <c r="R2379" s="28"/>
      <c r="S2379" s="28"/>
      <c r="T2379" s="29"/>
      <c r="U2379" s="30"/>
    </row>
    <row r="2380" spans="16:21" ht="17.25" customHeight="1" x14ac:dyDescent="0.3">
      <c r="P2380" s="26"/>
      <c r="Q2380" s="27"/>
      <c r="R2380" s="28"/>
      <c r="S2380" s="28"/>
      <c r="T2380" s="29"/>
      <c r="U2380" s="30"/>
    </row>
    <row r="2381" spans="16:21" ht="17.25" customHeight="1" x14ac:dyDescent="0.3">
      <c r="P2381" s="26"/>
      <c r="Q2381" s="27"/>
      <c r="R2381" s="28"/>
      <c r="S2381" s="28"/>
      <c r="T2381" s="29"/>
      <c r="U2381" s="30"/>
    </row>
    <row r="2382" spans="16:21" ht="17.25" customHeight="1" x14ac:dyDescent="0.3">
      <c r="P2382" s="26"/>
      <c r="Q2382" s="27"/>
      <c r="R2382" s="28"/>
      <c r="S2382" s="28"/>
      <c r="T2382" s="29"/>
      <c r="U2382" s="30"/>
    </row>
    <row r="2383" spans="16:21" ht="17.25" customHeight="1" x14ac:dyDescent="0.3">
      <c r="P2383" s="26"/>
      <c r="Q2383" s="27"/>
      <c r="R2383" s="28"/>
      <c r="S2383" s="28"/>
      <c r="T2383" s="29"/>
      <c r="U2383" s="30"/>
    </row>
    <row r="2384" spans="16:21" ht="17.25" customHeight="1" x14ac:dyDescent="0.3">
      <c r="P2384" s="26"/>
      <c r="Q2384" s="27"/>
      <c r="R2384" s="28"/>
      <c r="S2384" s="28"/>
      <c r="T2384" s="29"/>
      <c r="U2384" s="30"/>
    </row>
    <row r="2385" spans="16:21" ht="17.25" customHeight="1" x14ac:dyDescent="0.3">
      <c r="P2385" s="26"/>
      <c r="Q2385" s="27"/>
      <c r="R2385" s="28"/>
      <c r="S2385" s="28"/>
      <c r="T2385" s="29"/>
      <c r="U2385" s="30"/>
    </row>
    <row r="2386" spans="16:21" ht="17.25" customHeight="1" x14ac:dyDescent="0.3">
      <c r="P2386" s="26"/>
      <c r="Q2386" s="27"/>
      <c r="R2386" s="28"/>
      <c r="S2386" s="28"/>
      <c r="T2386" s="29"/>
      <c r="U2386" s="30"/>
    </row>
    <row r="2387" spans="16:21" ht="17.25" customHeight="1" x14ac:dyDescent="0.3">
      <c r="P2387" s="26"/>
      <c r="Q2387" s="27"/>
      <c r="R2387" s="28"/>
      <c r="S2387" s="28"/>
      <c r="T2387" s="29"/>
      <c r="U2387" s="30"/>
    </row>
    <row r="2388" spans="16:21" ht="17.25" customHeight="1" x14ac:dyDescent="0.3">
      <c r="P2388" s="26"/>
      <c r="Q2388" s="27"/>
      <c r="R2388" s="28"/>
      <c r="S2388" s="28"/>
      <c r="T2388" s="29"/>
      <c r="U2388" s="30"/>
    </row>
    <row r="2389" spans="16:21" ht="17.25" customHeight="1" x14ac:dyDescent="0.3">
      <c r="P2389" s="26"/>
      <c r="Q2389" s="27"/>
      <c r="R2389" s="28"/>
      <c r="S2389" s="28"/>
      <c r="T2389" s="29"/>
      <c r="U2389" s="30"/>
    </row>
    <row r="2390" spans="16:21" ht="17.25" customHeight="1" x14ac:dyDescent="0.3">
      <c r="P2390" s="26"/>
      <c r="Q2390" s="27"/>
      <c r="R2390" s="28"/>
      <c r="S2390" s="28"/>
      <c r="T2390" s="29"/>
      <c r="U2390" s="30"/>
    </row>
    <row r="2391" spans="16:21" ht="17.25" customHeight="1" x14ac:dyDescent="0.3">
      <c r="P2391" s="26"/>
      <c r="Q2391" s="27"/>
      <c r="R2391" s="28"/>
      <c r="S2391" s="28"/>
      <c r="T2391" s="29"/>
      <c r="U2391" s="30"/>
    </row>
    <row r="2392" spans="16:21" ht="17.25" customHeight="1" x14ac:dyDescent="0.3">
      <c r="P2392" s="26"/>
      <c r="Q2392" s="27"/>
      <c r="R2392" s="28"/>
      <c r="S2392" s="28"/>
      <c r="T2392" s="29"/>
      <c r="U2392" s="30"/>
    </row>
    <row r="2393" spans="16:21" ht="17.25" customHeight="1" x14ac:dyDescent="0.3">
      <c r="P2393" s="26"/>
      <c r="Q2393" s="27"/>
      <c r="R2393" s="28"/>
      <c r="S2393" s="28"/>
      <c r="T2393" s="29"/>
      <c r="U2393" s="30"/>
    </row>
    <row r="2394" spans="16:21" ht="17.25" customHeight="1" x14ac:dyDescent="0.3">
      <c r="P2394" s="26"/>
      <c r="Q2394" s="27"/>
      <c r="R2394" s="28"/>
      <c r="S2394" s="28"/>
      <c r="T2394" s="29"/>
      <c r="U2394" s="30"/>
    </row>
    <row r="2395" spans="16:21" ht="17.25" customHeight="1" x14ac:dyDescent="0.3">
      <c r="P2395" s="26"/>
      <c r="Q2395" s="27"/>
      <c r="R2395" s="28"/>
      <c r="S2395" s="28"/>
      <c r="T2395" s="29"/>
      <c r="U2395" s="30"/>
    </row>
    <row r="2396" spans="16:21" ht="17.25" customHeight="1" x14ac:dyDescent="0.3">
      <c r="P2396" s="26"/>
      <c r="Q2396" s="27"/>
      <c r="R2396" s="28"/>
      <c r="S2396" s="28"/>
      <c r="T2396" s="29"/>
      <c r="U2396" s="30"/>
    </row>
    <row r="2397" spans="16:21" ht="17.25" customHeight="1" x14ac:dyDescent="0.3">
      <c r="P2397" s="26"/>
      <c r="Q2397" s="27"/>
      <c r="R2397" s="28"/>
      <c r="S2397" s="28"/>
      <c r="T2397" s="29"/>
      <c r="U2397" s="30"/>
    </row>
    <row r="2398" spans="16:21" ht="17.25" customHeight="1" x14ac:dyDescent="0.3">
      <c r="P2398" s="26"/>
      <c r="Q2398" s="27"/>
      <c r="R2398" s="28"/>
      <c r="S2398" s="28"/>
      <c r="T2398" s="29"/>
      <c r="U2398" s="30"/>
    </row>
    <row r="2399" spans="16:21" ht="17.25" customHeight="1" x14ac:dyDescent="0.3">
      <c r="P2399" s="26"/>
      <c r="Q2399" s="27"/>
      <c r="R2399" s="28"/>
      <c r="S2399" s="28"/>
      <c r="T2399" s="29"/>
      <c r="U2399" s="30"/>
    </row>
    <row r="2400" spans="16:21" ht="17.25" customHeight="1" x14ac:dyDescent="0.3">
      <c r="P2400" s="26"/>
      <c r="Q2400" s="27"/>
      <c r="R2400" s="28"/>
      <c r="S2400" s="28"/>
      <c r="T2400" s="29"/>
      <c r="U2400" s="30"/>
    </row>
    <row r="2401" spans="16:21" ht="17.25" customHeight="1" x14ac:dyDescent="0.3">
      <c r="P2401" s="26"/>
      <c r="Q2401" s="27"/>
      <c r="R2401" s="28"/>
      <c r="S2401" s="28"/>
      <c r="T2401" s="29"/>
      <c r="U2401" s="30"/>
    </row>
    <row r="2402" spans="16:21" ht="17.25" customHeight="1" x14ac:dyDescent="0.3">
      <c r="P2402" s="26"/>
      <c r="Q2402" s="27"/>
      <c r="R2402" s="28"/>
      <c r="S2402" s="28"/>
      <c r="T2402" s="29"/>
      <c r="U2402" s="30"/>
    </row>
    <row r="2403" spans="16:21" ht="17.25" customHeight="1" x14ac:dyDescent="0.3">
      <c r="P2403" s="26"/>
      <c r="Q2403" s="27"/>
      <c r="R2403" s="28"/>
      <c r="S2403" s="28"/>
      <c r="T2403" s="29"/>
      <c r="U2403" s="30"/>
    </row>
    <row r="2404" spans="16:21" ht="17.25" customHeight="1" x14ac:dyDescent="0.3">
      <c r="P2404" s="26"/>
      <c r="Q2404" s="27"/>
      <c r="R2404" s="28"/>
      <c r="S2404" s="28"/>
      <c r="T2404" s="29"/>
      <c r="U2404" s="30"/>
    </row>
    <row r="2405" spans="16:21" ht="17.25" customHeight="1" x14ac:dyDescent="0.3">
      <c r="P2405" s="26"/>
      <c r="Q2405" s="27"/>
      <c r="R2405" s="28"/>
      <c r="S2405" s="28"/>
      <c r="T2405" s="29"/>
      <c r="U2405" s="30"/>
    </row>
    <row r="2406" spans="16:21" ht="17.25" customHeight="1" x14ac:dyDescent="0.3">
      <c r="P2406" s="26"/>
      <c r="Q2406" s="27"/>
      <c r="R2406" s="28"/>
      <c r="S2406" s="28"/>
      <c r="T2406" s="29"/>
      <c r="U2406" s="30"/>
    </row>
    <row r="2407" spans="16:21" ht="17.25" customHeight="1" x14ac:dyDescent="0.3">
      <c r="P2407" s="26"/>
      <c r="Q2407" s="27"/>
      <c r="R2407" s="28"/>
      <c r="S2407" s="28"/>
      <c r="T2407" s="29"/>
      <c r="U2407" s="30"/>
    </row>
    <row r="2408" spans="16:21" ht="17.25" customHeight="1" x14ac:dyDescent="0.3">
      <c r="P2408" s="26"/>
      <c r="Q2408" s="27"/>
      <c r="R2408" s="28"/>
      <c r="S2408" s="28"/>
      <c r="T2408" s="29"/>
      <c r="U2408" s="30"/>
    </row>
    <row r="2409" spans="16:21" ht="17.25" customHeight="1" x14ac:dyDescent="0.3">
      <c r="P2409" s="26"/>
      <c r="Q2409" s="27"/>
      <c r="R2409" s="28"/>
      <c r="S2409" s="28"/>
      <c r="T2409" s="29"/>
      <c r="U2409" s="30"/>
    </row>
    <row r="2410" spans="16:21" ht="17.25" customHeight="1" x14ac:dyDescent="0.3">
      <c r="P2410" s="26"/>
      <c r="Q2410" s="27"/>
      <c r="R2410" s="28"/>
      <c r="S2410" s="28"/>
      <c r="T2410" s="29"/>
      <c r="U2410" s="30"/>
    </row>
    <row r="2411" spans="16:21" ht="17.25" customHeight="1" x14ac:dyDescent="0.3">
      <c r="P2411" s="26"/>
      <c r="Q2411" s="27"/>
      <c r="R2411" s="28"/>
      <c r="S2411" s="28"/>
      <c r="T2411" s="29"/>
      <c r="U2411" s="30"/>
    </row>
    <row r="2412" spans="16:21" ht="17.25" customHeight="1" x14ac:dyDescent="0.3">
      <c r="P2412" s="26"/>
      <c r="Q2412" s="27"/>
      <c r="R2412" s="28"/>
      <c r="S2412" s="28"/>
      <c r="T2412" s="29"/>
      <c r="U2412" s="30"/>
    </row>
    <row r="2413" spans="16:21" ht="17.25" customHeight="1" x14ac:dyDescent="0.3">
      <c r="P2413" s="26"/>
      <c r="Q2413" s="27"/>
      <c r="R2413" s="28"/>
      <c r="S2413" s="28"/>
      <c r="T2413" s="29"/>
      <c r="U2413" s="30"/>
    </row>
    <row r="2414" spans="16:21" ht="17.25" customHeight="1" x14ac:dyDescent="0.3">
      <c r="P2414" s="26"/>
      <c r="Q2414" s="27"/>
      <c r="R2414" s="28"/>
      <c r="S2414" s="28"/>
      <c r="T2414" s="29"/>
      <c r="U2414" s="30"/>
    </row>
    <row r="2415" spans="16:21" ht="17.25" customHeight="1" x14ac:dyDescent="0.3">
      <c r="P2415" s="26"/>
      <c r="Q2415" s="27"/>
      <c r="R2415" s="28"/>
      <c r="S2415" s="28"/>
      <c r="T2415" s="29"/>
      <c r="U2415" s="30"/>
    </row>
    <row r="2416" spans="16:21" ht="17.25" customHeight="1" x14ac:dyDescent="0.3">
      <c r="P2416" s="26"/>
      <c r="Q2416" s="27"/>
      <c r="R2416" s="28"/>
      <c r="S2416" s="28"/>
      <c r="T2416" s="29"/>
      <c r="U2416" s="30"/>
    </row>
    <row r="2417" spans="16:21" ht="17.25" customHeight="1" x14ac:dyDescent="0.3">
      <c r="P2417" s="26"/>
      <c r="Q2417" s="27"/>
      <c r="R2417" s="28"/>
      <c r="S2417" s="28"/>
      <c r="T2417" s="29"/>
      <c r="U2417" s="30"/>
    </row>
    <row r="2418" spans="16:21" ht="17.25" customHeight="1" x14ac:dyDescent="0.3">
      <c r="P2418" s="26"/>
      <c r="Q2418" s="27"/>
      <c r="R2418" s="28"/>
      <c r="S2418" s="28"/>
      <c r="T2418" s="29"/>
      <c r="U2418" s="30"/>
    </row>
    <row r="2419" spans="16:21" ht="17.25" customHeight="1" x14ac:dyDescent="0.3">
      <c r="P2419" s="26"/>
      <c r="Q2419" s="27"/>
      <c r="R2419" s="28"/>
      <c r="S2419" s="28"/>
      <c r="T2419" s="29"/>
      <c r="U2419" s="30"/>
    </row>
    <row r="2420" spans="16:21" ht="17.25" customHeight="1" x14ac:dyDescent="0.3">
      <c r="P2420" s="26"/>
      <c r="Q2420" s="27"/>
      <c r="R2420" s="28"/>
      <c r="S2420" s="28"/>
      <c r="T2420" s="29"/>
      <c r="U2420" s="30"/>
    </row>
    <row r="2421" spans="16:21" ht="17.25" customHeight="1" x14ac:dyDescent="0.3">
      <c r="P2421" s="26"/>
      <c r="Q2421" s="27"/>
      <c r="R2421" s="28"/>
      <c r="S2421" s="28"/>
      <c r="T2421" s="29"/>
      <c r="U2421" s="30"/>
    </row>
    <row r="2422" spans="16:21" ht="17.25" customHeight="1" x14ac:dyDescent="0.3">
      <c r="P2422" s="26"/>
      <c r="Q2422" s="27"/>
      <c r="R2422" s="28"/>
      <c r="S2422" s="28"/>
      <c r="T2422" s="29"/>
      <c r="U2422" s="30"/>
    </row>
    <row r="2423" spans="16:21" ht="17.25" customHeight="1" x14ac:dyDescent="0.3">
      <c r="P2423" s="26"/>
      <c r="Q2423" s="27"/>
      <c r="R2423" s="28"/>
      <c r="S2423" s="28"/>
      <c r="T2423" s="29"/>
      <c r="U2423" s="30"/>
    </row>
    <row r="2424" spans="16:21" ht="17.25" customHeight="1" x14ac:dyDescent="0.3">
      <c r="P2424" s="26"/>
      <c r="Q2424" s="27"/>
      <c r="R2424" s="28"/>
      <c r="S2424" s="28"/>
      <c r="T2424" s="29"/>
      <c r="U2424" s="30"/>
    </row>
    <row r="2425" spans="16:21" ht="17.25" customHeight="1" x14ac:dyDescent="0.3">
      <c r="P2425" s="26"/>
      <c r="Q2425" s="27"/>
      <c r="R2425" s="28"/>
      <c r="S2425" s="28"/>
      <c r="T2425" s="29"/>
      <c r="U2425" s="30"/>
    </row>
    <row r="2426" spans="16:21" ht="17.25" customHeight="1" x14ac:dyDescent="0.3">
      <c r="P2426" s="26"/>
      <c r="Q2426" s="27"/>
      <c r="R2426" s="28"/>
      <c r="S2426" s="28"/>
      <c r="T2426" s="29"/>
      <c r="U2426" s="30"/>
    </row>
    <row r="2427" spans="16:21" ht="17.25" customHeight="1" x14ac:dyDescent="0.3">
      <c r="P2427" s="26"/>
      <c r="Q2427" s="27"/>
      <c r="R2427" s="28"/>
      <c r="S2427" s="28"/>
      <c r="T2427" s="29"/>
      <c r="U2427" s="30"/>
    </row>
    <row r="2428" spans="16:21" ht="17.25" customHeight="1" x14ac:dyDescent="0.3">
      <c r="P2428" s="26"/>
      <c r="Q2428" s="27"/>
      <c r="R2428" s="28"/>
      <c r="S2428" s="28"/>
      <c r="T2428" s="29"/>
      <c r="U2428" s="30"/>
    </row>
    <row r="2429" spans="16:21" ht="17.25" customHeight="1" x14ac:dyDescent="0.3">
      <c r="P2429" s="26"/>
      <c r="Q2429" s="27"/>
      <c r="R2429" s="28"/>
      <c r="S2429" s="28"/>
      <c r="T2429" s="29"/>
      <c r="U2429" s="30"/>
    </row>
    <row r="2430" spans="16:21" ht="17.25" customHeight="1" x14ac:dyDescent="0.3">
      <c r="P2430" s="26"/>
      <c r="Q2430" s="27"/>
      <c r="R2430" s="28"/>
      <c r="S2430" s="28"/>
      <c r="T2430" s="29"/>
      <c r="U2430" s="30"/>
    </row>
    <row r="2431" spans="16:21" ht="17.25" customHeight="1" x14ac:dyDescent="0.3">
      <c r="P2431" s="26"/>
      <c r="Q2431" s="27"/>
      <c r="R2431" s="28"/>
      <c r="S2431" s="28"/>
      <c r="T2431" s="29"/>
      <c r="U2431" s="30"/>
    </row>
    <row r="2432" spans="16:21" ht="17.25" customHeight="1" x14ac:dyDescent="0.3">
      <c r="P2432" s="26"/>
      <c r="Q2432" s="27"/>
      <c r="R2432" s="28"/>
      <c r="S2432" s="28"/>
      <c r="T2432" s="29"/>
      <c r="U2432" s="30"/>
    </row>
    <row r="2433" spans="16:21" ht="17.25" customHeight="1" x14ac:dyDescent="0.3">
      <c r="P2433" s="26"/>
      <c r="Q2433" s="27"/>
      <c r="R2433" s="28"/>
      <c r="S2433" s="28"/>
      <c r="T2433" s="29"/>
      <c r="U2433" s="30"/>
    </row>
    <row r="2434" spans="16:21" ht="17.25" customHeight="1" x14ac:dyDescent="0.3">
      <c r="P2434" s="26"/>
      <c r="Q2434" s="27"/>
      <c r="R2434" s="28"/>
      <c r="S2434" s="28"/>
      <c r="T2434" s="29"/>
      <c r="U2434" s="30"/>
    </row>
    <row r="2435" spans="16:21" ht="17.25" customHeight="1" x14ac:dyDescent="0.3">
      <c r="P2435" s="26"/>
      <c r="Q2435" s="27"/>
      <c r="R2435" s="28"/>
      <c r="S2435" s="28"/>
      <c r="T2435" s="29"/>
      <c r="U2435" s="30"/>
    </row>
    <row r="2436" spans="16:21" ht="17.25" customHeight="1" x14ac:dyDescent="0.3">
      <c r="P2436" s="26"/>
      <c r="Q2436" s="27"/>
      <c r="R2436" s="28"/>
      <c r="S2436" s="28"/>
      <c r="T2436" s="29"/>
      <c r="U2436" s="30"/>
    </row>
    <row r="2437" spans="16:21" ht="17.25" customHeight="1" x14ac:dyDescent="0.3">
      <c r="P2437" s="26"/>
      <c r="Q2437" s="27"/>
      <c r="R2437" s="28"/>
      <c r="S2437" s="28"/>
      <c r="T2437" s="29"/>
      <c r="U2437" s="30"/>
    </row>
    <row r="2438" spans="16:21" ht="17.25" customHeight="1" x14ac:dyDescent="0.3">
      <c r="P2438" s="26"/>
      <c r="Q2438" s="27"/>
      <c r="R2438" s="28"/>
      <c r="S2438" s="28"/>
      <c r="T2438" s="29"/>
      <c r="U2438" s="30"/>
    </row>
    <row r="2439" spans="16:21" ht="17.25" customHeight="1" x14ac:dyDescent="0.3">
      <c r="P2439" s="26"/>
      <c r="Q2439" s="27"/>
      <c r="R2439" s="28"/>
      <c r="S2439" s="28"/>
      <c r="T2439" s="29"/>
      <c r="U2439" s="30"/>
    </row>
    <row r="2440" spans="16:21" ht="17.25" customHeight="1" x14ac:dyDescent="0.3">
      <c r="P2440" s="26"/>
      <c r="Q2440" s="27"/>
      <c r="R2440" s="28"/>
      <c r="S2440" s="28"/>
      <c r="T2440" s="29"/>
      <c r="U2440" s="30"/>
    </row>
    <row r="2441" spans="16:21" ht="17.25" customHeight="1" x14ac:dyDescent="0.3">
      <c r="P2441" s="26"/>
      <c r="Q2441" s="27"/>
      <c r="R2441" s="28"/>
      <c r="S2441" s="28"/>
      <c r="T2441" s="29"/>
      <c r="U2441" s="30"/>
    </row>
    <row r="2442" spans="16:21" ht="17.25" customHeight="1" x14ac:dyDescent="0.3">
      <c r="P2442" s="26"/>
      <c r="Q2442" s="27"/>
      <c r="R2442" s="28"/>
      <c r="S2442" s="28"/>
      <c r="T2442" s="29"/>
      <c r="U2442" s="30"/>
    </row>
    <row r="2443" spans="16:21" ht="17.25" customHeight="1" x14ac:dyDescent="0.3">
      <c r="P2443" s="26"/>
      <c r="Q2443" s="27"/>
      <c r="R2443" s="28"/>
      <c r="S2443" s="28"/>
      <c r="T2443" s="29"/>
      <c r="U2443" s="30"/>
    </row>
    <row r="2444" spans="16:21" ht="17.25" customHeight="1" x14ac:dyDescent="0.3">
      <c r="P2444" s="26"/>
      <c r="Q2444" s="27"/>
      <c r="R2444" s="28"/>
      <c r="S2444" s="28"/>
      <c r="T2444" s="29"/>
      <c r="U2444" s="30"/>
    </row>
    <row r="2445" spans="16:21" ht="17.25" customHeight="1" x14ac:dyDescent="0.3">
      <c r="P2445" s="26"/>
      <c r="Q2445" s="27"/>
      <c r="R2445" s="28"/>
      <c r="S2445" s="28"/>
      <c r="T2445" s="29"/>
      <c r="U2445" s="30"/>
    </row>
    <row r="2446" spans="16:21" ht="17.25" customHeight="1" x14ac:dyDescent="0.3">
      <c r="P2446" s="26"/>
      <c r="Q2446" s="27"/>
      <c r="R2446" s="28"/>
      <c r="S2446" s="28"/>
      <c r="T2446" s="29"/>
      <c r="U2446" s="30"/>
    </row>
    <row r="2447" spans="16:21" ht="17.25" customHeight="1" x14ac:dyDescent="0.3">
      <c r="P2447" s="26"/>
      <c r="Q2447" s="27"/>
      <c r="R2447" s="28"/>
      <c r="S2447" s="28"/>
      <c r="T2447" s="29"/>
      <c r="U2447" s="30"/>
    </row>
    <row r="2448" spans="16:21" ht="17.25" customHeight="1" x14ac:dyDescent="0.3">
      <c r="P2448" s="26"/>
      <c r="Q2448" s="27"/>
      <c r="R2448" s="28"/>
      <c r="S2448" s="28"/>
      <c r="T2448" s="29"/>
      <c r="U2448" s="30"/>
    </row>
    <row r="2449" spans="16:21" ht="17.25" customHeight="1" x14ac:dyDescent="0.3">
      <c r="P2449" s="26"/>
      <c r="Q2449" s="27"/>
      <c r="R2449" s="28"/>
      <c r="S2449" s="28"/>
      <c r="T2449" s="29"/>
      <c r="U2449" s="30"/>
    </row>
    <row r="2450" spans="16:21" ht="17.25" customHeight="1" x14ac:dyDescent="0.3">
      <c r="P2450" s="26"/>
      <c r="Q2450" s="27"/>
      <c r="R2450" s="28"/>
      <c r="S2450" s="28"/>
      <c r="T2450" s="29"/>
      <c r="U2450" s="30"/>
    </row>
    <row r="2451" spans="16:21" ht="17.25" customHeight="1" x14ac:dyDescent="0.3">
      <c r="P2451" s="26"/>
      <c r="Q2451" s="27"/>
      <c r="R2451" s="28"/>
      <c r="S2451" s="28"/>
      <c r="T2451" s="29"/>
      <c r="U2451" s="30"/>
    </row>
    <row r="2452" spans="16:21" ht="17.25" customHeight="1" x14ac:dyDescent="0.3">
      <c r="P2452" s="26"/>
      <c r="Q2452" s="27"/>
      <c r="R2452" s="28"/>
      <c r="S2452" s="28"/>
      <c r="T2452" s="29"/>
      <c r="U2452" s="30"/>
    </row>
    <row r="2453" spans="16:21" ht="17.25" customHeight="1" x14ac:dyDescent="0.3">
      <c r="P2453" s="26"/>
      <c r="Q2453" s="27"/>
      <c r="R2453" s="28"/>
      <c r="S2453" s="28"/>
      <c r="T2453" s="29"/>
      <c r="U2453" s="30"/>
    </row>
    <row r="2454" spans="16:21" ht="17.25" customHeight="1" x14ac:dyDescent="0.3">
      <c r="P2454" s="26"/>
      <c r="Q2454" s="27"/>
      <c r="R2454" s="28"/>
      <c r="S2454" s="28"/>
      <c r="T2454" s="29"/>
      <c r="U2454" s="30"/>
    </row>
    <row r="2455" spans="16:21" ht="17.25" customHeight="1" x14ac:dyDescent="0.3">
      <c r="P2455" s="26"/>
      <c r="Q2455" s="27"/>
      <c r="R2455" s="28"/>
      <c r="S2455" s="28"/>
      <c r="T2455" s="29"/>
      <c r="U2455" s="30"/>
    </row>
    <row r="2456" spans="16:21" ht="17.25" customHeight="1" x14ac:dyDescent="0.3">
      <c r="P2456" s="26"/>
      <c r="Q2456" s="27"/>
      <c r="R2456" s="28"/>
      <c r="S2456" s="28"/>
      <c r="T2456" s="29"/>
      <c r="U2456" s="30"/>
    </row>
    <row r="2457" spans="16:21" ht="17.25" customHeight="1" x14ac:dyDescent="0.3">
      <c r="P2457" s="26"/>
      <c r="Q2457" s="27"/>
      <c r="R2457" s="28"/>
      <c r="S2457" s="28"/>
      <c r="T2457" s="29"/>
      <c r="U2457" s="30"/>
    </row>
    <row r="2458" spans="16:21" ht="17.25" customHeight="1" x14ac:dyDescent="0.3">
      <c r="P2458" s="26"/>
      <c r="Q2458" s="27"/>
      <c r="R2458" s="28"/>
      <c r="S2458" s="28"/>
      <c r="T2458" s="29"/>
      <c r="U2458" s="30"/>
    </row>
    <row r="2459" spans="16:21" ht="17.25" customHeight="1" x14ac:dyDescent="0.3">
      <c r="P2459" s="26"/>
      <c r="Q2459" s="27"/>
      <c r="R2459" s="28"/>
      <c r="S2459" s="28"/>
      <c r="T2459" s="29"/>
      <c r="U2459" s="30"/>
    </row>
    <row r="2460" spans="16:21" ht="17.25" customHeight="1" x14ac:dyDescent="0.3">
      <c r="P2460" s="26"/>
      <c r="Q2460" s="27"/>
      <c r="R2460" s="28"/>
      <c r="S2460" s="28"/>
      <c r="T2460" s="29"/>
      <c r="U2460" s="30"/>
    </row>
    <row r="2461" spans="16:21" ht="17.25" customHeight="1" x14ac:dyDescent="0.3">
      <c r="P2461" s="26"/>
      <c r="Q2461" s="27"/>
      <c r="R2461" s="28"/>
      <c r="S2461" s="28"/>
      <c r="T2461" s="29"/>
      <c r="U2461" s="30"/>
    </row>
    <row r="2462" spans="16:21" ht="17.25" customHeight="1" x14ac:dyDescent="0.3">
      <c r="P2462" s="26"/>
      <c r="Q2462" s="27"/>
      <c r="R2462" s="28"/>
      <c r="S2462" s="28"/>
      <c r="T2462" s="29"/>
      <c r="U2462" s="30"/>
    </row>
    <row r="2463" spans="16:21" ht="17.25" customHeight="1" x14ac:dyDescent="0.3">
      <c r="P2463" s="26"/>
      <c r="Q2463" s="27"/>
      <c r="R2463" s="28"/>
      <c r="S2463" s="28"/>
      <c r="T2463" s="29"/>
      <c r="U2463" s="30"/>
    </row>
    <row r="2464" spans="16:21" ht="17.25" customHeight="1" x14ac:dyDescent="0.3">
      <c r="P2464" s="26"/>
      <c r="Q2464" s="27"/>
      <c r="R2464" s="28"/>
      <c r="S2464" s="28"/>
      <c r="T2464" s="29"/>
      <c r="U2464" s="30"/>
    </row>
    <row r="2465" spans="16:21" ht="17.25" customHeight="1" x14ac:dyDescent="0.3">
      <c r="P2465" s="26"/>
      <c r="Q2465" s="27"/>
      <c r="R2465" s="28"/>
      <c r="S2465" s="28"/>
      <c r="T2465" s="29"/>
      <c r="U2465" s="30"/>
    </row>
    <row r="2466" spans="16:21" ht="17.25" customHeight="1" x14ac:dyDescent="0.3">
      <c r="P2466" s="26"/>
      <c r="Q2466" s="27"/>
      <c r="R2466" s="28"/>
      <c r="S2466" s="28"/>
      <c r="T2466" s="29"/>
      <c r="U2466" s="30"/>
    </row>
    <row r="2467" spans="16:21" ht="17.25" customHeight="1" x14ac:dyDescent="0.3">
      <c r="P2467" s="26"/>
      <c r="Q2467" s="27"/>
      <c r="R2467" s="28"/>
      <c r="S2467" s="28"/>
      <c r="T2467" s="29"/>
      <c r="U2467" s="30"/>
    </row>
    <row r="2468" spans="16:21" ht="17.25" customHeight="1" x14ac:dyDescent="0.3">
      <c r="P2468" s="26"/>
      <c r="Q2468" s="27"/>
      <c r="R2468" s="28"/>
      <c r="S2468" s="28"/>
      <c r="T2468" s="29"/>
      <c r="U2468" s="30"/>
    </row>
    <row r="2469" spans="16:21" ht="17.25" customHeight="1" x14ac:dyDescent="0.3">
      <c r="P2469" s="26"/>
      <c r="Q2469" s="27"/>
      <c r="R2469" s="28"/>
      <c r="S2469" s="28"/>
      <c r="T2469" s="29"/>
      <c r="U2469" s="30"/>
    </row>
    <row r="2470" spans="16:21" ht="17.25" customHeight="1" x14ac:dyDescent="0.3">
      <c r="P2470" s="26"/>
      <c r="Q2470" s="27"/>
      <c r="R2470" s="28"/>
      <c r="S2470" s="28"/>
      <c r="T2470" s="29"/>
      <c r="U2470" s="30"/>
    </row>
    <row r="2471" spans="16:21" ht="17.25" customHeight="1" x14ac:dyDescent="0.3">
      <c r="P2471" s="26"/>
      <c r="Q2471" s="27"/>
      <c r="R2471" s="28"/>
      <c r="S2471" s="28"/>
      <c r="T2471" s="29"/>
      <c r="U2471" s="30"/>
    </row>
    <row r="2472" spans="16:21" ht="17.25" customHeight="1" x14ac:dyDescent="0.3">
      <c r="P2472" s="26"/>
      <c r="Q2472" s="27"/>
      <c r="R2472" s="28"/>
      <c r="S2472" s="28"/>
      <c r="T2472" s="29"/>
      <c r="U2472" s="30"/>
    </row>
    <row r="2473" spans="16:21" ht="17.25" customHeight="1" x14ac:dyDescent="0.3">
      <c r="P2473" s="26"/>
      <c r="Q2473" s="27"/>
      <c r="R2473" s="28"/>
      <c r="S2473" s="28"/>
      <c r="T2473" s="29"/>
      <c r="U2473" s="30"/>
    </row>
    <row r="2474" spans="16:21" ht="17.25" customHeight="1" x14ac:dyDescent="0.3">
      <c r="P2474" s="26"/>
      <c r="Q2474" s="27"/>
      <c r="R2474" s="28"/>
      <c r="S2474" s="28"/>
      <c r="T2474" s="29"/>
      <c r="U2474" s="30"/>
    </row>
    <row r="2475" spans="16:21" ht="17.25" customHeight="1" x14ac:dyDescent="0.3">
      <c r="P2475" s="26"/>
      <c r="Q2475" s="27"/>
      <c r="R2475" s="28"/>
      <c r="S2475" s="28"/>
      <c r="T2475" s="29"/>
      <c r="U2475" s="30"/>
    </row>
    <row r="2476" spans="16:21" ht="17.25" customHeight="1" x14ac:dyDescent="0.3">
      <c r="P2476" s="26"/>
      <c r="Q2476" s="27"/>
      <c r="R2476" s="28"/>
      <c r="S2476" s="28"/>
      <c r="T2476" s="29"/>
      <c r="U2476" s="30"/>
    </row>
    <row r="2477" spans="16:21" ht="17.25" customHeight="1" x14ac:dyDescent="0.3">
      <c r="P2477" s="26"/>
      <c r="Q2477" s="27"/>
      <c r="R2477" s="28"/>
      <c r="S2477" s="28"/>
      <c r="T2477" s="29"/>
      <c r="U2477" s="30"/>
    </row>
    <row r="2478" spans="16:21" ht="17.25" customHeight="1" x14ac:dyDescent="0.3">
      <c r="P2478" s="26"/>
      <c r="Q2478" s="27"/>
      <c r="R2478" s="28"/>
      <c r="S2478" s="28"/>
      <c r="T2478" s="29"/>
      <c r="U2478" s="30"/>
    </row>
    <row r="2479" spans="16:21" ht="17.25" customHeight="1" x14ac:dyDescent="0.3">
      <c r="P2479" s="26"/>
      <c r="Q2479" s="27"/>
      <c r="R2479" s="28"/>
      <c r="S2479" s="28"/>
      <c r="T2479" s="29"/>
      <c r="U2479" s="30"/>
    </row>
    <row r="2480" spans="16:21" ht="17.25" customHeight="1" x14ac:dyDescent="0.3">
      <c r="P2480" s="26"/>
      <c r="Q2480" s="27"/>
      <c r="R2480" s="28"/>
      <c r="S2480" s="28"/>
      <c r="T2480" s="29"/>
      <c r="U2480" s="30"/>
    </row>
    <row r="2481" spans="16:21" ht="17.25" customHeight="1" x14ac:dyDescent="0.3">
      <c r="P2481" s="26"/>
      <c r="Q2481" s="27"/>
      <c r="R2481" s="28"/>
      <c r="S2481" s="28"/>
      <c r="T2481" s="29"/>
      <c r="U2481" s="30"/>
    </row>
    <row r="2482" spans="16:21" ht="17.25" customHeight="1" x14ac:dyDescent="0.3">
      <c r="P2482" s="26"/>
      <c r="Q2482" s="27"/>
      <c r="R2482" s="28"/>
      <c r="S2482" s="28"/>
      <c r="T2482" s="29"/>
      <c r="U2482" s="30"/>
    </row>
    <row r="2483" spans="16:21" ht="17.25" customHeight="1" x14ac:dyDescent="0.3">
      <c r="P2483" s="26"/>
      <c r="Q2483" s="27"/>
      <c r="R2483" s="28"/>
      <c r="S2483" s="28"/>
      <c r="T2483" s="29"/>
      <c r="U2483" s="30"/>
    </row>
    <row r="2484" spans="16:21" ht="17.25" customHeight="1" x14ac:dyDescent="0.3">
      <c r="P2484" s="26"/>
      <c r="Q2484" s="27"/>
      <c r="R2484" s="28"/>
      <c r="S2484" s="28"/>
      <c r="T2484" s="29"/>
      <c r="U2484" s="30"/>
    </row>
    <row r="2485" spans="16:21" ht="17.25" customHeight="1" x14ac:dyDescent="0.3">
      <c r="P2485" s="26"/>
      <c r="Q2485" s="27"/>
      <c r="R2485" s="28"/>
      <c r="S2485" s="28"/>
      <c r="T2485" s="29"/>
      <c r="U2485" s="30"/>
    </row>
    <row r="2486" spans="16:21" ht="17.25" customHeight="1" x14ac:dyDescent="0.3">
      <c r="P2486" s="26"/>
      <c r="Q2486" s="27"/>
      <c r="R2486" s="28"/>
      <c r="S2486" s="28"/>
      <c r="T2486" s="29"/>
      <c r="U2486" s="30"/>
    </row>
    <row r="2487" spans="16:21" ht="17.25" customHeight="1" x14ac:dyDescent="0.3">
      <c r="P2487" s="26"/>
      <c r="Q2487" s="27"/>
      <c r="R2487" s="28"/>
      <c r="S2487" s="28"/>
      <c r="T2487" s="29"/>
      <c r="U2487" s="30"/>
    </row>
    <row r="2488" spans="16:21" ht="17.25" customHeight="1" x14ac:dyDescent="0.3">
      <c r="P2488" s="26"/>
      <c r="Q2488" s="27"/>
      <c r="R2488" s="28"/>
      <c r="S2488" s="28"/>
      <c r="T2488" s="29"/>
      <c r="U2488" s="30"/>
    </row>
    <row r="2489" spans="16:21" ht="17.25" customHeight="1" x14ac:dyDescent="0.3">
      <c r="P2489" s="26"/>
      <c r="Q2489" s="27"/>
      <c r="R2489" s="28"/>
      <c r="S2489" s="28"/>
      <c r="T2489" s="29"/>
      <c r="U2489" s="30"/>
    </row>
    <row r="2490" spans="16:21" ht="17.25" customHeight="1" x14ac:dyDescent="0.3">
      <c r="P2490" s="26"/>
      <c r="Q2490" s="27"/>
      <c r="R2490" s="28"/>
      <c r="S2490" s="28"/>
      <c r="T2490" s="29"/>
      <c r="U2490" s="30"/>
    </row>
    <row r="2491" spans="16:21" ht="17.25" customHeight="1" x14ac:dyDescent="0.3">
      <c r="P2491" s="26"/>
      <c r="Q2491" s="27"/>
      <c r="R2491" s="28"/>
      <c r="S2491" s="28"/>
      <c r="T2491" s="29"/>
      <c r="U2491" s="30"/>
    </row>
    <row r="2492" spans="16:21" ht="17.25" customHeight="1" x14ac:dyDescent="0.3">
      <c r="P2492" s="26"/>
      <c r="Q2492" s="27"/>
      <c r="R2492" s="28"/>
      <c r="S2492" s="28"/>
      <c r="T2492" s="29"/>
      <c r="U2492" s="30"/>
    </row>
    <row r="2493" spans="16:21" ht="17.25" customHeight="1" x14ac:dyDescent="0.3">
      <c r="P2493" s="26"/>
      <c r="Q2493" s="27"/>
      <c r="R2493" s="28"/>
      <c r="S2493" s="28"/>
      <c r="T2493" s="29"/>
      <c r="U2493" s="30"/>
    </row>
    <row r="2494" spans="16:21" ht="17.25" customHeight="1" x14ac:dyDescent="0.3">
      <c r="P2494" s="26"/>
      <c r="Q2494" s="27"/>
      <c r="R2494" s="28"/>
      <c r="S2494" s="28"/>
      <c r="T2494" s="29"/>
      <c r="U2494" s="30"/>
    </row>
    <row r="2495" spans="16:21" ht="17.25" customHeight="1" x14ac:dyDescent="0.3">
      <c r="P2495" s="26"/>
      <c r="Q2495" s="27"/>
      <c r="R2495" s="28"/>
      <c r="S2495" s="28"/>
      <c r="T2495" s="29"/>
      <c r="U2495" s="30"/>
    </row>
    <row r="2496" spans="16:21" ht="17.25" customHeight="1" x14ac:dyDescent="0.3">
      <c r="P2496" s="26"/>
      <c r="Q2496" s="27"/>
      <c r="R2496" s="28"/>
      <c r="S2496" s="28"/>
      <c r="T2496" s="29"/>
      <c r="U2496" s="30"/>
    </row>
    <row r="2497" spans="16:21" ht="17.25" customHeight="1" x14ac:dyDescent="0.3">
      <c r="P2497" s="26"/>
      <c r="Q2497" s="27"/>
      <c r="R2497" s="28"/>
      <c r="S2497" s="28"/>
      <c r="T2497" s="29"/>
      <c r="U2497" s="30"/>
    </row>
    <row r="2498" spans="16:21" ht="17.25" customHeight="1" x14ac:dyDescent="0.3">
      <c r="P2498" s="26"/>
      <c r="Q2498" s="27"/>
      <c r="R2498" s="28"/>
      <c r="S2498" s="28"/>
      <c r="T2498" s="29"/>
      <c r="U2498" s="30"/>
    </row>
    <row r="2499" spans="16:21" ht="17.25" customHeight="1" x14ac:dyDescent="0.3">
      <c r="P2499" s="26"/>
      <c r="Q2499" s="27"/>
      <c r="R2499" s="28"/>
      <c r="S2499" s="28"/>
      <c r="T2499" s="29"/>
      <c r="U2499" s="30"/>
    </row>
    <row r="2500" spans="16:21" ht="17.25" customHeight="1" x14ac:dyDescent="0.3">
      <c r="P2500" s="26"/>
      <c r="Q2500" s="27"/>
      <c r="R2500" s="28"/>
      <c r="S2500" s="28"/>
      <c r="T2500" s="29"/>
      <c r="U2500" s="30"/>
    </row>
    <row r="2501" spans="16:21" ht="17.25" customHeight="1" x14ac:dyDescent="0.3">
      <c r="P2501" s="26"/>
      <c r="Q2501" s="27"/>
      <c r="R2501" s="28"/>
      <c r="S2501" s="28"/>
      <c r="T2501" s="29"/>
      <c r="U2501" s="30"/>
    </row>
    <row r="2502" spans="16:21" ht="17.25" customHeight="1" x14ac:dyDescent="0.3">
      <c r="P2502" s="26"/>
      <c r="Q2502" s="27"/>
      <c r="R2502" s="28"/>
      <c r="S2502" s="28"/>
      <c r="T2502" s="29"/>
      <c r="U2502" s="30"/>
    </row>
    <row r="2503" spans="16:21" ht="17.25" customHeight="1" x14ac:dyDescent="0.3">
      <c r="P2503" s="26"/>
      <c r="Q2503" s="27"/>
      <c r="R2503" s="28"/>
      <c r="S2503" s="28"/>
      <c r="T2503" s="29"/>
      <c r="U2503" s="30"/>
    </row>
    <row r="2504" spans="16:21" ht="17.25" customHeight="1" x14ac:dyDescent="0.3">
      <c r="P2504" s="26"/>
      <c r="Q2504" s="27"/>
      <c r="R2504" s="28"/>
      <c r="S2504" s="28"/>
      <c r="T2504" s="29"/>
      <c r="U2504" s="30"/>
    </row>
    <row r="2505" spans="16:21" ht="17.25" customHeight="1" x14ac:dyDescent="0.3">
      <c r="P2505" s="26"/>
      <c r="Q2505" s="27"/>
      <c r="R2505" s="28"/>
      <c r="S2505" s="28"/>
      <c r="T2505" s="29"/>
      <c r="U2505" s="30"/>
    </row>
    <row r="2506" spans="16:21" ht="17.25" customHeight="1" x14ac:dyDescent="0.3">
      <c r="P2506" s="26"/>
      <c r="Q2506" s="27"/>
      <c r="R2506" s="28"/>
      <c r="S2506" s="28"/>
      <c r="T2506" s="29"/>
      <c r="U2506" s="30"/>
    </row>
    <row r="2507" spans="16:21" ht="17.25" customHeight="1" x14ac:dyDescent="0.3">
      <c r="P2507" s="26"/>
      <c r="Q2507" s="27"/>
      <c r="R2507" s="28"/>
      <c r="S2507" s="28"/>
      <c r="T2507" s="29"/>
      <c r="U2507" s="30"/>
    </row>
    <row r="2508" spans="16:21" ht="17.25" customHeight="1" x14ac:dyDescent="0.3">
      <c r="P2508" s="26"/>
      <c r="Q2508" s="27"/>
      <c r="R2508" s="28"/>
      <c r="S2508" s="28"/>
      <c r="T2508" s="29"/>
      <c r="U2508" s="30"/>
    </row>
    <row r="2509" spans="16:21" ht="17.25" customHeight="1" x14ac:dyDescent="0.3">
      <c r="P2509" s="26"/>
      <c r="Q2509" s="27"/>
      <c r="R2509" s="28"/>
      <c r="S2509" s="28"/>
      <c r="T2509" s="29"/>
      <c r="U2509" s="30"/>
    </row>
    <row r="2510" spans="16:21" ht="17.25" customHeight="1" x14ac:dyDescent="0.3">
      <c r="P2510" s="26"/>
      <c r="Q2510" s="27"/>
      <c r="R2510" s="28"/>
      <c r="S2510" s="28"/>
      <c r="T2510" s="29"/>
      <c r="U2510" s="30"/>
    </row>
    <row r="2511" spans="16:21" ht="17.25" customHeight="1" x14ac:dyDescent="0.3">
      <c r="P2511" s="26"/>
      <c r="Q2511" s="27"/>
      <c r="R2511" s="28"/>
      <c r="S2511" s="28"/>
      <c r="T2511" s="29"/>
      <c r="U2511" s="30"/>
    </row>
    <row r="2512" spans="16:21" ht="17.25" customHeight="1" x14ac:dyDescent="0.3">
      <c r="P2512" s="26"/>
      <c r="Q2512" s="27"/>
      <c r="R2512" s="28"/>
      <c r="S2512" s="28"/>
      <c r="T2512" s="29"/>
      <c r="U2512" s="30"/>
    </row>
    <row r="2513" spans="16:21" ht="17.25" customHeight="1" x14ac:dyDescent="0.3">
      <c r="P2513" s="26"/>
      <c r="Q2513" s="27"/>
      <c r="R2513" s="28"/>
      <c r="S2513" s="28"/>
      <c r="T2513" s="29"/>
      <c r="U2513" s="30"/>
    </row>
    <row r="2514" spans="16:21" ht="17.25" customHeight="1" x14ac:dyDescent="0.3">
      <c r="P2514" s="26"/>
      <c r="Q2514" s="27"/>
      <c r="R2514" s="28"/>
      <c r="S2514" s="28"/>
      <c r="T2514" s="29"/>
      <c r="U2514" s="30"/>
    </row>
    <row r="2515" spans="16:21" ht="17.25" customHeight="1" x14ac:dyDescent="0.3">
      <c r="P2515" s="26"/>
      <c r="Q2515" s="27"/>
      <c r="R2515" s="28"/>
      <c r="S2515" s="28"/>
      <c r="T2515" s="29"/>
      <c r="U2515" s="30"/>
    </row>
    <row r="2516" spans="16:21" ht="17.25" customHeight="1" x14ac:dyDescent="0.3">
      <c r="P2516" s="26"/>
      <c r="Q2516" s="27"/>
      <c r="R2516" s="28"/>
      <c r="S2516" s="28"/>
      <c r="T2516" s="29"/>
      <c r="U2516" s="30"/>
    </row>
    <row r="2517" spans="16:21" ht="17.25" customHeight="1" x14ac:dyDescent="0.3">
      <c r="P2517" s="26"/>
      <c r="Q2517" s="27"/>
      <c r="R2517" s="28"/>
      <c r="S2517" s="28"/>
      <c r="T2517" s="29"/>
      <c r="U2517" s="30"/>
    </row>
    <row r="2518" spans="16:21" ht="17.25" customHeight="1" x14ac:dyDescent="0.3">
      <c r="P2518" s="26"/>
      <c r="Q2518" s="27"/>
      <c r="R2518" s="28"/>
      <c r="S2518" s="28"/>
      <c r="T2518" s="29"/>
      <c r="U2518" s="30"/>
    </row>
    <row r="2519" spans="16:21" ht="17.25" customHeight="1" x14ac:dyDescent="0.3">
      <c r="P2519" s="26"/>
      <c r="Q2519" s="27"/>
      <c r="R2519" s="28"/>
      <c r="S2519" s="28"/>
      <c r="T2519" s="29"/>
      <c r="U2519" s="30"/>
    </row>
    <row r="2520" spans="16:21" ht="17.25" customHeight="1" x14ac:dyDescent="0.3">
      <c r="P2520" s="26"/>
      <c r="Q2520" s="27"/>
      <c r="R2520" s="28"/>
      <c r="S2520" s="28"/>
      <c r="T2520" s="29"/>
      <c r="U2520" s="30"/>
    </row>
    <row r="2521" spans="16:21" ht="17.25" customHeight="1" x14ac:dyDescent="0.3">
      <c r="P2521" s="26"/>
      <c r="Q2521" s="27"/>
      <c r="R2521" s="28"/>
      <c r="S2521" s="28"/>
      <c r="T2521" s="29"/>
      <c r="U2521" s="30"/>
    </row>
    <row r="2522" spans="16:21" ht="17.25" customHeight="1" x14ac:dyDescent="0.3">
      <c r="P2522" s="26"/>
      <c r="Q2522" s="27"/>
      <c r="R2522" s="28"/>
      <c r="S2522" s="28"/>
      <c r="T2522" s="29"/>
      <c r="U2522" s="30"/>
    </row>
    <row r="2523" spans="16:21" ht="17.25" customHeight="1" x14ac:dyDescent="0.3">
      <c r="P2523" s="26"/>
      <c r="Q2523" s="27"/>
      <c r="R2523" s="28"/>
      <c r="S2523" s="28"/>
      <c r="T2523" s="29"/>
      <c r="U2523" s="30"/>
    </row>
    <row r="2524" spans="16:21" ht="17.25" customHeight="1" x14ac:dyDescent="0.3">
      <c r="P2524" s="26"/>
      <c r="Q2524" s="27"/>
      <c r="R2524" s="28"/>
      <c r="S2524" s="28"/>
      <c r="T2524" s="29"/>
      <c r="U2524" s="30"/>
    </row>
    <row r="2525" spans="16:21" ht="17.25" customHeight="1" x14ac:dyDescent="0.3">
      <c r="P2525" s="26"/>
      <c r="Q2525" s="27"/>
      <c r="R2525" s="28"/>
      <c r="S2525" s="28"/>
      <c r="T2525" s="29"/>
      <c r="U2525" s="30"/>
    </row>
    <row r="2526" spans="16:21" ht="17.25" customHeight="1" x14ac:dyDescent="0.3">
      <c r="P2526" s="26"/>
      <c r="Q2526" s="27"/>
      <c r="R2526" s="28"/>
      <c r="S2526" s="28"/>
      <c r="T2526" s="29"/>
      <c r="U2526" s="30"/>
    </row>
    <row r="2527" spans="16:21" ht="17.25" customHeight="1" x14ac:dyDescent="0.3">
      <c r="P2527" s="26"/>
      <c r="Q2527" s="27"/>
      <c r="R2527" s="28"/>
      <c r="S2527" s="28"/>
      <c r="T2527" s="29"/>
      <c r="U2527" s="30"/>
    </row>
    <row r="2528" spans="16:21" ht="17.25" customHeight="1" x14ac:dyDescent="0.3">
      <c r="P2528" s="26"/>
      <c r="Q2528" s="27"/>
      <c r="R2528" s="28"/>
      <c r="S2528" s="28"/>
      <c r="T2528" s="29"/>
      <c r="U2528" s="30"/>
    </row>
    <row r="2529" spans="16:21" ht="17.25" customHeight="1" x14ac:dyDescent="0.3">
      <c r="P2529" s="26"/>
      <c r="Q2529" s="27"/>
      <c r="R2529" s="28"/>
      <c r="S2529" s="28"/>
      <c r="T2529" s="29"/>
      <c r="U2529" s="30"/>
    </row>
    <row r="2530" spans="16:21" ht="17.25" customHeight="1" x14ac:dyDescent="0.3">
      <c r="P2530" s="26"/>
      <c r="Q2530" s="27"/>
      <c r="R2530" s="28"/>
      <c r="S2530" s="28"/>
      <c r="T2530" s="29"/>
      <c r="U2530" s="30"/>
    </row>
    <row r="2531" spans="16:21" ht="17.25" customHeight="1" x14ac:dyDescent="0.3">
      <c r="P2531" s="26"/>
      <c r="Q2531" s="27"/>
      <c r="R2531" s="28"/>
      <c r="S2531" s="28"/>
      <c r="T2531" s="29"/>
      <c r="U2531" s="30"/>
    </row>
    <row r="2532" spans="16:21" ht="17.25" customHeight="1" x14ac:dyDescent="0.3">
      <c r="P2532" s="26"/>
      <c r="Q2532" s="27"/>
      <c r="R2532" s="28"/>
      <c r="S2532" s="28"/>
      <c r="T2532" s="29"/>
      <c r="U2532" s="30"/>
    </row>
    <row r="2533" spans="16:21" ht="17.25" customHeight="1" x14ac:dyDescent="0.3">
      <c r="P2533" s="26"/>
      <c r="Q2533" s="27"/>
      <c r="R2533" s="28"/>
      <c r="S2533" s="28"/>
      <c r="T2533" s="29"/>
      <c r="U2533" s="30"/>
    </row>
    <row r="2534" spans="16:21" ht="17.25" customHeight="1" x14ac:dyDescent="0.3">
      <c r="P2534" s="26"/>
      <c r="Q2534" s="27"/>
      <c r="R2534" s="28"/>
      <c r="S2534" s="28"/>
      <c r="T2534" s="29"/>
      <c r="U2534" s="30"/>
    </row>
    <row r="2535" spans="16:21" ht="17.25" customHeight="1" x14ac:dyDescent="0.3">
      <c r="P2535" s="26"/>
      <c r="Q2535" s="27"/>
      <c r="R2535" s="28"/>
      <c r="S2535" s="28"/>
      <c r="T2535" s="29"/>
      <c r="U2535" s="30"/>
    </row>
    <row r="2536" spans="16:21" ht="17.25" customHeight="1" x14ac:dyDescent="0.3">
      <c r="P2536" s="26"/>
      <c r="Q2536" s="27"/>
      <c r="R2536" s="28"/>
      <c r="S2536" s="28"/>
      <c r="T2536" s="29"/>
      <c r="U2536" s="30"/>
    </row>
    <row r="2537" spans="16:21" ht="17.25" customHeight="1" x14ac:dyDescent="0.3">
      <c r="P2537" s="26"/>
      <c r="Q2537" s="27"/>
      <c r="R2537" s="28"/>
      <c r="S2537" s="28"/>
      <c r="T2537" s="29"/>
      <c r="U2537" s="30"/>
    </row>
    <row r="2538" spans="16:21" ht="17.25" customHeight="1" x14ac:dyDescent="0.3">
      <c r="P2538" s="26"/>
      <c r="Q2538" s="27"/>
      <c r="R2538" s="28"/>
      <c r="S2538" s="28"/>
      <c r="T2538" s="29"/>
      <c r="U2538" s="30"/>
    </row>
    <row r="2539" spans="16:21" ht="17.25" customHeight="1" x14ac:dyDescent="0.3">
      <c r="P2539" s="26"/>
      <c r="Q2539" s="27"/>
      <c r="R2539" s="28"/>
      <c r="S2539" s="28"/>
      <c r="T2539" s="29"/>
      <c r="U2539" s="30"/>
    </row>
    <row r="2540" spans="16:21" ht="17.25" customHeight="1" x14ac:dyDescent="0.3">
      <c r="P2540" s="26"/>
      <c r="Q2540" s="27"/>
      <c r="R2540" s="28"/>
      <c r="S2540" s="28"/>
      <c r="T2540" s="29"/>
      <c r="U2540" s="30"/>
    </row>
    <row r="2541" spans="16:21" ht="17.25" customHeight="1" x14ac:dyDescent="0.3">
      <c r="P2541" s="26"/>
      <c r="Q2541" s="27"/>
      <c r="R2541" s="28"/>
      <c r="S2541" s="28"/>
      <c r="T2541" s="29"/>
      <c r="U2541" s="30"/>
    </row>
    <row r="2542" spans="16:21" ht="17.25" customHeight="1" x14ac:dyDescent="0.3">
      <c r="P2542" s="26"/>
      <c r="Q2542" s="27"/>
      <c r="R2542" s="28"/>
      <c r="S2542" s="28"/>
      <c r="T2542" s="29"/>
      <c r="U2542" s="30"/>
    </row>
    <row r="2543" spans="16:21" ht="17.25" customHeight="1" x14ac:dyDescent="0.3">
      <c r="P2543" s="26"/>
      <c r="Q2543" s="27"/>
      <c r="R2543" s="28"/>
      <c r="S2543" s="28"/>
      <c r="T2543" s="29"/>
      <c r="U2543" s="30"/>
    </row>
    <row r="2544" spans="16:21" ht="17.25" customHeight="1" x14ac:dyDescent="0.3">
      <c r="P2544" s="26"/>
      <c r="Q2544" s="27"/>
      <c r="R2544" s="28"/>
      <c r="S2544" s="28"/>
      <c r="T2544" s="29"/>
      <c r="U2544" s="30"/>
    </row>
    <row r="2545" spans="16:21" ht="17.25" customHeight="1" x14ac:dyDescent="0.3">
      <c r="P2545" s="26"/>
      <c r="Q2545" s="27"/>
      <c r="R2545" s="28"/>
      <c r="S2545" s="28"/>
      <c r="T2545" s="29"/>
      <c r="U2545" s="30"/>
    </row>
    <row r="2546" spans="16:21" ht="17.25" customHeight="1" x14ac:dyDescent="0.3">
      <c r="P2546" s="26"/>
      <c r="Q2546" s="27"/>
      <c r="R2546" s="28"/>
      <c r="S2546" s="28"/>
      <c r="T2546" s="29"/>
      <c r="U2546" s="30"/>
    </row>
    <row r="2547" spans="16:21" ht="17.25" customHeight="1" x14ac:dyDescent="0.3">
      <c r="P2547" s="26"/>
      <c r="Q2547" s="27"/>
      <c r="R2547" s="28"/>
      <c r="S2547" s="28"/>
      <c r="T2547" s="29"/>
      <c r="U2547" s="30"/>
    </row>
    <row r="2548" spans="16:21" ht="17.25" customHeight="1" x14ac:dyDescent="0.3">
      <c r="P2548" s="26"/>
      <c r="Q2548" s="27"/>
      <c r="R2548" s="28"/>
      <c r="S2548" s="28"/>
      <c r="T2548" s="29"/>
      <c r="U2548" s="30"/>
    </row>
    <row r="2549" spans="16:21" ht="17.25" customHeight="1" x14ac:dyDescent="0.3">
      <c r="P2549" s="26"/>
      <c r="Q2549" s="27"/>
      <c r="R2549" s="28"/>
      <c r="S2549" s="28"/>
      <c r="T2549" s="29"/>
      <c r="U2549" s="30"/>
    </row>
    <row r="2550" spans="16:21" ht="17.25" customHeight="1" x14ac:dyDescent="0.3">
      <c r="P2550" s="26"/>
      <c r="Q2550" s="27"/>
      <c r="R2550" s="28"/>
      <c r="S2550" s="28"/>
      <c r="T2550" s="29"/>
      <c r="U2550" s="30"/>
    </row>
    <row r="2551" spans="16:21" ht="17.25" customHeight="1" x14ac:dyDescent="0.3">
      <c r="P2551" s="26"/>
      <c r="Q2551" s="27"/>
      <c r="R2551" s="28"/>
      <c r="S2551" s="28"/>
      <c r="T2551" s="29"/>
      <c r="U2551" s="30"/>
    </row>
    <row r="2552" spans="16:21" ht="17.25" customHeight="1" x14ac:dyDescent="0.3">
      <c r="P2552" s="26"/>
      <c r="Q2552" s="27"/>
      <c r="R2552" s="28"/>
      <c r="S2552" s="28"/>
      <c r="T2552" s="29"/>
      <c r="U2552" s="30"/>
    </row>
    <row r="2553" spans="16:21" ht="17.25" customHeight="1" x14ac:dyDescent="0.3">
      <c r="P2553" s="26"/>
      <c r="Q2553" s="27"/>
      <c r="R2553" s="28"/>
      <c r="S2553" s="28"/>
      <c r="T2553" s="29"/>
      <c r="U2553" s="30"/>
    </row>
    <row r="2554" spans="16:21" ht="17.25" customHeight="1" x14ac:dyDescent="0.3">
      <c r="P2554" s="26"/>
      <c r="Q2554" s="27"/>
      <c r="R2554" s="28"/>
      <c r="S2554" s="28"/>
      <c r="T2554" s="29"/>
      <c r="U2554" s="30"/>
    </row>
    <row r="2555" spans="16:21" ht="17.25" customHeight="1" x14ac:dyDescent="0.3">
      <c r="P2555" s="26"/>
      <c r="Q2555" s="27"/>
      <c r="R2555" s="28"/>
      <c r="S2555" s="28"/>
      <c r="T2555" s="29"/>
      <c r="U2555" s="30"/>
    </row>
    <row r="2556" spans="16:21" ht="17.25" customHeight="1" x14ac:dyDescent="0.3">
      <c r="P2556" s="26"/>
      <c r="Q2556" s="27"/>
      <c r="R2556" s="28"/>
      <c r="S2556" s="28"/>
      <c r="T2556" s="29"/>
      <c r="U2556" s="30"/>
    </row>
    <row r="2557" spans="16:21" ht="17.25" customHeight="1" x14ac:dyDescent="0.3">
      <c r="P2557" s="26"/>
      <c r="Q2557" s="27"/>
      <c r="R2557" s="28"/>
      <c r="S2557" s="28"/>
      <c r="T2557" s="29"/>
      <c r="U2557" s="30"/>
    </row>
    <row r="2558" spans="16:21" ht="17.25" customHeight="1" x14ac:dyDescent="0.3">
      <c r="P2558" s="26"/>
      <c r="Q2558" s="27"/>
      <c r="R2558" s="28"/>
      <c r="S2558" s="28"/>
      <c r="T2558" s="29"/>
      <c r="U2558" s="30"/>
    </row>
    <row r="2559" spans="16:21" ht="17.25" customHeight="1" x14ac:dyDescent="0.3">
      <c r="P2559" s="26"/>
      <c r="Q2559" s="27"/>
      <c r="R2559" s="28"/>
      <c r="S2559" s="28"/>
      <c r="T2559" s="29"/>
      <c r="U2559" s="30"/>
    </row>
    <row r="2560" spans="16:21" ht="17.25" customHeight="1" x14ac:dyDescent="0.3">
      <c r="P2560" s="26"/>
      <c r="Q2560" s="27"/>
      <c r="R2560" s="28"/>
      <c r="S2560" s="28"/>
      <c r="T2560" s="29"/>
      <c r="U2560" s="30"/>
    </row>
    <row r="2561" spans="16:21" ht="17.25" customHeight="1" x14ac:dyDescent="0.3">
      <c r="P2561" s="26"/>
      <c r="Q2561" s="27"/>
      <c r="R2561" s="28"/>
      <c r="S2561" s="28"/>
      <c r="T2561" s="29"/>
      <c r="U2561" s="30"/>
    </row>
    <row r="2562" spans="16:21" ht="17.25" customHeight="1" x14ac:dyDescent="0.3">
      <c r="P2562" s="26"/>
      <c r="Q2562" s="27"/>
      <c r="R2562" s="28"/>
      <c r="S2562" s="28"/>
      <c r="T2562" s="29"/>
      <c r="U2562" s="30"/>
    </row>
    <row r="2563" spans="16:21" ht="17.25" customHeight="1" x14ac:dyDescent="0.3">
      <c r="P2563" s="26"/>
      <c r="Q2563" s="27"/>
      <c r="R2563" s="28"/>
      <c r="S2563" s="28"/>
      <c r="T2563" s="29"/>
      <c r="U2563" s="30"/>
    </row>
    <row r="2564" spans="16:21" ht="17.25" customHeight="1" x14ac:dyDescent="0.3">
      <c r="P2564" s="26"/>
      <c r="Q2564" s="27"/>
      <c r="R2564" s="28"/>
      <c r="S2564" s="28"/>
      <c r="T2564" s="29"/>
      <c r="U2564" s="30"/>
    </row>
    <row r="2565" spans="16:21" ht="17.25" customHeight="1" x14ac:dyDescent="0.3">
      <c r="P2565" s="26"/>
      <c r="Q2565" s="27"/>
      <c r="R2565" s="28"/>
      <c r="S2565" s="28"/>
      <c r="T2565" s="29"/>
      <c r="U2565" s="30"/>
    </row>
    <row r="2566" spans="16:21" ht="17.25" customHeight="1" x14ac:dyDescent="0.3">
      <c r="P2566" s="26"/>
      <c r="Q2566" s="27"/>
      <c r="R2566" s="28"/>
      <c r="S2566" s="28"/>
      <c r="T2566" s="29"/>
      <c r="U2566" s="30"/>
    </row>
    <row r="2567" spans="16:21" ht="17.25" customHeight="1" x14ac:dyDescent="0.3">
      <c r="P2567" s="26"/>
      <c r="Q2567" s="27"/>
      <c r="R2567" s="28"/>
      <c r="S2567" s="28"/>
      <c r="T2567" s="29"/>
      <c r="U2567" s="30"/>
    </row>
    <row r="2568" spans="16:21" ht="17.25" customHeight="1" x14ac:dyDescent="0.3">
      <c r="P2568" s="26"/>
      <c r="Q2568" s="27"/>
      <c r="R2568" s="28"/>
      <c r="S2568" s="28"/>
      <c r="T2568" s="29"/>
      <c r="U2568" s="30"/>
    </row>
    <row r="2569" spans="16:21" ht="17.25" customHeight="1" x14ac:dyDescent="0.3">
      <c r="P2569" s="26"/>
      <c r="Q2569" s="27"/>
      <c r="R2569" s="28"/>
      <c r="S2569" s="28"/>
      <c r="T2569" s="29"/>
      <c r="U2569" s="30"/>
    </row>
    <row r="2570" spans="16:21" ht="17.25" customHeight="1" x14ac:dyDescent="0.3">
      <c r="P2570" s="26"/>
      <c r="Q2570" s="27"/>
      <c r="R2570" s="28"/>
      <c r="S2570" s="28"/>
      <c r="T2570" s="29"/>
      <c r="U2570" s="30"/>
    </row>
    <row r="2571" spans="16:21" ht="17.25" customHeight="1" x14ac:dyDescent="0.3">
      <c r="P2571" s="26"/>
      <c r="Q2571" s="27"/>
      <c r="R2571" s="28"/>
      <c r="S2571" s="28"/>
      <c r="T2571" s="29"/>
      <c r="U2571" s="30"/>
    </row>
    <row r="2572" spans="16:21" ht="17.25" customHeight="1" x14ac:dyDescent="0.3">
      <c r="P2572" s="26"/>
      <c r="Q2572" s="27"/>
      <c r="R2572" s="28"/>
      <c r="S2572" s="28"/>
      <c r="T2572" s="29"/>
      <c r="U2572" s="30"/>
    </row>
    <row r="2573" spans="16:21" ht="17.25" customHeight="1" x14ac:dyDescent="0.3">
      <c r="P2573" s="26"/>
      <c r="Q2573" s="27"/>
      <c r="R2573" s="28"/>
      <c r="S2573" s="28"/>
      <c r="T2573" s="29"/>
      <c r="U2573" s="30"/>
    </row>
    <row r="2574" spans="16:21" ht="17.25" customHeight="1" x14ac:dyDescent="0.3">
      <c r="P2574" s="26"/>
      <c r="Q2574" s="27"/>
      <c r="R2574" s="28"/>
      <c r="S2574" s="28"/>
      <c r="T2574" s="29"/>
      <c r="U2574" s="30"/>
    </row>
    <row r="2575" spans="16:21" ht="17.25" customHeight="1" x14ac:dyDescent="0.3">
      <c r="P2575" s="26"/>
      <c r="Q2575" s="27"/>
      <c r="R2575" s="28"/>
      <c r="S2575" s="28"/>
      <c r="T2575" s="29"/>
      <c r="U2575" s="30"/>
    </row>
    <row r="2576" spans="16:21" ht="17.25" customHeight="1" x14ac:dyDescent="0.3">
      <c r="P2576" s="26"/>
      <c r="Q2576" s="27"/>
      <c r="R2576" s="28"/>
      <c r="S2576" s="28"/>
      <c r="T2576" s="29"/>
      <c r="U2576" s="30"/>
    </row>
    <row r="2577" spans="16:21" ht="17.25" customHeight="1" x14ac:dyDescent="0.3">
      <c r="P2577" s="26"/>
      <c r="Q2577" s="27"/>
      <c r="R2577" s="28"/>
      <c r="S2577" s="28"/>
      <c r="T2577" s="29"/>
      <c r="U2577" s="30"/>
    </row>
    <row r="2578" spans="16:21" ht="17.25" customHeight="1" x14ac:dyDescent="0.3">
      <c r="P2578" s="26"/>
      <c r="Q2578" s="27"/>
      <c r="R2578" s="28"/>
      <c r="S2578" s="28"/>
      <c r="T2578" s="29"/>
      <c r="U2578" s="30"/>
    </row>
    <row r="2579" spans="16:21" ht="17.25" customHeight="1" x14ac:dyDescent="0.3">
      <c r="P2579" s="26"/>
      <c r="Q2579" s="27"/>
      <c r="R2579" s="28"/>
      <c r="S2579" s="28"/>
      <c r="T2579" s="29"/>
      <c r="U2579" s="30"/>
    </row>
    <row r="2580" spans="16:21" ht="17.25" customHeight="1" x14ac:dyDescent="0.3">
      <c r="P2580" s="26"/>
      <c r="Q2580" s="27"/>
      <c r="R2580" s="28"/>
      <c r="S2580" s="28"/>
      <c r="T2580" s="29"/>
      <c r="U2580" s="30"/>
    </row>
    <row r="2581" spans="16:21" ht="17.25" customHeight="1" x14ac:dyDescent="0.3">
      <c r="P2581" s="26"/>
      <c r="Q2581" s="27"/>
      <c r="R2581" s="28"/>
      <c r="S2581" s="28"/>
      <c r="T2581" s="29"/>
      <c r="U2581" s="30"/>
    </row>
    <row r="2582" spans="16:21" ht="17.25" customHeight="1" x14ac:dyDescent="0.3">
      <c r="P2582" s="26"/>
      <c r="Q2582" s="27"/>
      <c r="R2582" s="28"/>
      <c r="S2582" s="28"/>
      <c r="T2582" s="29"/>
      <c r="U2582" s="30"/>
    </row>
    <row r="2583" spans="16:21" ht="17.25" customHeight="1" x14ac:dyDescent="0.3">
      <c r="P2583" s="26"/>
      <c r="Q2583" s="27"/>
      <c r="R2583" s="28"/>
      <c r="S2583" s="28"/>
      <c r="T2583" s="29"/>
      <c r="U2583" s="30"/>
    </row>
    <row r="2584" spans="16:21" ht="17.25" customHeight="1" x14ac:dyDescent="0.3">
      <c r="P2584" s="26"/>
      <c r="Q2584" s="27"/>
      <c r="R2584" s="28"/>
      <c r="S2584" s="28"/>
      <c r="T2584" s="29"/>
      <c r="U2584" s="30"/>
    </row>
    <row r="2585" spans="16:21" ht="17.25" customHeight="1" x14ac:dyDescent="0.3">
      <c r="P2585" s="26"/>
      <c r="Q2585" s="27"/>
      <c r="R2585" s="28"/>
      <c r="S2585" s="28"/>
      <c r="T2585" s="29"/>
      <c r="U2585" s="30"/>
    </row>
    <row r="2586" spans="16:21" ht="17.25" customHeight="1" x14ac:dyDescent="0.3">
      <c r="P2586" s="26"/>
      <c r="Q2586" s="27"/>
      <c r="R2586" s="28"/>
      <c r="S2586" s="28"/>
      <c r="T2586" s="29"/>
      <c r="U2586" s="30"/>
    </row>
    <row r="2587" spans="16:21" ht="17.25" customHeight="1" x14ac:dyDescent="0.3">
      <c r="P2587" s="26"/>
      <c r="Q2587" s="27"/>
      <c r="R2587" s="28"/>
      <c r="S2587" s="28"/>
      <c r="T2587" s="29"/>
      <c r="U2587" s="30"/>
    </row>
    <row r="2588" spans="16:21" ht="17.25" customHeight="1" x14ac:dyDescent="0.3">
      <c r="P2588" s="26"/>
      <c r="Q2588" s="27"/>
      <c r="R2588" s="28"/>
      <c r="S2588" s="28"/>
      <c r="T2588" s="29"/>
      <c r="U2588" s="30"/>
    </row>
    <row r="2589" spans="16:21" ht="17.25" customHeight="1" x14ac:dyDescent="0.3">
      <c r="P2589" s="26"/>
      <c r="Q2589" s="27"/>
      <c r="R2589" s="28"/>
      <c r="S2589" s="28"/>
      <c r="T2589" s="29"/>
      <c r="U2589" s="30"/>
    </row>
    <row r="2590" spans="16:21" ht="17.25" customHeight="1" x14ac:dyDescent="0.3">
      <c r="P2590" s="26"/>
      <c r="Q2590" s="27"/>
      <c r="R2590" s="28"/>
      <c r="S2590" s="28"/>
      <c r="T2590" s="29"/>
      <c r="U2590" s="30"/>
    </row>
    <row r="2591" spans="16:21" ht="17.25" customHeight="1" x14ac:dyDescent="0.3">
      <c r="P2591" s="26"/>
      <c r="Q2591" s="27"/>
      <c r="R2591" s="28"/>
      <c r="S2591" s="28"/>
      <c r="T2591" s="29"/>
      <c r="U2591" s="30"/>
    </row>
    <row r="2592" spans="16:21" ht="17.25" customHeight="1" x14ac:dyDescent="0.3">
      <c r="P2592" s="26"/>
      <c r="Q2592" s="27"/>
      <c r="R2592" s="28"/>
      <c r="S2592" s="28"/>
      <c r="T2592" s="29"/>
      <c r="U2592" s="30"/>
    </row>
    <row r="2593" spans="16:21" ht="17.25" customHeight="1" x14ac:dyDescent="0.3">
      <c r="P2593" s="26"/>
      <c r="Q2593" s="27"/>
      <c r="R2593" s="28"/>
      <c r="S2593" s="28"/>
      <c r="T2593" s="29"/>
      <c r="U2593" s="30"/>
    </row>
    <row r="2594" spans="16:21" ht="17.25" customHeight="1" x14ac:dyDescent="0.3">
      <c r="P2594" s="26"/>
      <c r="Q2594" s="27"/>
      <c r="R2594" s="28"/>
      <c r="S2594" s="28"/>
      <c r="T2594" s="29"/>
      <c r="U2594" s="30"/>
    </row>
    <row r="2595" spans="16:21" ht="17.25" customHeight="1" x14ac:dyDescent="0.3">
      <c r="P2595" s="26"/>
      <c r="Q2595" s="27"/>
      <c r="R2595" s="28"/>
      <c r="S2595" s="28"/>
      <c r="T2595" s="29"/>
      <c r="U2595" s="30"/>
    </row>
    <row r="2596" spans="16:21" ht="17.25" customHeight="1" x14ac:dyDescent="0.3">
      <c r="P2596" s="26"/>
      <c r="Q2596" s="27"/>
      <c r="R2596" s="28"/>
      <c r="S2596" s="28"/>
      <c r="T2596" s="29"/>
      <c r="U2596" s="30"/>
    </row>
    <row r="2597" spans="16:21" ht="17.25" customHeight="1" x14ac:dyDescent="0.3">
      <c r="P2597" s="26"/>
      <c r="Q2597" s="27"/>
      <c r="R2597" s="28"/>
      <c r="S2597" s="28"/>
      <c r="T2597" s="29"/>
      <c r="U2597" s="30"/>
    </row>
    <row r="2598" spans="16:21" ht="17.25" customHeight="1" x14ac:dyDescent="0.3">
      <c r="P2598" s="26"/>
      <c r="Q2598" s="27"/>
      <c r="R2598" s="28"/>
      <c r="S2598" s="28"/>
      <c r="T2598" s="29"/>
      <c r="U2598" s="30"/>
    </row>
    <row r="2599" spans="16:21" ht="17.25" customHeight="1" x14ac:dyDescent="0.3">
      <c r="P2599" s="26"/>
      <c r="Q2599" s="27"/>
      <c r="R2599" s="28"/>
      <c r="S2599" s="28"/>
      <c r="T2599" s="29"/>
      <c r="U2599" s="30"/>
    </row>
    <row r="2600" spans="16:21" ht="17.25" customHeight="1" x14ac:dyDescent="0.3">
      <c r="P2600" s="26"/>
      <c r="Q2600" s="27"/>
      <c r="R2600" s="28"/>
      <c r="S2600" s="28"/>
      <c r="T2600" s="29"/>
      <c r="U2600" s="30"/>
    </row>
    <row r="2601" spans="16:21" ht="17.25" customHeight="1" x14ac:dyDescent="0.3">
      <c r="P2601" s="26"/>
      <c r="Q2601" s="27"/>
      <c r="R2601" s="28"/>
      <c r="S2601" s="28"/>
      <c r="T2601" s="29"/>
      <c r="U2601" s="30"/>
    </row>
    <row r="2602" spans="16:21" ht="17.25" customHeight="1" x14ac:dyDescent="0.3">
      <c r="P2602" s="26"/>
      <c r="Q2602" s="27"/>
      <c r="R2602" s="28"/>
      <c r="S2602" s="28"/>
      <c r="T2602" s="29"/>
      <c r="U2602" s="30"/>
    </row>
    <row r="2603" spans="16:21" ht="17.25" customHeight="1" x14ac:dyDescent="0.3">
      <c r="P2603" s="26"/>
      <c r="Q2603" s="27"/>
      <c r="R2603" s="28"/>
      <c r="S2603" s="28"/>
      <c r="T2603" s="29"/>
      <c r="U2603" s="30"/>
    </row>
    <row r="2604" spans="16:21" ht="17.25" customHeight="1" x14ac:dyDescent="0.3">
      <c r="P2604" s="26"/>
      <c r="Q2604" s="27"/>
      <c r="R2604" s="28"/>
      <c r="S2604" s="28"/>
      <c r="T2604" s="29"/>
      <c r="U2604" s="30"/>
    </row>
    <row r="2605" spans="16:21" ht="17.25" customHeight="1" x14ac:dyDescent="0.3">
      <c r="P2605" s="26"/>
      <c r="Q2605" s="27"/>
      <c r="R2605" s="28"/>
      <c r="S2605" s="28"/>
      <c r="T2605" s="29"/>
      <c r="U2605" s="30"/>
    </row>
    <row r="2606" spans="16:21" ht="17.25" customHeight="1" x14ac:dyDescent="0.3">
      <c r="P2606" s="26"/>
      <c r="Q2606" s="27"/>
      <c r="R2606" s="28"/>
      <c r="S2606" s="28"/>
      <c r="T2606" s="29"/>
      <c r="U2606" s="30"/>
    </row>
    <row r="2607" spans="16:21" ht="17.25" customHeight="1" x14ac:dyDescent="0.3">
      <c r="P2607" s="26"/>
      <c r="Q2607" s="27"/>
      <c r="R2607" s="28"/>
      <c r="S2607" s="28"/>
      <c r="T2607" s="29"/>
      <c r="U2607" s="30"/>
    </row>
    <row r="2608" spans="16:21" ht="17.25" customHeight="1" x14ac:dyDescent="0.3">
      <c r="P2608" s="26"/>
      <c r="Q2608" s="27"/>
      <c r="R2608" s="28"/>
      <c r="S2608" s="28"/>
      <c r="T2608" s="29"/>
      <c r="U2608" s="30"/>
    </row>
    <row r="2609" spans="16:21" ht="17.25" customHeight="1" x14ac:dyDescent="0.3">
      <c r="P2609" s="26"/>
      <c r="Q2609" s="27"/>
      <c r="R2609" s="28"/>
      <c r="S2609" s="28"/>
      <c r="T2609" s="29"/>
      <c r="U2609" s="30"/>
    </row>
    <row r="2610" spans="16:21" ht="17.25" customHeight="1" x14ac:dyDescent="0.3">
      <c r="P2610" s="26"/>
      <c r="Q2610" s="27"/>
      <c r="R2610" s="28"/>
      <c r="S2610" s="28"/>
      <c r="T2610" s="29"/>
      <c r="U2610" s="30"/>
    </row>
    <row r="2611" spans="16:21" ht="17.25" customHeight="1" x14ac:dyDescent="0.3">
      <c r="P2611" s="26"/>
      <c r="Q2611" s="27"/>
      <c r="R2611" s="28"/>
      <c r="S2611" s="28"/>
      <c r="T2611" s="29"/>
      <c r="U2611" s="30"/>
    </row>
    <row r="2612" spans="16:21" ht="17.25" customHeight="1" x14ac:dyDescent="0.3">
      <c r="P2612" s="26"/>
      <c r="Q2612" s="27"/>
      <c r="R2612" s="28"/>
      <c r="S2612" s="28"/>
      <c r="T2612" s="29"/>
      <c r="U2612" s="30"/>
    </row>
    <row r="2613" spans="16:21" ht="17.25" customHeight="1" x14ac:dyDescent="0.3">
      <c r="P2613" s="26"/>
      <c r="Q2613" s="27"/>
      <c r="R2613" s="28"/>
      <c r="S2613" s="28"/>
      <c r="T2613" s="29"/>
      <c r="U2613" s="30"/>
    </row>
    <row r="2614" spans="16:21" ht="17.25" customHeight="1" x14ac:dyDescent="0.3">
      <c r="P2614" s="26"/>
      <c r="Q2614" s="27"/>
      <c r="R2614" s="28"/>
      <c r="S2614" s="28"/>
      <c r="T2614" s="29"/>
      <c r="U2614" s="30"/>
    </row>
    <row r="2615" spans="16:21" ht="17.25" customHeight="1" x14ac:dyDescent="0.3">
      <c r="P2615" s="26"/>
      <c r="Q2615" s="27"/>
      <c r="R2615" s="28"/>
      <c r="S2615" s="28"/>
      <c r="T2615" s="29"/>
      <c r="U2615" s="30"/>
    </row>
    <row r="2616" spans="16:21" ht="17.25" customHeight="1" x14ac:dyDescent="0.3">
      <c r="P2616" s="26"/>
      <c r="Q2616" s="27"/>
      <c r="R2616" s="28"/>
      <c r="S2616" s="28"/>
      <c r="T2616" s="29"/>
      <c r="U2616" s="30"/>
    </row>
    <row r="2617" spans="16:21" ht="17.25" customHeight="1" x14ac:dyDescent="0.3">
      <c r="P2617" s="26"/>
      <c r="Q2617" s="27"/>
      <c r="R2617" s="28"/>
      <c r="S2617" s="28"/>
      <c r="T2617" s="29"/>
      <c r="U2617" s="30"/>
    </row>
    <row r="2618" spans="16:21" ht="17.25" customHeight="1" x14ac:dyDescent="0.3">
      <c r="P2618" s="26"/>
      <c r="Q2618" s="27"/>
      <c r="R2618" s="28"/>
      <c r="S2618" s="28"/>
      <c r="T2618" s="29"/>
      <c r="U2618" s="30"/>
    </row>
    <row r="2619" spans="16:21" ht="17.25" customHeight="1" x14ac:dyDescent="0.3">
      <c r="P2619" s="26"/>
      <c r="Q2619" s="27"/>
      <c r="R2619" s="28"/>
      <c r="S2619" s="28"/>
      <c r="T2619" s="29"/>
      <c r="U2619" s="30"/>
    </row>
    <row r="2620" spans="16:21" ht="17.25" customHeight="1" x14ac:dyDescent="0.3">
      <c r="P2620" s="26"/>
      <c r="Q2620" s="27"/>
      <c r="R2620" s="28"/>
      <c r="S2620" s="28"/>
      <c r="T2620" s="29"/>
      <c r="U2620" s="30"/>
    </row>
    <row r="2621" spans="16:21" ht="17.25" customHeight="1" x14ac:dyDescent="0.3">
      <c r="P2621" s="26"/>
      <c r="Q2621" s="27"/>
      <c r="R2621" s="28"/>
      <c r="S2621" s="28"/>
      <c r="T2621" s="29"/>
      <c r="U2621" s="30"/>
    </row>
    <row r="2622" spans="16:21" ht="17.25" customHeight="1" x14ac:dyDescent="0.3">
      <c r="P2622" s="26"/>
      <c r="Q2622" s="27"/>
      <c r="R2622" s="28"/>
      <c r="S2622" s="28"/>
      <c r="T2622" s="29"/>
      <c r="U2622" s="30"/>
    </row>
    <row r="2623" spans="16:21" ht="17.25" customHeight="1" x14ac:dyDescent="0.3">
      <c r="P2623" s="26"/>
      <c r="Q2623" s="27"/>
      <c r="R2623" s="28"/>
      <c r="S2623" s="28"/>
      <c r="T2623" s="29"/>
      <c r="U2623" s="30"/>
    </row>
    <row r="2624" spans="16:21" ht="17.25" customHeight="1" x14ac:dyDescent="0.3">
      <c r="P2624" s="26"/>
      <c r="Q2624" s="27"/>
      <c r="R2624" s="28"/>
      <c r="S2624" s="28"/>
      <c r="T2624" s="29"/>
      <c r="U2624" s="30"/>
    </row>
    <row r="2625" spans="16:21" ht="17.25" customHeight="1" x14ac:dyDescent="0.3">
      <c r="P2625" s="26"/>
      <c r="Q2625" s="27"/>
      <c r="R2625" s="28"/>
      <c r="S2625" s="28"/>
      <c r="T2625" s="29"/>
      <c r="U2625" s="30"/>
    </row>
    <row r="2626" spans="16:21" ht="17.25" customHeight="1" x14ac:dyDescent="0.3">
      <c r="P2626" s="26"/>
      <c r="Q2626" s="27"/>
      <c r="R2626" s="28"/>
      <c r="S2626" s="28"/>
      <c r="T2626" s="29"/>
      <c r="U2626" s="30"/>
    </row>
    <row r="2627" spans="16:21" ht="17.25" customHeight="1" x14ac:dyDescent="0.3">
      <c r="P2627" s="26"/>
      <c r="Q2627" s="27"/>
      <c r="R2627" s="28"/>
      <c r="S2627" s="28"/>
      <c r="T2627" s="29"/>
      <c r="U2627" s="30"/>
    </row>
    <row r="2628" spans="16:21" ht="17.25" customHeight="1" x14ac:dyDescent="0.3">
      <c r="P2628" s="26"/>
      <c r="Q2628" s="27"/>
      <c r="R2628" s="28"/>
      <c r="S2628" s="28"/>
      <c r="T2628" s="29"/>
      <c r="U2628" s="30"/>
    </row>
    <row r="2629" spans="16:21" ht="17.25" customHeight="1" x14ac:dyDescent="0.3">
      <c r="P2629" s="26"/>
      <c r="Q2629" s="27"/>
      <c r="R2629" s="28"/>
      <c r="S2629" s="28"/>
      <c r="T2629" s="29"/>
      <c r="U2629" s="30"/>
    </row>
    <row r="2630" spans="16:21" ht="17.25" customHeight="1" x14ac:dyDescent="0.3">
      <c r="P2630" s="26"/>
      <c r="Q2630" s="27"/>
      <c r="R2630" s="28"/>
      <c r="S2630" s="28"/>
      <c r="T2630" s="29"/>
      <c r="U2630" s="30"/>
    </row>
    <row r="2631" spans="16:21" ht="17.25" customHeight="1" x14ac:dyDescent="0.3">
      <c r="P2631" s="26"/>
      <c r="Q2631" s="27"/>
      <c r="R2631" s="28"/>
      <c r="S2631" s="28"/>
      <c r="T2631" s="29"/>
      <c r="U2631" s="30"/>
    </row>
    <row r="2632" spans="16:21" ht="17.25" customHeight="1" x14ac:dyDescent="0.3">
      <c r="P2632" s="26"/>
      <c r="Q2632" s="27"/>
      <c r="R2632" s="28"/>
      <c r="S2632" s="28"/>
      <c r="T2632" s="29"/>
      <c r="U2632" s="30"/>
    </row>
    <row r="2633" spans="16:21" ht="17.25" customHeight="1" x14ac:dyDescent="0.3">
      <c r="P2633" s="26"/>
      <c r="Q2633" s="27"/>
      <c r="R2633" s="28"/>
      <c r="S2633" s="28"/>
      <c r="T2633" s="29"/>
      <c r="U2633" s="30"/>
    </row>
    <row r="2634" spans="16:21" ht="17.25" customHeight="1" x14ac:dyDescent="0.3">
      <c r="P2634" s="26"/>
      <c r="Q2634" s="27"/>
      <c r="R2634" s="28"/>
      <c r="S2634" s="28"/>
      <c r="T2634" s="29"/>
      <c r="U2634" s="30"/>
    </row>
    <row r="2635" spans="16:21" ht="17.25" customHeight="1" x14ac:dyDescent="0.3">
      <c r="P2635" s="26"/>
      <c r="Q2635" s="27"/>
      <c r="R2635" s="28"/>
      <c r="S2635" s="28"/>
      <c r="T2635" s="29"/>
      <c r="U2635" s="30"/>
    </row>
    <row r="2636" spans="16:21" ht="17.25" customHeight="1" x14ac:dyDescent="0.3">
      <c r="P2636" s="26"/>
      <c r="Q2636" s="27"/>
      <c r="R2636" s="28"/>
      <c r="S2636" s="28"/>
      <c r="T2636" s="29"/>
      <c r="U2636" s="30"/>
    </row>
    <row r="2637" spans="16:21" ht="17.25" customHeight="1" x14ac:dyDescent="0.3">
      <c r="P2637" s="26"/>
      <c r="Q2637" s="27"/>
      <c r="R2637" s="28"/>
      <c r="S2637" s="28"/>
      <c r="T2637" s="29"/>
      <c r="U2637" s="30"/>
    </row>
    <row r="2638" spans="16:21" ht="17.25" customHeight="1" x14ac:dyDescent="0.3">
      <c r="P2638" s="26"/>
      <c r="Q2638" s="27"/>
      <c r="R2638" s="28"/>
      <c r="S2638" s="28"/>
      <c r="T2638" s="29"/>
      <c r="U2638" s="30"/>
    </row>
    <row r="2639" spans="16:21" ht="17.25" customHeight="1" x14ac:dyDescent="0.3">
      <c r="P2639" s="26"/>
      <c r="Q2639" s="27"/>
      <c r="R2639" s="28"/>
      <c r="S2639" s="28"/>
      <c r="T2639" s="29"/>
      <c r="U2639" s="30"/>
    </row>
    <row r="2640" spans="16:21" ht="17.25" customHeight="1" x14ac:dyDescent="0.3">
      <c r="P2640" s="26"/>
      <c r="Q2640" s="27"/>
      <c r="R2640" s="28"/>
      <c r="S2640" s="28"/>
      <c r="T2640" s="29"/>
      <c r="U2640" s="30"/>
    </row>
    <row r="2641" spans="16:21" ht="17.25" customHeight="1" x14ac:dyDescent="0.3">
      <c r="P2641" s="26"/>
      <c r="Q2641" s="27"/>
      <c r="R2641" s="28"/>
      <c r="S2641" s="28"/>
      <c r="T2641" s="29"/>
      <c r="U2641" s="30"/>
    </row>
    <row r="2642" spans="16:21" ht="17.25" customHeight="1" x14ac:dyDescent="0.3">
      <c r="P2642" s="26"/>
      <c r="Q2642" s="27"/>
      <c r="R2642" s="28"/>
      <c r="S2642" s="28"/>
      <c r="T2642" s="29"/>
      <c r="U2642" s="30"/>
    </row>
    <row r="2643" spans="16:21" ht="17.25" customHeight="1" x14ac:dyDescent="0.3">
      <c r="P2643" s="26"/>
      <c r="Q2643" s="27"/>
      <c r="R2643" s="28"/>
      <c r="S2643" s="28"/>
      <c r="T2643" s="29"/>
      <c r="U2643" s="30"/>
    </row>
    <row r="2644" spans="16:21" ht="17.25" customHeight="1" x14ac:dyDescent="0.3">
      <c r="P2644" s="26"/>
      <c r="Q2644" s="27"/>
      <c r="R2644" s="28"/>
      <c r="S2644" s="28"/>
      <c r="T2644" s="29"/>
      <c r="U2644" s="30"/>
    </row>
    <row r="2645" spans="16:21" ht="17.25" customHeight="1" x14ac:dyDescent="0.3">
      <c r="P2645" s="26"/>
      <c r="Q2645" s="27"/>
      <c r="R2645" s="28"/>
      <c r="S2645" s="28"/>
      <c r="T2645" s="29"/>
      <c r="U2645" s="30"/>
    </row>
    <row r="2646" spans="16:21" ht="17.25" customHeight="1" x14ac:dyDescent="0.3">
      <c r="P2646" s="26"/>
      <c r="Q2646" s="27"/>
      <c r="R2646" s="28"/>
      <c r="S2646" s="28"/>
      <c r="T2646" s="29"/>
      <c r="U2646" s="30"/>
    </row>
    <row r="2647" spans="16:21" ht="17.25" customHeight="1" x14ac:dyDescent="0.3">
      <c r="P2647" s="26"/>
      <c r="Q2647" s="27"/>
      <c r="R2647" s="28"/>
      <c r="S2647" s="28"/>
      <c r="T2647" s="29"/>
      <c r="U2647" s="30"/>
    </row>
    <row r="2648" spans="16:21" ht="17.25" customHeight="1" x14ac:dyDescent="0.3">
      <c r="P2648" s="26"/>
      <c r="Q2648" s="27"/>
      <c r="R2648" s="28"/>
      <c r="S2648" s="28"/>
      <c r="T2648" s="29"/>
      <c r="U2648" s="30"/>
    </row>
    <row r="2649" spans="16:21" ht="17.25" customHeight="1" x14ac:dyDescent="0.3">
      <c r="P2649" s="26"/>
      <c r="Q2649" s="27"/>
      <c r="R2649" s="28"/>
      <c r="S2649" s="28"/>
      <c r="T2649" s="29"/>
      <c r="U2649" s="30"/>
    </row>
    <row r="2650" spans="16:21" ht="17.25" customHeight="1" x14ac:dyDescent="0.3">
      <c r="P2650" s="26"/>
      <c r="Q2650" s="27"/>
      <c r="R2650" s="28"/>
      <c r="S2650" s="28"/>
      <c r="T2650" s="29"/>
      <c r="U2650" s="30"/>
    </row>
    <row r="2651" spans="16:21" ht="17.25" customHeight="1" x14ac:dyDescent="0.3">
      <c r="P2651" s="26"/>
      <c r="Q2651" s="27"/>
      <c r="R2651" s="28"/>
      <c r="S2651" s="28"/>
      <c r="T2651" s="29"/>
      <c r="U2651" s="30"/>
    </row>
    <row r="2652" spans="16:21" ht="17.25" customHeight="1" x14ac:dyDescent="0.3">
      <c r="P2652" s="26"/>
      <c r="Q2652" s="27"/>
      <c r="R2652" s="28"/>
      <c r="S2652" s="28"/>
      <c r="T2652" s="29"/>
      <c r="U2652" s="30"/>
    </row>
    <row r="2653" spans="16:21" ht="17.25" customHeight="1" x14ac:dyDescent="0.3">
      <c r="P2653" s="26"/>
      <c r="Q2653" s="27"/>
      <c r="R2653" s="28"/>
      <c r="S2653" s="28"/>
      <c r="T2653" s="29"/>
      <c r="U2653" s="30"/>
    </row>
    <row r="2654" spans="16:21" ht="17.25" customHeight="1" x14ac:dyDescent="0.3">
      <c r="P2654" s="26"/>
      <c r="Q2654" s="27"/>
      <c r="R2654" s="28"/>
      <c r="S2654" s="28"/>
      <c r="T2654" s="29"/>
      <c r="U2654" s="30"/>
    </row>
    <row r="2655" spans="16:21" ht="17.25" customHeight="1" x14ac:dyDescent="0.3">
      <c r="P2655" s="26"/>
      <c r="Q2655" s="27"/>
      <c r="R2655" s="28"/>
      <c r="S2655" s="28"/>
      <c r="T2655" s="29"/>
      <c r="U2655" s="30"/>
    </row>
    <row r="2656" spans="16:21" ht="17.25" customHeight="1" x14ac:dyDescent="0.3">
      <c r="P2656" s="26"/>
      <c r="Q2656" s="27"/>
      <c r="R2656" s="28"/>
      <c r="S2656" s="28"/>
      <c r="T2656" s="29"/>
      <c r="U2656" s="30"/>
    </row>
    <row r="2657" spans="16:21" ht="17.25" customHeight="1" x14ac:dyDescent="0.3">
      <c r="P2657" s="26"/>
      <c r="Q2657" s="27"/>
      <c r="R2657" s="28"/>
      <c r="S2657" s="28"/>
      <c r="T2657" s="29"/>
      <c r="U2657" s="30"/>
    </row>
    <row r="2658" spans="16:21" ht="17.25" customHeight="1" x14ac:dyDescent="0.3">
      <c r="P2658" s="26"/>
      <c r="Q2658" s="27"/>
      <c r="R2658" s="28"/>
      <c r="S2658" s="28"/>
      <c r="T2658" s="29"/>
      <c r="U2658" s="30"/>
    </row>
    <row r="2659" spans="16:21" ht="17.25" customHeight="1" x14ac:dyDescent="0.3">
      <c r="P2659" s="26"/>
      <c r="Q2659" s="27"/>
      <c r="R2659" s="28"/>
      <c r="S2659" s="28"/>
      <c r="T2659" s="29"/>
      <c r="U2659" s="30"/>
    </row>
    <row r="2660" spans="16:21" ht="17.25" customHeight="1" x14ac:dyDescent="0.3">
      <c r="P2660" s="26"/>
      <c r="Q2660" s="27"/>
      <c r="R2660" s="28"/>
      <c r="S2660" s="28"/>
      <c r="T2660" s="29"/>
      <c r="U2660" s="30"/>
    </row>
    <row r="2661" spans="16:21" ht="17.25" customHeight="1" x14ac:dyDescent="0.3">
      <c r="P2661" s="26"/>
      <c r="Q2661" s="27"/>
      <c r="R2661" s="28"/>
      <c r="S2661" s="28"/>
      <c r="T2661" s="29"/>
      <c r="U2661" s="30"/>
    </row>
    <row r="2662" spans="16:21" ht="17.25" customHeight="1" x14ac:dyDescent="0.3">
      <c r="P2662" s="26"/>
      <c r="Q2662" s="27"/>
      <c r="R2662" s="28"/>
      <c r="S2662" s="28"/>
      <c r="T2662" s="29"/>
      <c r="U2662" s="30"/>
    </row>
    <row r="2663" spans="16:21" ht="17.25" customHeight="1" x14ac:dyDescent="0.3">
      <c r="P2663" s="26"/>
      <c r="Q2663" s="27"/>
      <c r="R2663" s="28"/>
      <c r="S2663" s="28"/>
      <c r="T2663" s="29"/>
      <c r="U2663" s="30"/>
    </row>
    <row r="2664" spans="16:21" ht="17.25" customHeight="1" x14ac:dyDescent="0.3">
      <c r="P2664" s="26"/>
      <c r="Q2664" s="27"/>
      <c r="R2664" s="28"/>
      <c r="S2664" s="28"/>
      <c r="T2664" s="29"/>
      <c r="U2664" s="30"/>
    </row>
    <row r="2665" spans="16:21" ht="17.25" customHeight="1" x14ac:dyDescent="0.3">
      <c r="P2665" s="26"/>
      <c r="Q2665" s="27"/>
      <c r="R2665" s="28"/>
      <c r="S2665" s="28"/>
      <c r="T2665" s="29"/>
      <c r="U2665" s="30"/>
    </row>
    <row r="2666" spans="16:21" ht="17.25" customHeight="1" x14ac:dyDescent="0.3">
      <c r="P2666" s="26"/>
      <c r="Q2666" s="27"/>
      <c r="R2666" s="28"/>
      <c r="S2666" s="28"/>
      <c r="T2666" s="29"/>
      <c r="U2666" s="30"/>
    </row>
    <row r="2667" spans="16:21" ht="17.25" customHeight="1" x14ac:dyDescent="0.3">
      <c r="P2667" s="26"/>
      <c r="Q2667" s="27"/>
      <c r="R2667" s="28"/>
      <c r="S2667" s="28"/>
      <c r="T2667" s="29"/>
      <c r="U2667" s="30"/>
    </row>
    <row r="2668" spans="16:21" ht="17.25" customHeight="1" x14ac:dyDescent="0.3">
      <c r="P2668" s="26"/>
      <c r="Q2668" s="27"/>
      <c r="R2668" s="28"/>
      <c r="S2668" s="28"/>
      <c r="T2668" s="29"/>
      <c r="U2668" s="30"/>
    </row>
    <row r="2669" spans="16:21" ht="17.25" customHeight="1" x14ac:dyDescent="0.3">
      <c r="P2669" s="26"/>
      <c r="Q2669" s="27"/>
      <c r="R2669" s="28"/>
      <c r="S2669" s="28"/>
      <c r="T2669" s="29"/>
      <c r="U2669" s="30"/>
    </row>
    <row r="2670" spans="16:21" ht="17.25" customHeight="1" x14ac:dyDescent="0.3">
      <c r="P2670" s="26"/>
      <c r="Q2670" s="27"/>
      <c r="R2670" s="28"/>
      <c r="S2670" s="28"/>
      <c r="T2670" s="29"/>
      <c r="U2670" s="30"/>
    </row>
    <row r="2671" spans="16:21" ht="17.25" customHeight="1" x14ac:dyDescent="0.3">
      <c r="P2671" s="26"/>
      <c r="Q2671" s="27"/>
      <c r="R2671" s="28"/>
      <c r="S2671" s="28"/>
      <c r="T2671" s="29"/>
      <c r="U2671" s="30"/>
    </row>
    <row r="2672" spans="16:21" ht="17.25" customHeight="1" x14ac:dyDescent="0.3">
      <c r="P2672" s="26"/>
      <c r="Q2672" s="27"/>
      <c r="R2672" s="28"/>
      <c r="S2672" s="28"/>
      <c r="T2672" s="29"/>
      <c r="U2672" s="30"/>
    </row>
    <row r="2673" spans="16:21" ht="17.25" customHeight="1" x14ac:dyDescent="0.3">
      <c r="P2673" s="26"/>
      <c r="Q2673" s="27"/>
      <c r="R2673" s="28"/>
      <c r="S2673" s="28"/>
      <c r="T2673" s="29"/>
      <c r="U2673" s="30"/>
    </row>
    <row r="2674" spans="16:21" ht="17.25" customHeight="1" x14ac:dyDescent="0.3">
      <c r="P2674" s="26"/>
      <c r="Q2674" s="27"/>
      <c r="R2674" s="28"/>
      <c r="S2674" s="28"/>
      <c r="T2674" s="29"/>
      <c r="U2674" s="30"/>
    </row>
    <row r="2675" spans="16:21" ht="17.25" customHeight="1" x14ac:dyDescent="0.3">
      <c r="P2675" s="26"/>
      <c r="Q2675" s="27"/>
      <c r="R2675" s="28"/>
      <c r="S2675" s="28"/>
      <c r="T2675" s="29"/>
      <c r="U2675" s="30"/>
    </row>
    <row r="2676" spans="16:21" ht="17.25" customHeight="1" x14ac:dyDescent="0.3">
      <c r="P2676" s="26"/>
      <c r="Q2676" s="27"/>
      <c r="R2676" s="28"/>
      <c r="S2676" s="28"/>
      <c r="T2676" s="29"/>
      <c r="U2676" s="30"/>
    </row>
    <row r="2677" spans="16:21" ht="17.25" customHeight="1" x14ac:dyDescent="0.3">
      <c r="P2677" s="26"/>
      <c r="Q2677" s="27"/>
      <c r="R2677" s="28"/>
      <c r="S2677" s="28"/>
      <c r="T2677" s="29"/>
      <c r="U2677" s="30"/>
    </row>
    <row r="2678" spans="16:21" ht="17.25" customHeight="1" x14ac:dyDescent="0.3">
      <c r="P2678" s="26"/>
      <c r="Q2678" s="27"/>
      <c r="R2678" s="28"/>
      <c r="S2678" s="28"/>
      <c r="T2678" s="29"/>
      <c r="U2678" s="30"/>
    </row>
    <row r="2679" spans="16:21" ht="17.25" customHeight="1" x14ac:dyDescent="0.3">
      <c r="P2679" s="26"/>
      <c r="Q2679" s="27"/>
      <c r="R2679" s="28"/>
      <c r="S2679" s="28"/>
      <c r="T2679" s="29"/>
      <c r="U2679" s="30"/>
    </row>
    <row r="2680" spans="16:21" ht="17.25" customHeight="1" x14ac:dyDescent="0.3">
      <c r="P2680" s="26"/>
      <c r="Q2680" s="27"/>
      <c r="R2680" s="28"/>
      <c r="S2680" s="28"/>
      <c r="T2680" s="29"/>
      <c r="U2680" s="30"/>
    </row>
    <row r="2681" spans="16:21" ht="17.25" customHeight="1" x14ac:dyDescent="0.3">
      <c r="P2681" s="26"/>
      <c r="Q2681" s="27"/>
      <c r="R2681" s="28"/>
      <c r="S2681" s="28"/>
      <c r="T2681" s="29"/>
      <c r="U2681" s="30"/>
    </row>
    <row r="2682" spans="16:21" ht="17.25" customHeight="1" x14ac:dyDescent="0.3">
      <c r="P2682" s="26"/>
      <c r="Q2682" s="27"/>
      <c r="R2682" s="28"/>
      <c r="S2682" s="28"/>
      <c r="T2682" s="29"/>
      <c r="U2682" s="30"/>
    </row>
    <row r="2683" spans="16:21" ht="17.25" customHeight="1" x14ac:dyDescent="0.3">
      <c r="P2683" s="26"/>
      <c r="Q2683" s="27"/>
      <c r="R2683" s="28"/>
      <c r="S2683" s="28"/>
      <c r="T2683" s="29"/>
      <c r="U2683" s="30"/>
    </row>
    <row r="2684" spans="16:21" ht="17.25" customHeight="1" x14ac:dyDescent="0.3">
      <c r="P2684" s="26"/>
      <c r="Q2684" s="27"/>
      <c r="R2684" s="28"/>
      <c r="S2684" s="28"/>
      <c r="T2684" s="29"/>
      <c r="U2684" s="30"/>
    </row>
    <row r="2685" spans="16:21" ht="17.25" customHeight="1" x14ac:dyDescent="0.3">
      <c r="P2685" s="26"/>
      <c r="Q2685" s="27"/>
      <c r="R2685" s="28"/>
      <c r="S2685" s="28"/>
      <c r="T2685" s="29"/>
      <c r="U2685" s="30"/>
    </row>
    <row r="2686" spans="16:21" ht="17.25" customHeight="1" x14ac:dyDescent="0.3">
      <c r="P2686" s="26"/>
      <c r="Q2686" s="27"/>
      <c r="R2686" s="28"/>
      <c r="S2686" s="28"/>
      <c r="T2686" s="29"/>
      <c r="U2686" s="30"/>
    </row>
    <row r="2687" spans="16:21" ht="17.25" customHeight="1" x14ac:dyDescent="0.3">
      <c r="P2687" s="26"/>
      <c r="Q2687" s="27"/>
      <c r="R2687" s="28"/>
      <c r="S2687" s="28"/>
      <c r="T2687" s="29"/>
      <c r="U2687" s="30"/>
    </row>
    <row r="2688" spans="16:21" ht="17.25" customHeight="1" x14ac:dyDescent="0.3">
      <c r="P2688" s="26"/>
      <c r="Q2688" s="27"/>
      <c r="R2688" s="28"/>
      <c r="S2688" s="28"/>
      <c r="T2688" s="29"/>
      <c r="U2688" s="30"/>
    </row>
    <row r="2689" spans="16:21" ht="17.25" customHeight="1" x14ac:dyDescent="0.3">
      <c r="P2689" s="26"/>
      <c r="Q2689" s="27"/>
      <c r="R2689" s="28"/>
      <c r="S2689" s="28"/>
      <c r="T2689" s="29"/>
      <c r="U2689" s="30"/>
    </row>
    <row r="2690" spans="16:21" ht="17.25" customHeight="1" x14ac:dyDescent="0.3">
      <c r="P2690" s="26"/>
      <c r="Q2690" s="27"/>
      <c r="R2690" s="28"/>
      <c r="S2690" s="28"/>
      <c r="T2690" s="29"/>
      <c r="U2690" s="30"/>
    </row>
    <row r="2691" spans="16:21" ht="17.25" customHeight="1" x14ac:dyDescent="0.3">
      <c r="P2691" s="26"/>
      <c r="Q2691" s="27"/>
      <c r="R2691" s="28"/>
      <c r="S2691" s="28"/>
      <c r="T2691" s="29"/>
      <c r="U2691" s="30"/>
    </row>
    <row r="2692" spans="16:21" ht="17.25" customHeight="1" x14ac:dyDescent="0.3">
      <c r="P2692" s="26"/>
      <c r="Q2692" s="27"/>
      <c r="R2692" s="28"/>
      <c r="S2692" s="28"/>
      <c r="T2692" s="29"/>
      <c r="U2692" s="30"/>
    </row>
    <row r="2693" spans="16:21" ht="17.25" customHeight="1" x14ac:dyDescent="0.3">
      <c r="P2693" s="26"/>
      <c r="Q2693" s="27"/>
      <c r="R2693" s="28"/>
      <c r="S2693" s="28"/>
      <c r="T2693" s="29"/>
      <c r="U2693" s="30"/>
    </row>
    <row r="2694" spans="16:21" ht="17.25" customHeight="1" x14ac:dyDescent="0.3">
      <c r="P2694" s="26"/>
      <c r="Q2694" s="27"/>
      <c r="R2694" s="28"/>
      <c r="S2694" s="28"/>
      <c r="T2694" s="29"/>
      <c r="U2694" s="30"/>
    </row>
    <row r="2695" spans="16:21" ht="17.25" customHeight="1" x14ac:dyDescent="0.3">
      <c r="P2695" s="26"/>
      <c r="Q2695" s="27"/>
      <c r="R2695" s="28"/>
      <c r="S2695" s="28"/>
      <c r="T2695" s="29"/>
      <c r="U2695" s="30"/>
    </row>
    <row r="2696" spans="16:21" ht="17.25" customHeight="1" x14ac:dyDescent="0.3">
      <c r="P2696" s="26"/>
      <c r="Q2696" s="27"/>
      <c r="R2696" s="28"/>
      <c r="S2696" s="28"/>
      <c r="T2696" s="29"/>
      <c r="U2696" s="30"/>
    </row>
    <row r="2697" spans="16:21" ht="17.25" customHeight="1" x14ac:dyDescent="0.3">
      <c r="P2697" s="26"/>
      <c r="Q2697" s="27"/>
      <c r="R2697" s="28"/>
      <c r="S2697" s="28"/>
      <c r="T2697" s="29"/>
      <c r="U2697" s="30"/>
    </row>
    <row r="2698" spans="16:21" ht="17.25" customHeight="1" x14ac:dyDescent="0.3">
      <c r="P2698" s="26"/>
      <c r="Q2698" s="27"/>
      <c r="R2698" s="28"/>
      <c r="S2698" s="28"/>
      <c r="T2698" s="29"/>
      <c r="U2698" s="30"/>
    </row>
    <row r="2699" spans="16:21" ht="17.25" customHeight="1" x14ac:dyDescent="0.3">
      <c r="P2699" s="26"/>
      <c r="Q2699" s="27"/>
      <c r="R2699" s="28"/>
      <c r="S2699" s="28"/>
      <c r="T2699" s="29"/>
      <c r="U2699" s="30"/>
    </row>
    <row r="2700" spans="16:21" ht="17.25" customHeight="1" x14ac:dyDescent="0.3">
      <c r="P2700" s="26"/>
      <c r="Q2700" s="27"/>
      <c r="R2700" s="28"/>
      <c r="S2700" s="28"/>
      <c r="T2700" s="29"/>
      <c r="U2700" s="30"/>
    </row>
    <row r="2701" spans="16:21" ht="17.25" customHeight="1" x14ac:dyDescent="0.3">
      <c r="P2701" s="26"/>
      <c r="Q2701" s="27"/>
      <c r="R2701" s="28"/>
      <c r="S2701" s="28"/>
      <c r="T2701" s="29"/>
      <c r="U2701" s="30"/>
    </row>
    <row r="2702" spans="16:21" ht="17.25" customHeight="1" x14ac:dyDescent="0.3">
      <c r="P2702" s="26"/>
      <c r="Q2702" s="27"/>
      <c r="R2702" s="28"/>
      <c r="S2702" s="28"/>
      <c r="T2702" s="29"/>
      <c r="U2702" s="30"/>
    </row>
    <row r="2703" spans="16:21" ht="17.25" customHeight="1" x14ac:dyDescent="0.3">
      <c r="P2703" s="26"/>
      <c r="Q2703" s="27"/>
      <c r="R2703" s="28"/>
      <c r="S2703" s="28"/>
      <c r="T2703" s="29"/>
      <c r="U2703" s="30"/>
    </row>
    <row r="2704" spans="16:21" ht="17.25" customHeight="1" x14ac:dyDescent="0.3">
      <c r="P2704" s="26"/>
      <c r="Q2704" s="27"/>
      <c r="R2704" s="28"/>
      <c r="S2704" s="28"/>
      <c r="T2704" s="29"/>
      <c r="U2704" s="30"/>
    </row>
    <row r="2705" spans="16:21" ht="17.25" customHeight="1" x14ac:dyDescent="0.3">
      <c r="P2705" s="26"/>
      <c r="Q2705" s="27"/>
      <c r="R2705" s="28"/>
      <c r="S2705" s="28"/>
      <c r="T2705" s="29"/>
      <c r="U2705" s="30"/>
    </row>
    <row r="2706" spans="16:21" ht="17.25" customHeight="1" x14ac:dyDescent="0.3">
      <c r="P2706" s="26"/>
      <c r="Q2706" s="27"/>
      <c r="R2706" s="28"/>
      <c r="S2706" s="28"/>
      <c r="T2706" s="29"/>
      <c r="U2706" s="30"/>
    </row>
    <row r="2707" spans="16:21" ht="17.25" customHeight="1" x14ac:dyDescent="0.3">
      <c r="P2707" s="26"/>
      <c r="Q2707" s="27"/>
      <c r="R2707" s="28"/>
      <c r="S2707" s="28"/>
      <c r="T2707" s="29"/>
      <c r="U2707" s="30"/>
    </row>
    <row r="2708" spans="16:21" ht="17.25" customHeight="1" x14ac:dyDescent="0.3">
      <c r="P2708" s="26"/>
      <c r="Q2708" s="27"/>
      <c r="R2708" s="28"/>
      <c r="S2708" s="28"/>
      <c r="T2708" s="29"/>
      <c r="U2708" s="30"/>
    </row>
    <row r="2709" spans="16:21" ht="17.25" customHeight="1" x14ac:dyDescent="0.3">
      <c r="P2709" s="26"/>
      <c r="Q2709" s="27"/>
      <c r="R2709" s="28"/>
      <c r="S2709" s="28"/>
      <c r="T2709" s="29"/>
      <c r="U2709" s="30"/>
    </row>
    <row r="2710" spans="16:21" ht="17.25" customHeight="1" x14ac:dyDescent="0.3">
      <c r="P2710" s="26"/>
      <c r="Q2710" s="27"/>
      <c r="R2710" s="28"/>
      <c r="S2710" s="28"/>
      <c r="T2710" s="29"/>
      <c r="U2710" s="30"/>
    </row>
    <row r="2711" spans="16:21" ht="17.25" customHeight="1" x14ac:dyDescent="0.3">
      <c r="P2711" s="26"/>
      <c r="Q2711" s="27"/>
      <c r="R2711" s="28"/>
      <c r="S2711" s="28"/>
      <c r="T2711" s="29"/>
      <c r="U2711" s="30"/>
    </row>
    <row r="2712" spans="16:21" ht="17.25" customHeight="1" x14ac:dyDescent="0.3">
      <c r="P2712" s="26"/>
      <c r="Q2712" s="27"/>
      <c r="R2712" s="28"/>
      <c r="S2712" s="28"/>
      <c r="T2712" s="29"/>
      <c r="U2712" s="30"/>
    </row>
    <row r="2713" spans="16:21" ht="17.25" customHeight="1" x14ac:dyDescent="0.3">
      <c r="P2713" s="26"/>
      <c r="Q2713" s="27"/>
      <c r="R2713" s="28"/>
      <c r="S2713" s="28"/>
      <c r="T2713" s="29"/>
      <c r="U2713" s="30"/>
    </row>
    <row r="2714" spans="16:21" ht="17.25" customHeight="1" x14ac:dyDescent="0.3">
      <c r="P2714" s="26"/>
      <c r="Q2714" s="27"/>
      <c r="R2714" s="28"/>
      <c r="S2714" s="28"/>
      <c r="T2714" s="29"/>
      <c r="U2714" s="30"/>
    </row>
    <row r="2715" spans="16:21" ht="17.25" customHeight="1" x14ac:dyDescent="0.3">
      <c r="P2715" s="26"/>
      <c r="Q2715" s="27"/>
      <c r="R2715" s="28"/>
      <c r="S2715" s="28"/>
      <c r="T2715" s="29"/>
      <c r="U2715" s="30"/>
    </row>
    <row r="2716" spans="16:21" ht="17.25" customHeight="1" x14ac:dyDescent="0.3">
      <c r="P2716" s="26"/>
      <c r="Q2716" s="27"/>
      <c r="R2716" s="28"/>
      <c r="S2716" s="28"/>
      <c r="T2716" s="29"/>
      <c r="U2716" s="30"/>
    </row>
    <row r="2717" spans="16:21" ht="17.25" customHeight="1" x14ac:dyDescent="0.3">
      <c r="P2717" s="26"/>
      <c r="Q2717" s="27"/>
      <c r="R2717" s="28"/>
      <c r="S2717" s="28"/>
      <c r="T2717" s="29"/>
      <c r="U2717" s="30"/>
    </row>
    <row r="2718" spans="16:21" ht="17.25" customHeight="1" x14ac:dyDescent="0.3">
      <c r="P2718" s="26"/>
      <c r="Q2718" s="27"/>
      <c r="R2718" s="28"/>
      <c r="S2718" s="28"/>
      <c r="T2718" s="29"/>
      <c r="U2718" s="30"/>
    </row>
    <row r="2719" spans="16:21" ht="17.25" customHeight="1" x14ac:dyDescent="0.3">
      <c r="P2719" s="26"/>
      <c r="Q2719" s="27"/>
      <c r="R2719" s="28"/>
      <c r="S2719" s="28"/>
      <c r="T2719" s="29"/>
      <c r="U2719" s="30"/>
    </row>
    <row r="2720" spans="16:21" ht="17.25" customHeight="1" x14ac:dyDescent="0.3">
      <c r="P2720" s="26"/>
      <c r="Q2720" s="27"/>
      <c r="R2720" s="28"/>
      <c r="S2720" s="28"/>
      <c r="T2720" s="29"/>
      <c r="U2720" s="30"/>
    </row>
    <row r="2721" spans="16:21" ht="17.25" customHeight="1" x14ac:dyDescent="0.3">
      <c r="P2721" s="26"/>
      <c r="Q2721" s="27"/>
      <c r="R2721" s="28"/>
      <c r="S2721" s="28"/>
      <c r="T2721" s="29"/>
      <c r="U2721" s="30"/>
    </row>
    <row r="2722" spans="16:21" ht="17.25" customHeight="1" x14ac:dyDescent="0.3">
      <c r="P2722" s="26"/>
      <c r="Q2722" s="27"/>
      <c r="R2722" s="28"/>
      <c r="S2722" s="28"/>
      <c r="T2722" s="29"/>
      <c r="U2722" s="30"/>
    </row>
    <row r="2723" spans="16:21" ht="17.25" customHeight="1" x14ac:dyDescent="0.3">
      <c r="P2723" s="26"/>
      <c r="Q2723" s="27"/>
      <c r="R2723" s="28"/>
      <c r="S2723" s="28"/>
      <c r="T2723" s="29"/>
      <c r="U2723" s="30"/>
    </row>
    <row r="2724" spans="16:21" ht="17.25" customHeight="1" x14ac:dyDescent="0.3">
      <c r="P2724" s="26"/>
      <c r="Q2724" s="27"/>
      <c r="R2724" s="28"/>
      <c r="S2724" s="28"/>
      <c r="T2724" s="29"/>
      <c r="U2724" s="30"/>
    </row>
    <row r="2725" spans="16:21" ht="17.25" customHeight="1" x14ac:dyDescent="0.3">
      <c r="P2725" s="26"/>
      <c r="Q2725" s="27"/>
      <c r="R2725" s="28"/>
      <c r="S2725" s="28"/>
      <c r="T2725" s="29"/>
      <c r="U2725" s="30"/>
    </row>
    <row r="2726" spans="16:21" ht="17.25" customHeight="1" x14ac:dyDescent="0.3">
      <c r="P2726" s="26"/>
      <c r="Q2726" s="27"/>
      <c r="R2726" s="28"/>
      <c r="S2726" s="28"/>
      <c r="T2726" s="29"/>
      <c r="U2726" s="30"/>
    </row>
    <row r="2727" spans="16:21" ht="17.25" customHeight="1" x14ac:dyDescent="0.3">
      <c r="P2727" s="26"/>
      <c r="Q2727" s="27"/>
      <c r="R2727" s="28"/>
      <c r="S2727" s="28"/>
      <c r="T2727" s="29"/>
      <c r="U2727" s="30"/>
    </row>
    <row r="2728" spans="16:21" ht="17.25" customHeight="1" x14ac:dyDescent="0.3">
      <c r="P2728" s="26"/>
      <c r="Q2728" s="27"/>
      <c r="R2728" s="28"/>
      <c r="S2728" s="28"/>
      <c r="T2728" s="29"/>
      <c r="U2728" s="30"/>
    </row>
    <row r="2729" spans="16:21" ht="17.25" customHeight="1" x14ac:dyDescent="0.3">
      <c r="P2729" s="26"/>
      <c r="Q2729" s="27"/>
      <c r="R2729" s="28"/>
      <c r="S2729" s="28"/>
      <c r="T2729" s="29"/>
      <c r="U2729" s="30"/>
    </row>
    <row r="2730" spans="16:21" ht="17.25" customHeight="1" x14ac:dyDescent="0.3">
      <c r="P2730" s="26"/>
      <c r="Q2730" s="27"/>
      <c r="R2730" s="28"/>
      <c r="S2730" s="28"/>
      <c r="T2730" s="29"/>
      <c r="U2730" s="30"/>
    </row>
    <row r="2731" spans="16:21" ht="17.25" customHeight="1" x14ac:dyDescent="0.3">
      <c r="P2731" s="26"/>
      <c r="Q2731" s="27"/>
      <c r="R2731" s="28"/>
      <c r="S2731" s="28"/>
      <c r="T2731" s="29"/>
      <c r="U2731" s="30"/>
    </row>
    <row r="2732" spans="16:21" ht="17.25" customHeight="1" x14ac:dyDescent="0.3">
      <c r="P2732" s="26"/>
      <c r="Q2732" s="27"/>
      <c r="R2732" s="28"/>
      <c r="S2732" s="28"/>
      <c r="T2732" s="29"/>
      <c r="U2732" s="30"/>
    </row>
    <row r="2733" spans="16:21" ht="17.25" customHeight="1" x14ac:dyDescent="0.3">
      <c r="P2733" s="26"/>
      <c r="Q2733" s="27"/>
      <c r="R2733" s="28"/>
      <c r="S2733" s="28"/>
      <c r="T2733" s="29"/>
      <c r="U2733" s="30"/>
    </row>
    <row r="2734" spans="16:21" ht="17.25" customHeight="1" x14ac:dyDescent="0.3">
      <c r="P2734" s="26"/>
      <c r="Q2734" s="27"/>
      <c r="R2734" s="28"/>
      <c r="S2734" s="28"/>
      <c r="T2734" s="29"/>
      <c r="U2734" s="30"/>
    </row>
    <row r="2735" spans="16:21" ht="17.25" customHeight="1" x14ac:dyDescent="0.3">
      <c r="P2735" s="26"/>
      <c r="Q2735" s="27"/>
      <c r="R2735" s="28"/>
      <c r="S2735" s="28"/>
      <c r="T2735" s="29"/>
      <c r="U2735" s="30"/>
    </row>
    <row r="2736" spans="16:21" ht="17.25" customHeight="1" x14ac:dyDescent="0.3">
      <c r="P2736" s="26"/>
      <c r="Q2736" s="27"/>
      <c r="R2736" s="28"/>
      <c r="S2736" s="28"/>
      <c r="T2736" s="29"/>
      <c r="U2736" s="30"/>
    </row>
    <row r="2737" spans="16:21" ht="17.25" customHeight="1" x14ac:dyDescent="0.3">
      <c r="P2737" s="26"/>
      <c r="Q2737" s="27"/>
      <c r="R2737" s="28"/>
      <c r="S2737" s="28"/>
      <c r="T2737" s="29"/>
      <c r="U2737" s="30"/>
    </row>
    <row r="2738" spans="16:21" ht="17.25" customHeight="1" x14ac:dyDescent="0.3">
      <c r="P2738" s="26"/>
      <c r="Q2738" s="27"/>
      <c r="R2738" s="28"/>
      <c r="S2738" s="28"/>
      <c r="T2738" s="29"/>
      <c r="U2738" s="30"/>
    </row>
    <row r="2739" spans="16:21" ht="17.25" customHeight="1" x14ac:dyDescent="0.3">
      <c r="P2739" s="26"/>
      <c r="Q2739" s="27"/>
      <c r="R2739" s="28"/>
      <c r="S2739" s="28"/>
      <c r="T2739" s="29"/>
      <c r="U2739" s="30"/>
    </row>
    <row r="2740" spans="16:21" ht="17.25" customHeight="1" x14ac:dyDescent="0.3">
      <c r="P2740" s="26"/>
      <c r="Q2740" s="27"/>
      <c r="R2740" s="28"/>
      <c r="S2740" s="28"/>
      <c r="T2740" s="29"/>
      <c r="U2740" s="30"/>
    </row>
    <row r="2741" spans="16:21" ht="17.25" customHeight="1" x14ac:dyDescent="0.3">
      <c r="P2741" s="26"/>
      <c r="Q2741" s="27"/>
      <c r="R2741" s="28"/>
      <c r="S2741" s="28"/>
      <c r="T2741" s="29"/>
      <c r="U2741" s="30"/>
    </row>
    <row r="2742" spans="16:21" ht="17.25" customHeight="1" x14ac:dyDescent="0.3">
      <c r="P2742" s="26"/>
      <c r="Q2742" s="27"/>
      <c r="R2742" s="28"/>
      <c r="S2742" s="28"/>
      <c r="T2742" s="29"/>
      <c r="U2742" s="30"/>
    </row>
    <row r="2743" spans="16:21" ht="17.25" customHeight="1" x14ac:dyDescent="0.3">
      <c r="P2743" s="26"/>
      <c r="Q2743" s="27"/>
      <c r="R2743" s="28"/>
      <c r="S2743" s="28"/>
      <c r="T2743" s="29"/>
      <c r="U2743" s="30"/>
    </row>
    <row r="2744" spans="16:21" ht="17.25" customHeight="1" x14ac:dyDescent="0.3">
      <c r="P2744" s="26"/>
      <c r="Q2744" s="27"/>
      <c r="R2744" s="28"/>
      <c r="S2744" s="28"/>
      <c r="T2744" s="29"/>
      <c r="U2744" s="30"/>
    </row>
    <row r="2745" spans="16:21" ht="17.25" customHeight="1" x14ac:dyDescent="0.3">
      <c r="P2745" s="26"/>
      <c r="Q2745" s="27"/>
      <c r="R2745" s="28"/>
      <c r="S2745" s="28"/>
      <c r="T2745" s="29"/>
      <c r="U2745" s="30"/>
    </row>
    <row r="2746" spans="16:21" ht="17.25" customHeight="1" x14ac:dyDescent="0.3">
      <c r="P2746" s="26"/>
      <c r="Q2746" s="27"/>
      <c r="R2746" s="28"/>
      <c r="S2746" s="28"/>
      <c r="T2746" s="29"/>
      <c r="U2746" s="30"/>
    </row>
    <row r="2747" spans="16:21" ht="17.25" customHeight="1" x14ac:dyDescent="0.3">
      <c r="P2747" s="26"/>
      <c r="Q2747" s="27"/>
      <c r="R2747" s="28"/>
      <c r="S2747" s="28"/>
      <c r="T2747" s="29"/>
      <c r="U2747" s="30"/>
    </row>
    <row r="2748" spans="16:21" ht="17.25" customHeight="1" x14ac:dyDescent="0.3">
      <c r="P2748" s="26"/>
      <c r="Q2748" s="27"/>
      <c r="R2748" s="28"/>
      <c r="S2748" s="28"/>
      <c r="T2748" s="29"/>
      <c r="U2748" s="30"/>
    </row>
    <row r="2749" spans="16:21" ht="17.25" customHeight="1" x14ac:dyDescent="0.3">
      <c r="P2749" s="26"/>
      <c r="Q2749" s="27"/>
      <c r="R2749" s="28"/>
      <c r="S2749" s="28"/>
      <c r="T2749" s="29"/>
      <c r="U2749" s="30"/>
    </row>
    <row r="2750" spans="16:21" ht="17.25" customHeight="1" x14ac:dyDescent="0.3">
      <c r="P2750" s="26"/>
      <c r="Q2750" s="27"/>
      <c r="R2750" s="28"/>
      <c r="S2750" s="28"/>
      <c r="T2750" s="29"/>
      <c r="U2750" s="30"/>
    </row>
    <row r="2751" spans="16:21" ht="17.25" customHeight="1" x14ac:dyDescent="0.3">
      <c r="P2751" s="26"/>
      <c r="Q2751" s="27"/>
      <c r="R2751" s="28"/>
      <c r="S2751" s="28"/>
      <c r="T2751" s="29"/>
      <c r="U2751" s="30"/>
    </row>
    <row r="2752" spans="16:21" ht="17.25" customHeight="1" x14ac:dyDescent="0.3">
      <c r="P2752" s="26"/>
      <c r="Q2752" s="27"/>
      <c r="R2752" s="28"/>
      <c r="S2752" s="28"/>
      <c r="T2752" s="29"/>
      <c r="U2752" s="30"/>
    </row>
    <row r="2753" spans="16:21" ht="17.25" customHeight="1" x14ac:dyDescent="0.3">
      <c r="P2753" s="26"/>
      <c r="Q2753" s="27"/>
      <c r="R2753" s="28"/>
      <c r="S2753" s="28"/>
      <c r="T2753" s="29"/>
      <c r="U2753" s="30"/>
    </row>
    <row r="2754" spans="16:21" ht="17.25" customHeight="1" x14ac:dyDescent="0.3">
      <c r="P2754" s="26"/>
      <c r="Q2754" s="27"/>
      <c r="R2754" s="28"/>
      <c r="S2754" s="28"/>
      <c r="T2754" s="29"/>
      <c r="U2754" s="30"/>
    </row>
    <row r="2755" spans="16:21" ht="17.25" customHeight="1" x14ac:dyDescent="0.3">
      <c r="P2755" s="26"/>
      <c r="Q2755" s="27"/>
      <c r="R2755" s="28"/>
      <c r="S2755" s="28"/>
      <c r="T2755" s="29"/>
      <c r="U2755" s="30"/>
    </row>
    <row r="2756" spans="16:21" ht="17.25" customHeight="1" x14ac:dyDescent="0.3">
      <c r="P2756" s="26"/>
      <c r="Q2756" s="27"/>
      <c r="R2756" s="28"/>
      <c r="S2756" s="28"/>
      <c r="T2756" s="29"/>
      <c r="U2756" s="30"/>
    </row>
    <row r="2757" spans="16:21" ht="17.25" customHeight="1" x14ac:dyDescent="0.3">
      <c r="P2757" s="26"/>
      <c r="Q2757" s="27"/>
      <c r="R2757" s="28"/>
      <c r="S2757" s="28"/>
      <c r="T2757" s="29"/>
      <c r="U2757" s="30"/>
    </row>
    <row r="2758" spans="16:21" ht="17.25" customHeight="1" x14ac:dyDescent="0.3">
      <c r="P2758" s="26"/>
      <c r="Q2758" s="27"/>
      <c r="R2758" s="28"/>
      <c r="S2758" s="28"/>
      <c r="T2758" s="29"/>
      <c r="U2758" s="30"/>
    </row>
    <row r="2759" spans="16:21" ht="17.25" customHeight="1" x14ac:dyDescent="0.3">
      <c r="P2759" s="26"/>
      <c r="Q2759" s="27"/>
      <c r="R2759" s="28"/>
      <c r="S2759" s="28"/>
      <c r="T2759" s="29"/>
      <c r="U2759" s="30"/>
    </row>
    <row r="2760" spans="16:21" ht="17.25" customHeight="1" x14ac:dyDescent="0.3">
      <c r="P2760" s="26"/>
      <c r="Q2760" s="27"/>
      <c r="R2760" s="28"/>
      <c r="S2760" s="28"/>
      <c r="T2760" s="29"/>
      <c r="U2760" s="30"/>
    </row>
    <row r="2761" spans="16:21" ht="17.25" customHeight="1" x14ac:dyDescent="0.3">
      <c r="P2761" s="26"/>
      <c r="Q2761" s="27"/>
      <c r="R2761" s="28"/>
      <c r="S2761" s="28"/>
      <c r="T2761" s="29"/>
      <c r="U2761" s="30"/>
    </row>
    <row r="2762" spans="16:21" ht="17.25" customHeight="1" x14ac:dyDescent="0.3">
      <c r="P2762" s="26"/>
      <c r="Q2762" s="27"/>
      <c r="R2762" s="28"/>
      <c r="S2762" s="28"/>
      <c r="T2762" s="29"/>
      <c r="U2762" s="30"/>
    </row>
    <row r="2763" spans="16:21" ht="17.25" customHeight="1" x14ac:dyDescent="0.3">
      <c r="P2763" s="26"/>
      <c r="Q2763" s="27"/>
      <c r="R2763" s="28"/>
      <c r="S2763" s="28"/>
      <c r="T2763" s="29"/>
      <c r="U2763" s="30"/>
    </row>
    <row r="2764" spans="16:21" ht="17.25" customHeight="1" x14ac:dyDescent="0.3">
      <c r="P2764" s="26"/>
      <c r="Q2764" s="27"/>
      <c r="R2764" s="28"/>
      <c r="S2764" s="28"/>
      <c r="T2764" s="29"/>
      <c r="U2764" s="30"/>
    </row>
    <row r="2765" spans="16:21" ht="17.25" customHeight="1" x14ac:dyDescent="0.3">
      <c r="P2765" s="26"/>
      <c r="Q2765" s="27"/>
      <c r="R2765" s="28"/>
      <c r="S2765" s="28"/>
      <c r="T2765" s="29"/>
      <c r="U2765" s="30"/>
    </row>
    <row r="2766" spans="16:21" ht="17.25" customHeight="1" x14ac:dyDescent="0.3">
      <c r="P2766" s="26"/>
      <c r="Q2766" s="27"/>
      <c r="R2766" s="28"/>
      <c r="S2766" s="28"/>
      <c r="T2766" s="29"/>
      <c r="U2766" s="30"/>
    </row>
    <row r="2767" spans="16:21" ht="17.25" customHeight="1" x14ac:dyDescent="0.3">
      <c r="P2767" s="26"/>
      <c r="Q2767" s="27"/>
      <c r="R2767" s="28"/>
      <c r="S2767" s="28"/>
      <c r="T2767" s="29"/>
      <c r="U2767" s="30"/>
    </row>
    <row r="2768" spans="16:21" ht="17.25" customHeight="1" x14ac:dyDescent="0.3">
      <c r="P2768" s="26"/>
      <c r="Q2768" s="27"/>
      <c r="R2768" s="28"/>
      <c r="S2768" s="28"/>
      <c r="T2768" s="29"/>
      <c r="U2768" s="30"/>
    </row>
    <row r="2769" spans="16:21" ht="17.25" customHeight="1" x14ac:dyDescent="0.3">
      <c r="P2769" s="26"/>
      <c r="Q2769" s="27"/>
      <c r="R2769" s="28"/>
      <c r="S2769" s="28"/>
      <c r="T2769" s="29"/>
      <c r="U2769" s="30"/>
    </row>
    <row r="2770" spans="16:21" ht="17.25" customHeight="1" x14ac:dyDescent="0.3">
      <c r="P2770" s="26"/>
      <c r="Q2770" s="27"/>
      <c r="R2770" s="28"/>
      <c r="S2770" s="28"/>
      <c r="T2770" s="29"/>
      <c r="U2770" s="30"/>
    </row>
    <row r="2771" spans="16:21" ht="17.25" customHeight="1" x14ac:dyDescent="0.3">
      <c r="P2771" s="26"/>
      <c r="Q2771" s="27"/>
      <c r="R2771" s="28"/>
      <c r="S2771" s="28"/>
      <c r="T2771" s="29"/>
      <c r="U2771" s="30"/>
    </row>
    <row r="2772" spans="16:21" ht="17.25" customHeight="1" x14ac:dyDescent="0.3">
      <c r="P2772" s="26"/>
      <c r="Q2772" s="27"/>
      <c r="R2772" s="28"/>
      <c r="S2772" s="28"/>
      <c r="T2772" s="29"/>
      <c r="U2772" s="30"/>
    </row>
    <row r="2773" spans="16:21" ht="17.25" customHeight="1" x14ac:dyDescent="0.3">
      <c r="P2773" s="26"/>
      <c r="Q2773" s="27"/>
      <c r="R2773" s="28"/>
      <c r="S2773" s="28"/>
      <c r="T2773" s="29"/>
      <c r="U2773" s="30"/>
    </row>
    <row r="2774" spans="16:21" ht="17.25" customHeight="1" x14ac:dyDescent="0.3">
      <c r="P2774" s="26"/>
      <c r="Q2774" s="27"/>
      <c r="R2774" s="28"/>
      <c r="S2774" s="28"/>
      <c r="T2774" s="29"/>
      <c r="U2774" s="30"/>
    </row>
    <row r="2775" spans="16:21" ht="17.25" customHeight="1" x14ac:dyDescent="0.3">
      <c r="P2775" s="26"/>
      <c r="Q2775" s="27"/>
      <c r="R2775" s="28"/>
      <c r="S2775" s="28"/>
      <c r="T2775" s="29"/>
      <c r="U2775" s="30"/>
    </row>
    <row r="2776" spans="16:21" ht="17.25" customHeight="1" x14ac:dyDescent="0.3">
      <c r="P2776" s="26"/>
      <c r="Q2776" s="27"/>
      <c r="R2776" s="28"/>
      <c r="S2776" s="28"/>
      <c r="T2776" s="29"/>
      <c r="U2776" s="30"/>
    </row>
    <row r="2777" spans="16:21" ht="17.25" customHeight="1" x14ac:dyDescent="0.3">
      <c r="P2777" s="26"/>
      <c r="Q2777" s="27"/>
      <c r="R2777" s="28"/>
      <c r="S2777" s="28"/>
      <c r="T2777" s="29"/>
      <c r="U2777" s="30"/>
    </row>
    <row r="2778" spans="16:21" ht="17.25" customHeight="1" x14ac:dyDescent="0.3">
      <c r="P2778" s="26"/>
      <c r="Q2778" s="27"/>
      <c r="R2778" s="28"/>
      <c r="S2778" s="28"/>
      <c r="T2778" s="29"/>
      <c r="U2778" s="30"/>
    </row>
    <row r="2779" spans="16:21" ht="17.25" customHeight="1" x14ac:dyDescent="0.3">
      <c r="P2779" s="26"/>
      <c r="Q2779" s="27"/>
      <c r="R2779" s="28"/>
      <c r="S2779" s="28"/>
      <c r="T2779" s="29"/>
      <c r="U2779" s="30"/>
    </row>
    <row r="2780" spans="16:21" ht="17.25" customHeight="1" x14ac:dyDescent="0.3">
      <c r="P2780" s="26"/>
      <c r="Q2780" s="27"/>
      <c r="R2780" s="28"/>
      <c r="S2780" s="28"/>
      <c r="T2780" s="29"/>
      <c r="U2780" s="30"/>
    </row>
    <row r="2781" spans="16:21" ht="17.25" customHeight="1" x14ac:dyDescent="0.3">
      <c r="P2781" s="26"/>
      <c r="Q2781" s="27"/>
      <c r="R2781" s="28"/>
      <c r="S2781" s="28"/>
      <c r="T2781" s="29"/>
      <c r="U2781" s="30"/>
    </row>
    <row r="2782" spans="16:21" ht="17.25" customHeight="1" x14ac:dyDescent="0.3">
      <c r="P2782" s="26"/>
      <c r="Q2782" s="27"/>
      <c r="R2782" s="28"/>
      <c r="S2782" s="28"/>
      <c r="T2782" s="29"/>
      <c r="U2782" s="30"/>
    </row>
    <row r="2783" spans="16:21" ht="17.25" customHeight="1" x14ac:dyDescent="0.3">
      <c r="P2783" s="26"/>
      <c r="Q2783" s="27"/>
      <c r="R2783" s="28"/>
      <c r="S2783" s="28"/>
      <c r="T2783" s="29"/>
      <c r="U2783" s="30"/>
    </row>
    <row r="2784" spans="16:21" ht="17.25" customHeight="1" x14ac:dyDescent="0.3">
      <c r="P2784" s="26"/>
      <c r="Q2784" s="27"/>
      <c r="R2784" s="28"/>
      <c r="S2784" s="28"/>
      <c r="T2784" s="29"/>
      <c r="U2784" s="30"/>
    </row>
    <row r="2785" spans="16:21" ht="17.25" customHeight="1" x14ac:dyDescent="0.3">
      <c r="P2785" s="26"/>
      <c r="Q2785" s="27"/>
      <c r="R2785" s="28"/>
      <c r="S2785" s="28"/>
      <c r="T2785" s="29"/>
      <c r="U2785" s="30"/>
    </row>
    <row r="2786" spans="16:21" ht="17.25" customHeight="1" x14ac:dyDescent="0.3">
      <c r="P2786" s="26"/>
      <c r="Q2786" s="27"/>
      <c r="R2786" s="28"/>
      <c r="S2786" s="28"/>
      <c r="T2786" s="29"/>
      <c r="U2786" s="30"/>
    </row>
    <row r="2787" spans="16:21" ht="17.25" customHeight="1" x14ac:dyDescent="0.3">
      <c r="P2787" s="26"/>
      <c r="Q2787" s="27"/>
      <c r="R2787" s="28"/>
      <c r="S2787" s="28"/>
      <c r="T2787" s="29"/>
      <c r="U2787" s="30"/>
    </row>
    <row r="2788" spans="16:21" ht="17.25" customHeight="1" x14ac:dyDescent="0.3">
      <c r="P2788" s="26"/>
      <c r="Q2788" s="27"/>
      <c r="R2788" s="28"/>
      <c r="S2788" s="28"/>
      <c r="T2788" s="29"/>
      <c r="U2788" s="30"/>
    </row>
    <row r="2789" spans="16:21" ht="17.25" customHeight="1" x14ac:dyDescent="0.3">
      <c r="P2789" s="26"/>
      <c r="Q2789" s="27"/>
      <c r="R2789" s="28"/>
      <c r="S2789" s="28"/>
      <c r="T2789" s="29"/>
      <c r="U2789" s="30"/>
    </row>
    <row r="2790" spans="16:21" ht="17.25" customHeight="1" x14ac:dyDescent="0.3">
      <c r="P2790" s="26"/>
      <c r="Q2790" s="27"/>
      <c r="R2790" s="28"/>
      <c r="S2790" s="28"/>
      <c r="T2790" s="29"/>
      <c r="U2790" s="30"/>
    </row>
    <row r="2791" spans="16:21" ht="17.25" customHeight="1" x14ac:dyDescent="0.3">
      <c r="P2791" s="26"/>
      <c r="Q2791" s="27"/>
      <c r="R2791" s="28"/>
      <c r="S2791" s="28"/>
      <c r="T2791" s="29"/>
      <c r="U2791" s="30"/>
    </row>
    <row r="2792" spans="16:21" ht="17.25" customHeight="1" x14ac:dyDescent="0.3">
      <c r="P2792" s="26"/>
      <c r="Q2792" s="27"/>
      <c r="R2792" s="28"/>
      <c r="S2792" s="28"/>
      <c r="T2792" s="29"/>
      <c r="U2792" s="30"/>
    </row>
    <row r="2793" spans="16:21" ht="17.25" customHeight="1" x14ac:dyDescent="0.3">
      <c r="P2793" s="26"/>
      <c r="Q2793" s="27"/>
      <c r="R2793" s="28"/>
      <c r="S2793" s="28"/>
      <c r="T2793" s="29"/>
      <c r="U2793" s="30"/>
    </row>
    <row r="2794" spans="16:21" ht="17.25" customHeight="1" x14ac:dyDescent="0.3">
      <c r="P2794" s="26"/>
      <c r="Q2794" s="27"/>
      <c r="R2794" s="28"/>
      <c r="S2794" s="28"/>
      <c r="T2794" s="29"/>
      <c r="U2794" s="30"/>
    </row>
    <row r="2795" spans="16:21" ht="17.25" customHeight="1" x14ac:dyDescent="0.3">
      <c r="P2795" s="26"/>
      <c r="Q2795" s="27"/>
      <c r="R2795" s="28"/>
      <c r="S2795" s="28"/>
      <c r="T2795" s="29"/>
      <c r="U2795" s="30"/>
    </row>
    <row r="2796" spans="16:21" ht="17.25" customHeight="1" x14ac:dyDescent="0.3">
      <c r="P2796" s="26"/>
      <c r="Q2796" s="27"/>
      <c r="R2796" s="28"/>
      <c r="S2796" s="28"/>
      <c r="T2796" s="29"/>
      <c r="U2796" s="30"/>
    </row>
    <row r="2797" spans="16:21" ht="17.25" customHeight="1" x14ac:dyDescent="0.3">
      <c r="P2797" s="26"/>
      <c r="Q2797" s="27"/>
      <c r="R2797" s="28"/>
      <c r="S2797" s="28"/>
      <c r="T2797" s="29"/>
      <c r="U2797" s="30"/>
    </row>
    <row r="2798" spans="16:21" ht="17.25" customHeight="1" x14ac:dyDescent="0.3">
      <c r="P2798" s="26"/>
      <c r="Q2798" s="27"/>
      <c r="R2798" s="28"/>
      <c r="S2798" s="28"/>
      <c r="T2798" s="29"/>
      <c r="U2798" s="30"/>
    </row>
    <row r="2799" spans="16:21" ht="17.25" customHeight="1" x14ac:dyDescent="0.3">
      <c r="P2799" s="26"/>
      <c r="Q2799" s="27"/>
      <c r="R2799" s="28"/>
      <c r="S2799" s="28"/>
      <c r="T2799" s="29"/>
      <c r="U2799" s="30"/>
    </row>
    <row r="2800" spans="16:21" ht="17.25" customHeight="1" x14ac:dyDescent="0.3">
      <c r="P2800" s="26"/>
      <c r="Q2800" s="27"/>
      <c r="R2800" s="28"/>
      <c r="S2800" s="28"/>
      <c r="T2800" s="29"/>
      <c r="U2800" s="30"/>
    </row>
    <row r="2801" spans="16:21" ht="17.25" customHeight="1" x14ac:dyDescent="0.3">
      <c r="P2801" s="26"/>
      <c r="Q2801" s="27"/>
      <c r="R2801" s="28"/>
      <c r="S2801" s="28"/>
      <c r="T2801" s="29"/>
      <c r="U2801" s="30"/>
    </row>
    <row r="2802" spans="16:21" ht="17.25" customHeight="1" x14ac:dyDescent="0.3">
      <c r="P2802" s="26"/>
      <c r="Q2802" s="27"/>
      <c r="R2802" s="28"/>
      <c r="S2802" s="28"/>
      <c r="T2802" s="29"/>
      <c r="U2802" s="30"/>
    </row>
    <row r="2803" spans="16:21" ht="17.25" customHeight="1" x14ac:dyDescent="0.3">
      <c r="P2803" s="26"/>
      <c r="Q2803" s="27"/>
      <c r="R2803" s="28"/>
      <c r="S2803" s="28"/>
      <c r="T2803" s="29"/>
      <c r="U2803" s="30"/>
    </row>
    <row r="2804" spans="16:21" ht="17.25" customHeight="1" x14ac:dyDescent="0.3">
      <c r="P2804" s="26"/>
      <c r="Q2804" s="27"/>
      <c r="R2804" s="28"/>
      <c r="S2804" s="28"/>
      <c r="T2804" s="29"/>
      <c r="U2804" s="30"/>
    </row>
    <row r="2805" spans="16:21" ht="17.25" customHeight="1" x14ac:dyDescent="0.3">
      <c r="P2805" s="26"/>
      <c r="Q2805" s="27"/>
      <c r="R2805" s="28"/>
      <c r="S2805" s="28"/>
      <c r="T2805" s="29"/>
      <c r="U2805" s="30"/>
    </row>
    <row r="2806" spans="16:21" ht="17.25" customHeight="1" x14ac:dyDescent="0.3">
      <c r="P2806" s="26"/>
      <c r="Q2806" s="27"/>
      <c r="R2806" s="28"/>
      <c r="S2806" s="28"/>
      <c r="T2806" s="29"/>
      <c r="U2806" s="30"/>
    </row>
    <row r="2807" spans="16:21" ht="17.25" customHeight="1" x14ac:dyDescent="0.3">
      <c r="P2807" s="26"/>
      <c r="Q2807" s="27"/>
      <c r="R2807" s="28"/>
      <c r="S2807" s="28"/>
      <c r="T2807" s="29"/>
      <c r="U2807" s="30"/>
    </row>
    <row r="2808" spans="16:21" ht="17.25" customHeight="1" x14ac:dyDescent="0.3">
      <c r="P2808" s="26"/>
      <c r="Q2808" s="27"/>
      <c r="R2808" s="28"/>
      <c r="S2808" s="28"/>
      <c r="T2808" s="29"/>
      <c r="U2808" s="30"/>
    </row>
    <row r="2809" spans="16:21" ht="17.25" customHeight="1" x14ac:dyDescent="0.3">
      <c r="P2809" s="26"/>
      <c r="Q2809" s="27"/>
      <c r="R2809" s="28"/>
      <c r="S2809" s="28"/>
      <c r="T2809" s="29"/>
      <c r="U2809" s="30"/>
    </row>
    <row r="2810" spans="16:21" ht="17.25" customHeight="1" x14ac:dyDescent="0.3">
      <c r="P2810" s="26"/>
      <c r="Q2810" s="27"/>
      <c r="R2810" s="28"/>
      <c r="S2810" s="28"/>
      <c r="T2810" s="29"/>
      <c r="U2810" s="30"/>
    </row>
    <row r="2811" spans="16:21" ht="17.25" customHeight="1" x14ac:dyDescent="0.3">
      <c r="P2811" s="26"/>
      <c r="Q2811" s="27"/>
      <c r="R2811" s="28"/>
      <c r="S2811" s="28"/>
      <c r="T2811" s="29"/>
      <c r="U2811" s="30"/>
    </row>
    <row r="2812" spans="16:21" ht="17.25" customHeight="1" x14ac:dyDescent="0.3">
      <c r="P2812" s="26"/>
      <c r="Q2812" s="27"/>
      <c r="R2812" s="28"/>
      <c r="S2812" s="28"/>
      <c r="T2812" s="29"/>
      <c r="U2812" s="30"/>
    </row>
    <row r="2813" spans="16:21" ht="17.25" customHeight="1" x14ac:dyDescent="0.3">
      <c r="P2813" s="26"/>
      <c r="Q2813" s="27"/>
      <c r="R2813" s="28"/>
      <c r="S2813" s="28"/>
      <c r="T2813" s="29"/>
      <c r="U2813" s="30"/>
    </row>
    <row r="2814" spans="16:21" ht="17.25" customHeight="1" x14ac:dyDescent="0.3">
      <c r="P2814" s="26"/>
      <c r="Q2814" s="27"/>
      <c r="R2814" s="28"/>
      <c r="S2814" s="28"/>
      <c r="T2814" s="29"/>
      <c r="U2814" s="30"/>
    </row>
    <row r="2815" spans="16:21" ht="17.25" customHeight="1" x14ac:dyDescent="0.3">
      <c r="P2815" s="26"/>
      <c r="Q2815" s="27"/>
      <c r="R2815" s="28"/>
      <c r="S2815" s="28"/>
      <c r="T2815" s="29"/>
      <c r="U2815" s="30"/>
    </row>
    <row r="2816" spans="16:21" ht="17.25" customHeight="1" x14ac:dyDescent="0.3">
      <c r="P2816" s="26"/>
      <c r="Q2816" s="27"/>
      <c r="R2816" s="28"/>
      <c r="S2816" s="28"/>
      <c r="T2816" s="29"/>
      <c r="U2816" s="30"/>
    </row>
    <row r="2817" spans="16:21" ht="17.25" customHeight="1" x14ac:dyDescent="0.3">
      <c r="P2817" s="26"/>
      <c r="Q2817" s="27"/>
      <c r="R2817" s="28"/>
      <c r="S2817" s="28"/>
      <c r="T2817" s="29"/>
      <c r="U2817" s="30"/>
    </row>
    <row r="2818" spans="16:21" ht="17.25" customHeight="1" x14ac:dyDescent="0.3">
      <c r="P2818" s="26"/>
      <c r="Q2818" s="27"/>
      <c r="R2818" s="28"/>
      <c r="S2818" s="28"/>
      <c r="T2818" s="29"/>
      <c r="U2818" s="30"/>
    </row>
    <row r="2819" spans="16:21" ht="17.25" customHeight="1" x14ac:dyDescent="0.3">
      <c r="P2819" s="26"/>
      <c r="Q2819" s="27"/>
      <c r="R2819" s="28"/>
      <c r="S2819" s="28"/>
      <c r="T2819" s="29"/>
      <c r="U2819" s="30"/>
    </row>
    <row r="2820" spans="16:21" ht="17.25" customHeight="1" x14ac:dyDescent="0.3">
      <c r="P2820" s="26"/>
      <c r="Q2820" s="27"/>
      <c r="R2820" s="28"/>
      <c r="S2820" s="28"/>
      <c r="T2820" s="29"/>
      <c r="U2820" s="30"/>
    </row>
    <row r="2821" spans="16:21" ht="17.25" customHeight="1" x14ac:dyDescent="0.3">
      <c r="P2821" s="26"/>
      <c r="Q2821" s="27"/>
      <c r="R2821" s="28"/>
      <c r="S2821" s="28"/>
      <c r="T2821" s="29"/>
      <c r="U2821" s="30"/>
    </row>
    <row r="2822" spans="16:21" ht="17.25" customHeight="1" x14ac:dyDescent="0.3">
      <c r="P2822" s="26"/>
      <c r="Q2822" s="27"/>
      <c r="R2822" s="28"/>
      <c r="S2822" s="28"/>
      <c r="T2822" s="29"/>
      <c r="U2822" s="30"/>
    </row>
    <row r="2823" spans="16:21" ht="17.25" customHeight="1" x14ac:dyDescent="0.3">
      <c r="P2823" s="26"/>
      <c r="Q2823" s="27"/>
      <c r="R2823" s="28"/>
      <c r="S2823" s="28"/>
      <c r="T2823" s="29"/>
      <c r="U2823" s="30"/>
    </row>
    <row r="2824" spans="16:21" ht="17.25" customHeight="1" x14ac:dyDescent="0.3">
      <c r="P2824" s="26"/>
      <c r="Q2824" s="27"/>
      <c r="R2824" s="28"/>
      <c r="S2824" s="28"/>
      <c r="T2824" s="29"/>
      <c r="U2824" s="30"/>
    </row>
    <row r="2825" spans="16:21" ht="17.25" customHeight="1" x14ac:dyDescent="0.3">
      <c r="P2825" s="26"/>
      <c r="Q2825" s="27"/>
      <c r="R2825" s="28"/>
      <c r="S2825" s="28"/>
      <c r="T2825" s="29"/>
      <c r="U2825" s="30"/>
    </row>
    <row r="2826" spans="16:21" ht="17.25" customHeight="1" x14ac:dyDescent="0.3">
      <c r="P2826" s="26"/>
      <c r="Q2826" s="27"/>
      <c r="R2826" s="28"/>
      <c r="S2826" s="28"/>
      <c r="T2826" s="29"/>
      <c r="U2826" s="30"/>
    </row>
    <row r="2827" spans="16:21" ht="17.25" customHeight="1" x14ac:dyDescent="0.3">
      <c r="P2827" s="26"/>
      <c r="Q2827" s="27"/>
      <c r="R2827" s="28"/>
      <c r="S2827" s="28"/>
      <c r="T2827" s="29"/>
      <c r="U2827" s="30"/>
    </row>
    <row r="2828" spans="16:21" ht="17.25" customHeight="1" x14ac:dyDescent="0.3">
      <c r="P2828" s="26"/>
      <c r="Q2828" s="27"/>
      <c r="R2828" s="28"/>
      <c r="S2828" s="28"/>
      <c r="T2828" s="29"/>
      <c r="U2828" s="30"/>
    </row>
    <row r="2829" spans="16:21" ht="17.25" customHeight="1" x14ac:dyDescent="0.3">
      <c r="P2829" s="26"/>
      <c r="Q2829" s="27"/>
      <c r="R2829" s="28"/>
      <c r="S2829" s="28"/>
      <c r="T2829" s="29"/>
      <c r="U2829" s="30"/>
    </row>
    <row r="2830" spans="16:21" ht="17.25" customHeight="1" x14ac:dyDescent="0.3">
      <c r="P2830" s="26"/>
      <c r="Q2830" s="27"/>
      <c r="R2830" s="28"/>
      <c r="S2830" s="28"/>
      <c r="T2830" s="29"/>
      <c r="U2830" s="30"/>
    </row>
    <row r="2831" spans="16:21" ht="17.25" customHeight="1" x14ac:dyDescent="0.3">
      <c r="P2831" s="26"/>
      <c r="Q2831" s="27"/>
      <c r="R2831" s="28"/>
      <c r="S2831" s="28"/>
      <c r="T2831" s="29"/>
      <c r="U2831" s="30"/>
    </row>
    <row r="2832" spans="16:21" ht="17.25" customHeight="1" x14ac:dyDescent="0.3">
      <c r="P2832" s="26"/>
      <c r="Q2832" s="27"/>
      <c r="R2832" s="28"/>
      <c r="S2832" s="28"/>
      <c r="T2832" s="29"/>
      <c r="U2832" s="30"/>
    </row>
    <row r="2833" spans="16:21" ht="17.25" customHeight="1" x14ac:dyDescent="0.3">
      <c r="P2833" s="26"/>
      <c r="Q2833" s="27"/>
      <c r="R2833" s="28"/>
      <c r="S2833" s="28"/>
      <c r="T2833" s="29"/>
      <c r="U2833" s="30"/>
    </row>
    <row r="2834" spans="16:21" ht="17.25" customHeight="1" x14ac:dyDescent="0.3">
      <c r="P2834" s="26"/>
      <c r="Q2834" s="27"/>
      <c r="R2834" s="28"/>
      <c r="S2834" s="28"/>
      <c r="T2834" s="29"/>
      <c r="U2834" s="30"/>
    </row>
    <row r="2835" spans="16:21" ht="17.25" customHeight="1" x14ac:dyDescent="0.3">
      <c r="P2835" s="26"/>
      <c r="Q2835" s="27"/>
      <c r="R2835" s="28"/>
      <c r="S2835" s="28"/>
      <c r="T2835" s="29"/>
      <c r="U2835" s="30"/>
    </row>
    <row r="2836" spans="16:21" ht="17.25" customHeight="1" x14ac:dyDescent="0.3">
      <c r="P2836" s="26"/>
      <c r="Q2836" s="27"/>
      <c r="R2836" s="28"/>
      <c r="S2836" s="28"/>
      <c r="T2836" s="29"/>
      <c r="U2836" s="30"/>
    </row>
    <row r="2837" spans="16:21" ht="17.25" customHeight="1" x14ac:dyDescent="0.3">
      <c r="P2837" s="26"/>
      <c r="Q2837" s="27"/>
      <c r="R2837" s="28"/>
      <c r="S2837" s="28"/>
      <c r="T2837" s="29"/>
      <c r="U2837" s="30"/>
    </row>
    <row r="2838" spans="16:21" ht="17.25" customHeight="1" x14ac:dyDescent="0.3">
      <c r="P2838" s="26"/>
      <c r="Q2838" s="27"/>
      <c r="R2838" s="28"/>
      <c r="S2838" s="28"/>
      <c r="T2838" s="29"/>
      <c r="U2838" s="30"/>
    </row>
    <row r="2839" spans="16:21" ht="17.25" customHeight="1" x14ac:dyDescent="0.3">
      <c r="P2839" s="26"/>
      <c r="Q2839" s="27"/>
      <c r="R2839" s="28"/>
      <c r="S2839" s="28"/>
      <c r="T2839" s="29"/>
      <c r="U2839" s="30"/>
    </row>
    <row r="2840" spans="16:21" ht="17.25" customHeight="1" x14ac:dyDescent="0.3">
      <c r="P2840" s="26"/>
      <c r="Q2840" s="27"/>
      <c r="R2840" s="28"/>
      <c r="S2840" s="28"/>
      <c r="T2840" s="29"/>
      <c r="U2840" s="30"/>
    </row>
    <row r="2841" spans="16:21" ht="17.25" customHeight="1" x14ac:dyDescent="0.3">
      <c r="P2841" s="26"/>
      <c r="Q2841" s="27"/>
      <c r="R2841" s="28"/>
      <c r="S2841" s="28"/>
      <c r="T2841" s="29"/>
      <c r="U2841" s="30"/>
    </row>
    <row r="2842" spans="16:21" ht="17.25" customHeight="1" x14ac:dyDescent="0.3">
      <c r="P2842" s="26"/>
      <c r="Q2842" s="27"/>
      <c r="R2842" s="28"/>
      <c r="S2842" s="28"/>
      <c r="T2842" s="29"/>
      <c r="U2842" s="30"/>
    </row>
    <row r="2843" spans="16:21" ht="17.25" customHeight="1" x14ac:dyDescent="0.3">
      <c r="P2843" s="26"/>
      <c r="Q2843" s="27"/>
      <c r="R2843" s="28"/>
      <c r="S2843" s="28"/>
      <c r="T2843" s="29"/>
      <c r="U2843" s="30"/>
    </row>
    <row r="2844" spans="16:21" ht="17.25" customHeight="1" x14ac:dyDescent="0.3">
      <c r="P2844" s="26"/>
      <c r="Q2844" s="27"/>
      <c r="R2844" s="28"/>
      <c r="S2844" s="28"/>
      <c r="T2844" s="29"/>
      <c r="U2844" s="30"/>
    </row>
    <row r="2845" spans="16:21" ht="17.25" customHeight="1" x14ac:dyDescent="0.3">
      <c r="P2845" s="26"/>
      <c r="Q2845" s="27"/>
      <c r="R2845" s="28"/>
      <c r="S2845" s="28"/>
      <c r="T2845" s="29"/>
      <c r="U2845" s="30"/>
    </row>
    <row r="2846" spans="16:21" ht="17.25" customHeight="1" x14ac:dyDescent="0.3">
      <c r="P2846" s="26"/>
      <c r="Q2846" s="27"/>
      <c r="R2846" s="28"/>
      <c r="S2846" s="28"/>
      <c r="T2846" s="29"/>
      <c r="U2846" s="30"/>
    </row>
    <row r="2847" spans="16:21" ht="17.25" customHeight="1" x14ac:dyDescent="0.3">
      <c r="P2847" s="26"/>
      <c r="Q2847" s="27"/>
      <c r="R2847" s="28"/>
      <c r="S2847" s="28"/>
      <c r="T2847" s="29"/>
      <c r="U2847" s="30"/>
    </row>
    <row r="2848" spans="16:21" ht="17.25" customHeight="1" x14ac:dyDescent="0.3">
      <c r="P2848" s="26"/>
      <c r="Q2848" s="27"/>
      <c r="R2848" s="28"/>
      <c r="S2848" s="28"/>
      <c r="T2848" s="29"/>
      <c r="U2848" s="30"/>
    </row>
    <row r="2849" spans="16:21" ht="17.25" customHeight="1" x14ac:dyDescent="0.3">
      <c r="P2849" s="26"/>
      <c r="Q2849" s="27"/>
      <c r="R2849" s="28"/>
      <c r="S2849" s="28"/>
      <c r="T2849" s="29"/>
      <c r="U2849" s="30"/>
    </row>
    <row r="2850" spans="16:21" ht="17.25" customHeight="1" x14ac:dyDescent="0.3">
      <c r="P2850" s="26"/>
      <c r="Q2850" s="27"/>
      <c r="R2850" s="28"/>
      <c r="S2850" s="28"/>
      <c r="T2850" s="29"/>
      <c r="U2850" s="30"/>
    </row>
    <row r="2851" spans="16:21" ht="17.25" customHeight="1" x14ac:dyDescent="0.3">
      <c r="P2851" s="26"/>
      <c r="Q2851" s="27"/>
      <c r="R2851" s="28"/>
      <c r="S2851" s="28"/>
      <c r="T2851" s="29"/>
      <c r="U2851" s="30"/>
    </row>
    <row r="2852" spans="16:21" ht="17.25" customHeight="1" x14ac:dyDescent="0.3">
      <c r="P2852" s="26"/>
      <c r="Q2852" s="27"/>
      <c r="R2852" s="28"/>
      <c r="S2852" s="28"/>
      <c r="T2852" s="29"/>
      <c r="U2852" s="30"/>
    </row>
    <row r="2853" spans="16:21" ht="17.25" customHeight="1" x14ac:dyDescent="0.3">
      <c r="P2853" s="26"/>
      <c r="Q2853" s="27"/>
      <c r="R2853" s="28"/>
      <c r="S2853" s="28"/>
      <c r="T2853" s="29"/>
      <c r="U2853" s="30"/>
    </row>
    <row r="2854" spans="16:21" ht="17.25" customHeight="1" x14ac:dyDescent="0.3">
      <c r="P2854" s="26"/>
      <c r="Q2854" s="27"/>
      <c r="R2854" s="28"/>
      <c r="S2854" s="28"/>
      <c r="T2854" s="29"/>
      <c r="U2854" s="30"/>
    </row>
    <row r="2855" spans="16:21" ht="17.25" customHeight="1" x14ac:dyDescent="0.3">
      <c r="P2855" s="26"/>
      <c r="Q2855" s="27"/>
      <c r="R2855" s="28"/>
      <c r="S2855" s="28"/>
      <c r="T2855" s="29"/>
      <c r="U2855" s="30"/>
    </row>
    <row r="2856" spans="16:21" ht="17.25" customHeight="1" x14ac:dyDescent="0.3">
      <c r="P2856" s="26"/>
      <c r="Q2856" s="27"/>
      <c r="R2856" s="28"/>
      <c r="S2856" s="28"/>
      <c r="T2856" s="29"/>
      <c r="U2856" s="30"/>
    </row>
    <row r="2857" spans="16:21" ht="17.25" customHeight="1" x14ac:dyDescent="0.3">
      <c r="P2857" s="26"/>
      <c r="Q2857" s="27"/>
      <c r="R2857" s="28"/>
      <c r="S2857" s="28"/>
      <c r="T2857" s="29"/>
      <c r="U2857" s="30"/>
    </row>
    <row r="2858" spans="16:21" ht="17.25" customHeight="1" x14ac:dyDescent="0.3">
      <c r="P2858" s="26"/>
      <c r="Q2858" s="27"/>
      <c r="R2858" s="28"/>
      <c r="S2858" s="28"/>
      <c r="T2858" s="29"/>
      <c r="U2858" s="30"/>
    </row>
    <row r="2859" spans="16:21" ht="17.25" customHeight="1" x14ac:dyDescent="0.3">
      <c r="P2859" s="26"/>
      <c r="Q2859" s="27"/>
      <c r="R2859" s="28"/>
      <c r="S2859" s="28"/>
      <c r="T2859" s="29"/>
      <c r="U2859" s="30"/>
    </row>
    <row r="2860" spans="16:21" ht="17.25" customHeight="1" x14ac:dyDescent="0.3">
      <c r="P2860" s="26"/>
      <c r="Q2860" s="27"/>
      <c r="R2860" s="28"/>
      <c r="S2860" s="28"/>
      <c r="T2860" s="29"/>
      <c r="U2860" s="30"/>
    </row>
    <row r="2861" spans="16:21" ht="17.25" customHeight="1" x14ac:dyDescent="0.3">
      <c r="P2861" s="26"/>
      <c r="Q2861" s="27"/>
      <c r="R2861" s="28"/>
      <c r="S2861" s="28"/>
      <c r="T2861" s="29"/>
      <c r="U2861" s="30"/>
    </row>
    <row r="2862" spans="16:21" ht="17.25" customHeight="1" x14ac:dyDescent="0.3">
      <c r="P2862" s="26"/>
      <c r="Q2862" s="27"/>
      <c r="R2862" s="28"/>
      <c r="S2862" s="28"/>
      <c r="T2862" s="29"/>
      <c r="U2862" s="30"/>
    </row>
    <row r="2863" spans="16:21" ht="17.25" customHeight="1" x14ac:dyDescent="0.3">
      <c r="P2863" s="26"/>
      <c r="Q2863" s="27"/>
      <c r="R2863" s="28"/>
      <c r="S2863" s="28"/>
      <c r="T2863" s="29"/>
      <c r="U2863" s="30"/>
    </row>
    <row r="2864" spans="16:21" ht="17.25" customHeight="1" x14ac:dyDescent="0.3">
      <c r="P2864" s="26"/>
      <c r="Q2864" s="27"/>
      <c r="R2864" s="28"/>
      <c r="S2864" s="28"/>
      <c r="T2864" s="29"/>
      <c r="U2864" s="30"/>
    </row>
    <row r="2865" spans="16:21" ht="17.25" customHeight="1" x14ac:dyDescent="0.3">
      <c r="P2865" s="26"/>
      <c r="Q2865" s="27"/>
      <c r="R2865" s="28"/>
      <c r="S2865" s="28"/>
      <c r="T2865" s="29"/>
      <c r="U2865" s="30"/>
    </row>
    <row r="2866" spans="16:21" ht="17.25" customHeight="1" x14ac:dyDescent="0.3">
      <c r="P2866" s="26"/>
      <c r="Q2866" s="27"/>
      <c r="R2866" s="28"/>
      <c r="S2866" s="28"/>
      <c r="T2866" s="29"/>
      <c r="U2866" s="30"/>
    </row>
    <row r="2867" spans="16:21" ht="17.25" customHeight="1" x14ac:dyDescent="0.3">
      <c r="P2867" s="26"/>
      <c r="Q2867" s="27"/>
      <c r="R2867" s="28"/>
      <c r="S2867" s="28"/>
      <c r="T2867" s="29"/>
      <c r="U2867" s="30"/>
    </row>
    <row r="2868" spans="16:21" ht="17.25" customHeight="1" x14ac:dyDescent="0.3">
      <c r="P2868" s="26"/>
      <c r="Q2868" s="27"/>
      <c r="R2868" s="28"/>
      <c r="S2868" s="28"/>
      <c r="T2868" s="29"/>
      <c r="U2868" s="30"/>
    </row>
    <row r="2869" spans="16:21" ht="17.25" customHeight="1" x14ac:dyDescent="0.3">
      <c r="P2869" s="26"/>
      <c r="Q2869" s="27"/>
      <c r="R2869" s="28"/>
      <c r="S2869" s="28"/>
      <c r="T2869" s="29"/>
      <c r="U2869" s="30"/>
    </row>
    <row r="2870" spans="16:21" ht="17.25" customHeight="1" x14ac:dyDescent="0.3">
      <c r="P2870" s="26"/>
      <c r="Q2870" s="27"/>
      <c r="R2870" s="28"/>
      <c r="S2870" s="28"/>
      <c r="T2870" s="29"/>
      <c r="U2870" s="30"/>
    </row>
    <row r="2871" spans="16:21" ht="17.25" customHeight="1" x14ac:dyDescent="0.3">
      <c r="P2871" s="26"/>
      <c r="Q2871" s="27"/>
      <c r="R2871" s="28"/>
      <c r="S2871" s="28"/>
      <c r="T2871" s="29"/>
      <c r="U2871" s="30"/>
    </row>
    <row r="2872" spans="16:21" ht="17.25" customHeight="1" x14ac:dyDescent="0.3">
      <c r="P2872" s="26"/>
      <c r="Q2872" s="27"/>
      <c r="R2872" s="28"/>
      <c r="S2872" s="28"/>
      <c r="T2872" s="29"/>
      <c r="U2872" s="30"/>
    </row>
    <row r="2873" spans="16:21" ht="17.25" customHeight="1" x14ac:dyDescent="0.3">
      <c r="P2873" s="26"/>
      <c r="Q2873" s="27"/>
      <c r="R2873" s="28"/>
      <c r="S2873" s="28"/>
      <c r="T2873" s="29"/>
      <c r="U2873" s="30"/>
    </row>
    <row r="2874" spans="16:21" ht="17.25" customHeight="1" x14ac:dyDescent="0.3">
      <c r="P2874" s="26"/>
      <c r="Q2874" s="27"/>
      <c r="R2874" s="28"/>
      <c r="S2874" s="28"/>
      <c r="T2874" s="29"/>
      <c r="U2874" s="30"/>
    </row>
    <row r="2875" spans="16:21" ht="17.25" customHeight="1" x14ac:dyDescent="0.3">
      <c r="P2875" s="26"/>
      <c r="Q2875" s="27"/>
      <c r="R2875" s="28"/>
      <c r="S2875" s="28"/>
      <c r="T2875" s="29"/>
      <c r="U2875" s="30"/>
    </row>
    <row r="2876" spans="16:21" ht="17.25" customHeight="1" x14ac:dyDescent="0.3">
      <c r="P2876" s="26"/>
      <c r="Q2876" s="27"/>
      <c r="R2876" s="28"/>
      <c r="S2876" s="28"/>
      <c r="T2876" s="29"/>
      <c r="U2876" s="30"/>
    </row>
    <row r="2877" spans="16:21" ht="17.25" customHeight="1" x14ac:dyDescent="0.3">
      <c r="P2877" s="26"/>
      <c r="Q2877" s="27"/>
      <c r="R2877" s="28"/>
      <c r="S2877" s="28"/>
      <c r="T2877" s="29"/>
      <c r="U2877" s="30"/>
    </row>
    <row r="2878" spans="16:21" ht="17.25" customHeight="1" x14ac:dyDescent="0.3">
      <c r="P2878" s="26"/>
      <c r="Q2878" s="27"/>
      <c r="R2878" s="28"/>
      <c r="S2878" s="28"/>
      <c r="T2878" s="29"/>
      <c r="U2878" s="30"/>
    </row>
    <row r="2879" spans="16:21" ht="17.25" customHeight="1" x14ac:dyDescent="0.3">
      <c r="P2879" s="26"/>
      <c r="Q2879" s="27"/>
      <c r="R2879" s="28"/>
      <c r="S2879" s="28"/>
      <c r="T2879" s="29"/>
      <c r="U2879" s="30"/>
    </row>
    <row r="2880" spans="16:21" ht="17.25" customHeight="1" x14ac:dyDescent="0.3">
      <c r="P2880" s="26"/>
      <c r="Q2880" s="27"/>
      <c r="R2880" s="28"/>
      <c r="S2880" s="28"/>
      <c r="T2880" s="29"/>
      <c r="U2880" s="30"/>
    </row>
    <row r="2881" spans="16:21" ht="17.25" customHeight="1" x14ac:dyDescent="0.3">
      <c r="P2881" s="26"/>
      <c r="Q2881" s="27"/>
      <c r="R2881" s="28"/>
      <c r="S2881" s="28"/>
      <c r="T2881" s="29"/>
      <c r="U2881" s="30"/>
    </row>
    <row r="2882" spans="16:21" ht="17.25" customHeight="1" x14ac:dyDescent="0.3">
      <c r="P2882" s="26"/>
      <c r="Q2882" s="27"/>
      <c r="R2882" s="28"/>
      <c r="S2882" s="28"/>
      <c r="T2882" s="29"/>
      <c r="U2882" s="30"/>
    </row>
    <row r="2883" spans="16:21" ht="17.25" customHeight="1" x14ac:dyDescent="0.3">
      <c r="P2883" s="26"/>
      <c r="Q2883" s="27"/>
      <c r="R2883" s="28"/>
      <c r="S2883" s="28"/>
      <c r="T2883" s="29"/>
      <c r="U2883" s="30"/>
    </row>
    <row r="2884" spans="16:21" ht="17.25" customHeight="1" x14ac:dyDescent="0.3">
      <c r="P2884" s="26"/>
      <c r="Q2884" s="27"/>
      <c r="R2884" s="28"/>
      <c r="S2884" s="28"/>
      <c r="T2884" s="29"/>
      <c r="U2884" s="30"/>
    </row>
    <row r="2885" spans="16:21" ht="17.25" customHeight="1" x14ac:dyDescent="0.3">
      <c r="P2885" s="26"/>
      <c r="Q2885" s="27"/>
      <c r="R2885" s="28"/>
      <c r="S2885" s="28"/>
      <c r="T2885" s="29"/>
      <c r="U2885" s="30"/>
    </row>
    <row r="2886" spans="16:21" ht="17.25" customHeight="1" x14ac:dyDescent="0.3">
      <c r="P2886" s="26"/>
      <c r="Q2886" s="27"/>
      <c r="R2886" s="28"/>
      <c r="S2886" s="28"/>
      <c r="T2886" s="29"/>
      <c r="U2886" s="30"/>
    </row>
    <row r="2887" spans="16:21" ht="17.25" customHeight="1" x14ac:dyDescent="0.3">
      <c r="P2887" s="26"/>
      <c r="Q2887" s="27"/>
      <c r="R2887" s="28"/>
      <c r="S2887" s="28"/>
      <c r="T2887" s="29"/>
      <c r="U2887" s="30"/>
    </row>
    <row r="2888" spans="16:21" ht="17.25" customHeight="1" x14ac:dyDescent="0.3">
      <c r="P2888" s="26"/>
      <c r="Q2888" s="27"/>
      <c r="R2888" s="28"/>
      <c r="S2888" s="28"/>
      <c r="T2888" s="29"/>
      <c r="U2888" s="30"/>
    </row>
    <row r="2889" spans="16:21" ht="17.25" customHeight="1" x14ac:dyDescent="0.3">
      <c r="P2889" s="26"/>
      <c r="Q2889" s="27"/>
      <c r="R2889" s="28"/>
      <c r="S2889" s="28"/>
      <c r="T2889" s="29"/>
      <c r="U2889" s="30"/>
    </row>
    <row r="2890" spans="16:21" ht="17.25" customHeight="1" x14ac:dyDescent="0.3">
      <c r="P2890" s="26"/>
      <c r="Q2890" s="27"/>
      <c r="R2890" s="28"/>
      <c r="S2890" s="28"/>
      <c r="T2890" s="29"/>
      <c r="U2890" s="30"/>
    </row>
    <row r="2891" spans="16:21" ht="17.25" customHeight="1" x14ac:dyDescent="0.3">
      <c r="P2891" s="26"/>
      <c r="Q2891" s="27"/>
      <c r="R2891" s="28"/>
      <c r="S2891" s="28"/>
      <c r="T2891" s="29"/>
      <c r="U2891" s="30"/>
    </row>
    <row r="2892" spans="16:21" ht="17.25" customHeight="1" x14ac:dyDescent="0.3">
      <c r="P2892" s="26"/>
      <c r="Q2892" s="27"/>
      <c r="R2892" s="28"/>
      <c r="S2892" s="28"/>
      <c r="T2892" s="29"/>
      <c r="U2892" s="30"/>
    </row>
    <row r="2893" spans="16:21" ht="17.25" customHeight="1" x14ac:dyDescent="0.3">
      <c r="P2893" s="26"/>
      <c r="Q2893" s="27"/>
      <c r="R2893" s="28"/>
      <c r="S2893" s="28"/>
      <c r="T2893" s="29"/>
      <c r="U2893" s="30"/>
    </row>
    <row r="2894" spans="16:21" ht="17.25" customHeight="1" x14ac:dyDescent="0.3">
      <c r="P2894" s="26"/>
      <c r="Q2894" s="27"/>
      <c r="R2894" s="28"/>
      <c r="S2894" s="28"/>
      <c r="T2894" s="29"/>
      <c r="U2894" s="30"/>
    </row>
    <row r="2895" spans="16:21" ht="17.25" customHeight="1" x14ac:dyDescent="0.3">
      <c r="P2895" s="26"/>
      <c r="Q2895" s="27"/>
      <c r="R2895" s="28"/>
      <c r="S2895" s="28"/>
      <c r="T2895" s="29"/>
      <c r="U2895" s="30"/>
    </row>
    <row r="2896" spans="16:21" ht="17.25" customHeight="1" x14ac:dyDescent="0.3">
      <c r="P2896" s="26"/>
      <c r="Q2896" s="27"/>
      <c r="R2896" s="28"/>
      <c r="S2896" s="28"/>
      <c r="T2896" s="29"/>
      <c r="U2896" s="30"/>
    </row>
    <row r="2897" spans="16:21" ht="17.25" customHeight="1" x14ac:dyDescent="0.3">
      <c r="P2897" s="26"/>
      <c r="Q2897" s="27"/>
      <c r="R2897" s="28"/>
      <c r="S2897" s="28"/>
      <c r="T2897" s="29"/>
      <c r="U2897" s="30"/>
    </row>
    <row r="2898" spans="16:21" ht="17.25" customHeight="1" x14ac:dyDescent="0.3">
      <c r="P2898" s="26"/>
      <c r="Q2898" s="27"/>
      <c r="R2898" s="28"/>
      <c r="S2898" s="28"/>
      <c r="T2898" s="29"/>
      <c r="U2898" s="30"/>
    </row>
    <row r="2899" spans="16:21" ht="17.25" customHeight="1" x14ac:dyDescent="0.3">
      <c r="P2899" s="26"/>
      <c r="Q2899" s="27"/>
      <c r="R2899" s="28"/>
      <c r="S2899" s="28"/>
      <c r="T2899" s="29"/>
      <c r="U2899" s="30"/>
    </row>
    <row r="2900" spans="16:21" ht="17.25" customHeight="1" x14ac:dyDescent="0.3">
      <c r="P2900" s="26"/>
      <c r="Q2900" s="27"/>
      <c r="R2900" s="28"/>
      <c r="S2900" s="28"/>
      <c r="T2900" s="29"/>
      <c r="U2900" s="30"/>
    </row>
    <row r="2901" spans="16:21" ht="17.25" customHeight="1" x14ac:dyDescent="0.3">
      <c r="P2901" s="26"/>
      <c r="Q2901" s="27"/>
      <c r="R2901" s="28"/>
      <c r="S2901" s="28"/>
      <c r="T2901" s="29"/>
      <c r="U2901" s="30"/>
    </row>
    <row r="2902" spans="16:21" ht="17.25" customHeight="1" x14ac:dyDescent="0.3">
      <c r="P2902" s="26"/>
      <c r="Q2902" s="27"/>
      <c r="R2902" s="28"/>
      <c r="S2902" s="28"/>
      <c r="T2902" s="29"/>
      <c r="U2902" s="30"/>
    </row>
    <row r="2903" spans="16:21" ht="17.25" customHeight="1" x14ac:dyDescent="0.3">
      <c r="P2903" s="26"/>
      <c r="Q2903" s="27"/>
      <c r="R2903" s="28"/>
      <c r="S2903" s="28"/>
      <c r="T2903" s="29"/>
      <c r="U2903" s="30"/>
    </row>
    <row r="2904" spans="16:21" ht="17.25" customHeight="1" x14ac:dyDescent="0.3">
      <c r="P2904" s="26"/>
      <c r="Q2904" s="27"/>
      <c r="R2904" s="28"/>
      <c r="S2904" s="28"/>
      <c r="T2904" s="29"/>
      <c r="U2904" s="30"/>
    </row>
    <row r="2905" spans="16:21" ht="17.25" customHeight="1" x14ac:dyDescent="0.3">
      <c r="P2905" s="26"/>
      <c r="Q2905" s="27"/>
      <c r="R2905" s="28"/>
      <c r="S2905" s="28"/>
      <c r="T2905" s="29"/>
      <c r="U2905" s="30"/>
    </row>
    <row r="2906" spans="16:21" ht="17.25" customHeight="1" x14ac:dyDescent="0.3">
      <c r="P2906" s="26"/>
      <c r="Q2906" s="27"/>
      <c r="R2906" s="28"/>
      <c r="S2906" s="28"/>
      <c r="T2906" s="29"/>
      <c r="U2906" s="30"/>
    </row>
    <row r="2907" spans="16:21" ht="17.25" customHeight="1" x14ac:dyDescent="0.3">
      <c r="P2907" s="26"/>
      <c r="Q2907" s="27"/>
      <c r="R2907" s="28"/>
      <c r="S2907" s="28"/>
      <c r="T2907" s="29"/>
      <c r="U2907" s="30"/>
    </row>
    <row r="2908" spans="16:21" ht="17.25" customHeight="1" x14ac:dyDescent="0.3">
      <c r="P2908" s="26"/>
      <c r="Q2908" s="27"/>
      <c r="R2908" s="28"/>
      <c r="S2908" s="28"/>
      <c r="T2908" s="29"/>
      <c r="U2908" s="30"/>
    </row>
    <row r="2909" spans="16:21" ht="17.25" customHeight="1" x14ac:dyDescent="0.3">
      <c r="P2909" s="26"/>
      <c r="Q2909" s="27"/>
      <c r="R2909" s="28"/>
      <c r="S2909" s="28"/>
      <c r="T2909" s="29"/>
      <c r="U2909" s="30"/>
    </row>
    <row r="2910" spans="16:21" ht="17.25" customHeight="1" x14ac:dyDescent="0.3">
      <c r="P2910" s="26"/>
      <c r="Q2910" s="27"/>
      <c r="R2910" s="28"/>
      <c r="S2910" s="28"/>
      <c r="T2910" s="29"/>
      <c r="U2910" s="30"/>
    </row>
    <row r="2911" spans="16:21" ht="17.25" customHeight="1" x14ac:dyDescent="0.3">
      <c r="P2911" s="26"/>
      <c r="Q2911" s="27"/>
      <c r="R2911" s="28"/>
      <c r="S2911" s="28"/>
      <c r="T2911" s="29"/>
      <c r="U2911" s="30"/>
    </row>
    <row r="2912" spans="16:21" ht="17.25" customHeight="1" x14ac:dyDescent="0.3">
      <c r="P2912" s="26"/>
      <c r="Q2912" s="27"/>
      <c r="R2912" s="28"/>
      <c r="S2912" s="28"/>
      <c r="T2912" s="29"/>
      <c r="U2912" s="30"/>
    </row>
    <row r="2913" spans="16:21" ht="17.25" customHeight="1" x14ac:dyDescent="0.3">
      <c r="P2913" s="26"/>
      <c r="Q2913" s="27"/>
      <c r="R2913" s="28"/>
      <c r="S2913" s="28"/>
      <c r="T2913" s="29"/>
      <c r="U2913" s="30"/>
    </row>
    <row r="2914" spans="16:21" ht="17.25" customHeight="1" x14ac:dyDescent="0.3">
      <c r="P2914" s="26"/>
      <c r="Q2914" s="27"/>
      <c r="R2914" s="28"/>
      <c r="S2914" s="28"/>
      <c r="T2914" s="29"/>
      <c r="U2914" s="30"/>
    </row>
    <row r="2915" spans="16:21" ht="17.25" customHeight="1" x14ac:dyDescent="0.3">
      <c r="P2915" s="26"/>
      <c r="Q2915" s="27"/>
      <c r="R2915" s="28"/>
      <c r="S2915" s="28"/>
      <c r="T2915" s="29"/>
      <c r="U2915" s="30"/>
    </row>
    <row r="2916" spans="16:21" ht="17.25" customHeight="1" x14ac:dyDescent="0.3">
      <c r="P2916" s="26"/>
      <c r="Q2916" s="27"/>
      <c r="R2916" s="28"/>
      <c r="S2916" s="28"/>
      <c r="T2916" s="29"/>
      <c r="U2916" s="30"/>
    </row>
    <row r="2917" spans="16:21" ht="17.25" customHeight="1" x14ac:dyDescent="0.3">
      <c r="P2917" s="26"/>
      <c r="Q2917" s="27"/>
      <c r="R2917" s="28"/>
      <c r="S2917" s="28"/>
      <c r="T2917" s="29"/>
      <c r="U2917" s="30"/>
    </row>
    <row r="2918" spans="16:21" ht="17.25" customHeight="1" x14ac:dyDescent="0.3">
      <c r="P2918" s="26"/>
      <c r="Q2918" s="27"/>
      <c r="R2918" s="28"/>
      <c r="S2918" s="28"/>
      <c r="T2918" s="29"/>
      <c r="U2918" s="30"/>
    </row>
    <row r="2919" spans="16:21" ht="17.25" customHeight="1" x14ac:dyDescent="0.3">
      <c r="P2919" s="26"/>
      <c r="Q2919" s="27"/>
      <c r="R2919" s="28"/>
      <c r="S2919" s="28"/>
      <c r="T2919" s="29"/>
      <c r="U2919" s="30"/>
    </row>
    <row r="2920" spans="16:21" ht="17.25" customHeight="1" x14ac:dyDescent="0.3">
      <c r="P2920" s="26"/>
      <c r="Q2920" s="27"/>
      <c r="R2920" s="28"/>
      <c r="S2920" s="28"/>
      <c r="T2920" s="29"/>
      <c r="U2920" s="30"/>
    </row>
    <row r="2921" spans="16:21" ht="17.25" customHeight="1" x14ac:dyDescent="0.3">
      <c r="P2921" s="26"/>
      <c r="Q2921" s="27"/>
      <c r="R2921" s="28"/>
      <c r="S2921" s="28"/>
      <c r="T2921" s="29"/>
      <c r="U2921" s="30"/>
    </row>
    <row r="2922" spans="16:21" ht="17.25" customHeight="1" x14ac:dyDescent="0.3">
      <c r="P2922" s="26"/>
      <c r="Q2922" s="27"/>
      <c r="R2922" s="28"/>
      <c r="S2922" s="28"/>
      <c r="T2922" s="29"/>
      <c r="U2922" s="30"/>
    </row>
    <row r="2923" spans="16:21" ht="17.25" customHeight="1" x14ac:dyDescent="0.3">
      <c r="P2923" s="26"/>
      <c r="Q2923" s="27"/>
      <c r="R2923" s="28"/>
      <c r="S2923" s="28"/>
      <c r="T2923" s="29"/>
      <c r="U2923" s="30"/>
    </row>
    <row r="2924" spans="16:21" ht="17.25" customHeight="1" x14ac:dyDescent="0.3">
      <c r="P2924" s="26"/>
      <c r="Q2924" s="27"/>
      <c r="R2924" s="28"/>
      <c r="S2924" s="28"/>
      <c r="T2924" s="29"/>
      <c r="U2924" s="30"/>
    </row>
    <row r="2925" spans="16:21" ht="17.25" customHeight="1" x14ac:dyDescent="0.3">
      <c r="P2925" s="26"/>
      <c r="Q2925" s="27"/>
      <c r="R2925" s="28"/>
      <c r="S2925" s="28"/>
      <c r="T2925" s="29"/>
      <c r="U2925" s="30"/>
    </row>
    <row r="2926" spans="16:21" ht="17.25" customHeight="1" x14ac:dyDescent="0.3">
      <c r="P2926" s="26"/>
      <c r="Q2926" s="27"/>
      <c r="R2926" s="28"/>
      <c r="S2926" s="28"/>
      <c r="T2926" s="29"/>
      <c r="U2926" s="30"/>
    </row>
    <row r="2927" spans="16:21" ht="17.25" customHeight="1" x14ac:dyDescent="0.3">
      <c r="P2927" s="26"/>
      <c r="Q2927" s="27"/>
      <c r="R2927" s="28"/>
      <c r="S2927" s="28"/>
      <c r="T2927" s="29"/>
      <c r="U2927" s="30"/>
    </row>
    <row r="2928" spans="16:21" ht="17.25" customHeight="1" x14ac:dyDescent="0.3">
      <c r="P2928" s="26"/>
      <c r="Q2928" s="27"/>
      <c r="R2928" s="28"/>
      <c r="S2928" s="28"/>
      <c r="T2928" s="29"/>
      <c r="U2928" s="30"/>
    </row>
    <row r="2929" spans="16:21" ht="17.25" customHeight="1" x14ac:dyDescent="0.3">
      <c r="P2929" s="26"/>
      <c r="Q2929" s="27"/>
      <c r="R2929" s="28"/>
      <c r="S2929" s="28"/>
      <c r="T2929" s="29"/>
      <c r="U2929" s="30"/>
    </row>
    <row r="2930" spans="16:21" ht="17.25" customHeight="1" x14ac:dyDescent="0.3">
      <c r="P2930" s="26"/>
      <c r="Q2930" s="27"/>
      <c r="R2930" s="28"/>
      <c r="S2930" s="28"/>
      <c r="T2930" s="29"/>
      <c r="U2930" s="30"/>
    </row>
    <row r="2931" spans="16:21" ht="17.25" customHeight="1" x14ac:dyDescent="0.3">
      <c r="P2931" s="26"/>
      <c r="Q2931" s="27"/>
      <c r="R2931" s="28"/>
      <c r="S2931" s="28"/>
      <c r="T2931" s="29"/>
      <c r="U2931" s="30"/>
    </row>
    <row r="2932" spans="16:21" ht="17.25" customHeight="1" x14ac:dyDescent="0.3">
      <c r="P2932" s="26"/>
      <c r="Q2932" s="27"/>
      <c r="R2932" s="28"/>
      <c r="S2932" s="28"/>
      <c r="T2932" s="29"/>
      <c r="U2932" s="30"/>
    </row>
    <row r="2933" spans="16:21" ht="17.25" customHeight="1" x14ac:dyDescent="0.3">
      <c r="P2933" s="26"/>
      <c r="Q2933" s="27"/>
      <c r="R2933" s="28"/>
      <c r="S2933" s="28"/>
      <c r="T2933" s="29"/>
      <c r="U2933" s="30"/>
    </row>
    <row r="2934" spans="16:21" ht="17.25" customHeight="1" x14ac:dyDescent="0.3">
      <c r="P2934" s="26"/>
      <c r="Q2934" s="27"/>
      <c r="R2934" s="28"/>
      <c r="S2934" s="28"/>
      <c r="T2934" s="29"/>
      <c r="U2934" s="30"/>
    </row>
    <row r="2935" spans="16:21" ht="17.25" customHeight="1" x14ac:dyDescent="0.3">
      <c r="P2935" s="26"/>
      <c r="Q2935" s="27"/>
      <c r="R2935" s="28"/>
      <c r="S2935" s="28"/>
      <c r="T2935" s="29"/>
      <c r="U2935" s="30"/>
    </row>
    <row r="2936" spans="16:21" ht="17.25" customHeight="1" x14ac:dyDescent="0.3">
      <c r="P2936" s="26"/>
      <c r="Q2936" s="27"/>
      <c r="R2936" s="28"/>
      <c r="S2936" s="28"/>
      <c r="T2936" s="29"/>
      <c r="U2936" s="30"/>
    </row>
    <row r="2937" spans="16:21" ht="17.25" customHeight="1" x14ac:dyDescent="0.3">
      <c r="P2937" s="26"/>
      <c r="Q2937" s="27"/>
      <c r="R2937" s="28"/>
      <c r="S2937" s="28"/>
      <c r="T2937" s="29"/>
      <c r="U2937" s="30"/>
    </row>
    <row r="2938" spans="16:21" ht="17.25" customHeight="1" x14ac:dyDescent="0.3">
      <c r="P2938" s="26"/>
      <c r="Q2938" s="27"/>
      <c r="R2938" s="28"/>
      <c r="S2938" s="28"/>
      <c r="T2938" s="29"/>
      <c r="U2938" s="30"/>
    </row>
    <row r="2939" spans="16:21" ht="17.25" customHeight="1" x14ac:dyDescent="0.3">
      <c r="P2939" s="26"/>
      <c r="Q2939" s="27"/>
      <c r="R2939" s="28"/>
      <c r="S2939" s="28"/>
      <c r="T2939" s="29"/>
      <c r="U2939" s="30"/>
    </row>
    <row r="2940" spans="16:21" ht="17.25" customHeight="1" x14ac:dyDescent="0.3">
      <c r="P2940" s="26"/>
      <c r="Q2940" s="27"/>
      <c r="R2940" s="28"/>
      <c r="S2940" s="28"/>
      <c r="T2940" s="29"/>
      <c r="U2940" s="30"/>
    </row>
    <row r="2941" spans="16:21" ht="17.25" customHeight="1" x14ac:dyDescent="0.3">
      <c r="P2941" s="26"/>
      <c r="Q2941" s="27"/>
      <c r="R2941" s="28"/>
      <c r="S2941" s="28"/>
      <c r="T2941" s="29"/>
      <c r="U2941" s="30"/>
    </row>
    <row r="2942" spans="16:21" ht="17.25" customHeight="1" x14ac:dyDescent="0.3">
      <c r="P2942" s="26"/>
      <c r="Q2942" s="27"/>
      <c r="R2942" s="28"/>
      <c r="S2942" s="28"/>
      <c r="T2942" s="29"/>
      <c r="U2942" s="30"/>
    </row>
    <row r="2943" spans="16:21" ht="17.25" customHeight="1" x14ac:dyDescent="0.3">
      <c r="P2943" s="26"/>
      <c r="Q2943" s="27"/>
      <c r="R2943" s="28"/>
      <c r="S2943" s="28"/>
      <c r="T2943" s="29"/>
      <c r="U2943" s="30"/>
    </row>
    <row r="2944" spans="16:21" ht="17.25" customHeight="1" x14ac:dyDescent="0.3">
      <c r="P2944" s="26"/>
      <c r="Q2944" s="27"/>
      <c r="R2944" s="28"/>
      <c r="S2944" s="28"/>
      <c r="T2944" s="29"/>
      <c r="U2944" s="30"/>
    </row>
    <row r="2945" spans="16:21" ht="17.25" customHeight="1" x14ac:dyDescent="0.3">
      <c r="P2945" s="26"/>
      <c r="Q2945" s="27"/>
      <c r="R2945" s="28"/>
      <c r="S2945" s="28"/>
      <c r="T2945" s="29"/>
      <c r="U2945" s="30"/>
    </row>
    <row r="2946" spans="16:21" ht="17.25" customHeight="1" x14ac:dyDescent="0.3">
      <c r="P2946" s="26"/>
      <c r="Q2946" s="27"/>
      <c r="R2946" s="28"/>
      <c r="S2946" s="28"/>
      <c r="T2946" s="29"/>
      <c r="U2946" s="30"/>
    </row>
    <row r="2947" spans="16:21" ht="17.25" customHeight="1" x14ac:dyDescent="0.3">
      <c r="P2947" s="26"/>
      <c r="Q2947" s="27"/>
      <c r="R2947" s="28"/>
      <c r="S2947" s="28"/>
      <c r="T2947" s="29"/>
      <c r="U2947" s="30"/>
    </row>
    <row r="2948" spans="16:21" ht="17.25" customHeight="1" x14ac:dyDescent="0.3">
      <c r="P2948" s="26"/>
      <c r="Q2948" s="27"/>
      <c r="R2948" s="28"/>
      <c r="S2948" s="28"/>
      <c r="T2948" s="29"/>
      <c r="U2948" s="30"/>
    </row>
    <row r="2949" spans="16:21" ht="17.25" customHeight="1" x14ac:dyDescent="0.3">
      <c r="P2949" s="26"/>
      <c r="Q2949" s="27"/>
      <c r="R2949" s="28"/>
      <c r="S2949" s="28"/>
      <c r="T2949" s="29"/>
      <c r="U2949" s="30"/>
    </row>
    <row r="2950" spans="16:21" ht="17.25" customHeight="1" x14ac:dyDescent="0.3">
      <c r="P2950" s="26"/>
      <c r="Q2950" s="27"/>
      <c r="R2950" s="28"/>
      <c r="S2950" s="28"/>
      <c r="T2950" s="29"/>
      <c r="U2950" s="30"/>
    </row>
    <row r="2951" spans="16:21" ht="17.25" customHeight="1" x14ac:dyDescent="0.3">
      <c r="P2951" s="26"/>
      <c r="Q2951" s="27"/>
      <c r="R2951" s="28"/>
      <c r="S2951" s="28"/>
      <c r="T2951" s="29"/>
      <c r="U2951" s="30"/>
    </row>
    <row r="2952" spans="16:21" ht="17.25" customHeight="1" x14ac:dyDescent="0.3">
      <c r="P2952" s="26"/>
      <c r="Q2952" s="27"/>
      <c r="R2952" s="28"/>
      <c r="S2952" s="28"/>
      <c r="T2952" s="29"/>
      <c r="U2952" s="30"/>
    </row>
    <row r="2953" spans="16:21" ht="17.25" customHeight="1" x14ac:dyDescent="0.3">
      <c r="P2953" s="26"/>
      <c r="Q2953" s="27"/>
      <c r="R2953" s="28"/>
      <c r="S2953" s="28"/>
      <c r="T2953" s="29"/>
      <c r="U2953" s="30"/>
    </row>
    <row r="2954" spans="16:21" ht="17.25" customHeight="1" x14ac:dyDescent="0.3">
      <c r="P2954" s="26"/>
      <c r="Q2954" s="27"/>
      <c r="R2954" s="28"/>
      <c r="S2954" s="28"/>
      <c r="T2954" s="29"/>
      <c r="U2954" s="30"/>
    </row>
    <row r="2955" spans="16:21" ht="17.25" customHeight="1" x14ac:dyDescent="0.3">
      <c r="P2955" s="26"/>
      <c r="Q2955" s="27"/>
      <c r="R2955" s="28"/>
      <c r="S2955" s="28"/>
      <c r="T2955" s="29"/>
      <c r="U2955" s="30"/>
    </row>
    <row r="2956" spans="16:21" ht="17.25" customHeight="1" x14ac:dyDescent="0.3">
      <c r="P2956" s="26"/>
      <c r="Q2956" s="27"/>
      <c r="R2956" s="28"/>
      <c r="S2956" s="28"/>
      <c r="T2956" s="29"/>
      <c r="U2956" s="30"/>
    </row>
    <row r="2957" spans="16:21" ht="17.25" customHeight="1" x14ac:dyDescent="0.3">
      <c r="P2957" s="26"/>
      <c r="Q2957" s="27"/>
      <c r="R2957" s="28"/>
      <c r="S2957" s="28"/>
      <c r="T2957" s="29"/>
      <c r="U2957" s="30"/>
    </row>
    <row r="2958" spans="16:21" ht="17.25" customHeight="1" x14ac:dyDescent="0.3">
      <c r="P2958" s="26"/>
      <c r="Q2958" s="27"/>
      <c r="R2958" s="28"/>
      <c r="S2958" s="28"/>
      <c r="T2958" s="29"/>
      <c r="U2958" s="30"/>
    </row>
    <row r="2959" spans="16:21" ht="17.25" customHeight="1" x14ac:dyDescent="0.3">
      <c r="P2959" s="26"/>
      <c r="Q2959" s="27"/>
      <c r="R2959" s="28"/>
      <c r="S2959" s="28"/>
      <c r="T2959" s="29"/>
      <c r="U2959" s="30"/>
    </row>
    <row r="2960" spans="16:21" ht="17.25" customHeight="1" x14ac:dyDescent="0.3">
      <c r="P2960" s="26"/>
      <c r="Q2960" s="27"/>
      <c r="R2960" s="28"/>
      <c r="S2960" s="28"/>
      <c r="T2960" s="29"/>
      <c r="U2960" s="30"/>
    </row>
    <row r="2961" spans="16:21" ht="17.25" customHeight="1" x14ac:dyDescent="0.3">
      <c r="P2961" s="26"/>
      <c r="Q2961" s="27"/>
      <c r="R2961" s="28"/>
      <c r="S2961" s="28"/>
      <c r="T2961" s="29"/>
      <c r="U2961" s="30"/>
    </row>
    <row r="2962" spans="16:21" ht="17.25" customHeight="1" x14ac:dyDescent="0.3">
      <c r="P2962" s="26"/>
      <c r="Q2962" s="27"/>
      <c r="R2962" s="28"/>
      <c r="S2962" s="28"/>
      <c r="T2962" s="29"/>
      <c r="U2962" s="30"/>
    </row>
    <row r="2963" spans="16:21" ht="17.25" customHeight="1" x14ac:dyDescent="0.3">
      <c r="P2963" s="26"/>
      <c r="Q2963" s="27"/>
      <c r="R2963" s="28"/>
      <c r="S2963" s="28"/>
      <c r="T2963" s="29"/>
      <c r="U2963" s="30"/>
    </row>
    <row r="2964" spans="16:21" ht="17.25" customHeight="1" x14ac:dyDescent="0.3">
      <c r="P2964" s="26"/>
      <c r="Q2964" s="27"/>
      <c r="R2964" s="28"/>
      <c r="S2964" s="28"/>
      <c r="T2964" s="29"/>
      <c r="U2964" s="30"/>
    </row>
    <row r="2965" spans="16:21" ht="17.25" customHeight="1" x14ac:dyDescent="0.3">
      <c r="P2965" s="26"/>
      <c r="Q2965" s="27"/>
      <c r="R2965" s="28"/>
      <c r="S2965" s="28"/>
      <c r="T2965" s="29"/>
      <c r="U2965" s="30"/>
    </row>
    <row r="2966" spans="16:21" ht="17.25" customHeight="1" x14ac:dyDescent="0.3">
      <c r="P2966" s="26"/>
      <c r="Q2966" s="27"/>
      <c r="R2966" s="28"/>
      <c r="S2966" s="28"/>
      <c r="T2966" s="29"/>
      <c r="U2966" s="30"/>
    </row>
    <row r="2967" spans="16:21" ht="17.25" customHeight="1" x14ac:dyDescent="0.3">
      <c r="P2967" s="26"/>
      <c r="Q2967" s="27"/>
      <c r="R2967" s="28"/>
      <c r="S2967" s="28"/>
      <c r="T2967" s="29"/>
      <c r="U2967" s="30"/>
    </row>
    <row r="2968" spans="16:21" ht="17.25" customHeight="1" x14ac:dyDescent="0.3">
      <c r="P2968" s="26"/>
      <c r="Q2968" s="27"/>
      <c r="R2968" s="28"/>
      <c r="S2968" s="28"/>
      <c r="T2968" s="29"/>
      <c r="U2968" s="30"/>
    </row>
    <row r="2969" spans="16:21" ht="17.25" customHeight="1" x14ac:dyDescent="0.3">
      <c r="P2969" s="26"/>
      <c r="Q2969" s="27"/>
      <c r="R2969" s="28"/>
      <c r="S2969" s="28"/>
      <c r="T2969" s="29"/>
      <c r="U2969" s="30"/>
    </row>
    <row r="2970" spans="16:21" ht="17.25" customHeight="1" x14ac:dyDescent="0.3">
      <c r="P2970" s="26"/>
      <c r="Q2970" s="27"/>
      <c r="R2970" s="28"/>
      <c r="S2970" s="28"/>
      <c r="T2970" s="29"/>
      <c r="U2970" s="30"/>
    </row>
    <row r="2971" spans="16:21" ht="17.25" customHeight="1" x14ac:dyDescent="0.3">
      <c r="P2971" s="26"/>
      <c r="Q2971" s="27"/>
      <c r="R2971" s="28"/>
      <c r="S2971" s="28"/>
      <c r="T2971" s="29"/>
      <c r="U2971" s="30"/>
    </row>
    <row r="2972" spans="16:21" ht="17.25" customHeight="1" x14ac:dyDescent="0.3">
      <c r="P2972" s="26"/>
      <c r="Q2972" s="27"/>
      <c r="R2972" s="28"/>
      <c r="S2972" s="28"/>
      <c r="T2972" s="29"/>
      <c r="U2972" s="30"/>
    </row>
    <row r="2973" spans="16:21" ht="17.25" customHeight="1" x14ac:dyDescent="0.3">
      <c r="P2973" s="26"/>
      <c r="Q2973" s="27"/>
      <c r="R2973" s="28"/>
      <c r="S2973" s="28"/>
      <c r="T2973" s="29"/>
      <c r="U2973" s="30"/>
    </row>
    <row r="2974" spans="16:21" ht="17.25" customHeight="1" x14ac:dyDescent="0.3">
      <c r="P2974" s="26"/>
      <c r="Q2974" s="27"/>
      <c r="R2974" s="28"/>
      <c r="S2974" s="28"/>
      <c r="T2974" s="29"/>
      <c r="U2974" s="30"/>
    </row>
    <row r="2975" spans="16:21" ht="17.25" customHeight="1" x14ac:dyDescent="0.3">
      <c r="P2975" s="26"/>
      <c r="Q2975" s="27"/>
      <c r="R2975" s="28"/>
      <c r="S2975" s="28"/>
      <c r="T2975" s="29"/>
      <c r="U2975" s="30"/>
    </row>
    <row r="2976" spans="16:21" ht="17.25" customHeight="1" x14ac:dyDescent="0.3">
      <c r="P2976" s="26"/>
      <c r="Q2976" s="27"/>
      <c r="R2976" s="28"/>
      <c r="S2976" s="28"/>
      <c r="T2976" s="29"/>
      <c r="U2976" s="30"/>
    </row>
    <row r="2977" spans="16:21" ht="17.25" customHeight="1" x14ac:dyDescent="0.3">
      <c r="P2977" s="26"/>
      <c r="Q2977" s="27"/>
      <c r="R2977" s="28"/>
      <c r="S2977" s="28"/>
      <c r="T2977" s="29"/>
      <c r="U2977" s="30"/>
    </row>
    <row r="2978" spans="16:21" ht="17.25" customHeight="1" x14ac:dyDescent="0.3">
      <c r="P2978" s="26"/>
      <c r="Q2978" s="27"/>
      <c r="R2978" s="28"/>
      <c r="S2978" s="28"/>
      <c r="T2978" s="29"/>
      <c r="U2978" s="30"/>
    </row>
    <row r="2979" spans="16:21" ht="17.25" customHeight="1" x14ac:dyDescent="0.3">
      <c r="P2979" s="26"/>
      <c r="Q2979" s="27"/>
      <c r="R2979" s="28"/>
      <c r="S2979" s="28"/>
      <c r="T2979" s="29"/>
      <c r="U2979" s="30"/>
    </row>
    <row r="2980" spans="16:21" ht="17.25" customHeight="1" x14ac:dyDescent="0.3">
      <c r="P2980" s="26"/>
      <c r="Q2980" s="27"/>
      <c r="R2980" s="28"/>
      <c r="S2980" s="28"/>
      <c r="T2980" s="29"/>
      <c r="U2980" s="30"/>
    </row>
    <row r="2981" spans="16:21" ht="17.25" customHeight="1" x14ac:dyDescent="0.3">
      <c r="P2981" s="26"/>
      <c r="Q2981" s="27"/>
      <c r="R2981" s="28"/>
      <c r="S2981" s="28"/>
      <c r="T2981" s="29"/>
      <c r="U2981" s="30"/>
    </row>
    <row r="2982" spans="16:21" ht="17.25" customHeight="1" x14ac:dyDescent="0.3">
      <c r="P2982" s="26"/>
      <c r="Q2982" s="27"/>
      <c r="R2982" s="28"/>
      <c r="S2982" s="28"/>
      <c r="T2982" s="29"/>
      <c r="U2982" s="30"/>
    </row>
    <row r="2983" spans="16:21" ht="17.25" customHeight="1" x14ac:dyDescent="0.3">
      <c r="P2983" s="26"/>
      <c r="Q2983" s="27"/>
      <c r="R2983" s="28"/>
      <c r="S2983" s="28"/>
      <c r="T2983" s="29"/>
      <c r="U2983" s="30"/>
    </row>
    <row r="2984" spans="16:21" ht="17.25" customHeight="1" x14ac:dyDescent="0.3">
      <c r="P2984" s="26"/>
      <c r="Q2984" s="27"/>
      <c r="R2984" s="28"/>
      <c r="S2984" s="28"/>
      <c r="T2984" s="29"/>
      <c r="U2984" s="30"/>
    </row>
    <row r="2985" spans="16:21" ht="17.25" customHeight="1" x14ac:dyDescent="0.3">
      <c r="P2985" s="26"/>
      <c r="Q2985" s="27"/>
      <c r="R2985" s="28"/>
      <c r="S2985" s="28"/>
      <c r="T2985" s="29"/>
      <c r="U2985" s="30"/>
    </row>
    <row r="2986" spans="16:21" ht="17.25" customHeight="1" x14ac:dyDescent="0.3">
      <c r="P2986" s="26"/>
      <c r="Q2986" s="27"/>
      <c r="R2986" s="28"/>
      <c r="S2986" s="28"/>
      <c r="T2986" s="29"/>
      <c r="U2986" s="30"/>
    </row>
    <row r="2987" spans="16:21" ht="17.25" customHeight="1" x14ac:dyDescent="0.3">
      <c r="P2987" s="26"/>
      <c r="Q2987" s="27"/>
      <c r="R2987" s="28"/>
      <c r="S2987" s="28"/>
      <c r="T2987" s="29"/>
      <c r="U2987" s="30"/>
    </row>
    <row r="2988" spans="16:21" ht="17.25" customHeight="1" x14ac:dyDescent="0.3">
      <c r="P2988" s="26"/>
      <c r="Q2988" s="27"/>
      <c r="R2988" s="28"/>
      <c r="S2988" s="28"/>
      <c r="T2988" s="29"/>
      <c r="U2988" s="30"/>
    </row>
    <row r="2989" spans="16:21" ht="17.25" customHeight="1" x14ac:dyDescent="0.3">
      <c r="P2989" s="26"/>
      <c r="Q2989" s="27"/>
      <c r="R2989" s="28"/>
      <c r="S2989" s="28"/>
      <c r="T2989" s="29"/>
      <c r="U2989" s="30"/>
    </row>
    <row r="2990" spans="16:21" ht="17.25" customHeight="1" x14ac:dyDescent="0.3">
      <c r="P2990" s="26"/>
      <c r="Q2990" s="27"/>
      <c r="R2990" s="28"/>
      <c r="S2990" s="28"/>
      <c r="T2990" s="29"/>
      <c r="U2990" s="30"/>
    </row>
    <row r="2991" spans="16:21" ht="17.25" customHeight="1" x14ac:dyDescent="0.3">
      <c r="P2991" s="26"/>
      <c r="Q2991" s="27"/>
      <c r="R2991" s="28"/>
      <c r="S2991" s="28"/>
      <c r="T2991" s="29"/>
      <c r="U2991" s="30"/>
    </row>
    <row r="2992" spans="16:21" ht="17.25" customHeight="1" x14ac:dyDescent="0.3">
      <c r="P2992" s="26"/>
      <c r="Q2992" s="27"/>
      <c r="R2992" s="28"/>
      <c r="S2992" s="28"/>
      <c r="T2992" s="29"/>
      <c r="U2992" s="30"/>
    </row>
    <row r="2993" spans="16:21" ht="17.25" customHeight="1" x14ac:dyDescent="0.3">
      <c r="P2993" s="26"/>
      <c r="Q2993" s="27"/>
      <c r="R2993" s="28"/>
      <c r="S2993" s="28"/>
      <c r="T2993" s="29"/>
      <c r="U2993" s="30"/>
    </row>
    <row r="2994" spans="16:21" ht="17.25" customHeight="1" x14ac:dyDescent="0.3">
      <c r="P2994" s="26"/>
      <c r="Q2994" s="27"/>
      <c r="R2994" s="28"/>
      <c r="S2994" s="28"/>
      <c r="T2994" s="29"/>
      <c r="U2994" s="30"/>
    </row>
    <row r="2995" spans="16:21" ht="17.25" customHeight="1" x14ac:dyDescent="0.3">
      <c r="P2995" s="26"/>
      <c r="Q2995" s="27"/>
      <c r="R2995" s="28"/>
      <c r="S2995" s="28"/>
      <c r="T2995" s="29"/>
      <c r="U2995" s="30"/>
    </row>
    <row r="2996" spans="16:21" ht="17.25" customHeight="1" x14ac:dyDescent="0.3">
      <c r="P2996" s="26"/>
      <c r="Q2996" s="27"/>
      <c r="R2996" s="28"/>
      <c r="S2996" s="28"/>
      <c r="T2996" s="29"/>
      <c r="U2996" s="30"/>
    </row>
    <row r="2997" spans="16:21" ht="17.25" customHeight="1" x14ac:dyDescent="0.3">
      <c r="P2997" s="26"/>
      <c r="Q2997" s="27"/>
      <c r="R2997" s="28"/>
      <c r="S2997" s="28"/>
      <c r="T2997" s="29"/>
      <c r="U2997" s="30"/>
    </row>
    <row r="2998" spans="16:21" ht="17.25" customHeight="1" x14ac:dyDescent="0.3">
      <c r="P2998" s="26"/>
      <c r="Q2998" s="27"/>
      <c r="R2998" s="28"/>
      <c r="S2998" s="28"/>
      <c r="T2998" s="29"/>
      <c r="U2998" s="30"/>
    </row>
    <row r="2999" spans="16:21" ht="17.25" customHeight="1" x14ac:dyDescent="0.3">
      <c r="P2999" s="26"/>
      <c r="Q2999" s="27"/>
      <c r="R2999" s="28"/>
      <c r="S2999" s="28"/>
      <c r="T2999" s="29"/>
      <c r="U2999" s="30"/>
    </row>
    <row r="3000" spans="16:21" ht="17.25" customHeight="1" x14ac:dyDescent="0.3">
      <c r="P3000" s="26"/>
      <c r="Q3000" s="27"/>
      <c r="R3000" s="28"/>
      <c r="S3000" s="28"/>
      <c r="T3000" s="29"/>
      <c r="U3000" s="30"/>
    </row>
    <row r="3001" spans="16:21" ht="17.25" customHeight="1" x14ac:dyDescent="0.3">
      <c r="P3001" s="26"/>
      <c r="Q3001" s="27"/>
      <c r="R3001" s="28"/>
      <c r="S3001" s="28"/>
      <c r="T3001" s="29"/>
      <c r="U3001" s="30"/>
    </row>
    <row r="3002" spans="16:21" ht="17.25" customHeight="1" x14ac:dyDescent="0.3">
      <c r="P3002" s="26"/>
      <c r="Q3002" s="27"/>
      <c r="R3002" s="28"/>
      <c r="S3002" s="28"/>
      <c r="T3002" s="29"/>
      <c r="U3002" s="30"/>
    </row>
    <row r="3003" spans="16:21" ht="17.25" customHeight="1" x14ac:dyDescent="0.3">
      <c r="P3003" s="26"/>
      <c r="Q3003" s="27"/>
      <c r="R3003" s="28"/>
      <c r="S3003" s="28"/>
      <c r="T3003" s="29"/>
      <c r="U3003" s="30"/>
    </row>
    <row r="3004" spans="16:21" ht="17.25" customHeight="1" x14ac:dyDescent="0.3">
      <c r="P3004" s="26"/>
      <c r="Q3004" s="27"/>
      <c r="R3004" s="28"/>
      <c r="S3004" s="28"/>
      <c r="T3004" s="29"/>
      <c r="U3004" s="30"/>
    </row>
    <row r="3005" spans="16:21" ht="17.25" customHeight="1" x14ac:dyDescent="0.3">
      <c r="P3005" s="26"/>
      <c r="Q3005" s="27"/>
      <c r="R3005" s="28"/>
      <c r="S3005" s="28"/>
      <c r="T3005" s="29"/>
      <c r="U3005" s="30"/>
    </row>
    <row r="3006" spans="16:21" ht="17.25" customHeight="1" x14ac:dyDescent="0.3">
      <c r="P3006" s="26"/>
      <c r="Q3006" s="27"/>
      <c r="R3006" s="28"/>
      <c r="S3006" s="28"/>
      <c r="T3006" s="29"/>
      <c r="U3006" s="30"/>
    </row>
    <row r="3007" spans="16:21" ht="17.25" customHeight="1" x14ac:dyDescent="0.3">
      <c r="P3007" s="26"/>
      <c r="Q3007" s="27"/>
      <c r="R3007" s="28"/>
      <c r="S3007" s="28"/>
      <c r="T3007" s="29"/>
      <c r="U3007" s="30"/>
    </row>
    <row r="3008" spans="16:21" ht="17.25" customHeight="1" x14ac:dyDescent="0.3">
      <c r="P3008" s="26"/>
      <c r="Q3008" s="27"/>
      <c r="R3008" s="28"/>
      <c r="S3008" s="28"/>
      <c r="T3008" s="29"/>
      <c r="U3008" s="30"/>
    </row>
    <row r="3009" spans="16:21" ht="17.25" customHeight="1" x14ac:dyDescent="0.3">
      <c r="P3009" s="26"/>
      <c r="Q3009" s="27"/>
      <c r="R3009" s="28"/>
      <c r="S3009" s="28"/>
      <c r="T3009" s="29"/>
      <c r="U3009" s="30"/>
    </row>
    <row r="3010" spans="16:21" ht="17.25" customHeight="1" x14ac:dyDescent="0.3">
      <c r="P3010" s="26"/>
      <c r="Q3010" s="27"/>
      <c r="R3010" s="28"/>
      <c r="S3010" s="28"/>
      <c r="T3010" s="29"/>
      <c r="U3010" s="30"/>
    </row>
    <row r="3011" spans="16:21" ht="17.25" customHeight="1" x14ac:dyDescent="0.3">
      <c r="P3011" s="26"/>
      <c r="Q3011" s="27"/>
      <c r="R3011" s="28"/>
      <c r="S3011" s="28"/>
      <c r="T3011" s="29"/>
      <c r="U3011" s="30"/>
    </row>
    <row r="3012" spans="16:21" ht="17.25" customHeight="1" x14ac:dyDescent="0.3">
      <c r="P3012" s="26"/>
      <c r="Q3012" s="27"/>
      <c r="R3012" s="28"/>
      <c r="S3012" s="28"/>
      <c r="T3012" s="29"/>
      <c r="U3012" s="30"/>
    </row>
    <row r="3013" spans="16:21" ht="17.25" customHeight="1" x14ac:dyDescent="0.3">
      <c r="P3013" s="26"/>
      <c r="Q3013" s="27"/>
      <c r="R3013" s="28"/>
      <c r="S3013" s="28"/>
      <c r="T3013" s="29"/>
      <c r="U3013" s="30"/>
    </row>
    <row r="3014" spans="16:21" ht="17.25" customHeight="1" x14ac:dyDescent="0.3">
      <c r="P3014" s="26"/>
      <c r="Q3014" s="27"/>
      <c r="R3014" s="28"/>
      <c r="S3014" s="28"/>
      <c r="T3014" s="29"/>
      <c r="U3014" s="30"/>
    </row>
    <row r="3015" spans="16:21" ht="17.25" customHeight="1" x14ac:dyDescent="0.3">
      <c r="P3015" s="26"/>
      <c r="Q3015" s="27"/>
      <c r="R3015" s="28"/>
      <c r="S3015" s="28"/>
      <c r="T3015" s="29"/>
      <c r="U3015" s="30"/>
    </row>
    <row r="3016" spans="16:21" ht="17.25" customHeight="1" x14ac:dyDescent="0.3">
      <c r="P3016" s="26"/>
      <c r="Q3016" s="27"/>
      <c r="R3016" s="28"/>
      <c r="S3016" s="28"/>
      <c r="T3016" s="29"/>
      <c r="U3016" s="30"/>
    </row>
    <row r="3017" spans="16:21" ht="17.25" customHeight="1" x14ac:dyDescent="0.3">
      <c r="P3017" s="26"/>
      <c r="Q3017" s="27"/>
      <c r="R3017" s="28"/>
      <c r="S3017" s="28"/>
      <c r="T3017" s="29"/>
      <c r="U3017" s="30"/>
    </row>
    <row r="3018" spans="16:21" ht="17.25" customHeight="1" x14ac:dyDescent="0.3">
      <c r="P3018" s="26"/>
      <c r="Q3018" s="27"/>
      <c r="R3018" s="28"/>
      <c r="S3018" s="28"/>
      <c r="T3018" s="29"/>
      <c r="U3018" s="30"/>
    </row>
    <row r="3019" spans="16:21" ht="17.25" customHeight="1" x14ac:dyDescent="0.3">
      <c r="P3019" s="26"/>
      <c r="Q3019" s="27"/>
      <c r="R3019" s="28"/>
      <c r="S3019" s="28"/>
      <c r="T3019" s="29"/>
      <c r="U3019" s="30"/>
    </row>
    <row r="3020" spans="16:21" ht="17.25" customHeight="1" x14ac:dyDescent="0.3">
      <c r="P3020" s="26"/>
      <c r="Q3020" s="27"/>
      <c r="R3020" s="28"/>
      <c r="S3020" s="28"/>
      <c r="T3020" s="29"/>
      <c r="U3020" s="30"/>
    </row>
    <row r="3021" spans="16:21" ht="17.25" customHeight="1" x14ac:dyDescent="0.3">
      <c r="P3021" s="26"/>
      <c r="Q3021" s="27"/>
      <c r="R3021" s="28"/>
      <c r="S3021" s="28"/>
      <c r="T3021" s="29"/>
      <c r="U3021" s="30"/>
    </row>
    <row r="3022" spans="16:21" ht="17.25" customHeight="1" x14ac:dyDescent="0.3">
      <c r="P3022" s="26"/>
      <c r="Q3022" s="27"/>
      <c r="R3022" s="28"/>
      <c r="S3022" s="28"/>
      <c r="T3022" s="29"/>
      <c r="U3022" s="30"/>
    </row>
    <row r="3023" spans="16:21" ht="17.25" customHeight="1" x14ac:dyDescent="0.3">
      <c r="P3023" s="26"/>
      <c r="Q3023" s="27"/>
      <c r="R3023" s="28"/>
      <c r="S3023" s="28"/>
      <c r="T3023" s="29"/>
      <c r="U3023" s="30"/>
    </row>
    <row r="3024" spans="16:21" ht="17.25" customHeight="1" x14ac:dyDescent="0.3">
      <c r="P3024" s="26"/>
      <c r="Q3024" s="27"/>
      <c r="R3024" s="28"/>
      <c r="S3024" s="28"/>
      <c r="T3024" s="29"/>
      <c r="U3024" s="30"/>
    </row>
    <row r="3025" spans="16:21" ht="17.25" customHeight="1" x14ac:dyDescent="0.3">
      <c r="P3025" s="26"/>
      <c r="Q3025" s="27"/>
      <c r="R3025" s="28"/>
      <c r="S3025" s="28"/>
      <c r="T3025" s="29"/>
      <c r="U3025" s="30"/>
    </row>
    <row r="3026" spans="16:21" ht="17.25" customHeight="1" x14ac:dyDescent="0.3">
      <c r="P3026" s="26"/>
      <c r="Q3026" s="27"/>
      <c r="R3026" s="28"/>
      <c r="S3026" s="28"/>
      <c r="T3026" s="29"/>
      <c r="U3026" s="30"/>
    </row>
    <row r="3027" spans="16:21" ht="17.25" customHeight="1" x14ac:dyDescent="0.3">
      <c r="P3027" s="26"/>
      <c r="Q3027" s="27"/>
      <c r="R3027" s="28"/>
      <c r="S3027" s="28"/>
      <c r="T3027" s="29"/>
      <c r="U3027" s="30"/>
    </row>
    <row r="3028" spans="16:21" ht="17.25" customHeight="1" x14ac:dyDescent="0.3">
      <c r="P3028" s="26"/>
      <c r="Q3028" s="27"/>
      <c r="R3028" s="28"/>
      <c r="S3028" s="28"/>
      <c r="T3028" s="29"/>
      <c r="U3028" s="30"/>
    </row>
    <row r="3029" spans="16:21" ht="17.25" customHeight="1" x14ac:dyDescent="0.3">
      <c r="P3029" s="26"/>
      <c r="Q3029" s="27"/>
      <c r="R3029" s="28"/>
      <c r="S3029" s="28"/>
      <c r="T3029" s="29"/>
      <c r="U3029" s="30"/>
    </row>
    <row r="3030" spans="16:21" ht="17.25" customHeight="1" x14ac:dyDescent="0.3">
      <c r="P3030" s="26"/>
      <c r="Q3030" s="27"/>
      <c r="R3030" s="28"/>
      <c r="S3030" s="28"/>
      <c r="T3030" s="29"/>
      <c r="U3030" s="30"/>
    </row>
    <row r="3031" spans="16:21" ht="17.25" customHeight="1" x14ac:dyDescent="0.3">
      <c r="P3031" s="26"/>
      <c r="Q3031" s="27"/>
      <c r="R3031" s="28"/>
      <c r="S3031" s="28"/>
      <c r="T3031" s="29"/>
      <c r="U3031" s="30"/>
    </row>
    <row r="3032" spans="16:21" ht="17.25" customHeight="1" x14ac:dyDescent="0.3">
      <c r="P3032" s="26"/>
      <c r="Q3032" s="27"/>
      <c r="R3032" s="28"/>
      <c r="S3032" s="28"/>
      <c r="T3032" s="29"/>
      <c r="U3032" s="30"/>
    </row>
    <row r="3033" spans="16:21" ht="17.25" customHeight="1" x14ac:dyDescent="0.3">
      <c r="P3033" s="26"/>
      <c r="Q3033" s="27"/>
      <c r="R3033" s="28"/>
      <c r="S3033" s="28"/>
      <c r="T3033" s="29"/>
      <c r="U3033" s="30"/>
    </row>
    <row r="3034" spans="16:21" ht="17.25" customHeight="1" x14ac:dyDescent="0.3">
      <c r="P3034" s="26"/>
      <c r="Q3034" s="27"/>
      <c r="R3034" s="28"/>
      <c r="S3034" s="28"/>
      <c r="T3034" s="29"/>
      <c r="U3034" s="30"/>
    </row>
    <row r="3035" spans="16:21" ht="17.25" customHeight="1" x14ac:dyDescent="0.3">
      <c r="P3035" s="26"/>
      <c r="Q3035" s="27"/>
      <c r="R3035" s="28"/>
      <c r="S3035" s="28"/>
      <c r="T3035" s="29"/>
      <c r="U3035" s="30"/>
    </row>
    <row r="3036" spans="16:21" ht="17.25" customHeight="1" x14ac:dyDescent="0.3">
      <c r="P3036" s="26"/>
      <c r="Q3036" s="27"/>
      <c r="R3036" s="28"/>
      <c r="S3036" s="28"/>
      <c r="T3036" s="29"/>
      <c r="U3036" s="30"/>
    </row>
    <row r="3037" spans="16:21" ht="17.25" customHeight="1" x14ac:dyDescent="0.3">
      <c r="P3037" s="26"/>
      <c r="Q3037" s="27"/>
      <c r="R3037" s="28"/>
      <c r="S3037" s="28"/>
      <c r="T3037" s="29"/>
      <c r="U3037" s="30"/>
    </row>
    <row r="3038" spans="16:21" ht="17.25" customHeight="1" x14ac:dyDescent="0.3">
      <c r="P3038" s="26"/>
      <c r="Q3038" s="27"/>
      <c r="R3038" s="28"/>
      <c r="S3038" s="28"/>
      <c r="T3038" s="29"/>
      <c r="U3038" s="30"/>
    </row>
    <row r="3039" spans="16:21" ht="17.25" customHeight="1" x14ac:dyDescent="0.3">
      <c r="P3039" s="26"/>
      <c r="Q3039" s="27"/>
      <c r="R3039" s="28"/>
      <c r="S3039" s="28"/>
      <c r="T3039" s="29"/>
      <c r="U3039" s="30"/>
    </row>
    <row r="3040" spans="16:21" ht="17.25" customHeight="1" x14ac:dyDescent="0.3">
      <c r="P3040" s="26"/>
      <c r="Q3040" s="27"/>
      <c r="R3040" s="28"/>
      <c r="S3040" s="28"/>
      <c r="T3040" s="29"/>
      <c r="U3040" s="30"/>
    </row>
    <row r="3041" spans="16:21" ht="17.25" customHeight="1" x14ac:dyDescent="0.3">
      <c r="P3041" s="26"/>
      <c r="Q3041" s="27"/>
      <c r="R3041" s="28"/>
      <c r="S3041" s="28"/>
      <c r="T3041" s="29"/>
      <c r="U3041" s="30"/>
    </row>
    <row r="3042" spans="16:21" ht="17.25" customHeight="1" x14ac:dyDescent="0.3">
      <c r="P3042" s="26"/>
      <c r="Q3042" s="27"/>
      <c r="R3042" s="28"/>
      <c r="S3042" s="28"/>
      <c r="T3042" s="29"/>
      <c r="U3042" s="30"/>
    </row>
    <row r="3043" spans="16:21" ht="17.25" customHeight="1" x14ac:dyDescent="0.3">
      <c r="P3043" s="26"/>
      <c r="Q3043" s="27"/>
      <c r="R3043" s="28"/>
      <c r="S3043" s="28"/>
      <c r="T3043" s="29"/>
      <c r="U3043" s="30"/>
    </row>
    <row r="3044" spans="16:21" ht="17.25" customHeight="1" x14ac:dyDescent="0.3">
      <c r="P3044" s="26"/>
      <c r="Q3044" s="27"/>
      <c r="R3044" s="28"/>
      <c r="S3044" s="28"/>
      <c r="T3044" s="29"/>
      <c r="U3044" s="30"/>
    </row>
    <row r="3045" spans="16:21" ht="17.25" customHeight="1" x14ac:dyDescent="0.3">
      <c r="P3045" s="26"/>
      <c r="Q3045" s="27"/>
      <c r="R3045" s="28"/>
      <c r="S3045" s="28"/>
      <c r="T3045" s="29"/>
      <c r="U3045" s="30"/>
    </row>
    <row r="3046" spans="16:21" ht="17.25" customHeight="1" x14ac:dyDescent="0.3">
      <c r="P3046" s="26"/>
      <c r="Q3046" s="27"/>
      <c r="R3046" s="28"/>
      <c r="S3046" s="28"/>
      <c r="T3046" s="29"/>
      <c r="U3046" s="30"/>
    </row>
    <row r="3047" spans="16:21" ht="17.25" customHeight="1" x14ac:dyDescent="0.3">
      <c r="P3047" s="26"/>
      <c r="Q3047" s="27"/>
      <c r="R3047" s="28"/>
      <c r="S3047" s="28"/>
      <c r="T3047" s="29"/>
      <c r="U3047" s="30"/>
    </row>
    <row r="3048" spans="16:21" ht="17.25" customHeight="1" x14ac:dyDescent="0.3">
      <c r="P3048" s="26"/>
      <c r="Q3048" s="27"/>
      <c r="R3048" s="28"/>
      <c r="S3048" s="28"/>
      <c r="T3048" s="29"/>
      <c r="U3048" s="30"/>
    </row>
    <row r="3049" spans="16:21" ht="17.25" customHeight="1" x14ac:dyDescent="0.3">
      <c r="P3049" s="26"/>
      <c r="Q3049" s="27"/>
      <c r="R3049" s="28"/>
      <c r="S3049" s="28"/>
      <c r="T3049" s="29"/>
      <c r="U3049" s="30"/>
    </row>
    <row r="3050" spans="16:21" ht="17.25" customHeight="1" x14ac:dyDescent="0.3">
      <c r="P3050" s="26"/>
      <c r="Q3050" s="27"/>
      <c r="R3050" s="28"/>
      <c r="S3050" s="28"/>
      <c r="T3050" s="29"/>
      <c r="U3050" s="30"/>
    </row>
    <row r="3051" spans="16:21" ht="17.25" customHeight="1" x14ac:dyDescent="0.3">
      <c r="P3051" s="26"/>
      <c r="Q3051" s="27"/>
      <c r="R3051" s="28"/>
      <c r="S3051" s="28"/>
      <c r="T3051" s="29"/>
      <c r="U3051" s="30"/>
    </row>
    <row r="3052" spans="16:21" ht="17.25" customHeight="1" x14ac:dyDescent="0.3">
      <c r="P3052" s="26"/>
      <c r="Q3052" s="27"/>
      <c r="R3052" s="28"/>
      <c r="S3052" s="28"/>
      <c r="T3052" s="29"/>
      <c r="U3052" s="30"/>
    </row>
    <row r="3053" spans="16:21" ht="17.25" customHeight="1" x14ac:dyDescent="0.3">
      <c r="P3053" s="26"/>
      <c r="Q3053" s="27"/>
      <c r="R3053" s="28"/>
      <c r="S3053" s="28"/>
      <c r="T3053" s="29"/>
      <c r="U3053" s="30"/>
    </row>
    <row r="3054" spans="16:21" ht="17.25" customHeight="1" x14ac:dyDescent="0.3">
      <c r="P3054" s="26"/>
      <c r="Q3054" s="27"/>
      <c r="R3054" s="28"/>
      <c r="S3054" s="28"/>
      <c r="T3054" s="29"/>
      <c r="U3054" s="30"/>
    </row>
    <row r="3055" spans="16:21" ht="17.25" customHeight="1" x14ac:dyDescent="0.3">
      <c r="P3055" s="26"/>
      <c r="Q3055" s="27"/>
      <c r="R3055" s="28"/>
      <c r="S3055" s="28"/>
      <c r="T3055" s="29"/>
      <c r="U3055" s="30"/>
    </row>
    <row r="3056" spans="16:21" ht="17.25" customHeight="1" x14ac:dyDescent="0.3">
      <c r="P3056" s="26"/>
      <c r="Q3056" s="27"/>
      <c r="R3056" s="28"/>
      <c r="S3056" s="28"/>
      <c r="T3056" s="29"/>
      <c r="U3056" s="30"/>
    </row>
    <row r="3057" spans="16:21" ht="17.25" customHeight="1" x14ac:dyDescent="0.3">
      <c r="P3057" s="26"/>
      <c r="Q3057" s="27"/>
      <c r="R3057" s="28"/>
      <c r="S3057" s="28"/>
      <c r="T3057" s="29"/>
      <c r="U3057" s="30"/>
    </row>
    <row r="3058" spans="16:21" ht="17.25" customHeight="1" x14ac:dyDescent="0.3">
      <c r="P3058" s="26"/>
      <c r="Q3058" s="27"/>
      <c r="R3058" s="28"/>
      <c r="S3058" s="28"/>
      <c r="T3058" s="29"/>
      <c r="U3058" s="30"/>
    </row>
    <row r="3059" spans="16:21" ht="17.25" customHeight="1" x14ac:dyDescent="0.3">
      <c r="P3059" s="26"/>
      <c r="Q3059" s="27"/>
      <c r="R3059" s="28"/>
      <c r="S3059" s="28"/>
      <c r="T3059" s="29"/>
      <c r="U3059" s="30"/>
    </row>
    <row r="3060" spans="16:21" ht="17.25" customHeight="1" x14ac:dyDescent="0.3">
      <c r="P3060" s="26"/>
      <c r="Q3060" s="27"/>
      <c r="R3060" s="28"/>
      <c r="S3060" s="28"/>
      <c r="T3060" s="29"/>
      <c r="U3060" s="30"/>
    </row>
    <row r="3061" spans="16:21" ht="17.25" customHeight="1" x14ac:dyDescent="0.3">
      <c r="P3061" s="26"/>
      <c r="Q3061" s="27"/>
      <c r="R3061" s="28"/>
      <c r="S3061" s="28"/>
      <c r="T3061" s="29"/>
      <c r="U3061" s="30"/>
    </row>
    <row r="3062" spans="16:21" ht="17.25" customHeight="1" x14ac:dyDescent="0.3">
      <c r="P3062" s="26"/>
      <c r="Q3062" s="27"/>
      <c r="R3062" s="28"/>
      <c r="S3062" s="28"/>
      <c r="T3062" s="29"/>
      <c r="U3062" s="30"/>
    </row>
    <row r="3063" spans="16:21" ht="17.25" customHeight="1" x14ac:dyDescent="0.3">
      <c r="P3063" s="26"/>
      <c r="Q3063" s="27"/>
      <c r="R3063" s="28"/>
      <c r="S3063" s="28"/>
      <c r="T3063" s="29"/>
      <c r="U3063" s="30"/>
    </row>
    <row r="3064" spans="16:21" ht="17.25" customHeight="1" x14ac:dyDescent="0.3">
      <c r="P3064" s="26"/>
      <c r="Q3064" s="27"/>
      <c r="R3064" s="28"/>
      <c r="S3064" s="28"/>
      <c r="T3064" s="29"/>
      <c r="U3064" s="30"/>
    </row>
    <row r="3065" spans="16:21" ht="17.25" customHeight="1" x14ac:dyDescent="0.3">
      <c r="P3065" s="26"/>
      <c r="Q3065" s="27"/>
      <c r="R3065" s="28"/>
      <c r="S3065" s="28"/>
      <c r="T3065" s="29"/>
      <c r="U3065" s="30"/>
    </row>
    <row r="3066" spans="16:21" ht="17.25" customHeight="1" x14ac:dyDescent="0.3">
      <c r="P3066" s="26"/>
      <c r="Q3066" s="27"/>
      <c r="R3066" s="28"/>
      <c r="S3066" s="28"/>
      <c r="T3066" s="29"/>
      <c r="U3066" s="30"/>
    </row>
    <row r="3067" spans="16:21" ht="17.25" customHeight="1" x14ac:dyDescent="0.3">
      <c r="P3067" s="26"/>
      <c r="Q3067" s="27"/>
      <c r="R3067" s="28"/>
      <c r="S3067" s="28"/>
      <c r="T3067" s="29"/>
      <c r="U3067" s="30"/>
    </row>
    <row r="3068" spans="16:21" ht="17.25" customHeight="1" x14ac:dyDescent="0.3">
      <c r="P3068" s="26"/>
      <c r="Q3068" s="27"/>
      <c r="R3068" s="28"/>
      <c r="S3068" s="28"/>
      <c r="T3068" s="29"/>
      <c r="U3068" s="30"/>
    </row>
    <row r="3069" spans="16:21" ht="17.25" customHeight="1" x14ac:dyDescent="0.3">
      <c r="P3069" s="26"/>
      <c r="Q3069" s="27"/>
      <c r="R3069" s="28"/>
      <c r="S3069" s="28"/>
      <c r="T3069" s="29"/>
      <c r="U3069" s="30"/>
    </row>
    <row r="3070" spans="16:21" ht="17.25" customHeight="1" x14ac:dyDescent="0.3">
      <c r="P3070" s="26"/>
      <c r="Q3070" s="27"/>
      <c r="R3070" s="28"/>
      <c r="S3070" s="28"/>
      <c r="T3070" s="29"/>
      <c r="U3070" s="30"/>
    </row>
    <row r="3071" spans="16:21" ht="17.25" customHeight="1" x14ac:dyDescent="0.3">
      <c r="P3071" s="26"/>
      <c r="Q3071" s="27"/>
      <c r="R3071" s="28"/>
      <c r="S3071" s="28"/>
      <c r="T3071" s="29"/>
      <c r="U3071" s="30"/>
    </row>
    <row r="3072" spans="16:21" ht="17.25" customHeight="1" x14ac:dyDescent="0.3">
      <c r="P3072" s="26"/>
      <c r="Q3072" s="27"/>
      <c r="R3072" s="28"/>
      <c r="S3072" s="28"/>
      <c r="T3072" s="29"/>
      <c r="U3072" s="30"/>
    </row>
    <row r="3073" spans="16:21" ht="17.25" customHeight="1" x14ac:dyDescent="0.3">
      <c r="P3073" s="26"/>
      <c r="Q3073" s="27"/>
      <c r="R3073" s="28"/>
      <c r="S3073" s="28"/>
      <c r="T3073" s="29"/>
      <c r="U3073" s="30"/>
    </row>
    <row r="3074" spans="16:21" ht="17.25" customHeight="1" x14ac:dyDescent="0.3">
      <c r="P3074" s="26"/>
      <c r="Q3074" s="27"/>
      <c r="R3074" s="28"/>
      <c r="S3074" s="28"/>
      <c r="T3074" s="29"/>
      <c r="U3074" s="30"/>
    </row>
    <row r="3075" spans="16:21" ht="17.25" customHeight="1" x14ac:dyDescent="0.3">
      <c r="P3075" s="26"/>
      <c r="Q3075" s="27"/>
      <c r="R3075" s="28"/>
      <c r="S3075" s="28"/>
      <c r="T3075" s="29"/>
      <c r="U3075" s="30"/>
    </row>
    <row r="3076" spans="16:21" ht="17.25" customHeight="1" x14ac:dyDescent="0.3">
      <c r="P3076" s="26"/>
      <c r="Q3076" s="27"/>
      <c r="R3076" s="28"/>
      <c r="S3076" s="28"/>
      <c r="T3076" s="29"/>
      <c r="U3076" s="30"/>
    </row>
    <row r="3077" spans="16:21" ht="17.25" customHeight="1" x14ac:dyDescent="0.3">
      <c r="P3077" s="26"/>
      <c r="Q3077" s="27"/>
      <c r="R3077" s="28"/>
      <c r="S3077" s="28"/>
      <c r="T3077" s="29"/>
      <c r="U3077" s="30"/>
    </row>
    <row r="3078" spans="16:21" ht="17.25" customHeight="1" x14ac:dyDescent="0.3">
      <c r="P3078" s="26"/>
      <c r="Q3078" s="27"/>
      <c r="R3078" s="28"/>
      <c r="S3078" s="28"/>
      <c r="T3078" s="29"/>
      <c r="U3078" s="30"/>
    </row>
    <row r="3079" spans="16:21" ht="17.25" customHeight="1" x14ac:dyDescent="0.3">
      <c r="P3079" s="26"/>
      <c r="Q3079" s="27"/>
      <c r="R3079" s="28"/>
      <c r="S3079" s="28"/>
      <c r="T3079" s="29"/>
      <c r="U3079" s="30"/>
    </row>
    <row r="3080" spans="16:21" ht="17.25" customHeight="1" x14ac:dyDescent="0.3">
      <c r="P3080" s="26"/>
      <c r="Q3080" s="27"/>
      <c r="R3080" s="28"/>
      <c r="S3080" s="28"/>
      <c r="T3080" s="29"/>
      <c r="U3080" s="30"/>
    </row>
    <row r="3081" spans="16:21" ht="17.25" customHeight="1" x14ac:dyDescent="0.3">
      <c r="P3081" s="26"/>
      <c r="Q3081" s="27"/>
      <c r="R3081" s="28"/>
      <c r="S3081" s="28"/>
      <c r="T3081" s="29"/>
      <c r="U3081" s="30"/>
    </row>
    <row r="3082" spans="16:21" ht="17.25" customHeight="1" x14ac:dyDescent="0.3">
      <c r="P3082" s="26"/>
      <c r="Q3082" s="27"/>
      <c r="R3082" s="28"/>
      <c r="S3082" s="28"/>
      <c r="T3082" s="29"/>
      <c r="U3082" s="30"/>
    </row>
    <row r="3083" spans="16:21" ht="17.25" customHeight="1" x14ac:dyDescent="0.3">
      <c r="P3083" s="26"/>
      <c r="Q3083" s="27"/>
      <c r="R3083" s="28"/>
      <c r="S3083" s="28"/>
      <c r="T3083" s="29"/>
      <c r="U3083" s="30"/>
    </row>
    <row r="3084" spans="16:21" ht="17.25" customHeight="1" x14ac:dyDescent="0.3">
      <c r="P3084" s="26"/>
      <c r="Q3084" s="27"/>
      <c r="R3084" s="28"/>
      <c r="S3084" s="28"/>
      <c r="T3084" s="29"/>
      <c r="U3084" s="30"/>
    </row>
    <row r="3085" spans="16:21" ht="17.25" customHeight="1" x14ac:dyDescent="0.3">
      <c r="P3085" s="26"/>
      <c r="Q3085" s="27"/>
      <c r="R3085" s="28"/>
      <c r="S3085" s="28"/>
      <c r="T3085" s="29"/>
      <c r="U3085" s="30"/>
    </row>
    <row r="3086" spans="16:21" ht="17.25" customHeight="1" x14ac:dyDescent="0.3">
      <c r="P3086" s="26"/>
      <c r="Q3086" s="27"/>
      <c r="R3086" s="28"/>
      <c r="S3086" s="28"/>
      <c r="T3086" s="29"/>
      <c r="U3086" s="30"/>
    </row>
    <row r="3087" spans="16:21" ht="17.25" customHeight="1" x14ac:dyDescent="0.3">
      <c r="P3087" s="26"/>
      <c r="Q3087" s="27"/>
      <c r="R3087" s="28"/>
      <c r="S3087" s="28"/>
      <c r="T3087" s="29"/>
      <c r="U3087" s="30"/>
    </row>
    <row r="3088" spans="16:21" ht="17.25" customHeight="1" x14ac:dyDescent="0.3">
      <c r="P3088" s="26"/>
      <c r="Q3088" s="27"/>
      <c r="R3088" s="28"/>
      <c r="S3088" s="28"/>
      <c r="T3088" s="29"/>
      <c r="U3088" s="30"/>
    </row>
    <row r="3089" spans="16:21" ht="17.25" customHeight="1" x14ac:dyDescent="0.3">
      <c r="P3089" s="26"/>
      <c r="Q3089" s="27"/>
      <c r="R3089" s="28"/>
      <c r="S3089" s="28"/>
      <c r="T3089" s="29"/>
      <c r="U3089" s="30"/>
    </row>
    <row r="3090" spans="16:21" ht="17.25" customHeight="1" x14ac:dyDescent="0.3">
      <c r="P3090" s="26"/>
      <c r="Q3090" s="27"/>
      <c r="R3090" s="28"/>
      <c r="S3090" s="28"/>
      <c r="T3090" s="29"/>
      <c r="U3090" s="30"/>
    </row>
    <row r="3091" spans="16:21" ht="17.25" customHeight="1" x14ac:dyDescent="0.3">
      <c r="P3091" s="26"/>
      <c r="Q3091" s="27"/>
      <c r="R3091" s="28"/>
      <c r="S3091" s="28"/>
      <c r="T3091" s="29"/>
      <c r="U3091" s="30"/>
    </row>
    <row r="3092" spans="16:21" ht="17.25" customHeight="1" x14ac:dyDescent="0.3">
      <c r="P3092" s="26"/>
      <c r="Q3092" s="27"/>
      <c r="R3092" s="28"/>
      <c r="S3092" s="28"/>
      <c r="T3092" s="29"/>
      <c r="U3092" s="30"/>
    </row>
    <row r="3093" spans="16:21" ht="17.25" customHeight="1" x14ac:dyDescent="0.3">
      <c r="P3093" s="26"/>
      <c r="Q3093" s="27"/>
      <c r="R3093" s="28"/>
      <c r="S3093" s="28"/>
      <c r="T3093" s="29"/>
      <c r="U3093" s="30"/>
    </row>
    <row r="3094" spans="16:21" ht="17.25" customHeight="1" x14ac:dyDescent="0.3">
      <c r="P3094" s="26"/>
      <c r="Q3094" s="27"/>
      <c r="R3094" s="28"/>
      <c r="S3094" s="28"/>
      <c r="T3094" s="29"/>
      <c r="U3094" s="30"/>
    </row>
    <row r="3095" spans="16:21" ht="17.25" customHeight="1" x14ac:dyDescent="0.3">
      <c r="P3095" s="26"/>
      <c r="Q3095" s="27"/>
      <c r="R3095" s="28"/>
      <c r="S3095" s="28"/>
      <c r="T3095" s="29"/>
      <c r="U3095" s="30"/>
    </row>
    <row r="3096" spans="16:21" ht="17.25" customHeight="1" x14ac:dyDescent="0.3">
      <c r="P3096" s="26"/>
      <c r="Q3096" s="27"/>
      <c r="R3096" s="28"/>
      <c r="S3096" s="28"/>
      <c r="T3096" s="29"/>
      <c r="U3096" s="30"/>
    </row>
    <row r="3097" spans="16:21" ht="17.25" customHeight="1" x14ac:dyDescent="0.3">
      <c r="P3097" s="26"/>
      <c r="Q3097" s="27"/>
      <c r="R3097" s="28"/>
      <c r="S3097" s="28"/>
      <c r="T3097" s="29"/>
      <c r="U3097" s="30"/>
    </row>
    <row r="3098" spans="16:21" ht="17.25" customHeight="1" x14ac:dyDescent="0.3">
      <c r="P3098" s="26"/>
      <c r="Q3098" s="27"/>
      <c r="R3098" s="28"/>
      <c r="S3098" s="28"/>
      <c r="T3098" s="29"/>
      <c r="U3098" s="30"/>
    </row>
    <row r="3099" spans="16:21" ht="17.25" customHeight="1" x14ac:dyDescent="0.3">
      <c r="P3099" s="26"/>
      <c r="Q3099" s="27"/>
      <c r="R3099" s="28"/>
      <c r="S3099" s="28"/>
      <c r="T3099" s="29"/>
      <c r="U3099" s="30"/>
    </row>
    <row r="3100" spans="16:21" ht="17.25" customHeight="1" x14ac:dyDescent="0.3">
      <c r="P3100" s="26"/>
      <c r="Q3100" s="27"/>
      <c r="R3100" s="28"/>
      <c r="S3100" s="28"/>
      <c r="T3100" s="29"/>
      <c r="U3100" s="30"/>
    </row>
    <row r="3101" spans="16:21" ht="17.25" customHeight="1" x14ac:dyDescent="0.3">
      <c r="P3101" s="26"/>
      <c r="Q3101" s="27"/>
      <c r="R3101" s="28"/>
      <c r="S3101" s="28"/>
      <c r="T3101" s="29"/>
      <c r="U3101" s="30"/>
    </row>
    <row r="3102" spans="16:21" ht="17.25" customHeight="1" x14ac:dyDescent="0.3">
      <c r="P3102" s="26"/>
      <c r="Q3102" s="27"/>
      <c r="R3102" s="28"/>
      <c r="S3102" s="28"/>
      <c r="T3102" s="29"/>
      <c r="U3102" s="30"/>
    </row>
    <row r="3103" spans="16:21" ht="17.25" customHeight="1" x14ac:dyDescent="0.3">
      <c r="P3103" s="26"/>
      <c r="Q3103" s="27"/>
      <c r="R3103" s="28"/>
      <c r="S3103" s="28"/>
      <c r="T3103" s="29"/>
      <c r="U3103" s="30"/>
    </row>
    <row r="3104" spans="16:21" ht="17.25" customHeight="1" x14ac:dyDescent="0.3">
      <c r="P3104" s="26"/>
      <c r="Q3104" s="27"/>
      <c r="R3104" s="28"/>
      <c r="S3104" s="28"/>
      <c r="T3104" s="29"/>
      <c r="U3104" s="30"/>
    </row>
    <row r="3105" spans="16:21" ht="17.25" customHeight="1" x14ac:dyDescent="0.3">
      <c r="P3105" s="26"/>
      <c r="Q3105" s="27"/>
      <c r="R3105" s="28"/>
      <c r="S3105" s="28"/>
      <c r="T3105" s="29"/>
      <c r="U3105" s="30"/>
    </row>
    <row r="3106" spans="16:21" ht="17.25" customHeight="1" x14ac:dyDescent="0.3">
      <c r="P3106" s="26"/>
      <c r="Q3106" s="27"/>
      <c r="R3106" s="28"/>
      <c r="S3106" s="28"/>
      <c r="T3106" s="29"/>
      <c r="U3106" s="30"/>
    </row>
    <row r="3107" spans="16:21" ht="17.25" customHeight="1" x14ac:dyDescent="0.3">
      <c r="P3107" s="26"/>
      <c r="Q3107" s="27"/>
      <c r="R3107" s="28"/>
      <c r="S3107" s="28"/>
      <c r="T3107" s="29"/>
      <c r="U3107" s="30"/>
    </row>
    <row r="3108" spans="16:21" ht="17.25" customHeight="1" x14ac:dyDescent="0.3">
      <c r="P3108" s="26"/>
      <c r="Q3108" s="27"/>
      <c r="R3108" s="28"/>
      <c r="S3108" s="28"/>
      <c r="T3108" s="29"/>
      <c r="U3108" s="30"/>
    </row>
    <row r="3109" spans="16:21" ht="17.25" customHeight="1" x14ac:dyDescent="0.3">
      <c r="P3109" s="26"/>
      <c r="Q3109" s="27"/>
      <c r="R3109" s="28"/>
      <c r="S3109" s="28"/>
      <c r="T3109" s="29"/>
      <c r="U3109" s="30"/>
    </row>
    <row r="3110" spans="16:21" ht="17.25" customHeight="1" x14ac:dyDescent="0.3">
      <c r="P3110" s="26"/>
      <c r="Q3110" s="27"/>
      <c r="R3110" s="28"/>
      <c r="S3110" s="28"/>
      <c r="T3110" s="29"/>
      <c r="U3110" s="30"/>
    </row>
    <row r="3111" spans="16:21" ht="17.25" customHeight="1" x14ac:dyDescent="0.3">
      <c r="P3111" s="26"/>
      <c r="Q3111" s="27"/>
      <c r="R3111" s="28"/>
      <c r="S3111" s="28"/>
      <c r="T3111" s="29"/>
      <c r="U3111" s="30"/>
    </row>
    <row r="3112" spans="16:21" ht="17.25" customHeight="1" x14ac:dyDescent="0.3">
      <c r="P3112" s="26"/>
      <c r="Q3112" s="27"/>
      <c r="R3112" s="28"/>
      <c r="S3112" s="28"/>
      <c r="T3112" s="29"/>
      <c r="U3112" s="30"/>
    </row>
    <row r="3113" spans="16:21" ht="17.25" customHeight="1" x14ac:dyDescent="0.3">
      <c r="P3113" s="26"/>
      <c r="Q3113" s="27"/>
      <c r="R3113" s="28"/>
      <c r="S3113" s="28"/>
      <c r="T3113" s="29"/>
      <c r="U3113" s="30"/>
    </row>
    <row r="3114" spans="16:21" ht="17.25" customHeight="1" x14ac:dyDescent="0.3">
      <c r="P3114" s="26"/>
      <c r="Q3114" s="27"/>
      <c r="R3114" s="28"/>
      <c r="S3114" s="28"/>
      <c r="T3114" s="29"/>
      <c r="U3114" s="30"/>
    </row>
    <row r="3115" spans="16:21" ht="17.25" customHeight="1" x14ac:dyDescent="0.3">
      <c r="P3115" s="26"/>
      <c r="Q3115" s="27"/>
      <c r="R3115" s="28"/>
      <c r="S3115" s="28"/>
      <c r="T3115" s="29"/>
      <c r="U3115" s="30"/>
    </row>
    <row r="3116" spans="16:21" ht="17.25" customHeight="1" x14ac:dyDescent="0.3">
      <c r="P3116" s="26"/>
      <c r="Q3116" s="27"/>
      <c r="R3116" s="28"/>
      <c r="S3116" s="28"/>
      <c r="T3116" s="29"/>
      <c r="U3116" s="30"/>
    </row>
    <row r="3117" spans="16:21" ht="17.25" customHeight="1" x14ac:dyDescent="0.3">
      <c r="P3117" s="26"/>
      <c r="Q3117" s="27"/>
      <c r="R3117" s="28"/>
      <c r="S3117" s="28"/>
      <c r="T3117" s="29"/>
      <c r="U3117" s="30"/>
    </row>
    <row r="3118" spans="16:21" ht="17.25" customHeight="1" x14ac:dyDescent="0.3">
      <c r="P3118" s="26"/>
      <c r="Q3118" s="27"/>
      <c r="R3118" s="28"/>
      <c r="S3118" s="28"/>
      <c r="T3118" s="29"/>
      <c r="U3118" s="30"/>
    </row>
    <row r="3119" spans="16:21" ht="17.25" customHeight="1" x14ac:dyDescent="0.3">
      <c r="P3119" s="26"/>
      <c r="Q3119" s="27"/>
      <c r="R3119" s="28"/>
      <c r="S3119" s="28"/>
      <c r="T3119" s="29"/>
      <c r="U3119" s="30"/>
    </row>
    <row r="3120" spans="16:21" ht="17.25" customHeight="1" x14ac:dyDescent="0.3">
      <c r="P3120" s="26"/>
      <c r="Q3120" s="27"/>
      <c r="R3120" s="28"/>
      <c r="S3120" s="28"/>
      <c r="T3120" s="29"/>
      <c r="U3120" s="30"/>
    </row>
    <row r="3121" spans="16:21" ht="17.25" customHeight="1" x14ac:dyDescent="0.3">
      <c r="P3121" s="26"/>
      <c r="Q3121" s="27"/>
      <c r="R3121" s="28"/>
      <c r="S3121" s="28"/>
      <c r="T3121" s="29"/>
      <c r="U3121" s="30"/>
    </row>
    <row r="3122" spans="16:21" ht="17.25" customHeight="1" x14ac:dyDescent="0.3">
      <c r="P3122" s="26"/>
      <c r="Q3122" s="27"/>
      <c r="R3122" s="28"/>
      <c r="S3122" s="28"/>
      <c r="T3122" s="29"/>
      <c r="U3122" s="30"/>
    </row>
    <row r="3123" spans="16:21" ht="17.25" customHeight="1" x14ac:dyDescent="0.3">
      <c r="P3123" s="26"/>
      <c r="Q3123" s="27"/>
      <c r="R3123" s="28"/>
      <c r="S3123" s="28"/>
      <c r="T3123" s="29"/>
      <c r="U3123" s="30"/>
    </row>
    <row r="3124" spans="16:21" ht="17.25" customHeight="1" x14ac:dyDescent="0.3">
      <c r="P3124" s="26"/>
      <c r="Q3124" s="27"/>
      <c r="R3124" s="28"/>
      <c r="S3124" s="28"/>
      <c r="T3124" s="29"/>
      <c r="U3124" s="30"/>
    </row>
    <row r="3125" spans="16:21" ht="17.25" customHeight="1" x14ac:dyDescent="0.3">
      <c r="P3125" s="26"/>
      <c r="Q3125" s="27"/>
      <c r="R3125" s="28"/>
      <c r="S3125" s="28"/>
      <c r="T3125" s="29"/>
      <c r="U3125" s="30"/>
    </row>
    <row r="3126" spans="16:21" ht="17.25" customHeight="1" x14ac:dyDescent="0.3">
      <c r="P3126" s="26"/>
      <c r="Q3126" s="27"/>
      <c r="R3126" s="28"/>
      <c r="S3126" s="28"/>
      <c r="T3126" s="29"/>
      <c r="U3126" s="30"/>
    </row>
    <row r="3127" spans="16:21" ht="17.25" customHeight="1" x14ac:dyDescent="0.3">
      <c r="P3127" s="26"/>
      <c r="Q3127" s="27"/>
      <c r="R3127" s="28"/>
      <c r="S3127" s="28"/>
      <c r="T3127" s="29"/>
      <c r="U3127" s="30"/>
    </row>
    <row r="3128" spans="16:21" ht="17.25" customHeight="1" x14ac:dyDescent="0.3">
      <c r="P3128" s="26"/>
      <c r="Q3128" s="27"/>
      <c r="R3128" s="28"/>
      <c r="S3128" s="28"/>
      <c r="T3128" s="29"/>
      <c r="U3128" s="30"/>
    </row>
    <row r="3129" spans="16:21" ht="17.25" customHeight="1" x14ac:dyDescent="0.3">
      <c r="P3129" s="26"/>
      <c r="Q3129" s="27"/>
      <c r="R3129" s="28"/>
      <c r="S3129" s="28"/>
      <c r="T3129" s="29"/>
      <c r="U3129" s="30"/>
    </row>
    <row r="3130" spans="16:21" ht="17.25" customHeight="1" x14ac:dyDescent="0.3">
      <c r="P3130" s="26"/>
      <c r="Q3130" s="27"/>
      <c r="R3130" s="28"/>
      <c r="S3130" s="28"/>
      <c r="T3130" s="29"/>
      <c r="U3130" s="30"/>
    </row>
    <row r="3131" spans="16:21" ht="17.25" customHeight="1" x14ac:dyDescent="0.3">
      <c r="P3131" s="26"/>
      <c r="Q3131" s="27"/>
      <c r="R3131" s="28"/>
      <c r="S3131" s="28"/>
      <c r="T3131" s="29"/>
      <c r="U3131" s="30"/>
    </row>
    <row r="3132" spans="16:21" ht="17.25" customHeight="1" x14ac:dyDescent="0.3">
      <c r="P3132" s="26"/>
      <c r="Q3132" s="27"/>
      <c r="R3132" s="28"/>
      <c r="S3132" s="28"/>
      <c r="T3132" s="29"/>
      <c r="U3132" s="30"/>
    </row>
    <row r="3133" spans="16:21" ht="17.25" customHeight="1" x14ac:dyDescent="0.3">
      <c r="P3133" s="26"/>
      <c r="Q3133" s="27"/>
      <c r="R3133" s="28"/>
      <c r="S3133" s="28"/>
      <c r="T3133" s="29"/>
      <c r="U3133" s="30"/>
    </row>
    <row r="3134" spans="16:21" ht="17.25" customHeight="1" x14ac:dyDescent="0.3">
      <c r="P3134" s="26"/>
      <c r="Q3134" s="27"/>
      <c r="R3134" s="28"/>
      <c r="S3134" s="28"/>
      <c r="T3134" s="29"/>
      <c r="U3134" s="30"/>
    </row>
    <row r="3135" spans="16:21" ht="17.25" customHeight="1" x14ac:dyDescent="0.3">
      <c r="P3135" s="26"/>
      <c r="Q3135" s="27"/>
      <c r="R3135" s="28"/>
      <c r="S3135" s="28"/>
      <c r="T3135" s="29"/>
      <c r="U3135" s="30"/>
    </row>
    <row r="3136" spans="16:21" ht="17.25" customHeight="1" x14ac:dyDescent="0.3">
      <c r="P3136" s="26"/>
      <c r="Q3136" s="27"/>
      <c r="R3136" s="28"/>
      <c r="S3136" s="28"/>
      <c r="T3136" s="29"/>
      <c r="U3136" s="30"/>
    </row>
    <row r="3137" spans="16:21" ht="17.25" customHeight="1" x14ac:dyDescent="0.3">
      <c r="P3137" s="26"/>
      <c r="Q3137" s="27"/>
      <c r="R3137" s="28"/>
      <c r="S3137" s="28"/>
      <c r="T3137" s="29"/>
      <c r="U3137" s="30"/>
    </row>
    <row r="3138" spans="16:21" ht="17.25" customHeight="1" x14ac:dyDescent="0.3">
      <c r="P3138" s="26"/>
      <c r="Q3138" s="27"/>
      <c r="R3138" s="28"/>
      <c r="S3138" s="28"/>
      <c r="T3138" s="29"/>
      <c r="U3138" s="30"/>
    </row>
    <row r="3139" spans="16:21" ht="17.25" customHeight="1" x14ac:dyDescent="0.3">
      <c r="P3139" s="26"/>
      <c r="Q3139" s="27"/>
      <c r="R3139" s="28"/>
      <c r="S3139" s="28"/>
      <c r="T3139" s="29"/>
      <c r="U3139" s="30"/>
    </row>
    <row r="3140" spans="16:21" ht="17.25" customHeight="1" x14ac:dyDescent="0.3">
      <c r="P3140" s="26"/>
      <c r="Q3140" s="27"/>
      <c r="R3140" s="28"/>
      <c r="S3140" s="28"/>
      <c r="T3140" s="29"/>
      <c r="U3140" s="30"/>
    </row>
    <row r="3141" spans="16:21" ht="17.25" customHeight="1" x14ac:dyDescent="0.3">
      <c r="P3141" s="26"/>
      <c r="Q3141" s="27"/>
      <c r="R3141" s="28"/>
      <c r="S3141" s="28"/>
      <c r="T3141" s="29"/>
      <c r="U3141" s="30"/>
    </row>
    <row r="3142" spans="16:21" ht="17.25" customHeight="1" x14ac:dyDescent="0.3">
      <c r="P3142" s="26"/>
      <c r="Q3142" s="27"/>
      <c r="R3142" s="28"/>
      <c r="S3142" s="28"/>
      <c r="T3142" s="29"/>
      <c r="U3142" s="30"/>
    </row>
    <row r="3143" spans="16:21" ht="17.25" customHeight="1" x14ac:dyDescent="0.3">
      <c r="P3143" s="26"/>
      <c r="Q3143" s="27"/>
      <c r="R3143" s="28"/>
      <c r="S3143" s="28"/>
      <c r="T3143" s="29"/>
      <c r="U3143" s="30"/>
    </row>
    <row r="3144" spans="16:21" ht="17.25" customHeight="1" x14ac:dyDescent="0.3">
      <c r="P3144" s="26"/>
      <c r="Q3144" s="27"/>
      <c r="R3144" s="28"/>
      <c r="S3144" s="28"/>
      <c r="T3144" s="29"/>
      <c r="U3144" s="30"/>
    </row>
    <row r="3145" spans="16:21" ht="17.25" customHeight="1" x14ac:dyDescent="0.3">
      <c r="P3145" s="26"/>
      <c r="Q3145" s="27"/>
      <c r="R3145" s="28"/>
      <c r="S3145" s="28"/>
      <c r="T3145" s="29"/>
      <c r="U3145" s="30"/>
    </row>
    <row r="3146" spans="16:21" ht="17.25" customHeight="1" x14ac:dyDescent="0.3">
      <c r="P3146" s="26"/>
      <c r="Q3146" s="27"/>
      <c r="R3146" s="28"/>
      <c r="S3146" s="28"/>
      <c r="T3146" s="29"/>
      <c r="U3146" s="30"/>
    </row>
    <row r="3147" spans="16:21" ht="17.25" customHeight="1" x14ac:dyDescent="0.3">
      <c r="P3147" s="26"/>
      <c r="Q3147" s="27"/>
      <c r="R3147" s="28"/>
      <c r="S3147" s="28"/>
      <c r="T3147" s="29"/>
      <c r="U3147" s="30"/>
    </row>
    <row r="3148" spans="16:21" ht="17.25" customHeight="1" x14ac:dyDescent="0.3">
      <c r="P3148" s="26"/>
      <c r="Q3148" s="27"/>
      <c r="R3148" s="28"/>
      <c r="S3148" s="28"/>
      <c r="T3148" s="29"/>
      <c r="U3148" s="30"/>
    </row>
    <row r="3149" spans="16:21" ht="17.25" customHeight="1" x14ac:dyDescent="0.3">
      <c r="P3149" s="26"/>
      <c r="Q3149" s="27"/>
      <c r="R3149" s="28"/>
      <c r="S3149" s="28"/>
      <c r="T3149" s="29"/>
      <c r="U3149" s="30"/>
    </row>
    <row r="3150" spans="16:21" ht="17.25" customHeight="1" x14ac:dyDescent="0.3">
      <c r="P3150" s="26"/>
      <c r="Q3150" s="27"/>
      <c r="R3150" s="28"/>
      <c r="S3150" s="28"/>
      <c r="T3150" s="29"/>
      <c r="U3150" s="30"/>
    </row>
    <row r="3151" spans="16:21" ht="17.25" customHeight="1" x14ac:dyDescent="0.3">
      <c r="P3151" s="26"/>
      <c r="Q3151" s="27"/>
      <c r="R3151" s="28"/>
      <c r="S3151" s="28"/>
      <c r="T3151" s="29"/>
      <c r="U3151" s="30"/>
    </row>
    <row r="3152" spans="16:21" ht="17.25" customHeight="1" x14ac:dyDescent="0.3">
      <c r="P3152" s="26"/>
      <c r="Q3152" s="27"/>
      <c r="R3152" s="28"/>
      <c r="S3152" s="28"/>
      <c r="T3152" s="29"/>
      <c r="U3152" s="30"/>
    </row>
    <row r="3153" spans="16:21" ht="17.25" customHeight="1" x14ac:dyDescent="0.3">
      <c r="P3153" s="26"/>
      <c r="Q3153" s="27"/>
      <c r="R3153" s="28"/>
      <c r="S3153" s="28"/>
      <c r="T3153" s="29"/>
      <c r="U3153" s="30"/>
    </row>
    <row r="3154" spans="16:21" ht="17.25" customHeight="1" x14ac:dyDescent="0.3">
      <c r="P3154" s="26"/>
      <c r="Q3154" s="27"/>
      <c r="R3154" s="28"/>
      <c r="S3154" s="28"/>
      <c r="T3154" s="29"/>
      <c r="U3154" s="30"/>
    </row>
    <row r="3155" spans="16:21" ht="17.25" customHeight="1" x14ac:dyDescent="0.3">
      <c r="P3155" s="26"/>
      <c r="Q3155" s="27"/>
      <c r="R3155" s="28"/>
      <c r="S3155" s="28"/>
      <c r="T3155" s="29"/>
      <c r="U3155" s="30"/>
    </row>
    <row r="3156" spans="16:21" ht="17.25" customHeight="1" x14ac:dyDescent="0.3">
      <c r="P3156" s="26"/>
      <c r="Q3156" s="27"/>
      <c r="R3156" s="28"/>
      <c r="S3156" s="28"/>
      <c r="T3156" s="29"/>
      <c r="U3156" s="30"/>
    </row>
    <row r="3157" spans="16:21" ht="17.25" customHeight="1" x14ac:dyDescent="0.3">
      <c r="P3157" s="26"/>
      <c r="Q3157" s="27"/>
      <c r="R3157" s="28"/>
      <c r="S3157" s="28"/>
      <c r="T3157" s="29"/>
      <c r="U3157" s="30"/>
    </row>
    <row r="3158" spans="16:21" ht="17.25" customHeight="1" x14ac:dyDescent="0.3">
      <c r="P3158" s="26"/>
      <c r="Q3158" s="27"/>
      <c r="R3158" s="28"/>
      <c r="S3158" s="28"/>
      <c r="T3158" s="29"/>
      <c r="U3158" s="30"/>
    </row>
    <row r="3159" spans="16:21" ht="17.25" customHeight="1" x14ac:dyDescent="0.3">
      <c r="P3159" s="26"/>
      <c r="Q3159" s="27"/>
      <c r="R3159" s="28"/>
      <c r="S3159" s="28"/>
      <c r="T3159" s="29"/>
      <c r="U3159" s="30"/>
    </row>
    <row r="3160" spans="16:21" ht="17.25" customHeight="1" x14ac:dyDescent="0.3">
      <c r="P3160" s="26"/>
      <c r="Q3160" s="27"/>
      <c r="R3160" s="28"/>
      <c r="S3160" s="28"/>
      <c r="T3160" s="29"/>
      <c r="U3160" s="30"/>
    </row>
    <row r="3161" spans="16:21" ht="17.25" customHeight="1" x14ac:dyDescent="0.3">
      <c r="P3161" s="26"/>
      <c r="Q3161" s="27"/>
      <c r="R3161" s="28"/>
      <c r="S3161" s="28"/>
      <c r="T3161" s="29"/>
      <c r="U3161" s="30"/>
    </row>
    <row r="3162" spans="16:21" ht="17.25" customHeight="1" x14ac:dyDescent="0.3">
      <c r="P3162" s="26"/>
      <c r="Q3162" s="27"/>
      <c r="R3162" s="28"/>
      <c r="S3162" s="28"/>
      <c r="T3162" s="29"/>
      <c r="U3162" s="30"/>
    </row>
    <row r="3163" spans="16:21" ht="17.25" customHeight="1" x14ac:dyDescent="0.3">
      <c r="P3163" s="26"/>
      <c r="Q3163" s="27"/>
      <c r="R3163" s="28"/>
      <c r="S3163" s="28"/>
      <c r="T3163" s="29"/>
      <c r="U3163" s="30"/>
    </row>
    <row r="3164" spans="16:21" ht="17.25" customHeight="1" x14ac:dyDescent="0.3">
      <c r="P3164" s="26"/>
      <c r="Q3164" s="27"/>
      <c r="R3164" s="28"/>
      <c r="S3164" s="28"/>
      <c r="T3164" s="29"/>
      <c r="U3164" s="30"/>
    </row>
    <row r="3165" spans="16:21" ht="17.25" customHeight="1" x14ac:dyDescent="0.3">
      <c r="P3165" s="26"/>
      <c r="Q3165" s="27"/>
      <c r="R3165" s="28"/>
      <c r="S3165" s="28"/>
      <c r="T3165" s="29"/>
      <c r="U3165" s="30"/>
    </row>
    <row r="3166" spans="16:21" ht="17.25" customHeight="1" x14ac:dyDescent="0.3">
      <c r="P3166" s="26"/>
      <c r="Q3166" s="27"/>
      <c r="R3166" s="28"/>
      <c r="S3166" s="28"/>
      <c r="T3166" s="29"/>
      <c r="U3166" s="30"/>
    </row>
    <row r="3167" spans="16:21" ht="17.25" customHeight="1" x14ac:dyDescent="0.3">
      <c r="P3167" s="26"/>
      <c r="Q3167" s="27"/>
      <c r="R3167" s="28"/>
      <c r="S3167" s="28"/>
      <c r="T3167" s="29"/>
      <c r="U3167" s="30"/>
    </row>
    <row r="3168" spans="16:21" ht="17.25" customHeight="1" x14ac:dyDescent="0.3">
      <c r="P3168" s="26"/>
      <c r="Q3168" s="27"/>
      <c r="R3168" s="28"/>
      <c r="S3168" s="28"/>
      <c r="T3168" s="29"/>
      <c r="U3168" s="30"/>
    </row>
    <row r="3169" spans="16:21" ht="17.25" customHeight="1" x14ac:dyDescent="0.3">
      <c r="P3169" s="26"/>
      <c r="Q3169" s="27"/>
      <c r="R3169" s="28"/>
      <c r="S3169" s="28"/>
      <c r="T3169" s="29"/>
      <c r="U3169" s="30"/>
    </row>
    <row r="3170" spans="16:21" ht="17.25" customHeight="1" x14ac:dyDescent="0.3">
      <c r="P3170" s="26"/>
      <c r="Q3170" s="27"/>
      <c r="R3170" s="28"/>
      <c r="S3170" s="28"/>
      <c r="T3170" s="29"/>
      <c r="U3170" s="30"/>
    </row>
    <row r="3171" spans="16:21" ht="17.25" customHeight="1" x14ac:dyDescent="0.3">
      <c r="P3171" s="26"/>
      <c r="Q3171" s="27"/>
      <c r="R3171" s="28"/>
      <c r="S3171" s="28"/>
      <c r="T3171" s="29"/>
      <c r="U3171" s="30"/>
    </row>
    <row r="3172" spans="16:21" ht="17.25" customHeight="1" x14ac:dyDescent="0.3">
      <c r="P3172" s="26"/>
      <c r="Q3172" s="27"/>
      <c r="R3172" s="28"/>
      <c r="S3172" s="28"/>
      <c r="T3172" s="29"/>
      <c r="U3172" s="30"/>
    </row>
    <row r="3173" spans="16:21" ht="17.25" customHeight="1" x14ac:dyDescent="0.3">
      <c r="P3173" s="26"/>
      <c r="Q3173" s="27"/>
      <c r="R3173" s="28"/>
      <c r="S3173" s="28"/>
      <c r="T3173" s="29"/>
      <c r="U3173" s="30"/>
    </row>
    <row r="3174" spans="16:21" ht="17.25" customHeight="1" x14ac:dyDescent="0.3">
      <c r="P3174" s="26"/>
      <c r="Q3174" s="27"/>
      <c r="R3174" s="28"/>
      <c r="S3174" s="28"/>
      <c r="T3174" s="29"/>
      <c r="U3174" s="30"/>
    </row>
    <row r="3175" spans="16:21" ht="17.25" customHeight="1" x14ac:dyDescent="0.3">
      <c r="P3175" s="26"/>
      <c r="Q3175" s="27"/>
      <c r="R3175" s="28"/>
      <c r="S3175" s="28"/>
      <c r="T3175" s="29"/>
      <c r="U3175" s="30"/>
    </row>
    <row r="3176" spans="16:21" ht="17.25" customHeight="1" x14ac:dyDescent="0.3">
      <c r="P3176" s="26"/>
      <c r="Q3176" s="27"/>
      <c r="R3176" s="28"/>
      <c r="S3176" s="28"/>
      <c r="T3176" s="29"/>
      <c r="U3176" s="30"/>
    </row>
    <row r="3177" spans="16:21" ht="17.25" customHeight="1" x14ac:dyDescent="0.3">
      <c r="P3177" s="26"/>
      <c r="Q3177" s="27"/>
      <c r="R3177" s="28"/>
      <c r="S3177" s="28"/>
      <c r="T3177" s="29"/>
      <c r="U3177" s="30"/>
    </row>
    <row r="3178" spans="16:21" ht="17.25" customHeight="1" x14ac:dyDescent="0.3">
      <c r="P3178" s="26"/>
      <c r="Q3178" s="27"/>
      <c r="R3178" s="28"/>
      <c r="S3178" s="28"/>
      <c r="T3178" s="29"/>
      <c r="U3178" s="30"/>
    </row>
    <row r="3179" spans="16:21" ht="17.25" customHeight="1" x14ac:dyDescent="0.3">
      <c r="P3179" s="26"/>
      <c r="Q3179" s="27"/>
      <c r="R3179" s="28"/>
      <c r="S3179" s="28"/>
      <c r="T3179" s="29"/>
      <c r="U3179" s="30"/>
    </row>
    <row r="3180" spans="16:21" ht="17.25" customHeight="1" x14ac:dyDescent="0.3">
      <c r="P3180" s="26"/>
      <c r="Q3180" s="27"/>
      <c r="R3180" s="28"/>
      <c r="S3180" s="28"/>
      <c r="T3180" s="29"/>
      <c r="U3180" s="30"/>
    </row>
    <row r="3181" spans="16:21" ht="17.25" customHeight="1" x14ac:dyDescent="0.3">
      <c r="P3181" s="26"/>
      <c r="Q3181" s="27"/>
      <c r="R3181" s="28"/>
      <c r="S3181" s="28"/>
      <c r="T3181" s="29"/>
      <c r="U3181" s="30"/>
    </row>
    <row r="3182" spans="16:21" ht="17.25" customHeight="1" x14ac:dyDescent="0.3">
      <c r="P3182" s="26"/>
      <c r="Q3182" s="27"/>
      <c r="R3182" s="28"/>
      <c r="S3182" s="28"/>
      <c r="T3182" s="29"/>
      <c r="U3182" s="30"/>
    </row>
    <row r="3183" spans="16:21" ht="17.25" customHeight="1" x14ac:dyDescent="0.3">
      <c r="P3183" s="26"/>
      <c r="Q3183" s="27"/>
      <c r="R3183" s="28"/>
      <c r="S3183" s="28"/>
      <c r="T3183" s="29"/>
      <c r="U3183" s="30"/>
    </row>
    <row r="3184" spans="16:21" ht="17.25" customHeight="1" x14ac:dyDescent="0.3">
      <c r="P3184" s="26"/>
      <c r="Q3184" s="27"/>
      <c r="R3184" s="28"/>
      <c r="S3184" s="28"/>
      <c r="T3184" s="29"/>
      <c r="U3184" s="30"/>
    </row>
    <row r="3185" spans="16:21" ht="17.25" customHeight="1" x14ac:dyDescent="0.3">
      <c r="P3185" s="26"/>
      <c r="Q3185" s="27"/>
      <c r="R3185" s="28"/>
      <c r="S3185" s="28"/>
      <c r="T3185" s="29"/>
      <c r="U3185" s="30"/>
    </row>
    <row r="3186" spans="16:21" ht="17.25" customHeight="1" x14ac:dyDescent="0.3">
      <c r="P3186" s="26"/>
      <c r="Q3186" s="27"/>
      <c r="R3186" s="28"/>
      <c r="S3186" s="28"/>
      <c r="T3186" s="29"/>
      <c r="U3186" s="30"/>
    </row>
    <row r="3187" spans="16:21" ht="17.25" customHeight="1" x14ac:dyDescent="0.3">
      <c r="P3187" s="26"/>
      <c r="Q3187" s="27"/>
      <c r="R3187" s="28"/>
      <c r="S3187" s="28"/>
      <c r="T3187" s="29"/>
      <c r="U3187" s="30"/>
    </row>
    <row r="3188" spans="16:21" ht="17.25" customHeight="1" x14ac:dyDescent="0.3">
      <c r="P3188" s="26"/>
      <c r="Q3188" s="27"/>
      <c r="R3188" s="28"/>
      <c r="S3188" s="28"/>
      <c r="T3188" s="29"/>
      <c r="U3188" s="30"/>
    </row>
    <row r="3189" spans="16:21" ht="17.25" customHeight="1" x14ac:dyDescent="0.3">
      <c r="P3189" s="26"/>
      <c r="Q3189" s="27"/>
      <c r="R3189" s="28"/>
      <c r="S3189" s="28"/>
      <c r="T3189" s="29"/>
      <c r="U3189" s="30"/>
    </row>
    <row r="3190" spans="16:21" ht="17.25" customHeight="1" x14ac:dyDescent="0.3">
      <c r="P3190" s="26"/>
      <c r="Q3190" s="27"/>
      <c r="R3190" s="28"/>
      <c r="S3190" s="28"/>
      <c r="T3190" s="29"/>
      <c r="U3190" s="30"/>
    </row>
    <row r="3191" spans="16:21" ht="17.25" customHeight="1" x14ac:dyDescent="0.3">
      <c r="P3191" s="26"/>
      <c r="Q3191" s="27"/>
      <c r="R3191" s="28"/>
      <c r="S3191" s="28"/>
      <c r="T3191" s="29"/>
      <c r="U3191" s="30"/>
    </row>
    <row r="3192" spans="16:21" ht="17.25" customHeight="1" x14ac:dyDescent="0.3">
      <c r="P3192" s="26"/>
      <c r="Q3192" s="27"/>
      <c r="R3192" s="28"/>
      <c r="S3192" s="28"/>
      <c r="T3192" s="29"/>
      <c r="U3192" s="30"/>
    </row>
    <row r="3193" spans="16:21" ht="17.25" customHeight="1" x14ac:dyDescent="0.3">
      <c r="P3193" s="26"/>
      <c r="Q3193" s="27"/>
      <c r="R3193" s="28"/>
      <c r="S3193" s="28"/>
      <c r="T3193" s="29"/>
      <c r="U3193" s="30"/>
    </row>
    <row r="3194" spans="16:21" ht="17.25" customHeight="1" x14ac:dyDescent="0.3">
      <c r="P3194" s="26"/>
      <c r="Q3194" s="27"/>
      <c r="R3194" s="28"/>
      <c r="S3194" s="28"/>
      <c r="T3194" s="29"/>
      <c r="U3194" s="30"/>
    </row>
    <row r="3195" spans="16:21" ht="17.25" customHeight="1" x14ac:dyDescent="0.3">
      <c r="P3195" s="26"/>
      <c r="Q3195" s="27"/>
      <c r="R3195" s="28"/>
      <c r="S3195" s="28"/>
      <c r="T3195" s="29"/>
      <c r="U3195" s="30"/>
    </row>
    <row r="3196" spans="16:21" ht="17.25" customHeight="1" x14ac:dyDescent="0.3">
      <c r="P3196" s="26"/>
      <c r="Q3196" s="27"/>
      <c r="R3196" s="28"/>
      <c r="S3196" s="28"/>
      <c r="T3196" s="29"/>
      <c r="U3196" s="30"/>
    </row>
    <row r="3197" spans="16:21" ht="17.25" customHeight="1" x14ac:dyDescent="0.3">
      <c r="P3197" s="26"/>
      <c r="Q3197" s="27"/>
      <c r="R3197" s="28"/>
      <c r="S3197" s="28"/>
      <c r="T3197" s="29"/>
      <c r="U3197" s="30"/>
    </row>
    <row r="3198" spans="16:21" ht="17.25" customHeight="1" x14ac:dyDescent="0.3">
      <c r="P3198" s="26"/>
      <c r="Q3198" s="27"/>
      <c r="R3198" s="28"/>
      <c r="S3198" s="28"/>
      <c r="T3198" s="29"/>
      <c r="U3198" s="30"/>
    </row>
    <row r="3199" spans="16:21" ht="17.25" customHeight="1" x14ac:dyDescent="0.3">
      <c r="P3199" s="26"/>
      <c r="Q3199" s="27"/>
      <c r="R3199" s="28"/>
      <c r="S3199" s="28"/>
      <c r="T3199" s="29"/>
      <c r="U3199" s="30"/>
    </row>
    <row r="3200" spans="16:21" ht="17.25" customHeight="1" x14ac:dyDescent="0.3">
      <c r="P3200" s="26"/>
      <c r="Q3200" s="27"/>
      <c r="R3200" s="28"/>
      <c r="S3200" s="28"/>
      <c r="T3200" s="29"/>
      <c r="U3200" s="30"/>
    </row>
    <row r="3201" spans="16:21" ht="17.25" customHeight="1" x14ac:dyDescent="0.3">
      <c r="P3201" s="26"/>
      <c r="Q3201" s="27"/>
      <c r="R3201" s="28"/>
      <c r="S3201" s="28"/>
      <c r="T3201" s="29"/>
      <c r="U3201" s="30"/>
    </row>
    <row r="3202" spans="16:21" ht="17.25" customHeight="1" x14ac:dyDescent="0.3">
      <c r="P3202" s="26"/>
      <c r="Q3202" s="27"/>
      <c r="R3202" s="28"/>
      <c r="S3202" s="28"/>
      <c r="T3202" s="29"/>
      <c r="U3202" s="30"/>
    </row>
    <row r="3203" spans="16:21" ht="17.25" customHeight="1" x14ac:dyDescent="0.3">
      <c r="P3203" s="26"/>
      <c r="Q3203" s="27"/>
      <c r="R3203" s="28"/>
      <c r="S3203" s="28"/>
      <c r="T3203" s="29"/>
      <c r="U3203" s="30"/>
    </row>
    <row r="3204" spans="16:21" ht="17.25" customHeight="1" x14ac:dyDescent="0.3">
      <c r="P3204" s="26"/>
      <c r="Q3204" s="27"/>
      <c r="R3204" s="28"/>
      <c r="S3204" s="28"/>
      <c r="T3204" s="29"/>
      <c r="U3204" s="30"/>
    </row>
    <row r="3205" spans="16:21" ht="17.25" customHeight="1" x14ac:dyDescent="0.3">
      <c r="P3205" s="26"/>
      <c r="Q3205" s="27"/>
      <c r="R3205" s="28"/>
      <c r="S3205" s="28"/>
      <c r="T3205" s="29"/>
      <c r="U3205" s="30"/>
    </row>
    <row r="3206" spans="16:21" ht="17.25" customHeight="1" x14ac:dyDescent="0.3">
      <c r="P3206" s="26"/>
      <c r="Q3206" s="27"/>
      <c r="R3206" s="28"/>
      <c r="S3206" s="28"/>
      <c r="T3206" s="29"/>
      <c r="U3206" s="30"/>
    </row>
    <row r="3207" spans="16:21" ht="17.25" customHeight="1" x14ac:dyDescent="0.3">
      <c r="P3207" s="26"/>
      <c r="Q3207" s="27"/>
      <c r="R3207" s="28"/>
      <c r="S3207" s="28"/>
      <c r="T3207" s="29"/>
      <c r="U3207" s="30"/>
    </row>
    <row r="3208" spans="16:21" ht="17.25" customHeight="1" x14ac:dyDescent="0.3">
      <c r="P3208" s="26"/>
      <c r="Q3208" s="27"/>
      <c r="R3208" s="28"/>
      <c r="S3208" s="28"/>
      <c r="T3208" s="29"/>
      <c r="U3208" s="30"/>
    </row>
    <row r="3209" spans="16:21" ht="17.25" customHeight="1" x14ac:dyDescent="0.3">
      <c r="P3209" s="26"/>
      <c r="Q3209" s="27"/>
      <c r="R3209" s="28"/>
      <c r="S3209" s="28"/>
      <c r="T3209" s="29"/>
      <c r="U3209" s="30"/>
    </row>
    <row r="3210" spans="16:21" ht="17.25" customHeight="1" x14ac:dyDescent="0.3">
      <c r="P3210" s="26"/>
      <c r="Q3210" s="27"/>
      <c r="R3210" s="28"/>
      <c r="S3210" s="28"/>
      <c r="T3210" s="29"/>
      <c r="U3210" s="30"/>
    </row>
    <row r="3211" spans="16:21" ht="17.25" customHeight="1" x14ac:dyDescent="0.3">
      <c r="P3211" s="26"/>
      <c r="Q3211" s="27"/>
      <c r="R3211" s="28"/>
      <c r="S3211" s="28"/>
      <c r="T3211" s="29"/>
      <c r="U3211" s="30"/>
    </row>
    <row r="3212" spans="16:21" ht="17.25" customHeight="1" x14ac:dyDescent="0.3">
      <c r="P3212" s="26"/>
      <c r="Q3212" s="27"/>
      <c r="R3212" s="28"/>
      <c r="S3212" s="28"/>
      <c r="T3212" s="29"/>
      <c r="U3212" s="30"/>
    </row>
    <row r="3213" spans="16:21" ht="17.25" customHeight="1" x14ac:dyDescent="0.3">
      <c r="P3213" s="26"/>
      <c r="Q3213" s="27"/>
      <c r="R3213" s="28"/>
      <c r="S3213" s="28"/>
      <c r="T3213" s="29"/>
      <c r="U3213" s="30"/>
    </row>
    <row r="3214" spans="16:21" ht="17.25" customHeight="1" x14ac:dyDescent="0.3">
      <c r="P3214" s="26"/>
      <c r="Q3214" s="27"/>
      <c r="R3214" s="28"/>
      <c r="S3214" s="28"/>
      <c r="T3214" s="29"/>
      <c r="U3214" s="30"/>
    </row>
    <row r="3215" spans="16:21" ht="17.25" customHeight="1" x14ac:dyDescent="0.3">
      <c r="P3215" s="26"/>
      <c r="Q3215" s="27"/>
      <c r="R3215" s="28"/>
      <c r="S3215" s="28"/>
      <c r="T3215" s="29"/>
      <c r="U3215" s="30"/>
    </row>
    <row r="3216" spans="16:21" ht="17.25" customHeight="1" x14ac:dyDescent="0.3">
      <c r="P3216" s="26"/>
      <c r="Q3216" s="27"/>
      <c r="R3216" s="28"/>
      <c r="S3216" s="28"/>
      <c r="T3216" s="29"/>
      <c r="U3216" s="30"/>
    </row>
    <row r="3217" spans="16:21" ht="17.25" customHeight="1" x14ac:dyDescent="0.3">
      <c r="P3217" s="26"/>
      <c r="Q3217" s="27"/>
      <c r="R3217" s="28"/>
      <c r="S3217" s="28"/>
      <c r="T3217" s="29"/>
      <c r="U3217" s="30"/>
    </row>
    <row r="3218" spans="16:21" ht="17.25" customHeight="1" x14ac:dyDescent="0.3">
      <c r="P3218" s="26"/>
      <c r="Q3218" s="27"/>
      <c r="R3218" s="28"/>
      <c r="S3218" s="28"/>
      <c r="T3218" s="29"/>
      <c r="U3218" s="30"/>
    </row>
    <row r="3219" spans="16:21" ht="17.25" customHeight="1" x14ac:dyDescent="0.3">
      <c r="P3219" s="26"/>
      <c r="Q3219" s="27"/>
      <c r="R3219" s="28"/>
      <c r="S3219" s="28"/>
      <c r="T3219" s="29"/>
      <c r="U3219" s="30"/>
    </row>
    <row r="3220" spans="16:21" ht="17.25" customHeight="1" x14ac:dyDescent="0.3">
      <c r="P3220" s="26"/>
      <c r="Q3220" s="27"/>
      <c r="R3220" s="28"/>
      <c r="S3220" s="28"/>
      <c r="T3220" s="29"/>
      <c r="U3220" s="30"/>
    </row>
    <row r="3221" spans="16:21" ht="17.25" customHeight="1" x14ac:dyDescent="0.3">
      <c r="P3221" s="26"/>
      <c r="Q3221" s="27"/>
      <c r="R3221" s="28"/>
      <c r="S3221" s="28"/>
      <c r="T3221" s="29"/>
      <c r="U3221" s="30"/>
    </row>
    <row r="3222" spans="16:21" ht="17.25" customHeight="1" x14ac:dyDescent="0.3">
      <c r="P3222" s="26"/>
      <c r="Q3222" s="27"/>
      <c r="R3222" s="28"/>
      <c r="S3222" s="28"/>
      <c r="T3222" s="29"/>
      <c r="U3222" s="30"/>
    </row>
    <row r="3223" spans="16:21" ht="17.25" customHeight="1" x14ac:dyDescent="0.3">
      <c r="P3223" s="26"/>
      <c r="Q3223" s="27"/>
      <c r="R3223" s="28"/>
      <c r="S3223" s="28"/>
      <c r="T3223" s="29"/>
      <c r="U3223" s="30"/>
    </row>
    <row r="3224" spans="16:21" ht="17.25" customHeight="1" x14ac:dyDescent="0.3">
      <c r="P3224" s="26"/>
      <c r="Q3224" s="27"/>
      <c r="R3224" s="28"/>
      <c r="S3224" s="28"/>
      <c r="T3224" s="29"/>
      <c r="U3224" s="30"/>
    </row>
    <row r="3225" spans="16:21" ht="17.25" customHeight="1" x14ac:dyDescent="0.3">
      <c r="P3225" s="26"/>
      <c r="Q3225" s="27"/>
      <c r="R3225" s="28"/>
      <c r="S3225" s="28"/>
      <c r="T3225" s="29"/>
      <c r="U3225" s="30"/>
    </row>
    <row r="3226" spans="16:21" ht="17.25" customHeight="1" x14ac:dyDescent="0.3">
      <c r="P3226" s="26"/>
      <c r="Q3226" s="27"/>
      <c r="R3226" s="28"/>
      <c r="S3226" s="28"/>
      <c r="T3226" s="29"/>
      <c r="U3226" s="30"/>
    </row>
    <row r="3227" spans="16:21" ht="17.25" customHeight="1" x14ac:dyDescent="0.3">
      <c r="P3227" s="26"/>
      <c r="Q3227" s="27"/>
      <c r="R3227" s="28"/>
      <c r="S3227" s="28"/>
      <c r="T3227" s="29"/>
      <c r="U3227" s="30"/>
    </row>
    <row r="3228" spans="16:21" ht="17.25" customHeight="1" x14ac:dyDescent="0.3">
      <c r="P3228" s="26"/>
      <c r="Q3228" s="27"/>
      <c r="R3228" s="28"/>
      <c r="S3228" s="28"/>
      <c r="T3228" s="29"/>
      <c r="U3228" s="30"/>
    </row>
    <row r="3229" spans="16:21" ht="17.25" customHeight="1" x14ac:dyDescent="0.3">
      <c r="P3229" s="26"/>
      <c r="Q3229" s="27"/>
      <c r="R3229" s="28"/>
      <c r="S3229" s="28"/>
      <c r="T3229" s="29"/>
      <c r="U3229" s="30"/>
    </row>
    <row r="3230" spans="16:21" ht="17.25" customHeight="1" x14ac:dyDescent="0.3">
      <c r="P3230" s="26"/>
      <c r="Q3230" s="27"/>
      <c r="R3230" s="28"/>
      <c r="S3230" s="28"/>
      <c r="T3230" s="29"/>
      <c r="U3230" s="30"/>
    </row>
    <row r="3231" spans="16:21" ht="17.25" customHeight="1" x14ac:dyDescent="0.3">
      <c r="P3231" s="26"/>
      <c r="Q3231" s="27"/>
      <c r="R3231" s="28"/>
      <c r="S3231" s="28"/>
      <c r="T3231" s="29"/>
      <c r="U3231" s="30"/>
    </row>
    <row r="3232" spans="16:21" ht="17.25" customHeight="1" x14ac:dyDescent="0.3">
      <c r="P3232" s="26"/>
      <c r="Q3232" s="27"/>
      <c r="R3232" s="28"/>
      <c r="S3232" s="28"/>
      <c r="T3232" s="29"/>
      <c r="U3232" s="30"/>
    </row>
    <row r="3233" spans="16:21" ht="17.25" customHeight="1" x14ac:dyDescent="0.3">
      <c r="P3233" s="26"/>
      <c r="Q3233" s="27"/>
      <c r="R3233" s="28"/>
      <c r="S3233" s="28"/>
      <c r="T3233" s="29"/>
      <c r="U3233" s="30"/>
    </row>
    <row r="3234" spans="16:21" ht="17.25" customHeight="1" x14ac:dyDescent="0.3">
      <c r="P3234" s="26"/>
      <c r="Q3234" s="27"/>
      <c r="R3234" s="28"/>
      <c r="S3234" s="28"/>
      <c r="T3234" s="29"/>
      <c r="U3234" s="30"/>
    </row>
    <row r="3235" spans="16:21" ht="17.25" customHeight="1" x14ac:dyDescent="0.3">
      <c r="P3235" s="26"/>
      <c r="Q3235" s="27"/>
      <c r="R3235" s="28"/>
      <c r="S3235" s="28"/>
      <c r="T3235" s="29"/>
      <c r="U3235" s="30"/>
    </row>
    <row r="3236" spans="16:21" ht="17.25" customHeight="1" x14ac:dyDescent="0.3">
      <c r="P3236" s="26"/>
      <c r="Q3236" s="27"/>
      <c r="R3236" s="28"/>
      <c r="S3236" s="28"/>
      <c r="T3236" s="29"/>
      <c r="U3236" s="30"/>
    </row>
    <row r="3237" spans="16:21" ht="17.25" customHeight="1" x14ac:dyDescent="0.3">
      <c r="P3237" s="26"/>
      <c r="Q3237" s="27"/>
      <c r="R3237" s="28"/>
      <c r="S3237" s="28"/>
      <c r="T3237" s="29"/>
      <c r="U3237" s="30"/>
    </row>
    <row r="3238" spans="16:21" ht="17.25" customHeight="1" x14ac:dyDescent="0.3">
      <c r="P3238" s="26"/>
      <c r="Q3238" s="27"/>
      <c r="R3238" s="28"/>
      <c r="S3238" s="28"/>
      <c r="T3238" s="29"/>
      <c r="U3238" s="30"/>
    </row>
    <row r="3239" spans="16:21" ht="17.25" customHeight="1" x14ac:dyDescent="0.3">
      <c r="P3239" s="26"/>
      <c r="Q3239" s="27"/>
      <c r="R3239" s="28"/>
      <c r="S3239" s="28"/>
      <c r="T3239" s="29"/>
      <c r="U3239" s="30"/>
    </row>
    <row r="3240" spans="16:21" ht="17.25" customHeight="1" x14ac:dyDescent="0.3">
      <c r="P3240" s="26"/>
      <c r="Q3240" s="27"/>
      <c r="R3240" s="28"/>
      <c r="S3240" s="28"/>
      <c r="T3240" s="29"/>
      <c r="U3240" s="30"/>
    </row>
    <row r="3241" spans="16:21" ht="17.25" customHeight="1" x14ac:dyDescent="0.3">
      <c r="P3241" s="26"/>
      <c r="Q3241" s="27"/>
      <c r="R3241" s="28"/>
      <c r="S3241" s="28"/>
      <c r="T3241" s="29"/>
      <c r="U3241" s="30"/>
    </row>
    <row r="3242" spans="16:21" ht="17.25" customHeight="1" x14ac:dyDescent="0.3">
      <c r="P3242" s="26"/>
      <c r="Q3242" s="27"/>
      <c r="R3242" s="28"/>
      <c r="S3242" s="28"/>
      <c r="T3242" s="29"/>
      <c r="U3242" s="30"/>
    </row>
    <row r="3243" spans="16:21" ht="17.25" customHeight="1" x14ac:dyDescent="0.3">
      <c r="P3243" s="26"/>
      <c r="Q3243" s="27"/>
      <c r="R3243" s="28"/>
      <c r="S3243" s="28"/>
      <c r="T3243" s="29"/>
      <c r="U3243" s="30"/>
    </row>
    <row r="3244" spans="16:21" ht="17.25" customHeight="1" x14ac:dyDescent="0.3">
      <c r="P3244" s="26"/>
      <c r="Q3244" s="27"/>
      <c r="R3244" s="28"/>
      <c r="S3244" s="28"/>
      <c r="T3244" s="29"/>
      <c r="U3244" s="30"/>
    </row>
    <row r="3245" spans="16:21" ht="17.25" customHeight="1" x14ac:dyDescent="0.3">
      <c r="P3245" s="26"/>
      <c r="Q3245" s="27"/>
      <c r="R3245" s="28"/>
      <c r="S3245" s="28"/>
      <c r="T3245" s="29"/>
      <c r="U3245" s="30"/>
    </row>
    <row r="3246" spans="16:21" ht="17.25" customHeight="1" x14ac:dyDescent="0.3">
      <c r="P3246" s="26"/>
      <c r="Q3246" s="27"/>
      <c r="R3246" s="28"/>
      <c r="S3246" s="28"/>
      <c r="T3246" s="29"/>
      <c r="U3246" s="30"/>
    </row>
    <row r="3247" spans="16:21" ht="17.25" customHeight="1" x14ac:dyDescent="0.3">
      <c r="P3247" s="26"/>
      <c r="Q3247" s="27"/>
      <c r="R3247" s="28"/>
      <c r="S3247" s="28"/>
      <c r="T3247" s="29"/>
      <c r="U3247" s="30"/>
    </row>
    <row r="3248" spans="16:21" ht="17.25" customHeight="1" x14ac:dyDescent="0.3">
      <c r="P3248" s="26"/>
      <c r="Q3248" s="27"/>
      <c r="R3248" s="28"/>
      <c r="S3248" s="28"/>
      <c r="T3248" s="29"/>
      <c r="U3248" s="30"/>
    </row>
    <row r="3249" spans="16:21" ht="17.25" customHeight="1" x14ac:dyDescent="0.3">
      <c r="P3249" s="26"/>
      <c r="Q3249" s="27"/>
      <c r="R3249" s="28"/>
      <c r="S3249" s="28"/>
      <c r="T3249" s="29"/>
      <c r="U3249" s="30"/>
    </row>
    <row r="3250" spans="16:21" ht="17.25" customHeight="1" x14ac:dyDescent="0.3">
      <c r="P3250" s="26"/>
      <c r="Q3250" s="27"/>
      <c r="R3250" s="28"/>
      <c r="S3250" s="28"/>
      <c r="T3250" s="29"/>
      <c r="U3250" s="30"/>
    </row>
    <row r="3251" spans="16:21" ht="17.25" customHeight="1" x14ac:dyDescent="0.3">
      <c r="P3251" s="26"/>
      <c r="Q3251" s="27"/>
      <c r="R3251" s="28"/>
      <c r="S3251" s="28"/>
      <c r="T3251" s="29"/>
      <c r="U3251" s="30"/>
    </row>
    <row r="3252" spans="16:21" ht="17.25" customHeight="1" x14ac:dyDescent="0.3">
      <c r="P3252" s="26"/>
      <c r="Q3252" s="27"/>
      <c r="R3252" s="28"/>
      <c r="S3252" s="28"/>
      <c r="T3252" s="29"/>
      <c r="U3252" s="30"/>
    </row>
    <row r="3253" spans="16:21" ht="17.25" customHeight="1" x14ac:dyDescent="0.3">
      <c r="P3253" s="26"/>
      <c r="Q3253" s="27"/>
      <c r="R3253" s="28"/>
      <c r="S3253" s="28"/>
      <c r="T3253" s="29"/>
      <c r="U3253" s="30"/>
    </row>
    <row r="3254" spans="16:21" ht="17.25" customHeight="1" x14ac:dyDescent="0.3">
      <c r="P3254" s="26"/>
      <c r="Q3254" s="27"/>
      <c r="R3254" s="28"/>
      <c r="S3254" s="28"/>
      <c r="T3254" s="29"/>
      <c r="U3254" s="30"/>
    </row>
    <row r="3255" spans="16:21" ht="17.25" customHeight="1" x14ac:dyDescent="0.3">
      <c r="P3255" s="26"/>
      <c r="Q3255" s="27"/>
      <c r="R3255" s="28"/>
      <c r="S3255" s="28"/>
      <c r="T3255" s="29"/>
      <c r="U3255" s="30"/>
    </row>
    <row r="3256" spans="16:21" ht="17.25" customHeight="1" x14ac:dyDescent="0.3">
      <c r="P3256" s="26"/>
      <c r="Q3256" s="27"/>
      <c r="R3256" s="28"/>
      <c r="S3256" s="28"/>
      <c r="T3256" s="29"/>
      <c r="U3256" s="30"/>
    </row>
    <row r="3257" spans="16:21" ht="17.25" customHeight="1" x14ac:dyDescent="0.3">
      <c r="P3257" s="26"/>
      <c r="Q3257" s="27"/>
      <c r="R3257" s="28"/>
      <c r="S3257" s="28"/>
      <c r="T3257" s="29"/>
      <c r="U3257" s="30"/>
    </row>
    <row r="3258" spans="16:21" ht="17.25" customHeight="1" x14ac:dyDescent="0.3">
      <c r="P3258" s="26"/>
      <c r="Q3258" s="27"/>
      <c r="R3258" s="28"/>
      <c r="S3258" s="28"/>
      <c r="T3258" s="29"/>
      <c r="U3258" s="30"/>
    </row>
    <row r="3259" spans="16:21" ht="17.25" customHeight="1" x14ac:dyDescent="0.3">
      <c r="P3259" s="26"/>
      <c r="Q3259" s="27"/>
      <c r="R3259" s="28"/>
      <c r="S3259" s="28"/>
      <c r="T3259" s="29"/>
      <c r="U3259" s="30"/>
    </row>
    <row r="3260" spans="16:21" ht="17.25" customHeight="1" x14ac:dyDescent="0.3">
      <c r="P3260" s="26"/>
      <c r="Q3260" s="27"/>
      <c r="R3260" s="28"/>
      <c r="S3260" s="28"/>
      <c r="T3260" s="29"/>
      <c r="U3260" s="30"/>
    </row>
    <row r="3261" spans="16:21" ht="17.25" customHeight="1" x14ac:dyDescent="0.3">
      <c r="P3261" s="26"/>
      <c r="Q3261" s="27"/>
      <c r="R3261" s="28"/>
      <c r="S3261" s="28"/>
      <c r="T3261" s="29"/>
      <c r="U3261" s="30"/>
    </row>
    <row r="3262" spans="16:21" ht="17.25" customHeight="1" x14ac:dyDescent="0.3">
      <c r="P3262" s="26"/>
      <c r="Q3262" s="27"/>
      <c r="R3262" s="28"/>
      <c r="S3262" s="28"/>
      <c r="T3262" s="29"/>
      <c r="U3262" s="30"/>
    </row>
    <row r="3263" spans="16:21" ht="17.25" customHeight="1" x14ac:dyDescent="0.3">
      <c r="P3263" s="26"/>
      <c r="Q3263" s="27"/>
      <c r="R3263" s="28"/>
      <c r="S3263" s="28"/>
      <c r="T3263" s="29"/>
      <c r="U3263" s="30"/>
    </row>
    <row r="3264" spans="16:21" ht="17.25" customHeight="1" x14ac:dyDescent="0.3">
      <c r="P3264" s="26"/>
      <c r="Q3264" s="27"/>
      <c r="R3264" s="28"/>
      <c r="S3264" s="28"/>
      <c r="T3264" s="29"/>
      <c r="U3264" s="30"/>
    </row>
    <row r="3265" spans="16:21" ht="17.25" customHeight="1" x14ac:dyDescent="0.3">
      <c r="P3265" s="26"/>
      <c r="Q3265" s="27"/>
      <c r="R3265" s="28"/>
      <c r="S3265" s="28"/>
      <c r="T3265" s="29"/>
      <c r="U3265" s="30"/>
    </row>
    <row r="3266" spans="16:21" ht="17.25" customHeight="1" x14ac:dyDescent="0.3">
      <c r="P3266" s="26"/>
      <c r="Q3266" s="27"/>
      <c r="R3266" s="28"/>
      <c r="S3266" s="28"/>
      <c r="T3266" s="29"/>
      <c r="U3266" s="30"/>
    </row>
    <row r="3267" spans="16:21" ht="17.25" customHeight="1" x14ac:dyDescent="0.3">
      <c r="P3267" s="26"/>
      <c r="Q3267" s="27"/>
      <c r="R3267" s="28"/>
      <c r="S3267" s="28"/>
      <c r="T3267" s="29"/>
      <c r="U3267" s="30"/>
    </row>
    <row r="3268" spans="16:21" ht="17.25" customHeight="1" x14ac:dyDescent="0.3">
      <c r="P3268" s="26"/>
      <c r="Q3268" s="27"/>
      <c r="R3268" s="28"/>
      <c r="S3268" s="28"/>
      <c r="T3268" s="29"/>
      <c r="U3268" s="30"/>
    </row>
    <row r="3269" spans="16:21" ht="17.25" customHeight="1" x14ac:dyDescent="0.3">
      <c r="P3269" s="26"/>
      <c r="Q3269" s="27"/>
      <c r="R3269" s="28"/>
      <c r="S3269" s="28"/>
      <c r="T3269" s="29"/>
      <c r="U3269" s="30"/>
    </row>
    <row r="3270" spans="16:21" ht="17.25" customHeight="1" x14ac:dyDescent="0.3">
      <c r="P3270" s="26"/>
      <c r="Q3270" s="27"/>
      <c r="R3270" s="28"/>
      <c r="S3270" s="28"/>
      <c r="T3270" s="29"/>
      <c r="U3270" s="30"/>
    </row>
    <row r="3271" spans="16:21" ht="17.25" customHeight="1" x14ac:dyDescent="0.3">
      <c r="P3271" s="26"/>
      <c r="Q3271" s="27"/>
      <c r="R3271" s="28"/>
      <c r="S3271" s="28"/>
      <c r="T3271" s="29"/>
      <c r="U3271" s="30"/>
    </row>
    <row r="3272" spans="16:21" ht="17.25" customHeight="1" x14ac:dyDescent="0.3">
      <c r="P3272" s="26"/>
      <c r="Q3272" s="27"/>
      <c r="R3272" s="28"/>
      <c r="S3272" s="28"/>
      <c r="T3272" s="29"/>
      <c r="U3272" s="30"/>
    </row>
    <row r="3273" spans="16:21" ht="17.25" customHeight="1" x14ac:dyDescent="0.3">
      <c r="P3273" s="26"/>
      <c r="Q3273" s="27"/>
      <c r="R3273" s="28"/>
      <c r="S3273" s="28"/>
      <c r="T3273" s="29"/>
      <c r="U3273" s="30"/>
    </row>
    <row r="3274" spans="16:21" ht="17.25" customHeight="1" x14ac:dyDescent="0.3">
      <c r="P3274" s="26"/>
      <c r="Q3274" s="27"/>
      <c r="R3274" s="28"/>
      <c r="S3274" s="28"/>
      <c r="T3274" s="29"/>
      <c r="U3274" s="30"/>
    </row>
    <row r="3275" spans="16:21" ht="17.25" customHeight="1" x14ac:dyDescent="0.3">
      <c r="P3275" s="26"/>
      <c r="Q3275" s="27"/>
      <c r="R3275" s="28"/>
      <c r="S3275" s="28"/>
      <c r="T3275" s="29"/>
      <c r="U3275" s="30"/>
    </row>
    <row r="3276" spans="16:21" ht="17.25" customHeight="1" x14ac:dyDescent="0.3">
      <c r="P3276" s="26"/>
      <c r="Q3276" s="27"/>
      <c r="R3276" s="28"/>
      <c r="S3276" s="28"/>
      <c r="T3276" s="29"/>
      <c r="U3276" s="30"/>
    </row>
    <row r="3277" spans="16:21" ht="17.25" customHeight="1" x14ac:dyDescent="0.3">
      <c r="P3277" s="26"/>
      <c r="Q3277" s="27"/>
      <c r="R3277" s="28"/>
      <c r="S3277" s="28"/>
      <c r="T3277" s="29"/>
      <c r="U3277" s="30"/>
    </row>
    <row r="3278" spans="16:21" ht="17.25" customHeight="1" x14ac:dyDescent="0.3">
      <c r="P3278" s="26"/>
      <c r="Q3278" s="27"/>
      <c r="R3278" s="28"/>
      <c r="S3278" s="28"/>
      <c r="T3278" s="29"/>
      <c r="U3278" s="30"/>
    </row>
    <row r="3279" spans="16:21" ht="17.25" customHeight="1" x14ac:dyDescent="0.3">
      <c r="P3279" s="26"/>
      <c r="Q3279" s="27"/>
      <c r="R3279" s="28"/>
      <c r="S3279" s="28"/>
      <c r="T3279" s="29"/>
      <c r="U3279" s="30"/>
    </row>
    <row r="3280" spans="16:21" ht="17.25" customHeight="1" x14ac:dyDescent="0.3">
      <c r="P3280" s="26"/>
      <c r="Q3280" s="27"/>
      <c r="R3280" s="28"/>
      <c r="S3280" s="28"/>
      <c r="T3280" s="29"/>
      <c r="U3280" s="30"/>
    </row>
    <row r="3281" spans="16:21" ht="17.25" customHeight="1" x14ac:dyDescent="0.3">
      <c r="P3281" s="26"/>
      <c r="Q3281" s="27"/>
      <c r="R3281" s="28"/>
      <c r="S3281" s="28"/>
      <c r="T3281" s="29"/>
      <c r="U3281" s="30"/>
    </row>
    <row r="3282" spans="16:21" ht="17.25" customHeight="1" x14ac:dyDescent="0.3">
      <c r="P3282" s="26"/>
      <c r="Q3282" s="27"/>
      <c r="R3282" s="28"/>
      <c r="S3282" s="28"/>
      <c r="T3282" s="29"/>
      <c r="U3282" s="30"/>
    </row>
    <row r="3283" spans="16:21" ht="17.25" customHeight="1" x14ac:dyDescent="0.3">
      <c r="P3283" s="26"/>
      <c r="Q3283" s="27"/>
      <c r="R3283" s="28"/>
      <c r="S3283" s="28"/>
      <c r="T3283" s="29"/>
      <c r="U3283" s="30"/>
    </row>
    <row r="3284" spans="16:21" ht="17.25" customHeight="1" x14ac:dyDescent="0.3">
      <c r="P3284" s="26"/>
      <c r="Q3284" s="27"/>
      <c r="R3284" s="28"/>
      <c r="S3284" s="28"/>
      <c r="T3284" s="29"/>
      <c r="U3284" s="30"/>
    </row>
    <row r="3285" spans="16:21" ht="17.25" customHeight="1" x14ac:dyDescent="0.3">
      <c r="P3285" s="26"/>
      <c r="Q3285" s="27"/>
      <c r="R3285" s="28"/>
      <c r="S3285" s="28"/>
      <c r="T3285" s="29"/>
      <c r="U3285" s="30"/>
    </row>
    <row r="3286" spans="16:21" ht="17.25" customHeight="1" x14ac:dyDescent="0.3">
      <c r="P3286" s="26"/>
      <c r="Q3286" s="27"/>
      <c r="R3286" s="28"/>
      <c r="S3286" s="28"/>
      <c r="T3286" s="29"/>
      <c r="U3286" s="30"/>
    </row>
    <row r="3287" spans="16:21" ht="17.25" customHeight="1" x14ac:dyDescent="0.3">
      <c r="P3287" s="26"/>
      <c r="Q3287" s="27"/>
      <c r="R3287" s="28"/>
      <c r="S3287" s="28"/>
      <c r="T3287" s="29"/>
      <c r="U3287" s="30"/>
    </row>
    <row r="3288" spans="16:21" ht="17.25" customHeight="1" x14ac:dyDescent="0.3">
      <c r="P3288" s="26"/>
      <c r="Q3288" s="27"/>
      <c r="R3288" s="28"/>
      <c r="S3288" s="28"/>
      <c r="T3288" s="29"/>
      <c r="U3288" s="30"/>
    </row>
    <row r="3289" spans="16:21" ht="17.25" customHeight="1" x14ac:dyDescent="0.3">
      <c r="P3289" s="26"/>
      <c r="Q3289" s="27"/>
      <c r="R3289" s="28"/>
      <c r="S3289" s="28"/>
      <c r="T3289" s="29"/>
      <c r="U3289" s="30"/>
    </row>
    <row r="3290" spans="16:21" ht="17.25" customHeight="1" x14ac:dyDescent="0.3">
      <c r="P3290" s="26"/>
      <c r="Q3290" s="27"/>
      <c r="R3290" s="28"/>
      <c r="S3290" s="28"/>
      <c r="T3290" s="29"/>
      <c r="U3290" s="30"/>
    </row>
    <row r="3291" spans="16:21" ht="17.25" customHeight="1" x14ac:dyDescent="0.3">
      <c r="P3291" s="26"/>
      <c r="Q3291" s="27"/>
      <c r="R3291" s="28"/>
      <c r="S3291" s="28"/>
      <c r="T3291" s="29"/>
      <c r="U3291" s="30"/>
    </row>
    <row r="3292" spans="16:21" ht="17.25" customHeight="1" x14ac:dyDescent="0.3">
      <c r="P3292" s="26"/>
      <c r="Q3292" s="27"/>
      <c r="R3292" s="28"/>
      <c r="S3292" s="28"/>
      <c r="T3292" s="29"/>
      <c r="U3292" s="30"/>
    </row>
    <row r="3293" spans="16:21" ht="17.25" customHeight="1" x14ac:dyDescent="0.3">
      <c r="P3293" s="26"/>
      <c r="Q3293" s="27"/>
      <c r="R3293" s="28"/>
      <c r="S3293" s="28"/>
      <c r="T3293" s="29"/>
      <c r="U3293" s="30"/>
    </row>
    <row r="3294" spans="16:21" ht="17.25" customHeight="1" x14ac:dyDescent="0.3">
      <c r="P3294" s="26"/>
      <c r="Q3294" s="27"/>
      <c r="R3294" s="28"/>
      <c r="S3294" s="28"/>
      <c r="T3294" s="29"/>
      <c r="U3294" s="30"/>
    </row>
    <row r="3295" spans="16:21" ht="17.25" customHeight="1" x14ac:dyDescent="0.3">
      <c r="P3295" s="26"/>
      <c r="Q3295" s="27"/>
      <c r="R3295" s="28"/>
      <c r="S3295" s="28"/>
      <c r="T3295" s="29"/>
      <c r="U3295" s="30"/>
    </row>
    <row r="3296" spans="16:21" ht="17.25" customHeight="1" x14ac:dyDescent="0.3">
      <c r="P3296" s="26"/>
      <c r="Q3296" s="27"/>
      <c r="R3296" s="28"/>
      <c r="S3296" s="28"/>
      <c r="T3296" s="29"/>
      <c r="U3296" s="30"/>
    </row>
    <row r="3297" spans="16:21" ht="17.25" customHeight="1" x14ac:dyDescent="0.3">
      <c r="P3297" s="26"/>
      <c r="Q3297" s="27"/>
      <c r="R3297" s="28"/>
      <c r="S3297" s="28"/>
      <c r="T3297" s="29"/>
      <c r="U3297" s="30"/>
    </row>
    <row r="3298" spans="16:21" ht="17.25" customHeight="1" x14ac:dyDescent="0.3">
      <c r="P3298" s="26"/>
      <c r="Q3298" s="27"/>
      <c r="R3298" s="28"/>
      <c r="S3298" s="28"/>
      <c r="T3298" s="29"/>
      <c r="U3298" s="30"/>
    </row>
    <row r="3299" spans="16:21" ht="17.25" customHeight="1" x14ac:dyDescent="0.3">
      <c r="P3299" s="26"/>
      <c r="Q3299" s="27"/>
      <c r="R3299" s="28"/>
      <c r="S3299" s="28"/>
      <c r="T3299" s="29"/>
      <c r="U3299" s="30"/>
    </row>
    <row r="3300" spans="16:21" ht="17.25" customHeight="1" x14ac:dyDescent="0.3">
      <c r="P3300" s="26"/>
      <c r="Q3300" s="27"/>
      <c r="R3300" s="28"/>
      <c r="S3300" s="28"/>
      <c r="T3300" s="29"/>
      <c r="U3300" s="30"/>
    </row>
    <row r="3301" spans="16:21" ht="17.25" customHeight="1" x14ac:dyDescent="0.3">
      <c r="P3301" s="26"/>
      <c r="Q3301" s="27"/>
      <c r="R3301" s="28"/>
      <c r="S3301" s="28"/>
      <c r="T3301" s="29"/>
      <c r="U3301" s="30"/>
    </row>
    <row r="3302" spans="16:21" ht="17.25" customHeight="1" x14ac:dyDescent="0.3">
      <c r="P3302" s="26"/>
      <c r="Q3302" s="27"/>
      <c r="R3302" s="28"/>
      <c r="S3302" s="28"/>
      <c r="T3302" s="29"/>
      <c r="U3302" s="30"/>
    </row>
    <row r="3303" spans="16:21" ht="17.25" customHeight="1" x14ac:dyDescent="0.3">
      <c r="P3303" s="26"/>
      <c r="Q3303" s="27"/>
      <c r="R3303" s="28"/>
      <c r="S3303" s="28"/>
      <c r="T3303" s="29"/>
      <c r="U3303" s="30"/>
    </row>
    <row r="3304" spans="16:21" ht="17.25" customHeight="1" x14ac:dyDescent="0.3">
      <c r="P3304" s="26"/>
      <c r="Q3304" s="27"/>
      <c r="R3304" s="28"/>
      <c r="S3304" s="28"/>
      <c r="T3304" s="29"/>
      <c r="U3304" s="30"/>
    </row>
    <row r="3305" spans="16:21" ht="17.25" customHeight="1" x14ac:dyDescent="0.3">
      <c r="P3305" s="26"/>
      <c r="Q3305" s="27"/>
      <c r="R3305" s="28"/>
      <c r="S3305" s="28"/>
      <c r="T3305" s="29"/>
      <c r="U3305" s="30"/>
    </row>
    <row r="3306" spans="16:21" ht="17.25" customHeight="1" x14ac:dyDescent="0.3">
      <c r="P3306" s="26"/>
      <c r="Q3306" s="27"/>
      <c r="R3306" s="28"/>
      <c r="S3306" s="28"/>
      <c r="T3306" s="29"/>
      <c r="U3306" s="30"/>
    </row>
    <row r="3307" spans="16:21" ht="17.25" customHeight="1" x14ac:dyDescent="0.3">
      <c r="P3307" s="26"/>
      <c r="Q3307" s="27"/>
      <c r="R3307" s="28"/>
      <c r="S3307" s="28"/>
      <c r="T3307" s="29"/>
      <c r="U3307" s="30"/>
    </row>
    <row r="3308" spans="16:21" ht="17.25" customHeight="1" x14ac:dyDescent="0.3">
      <c r="P3308" s="26"/>
      <c r="Q3308" s="27"/>
      <c r="R3308" s="28"/>
      <c r="S3308" s="28"/>
      <c r="T3308" s="29"/>
      <c r="U3308" s="30"/>
    </row>
    <row r="3309" spans="16:21" ht="17.25" customHeight="1" x14ac:dyDescent="0.3">
      <c r="P3309" s="26"/>
      <c r="Q3309" s="27"/>
      <c r="R3309" s="28"/>
      <c r="S3309" s="28"/>
      <c r="T3309" s="29"/>
      <c r="U3309" s="30"/>
    </row>
    <row r="3310" spans="16:21" ht="17.25" customHeight="1" x14ac:dyDescent="0.3">
      <c r="P3310" s="26"/>
      <c r="Q3310" s="27"/>
      <c r="R3310" s="28"/>
      <c r="S3310" s="28"/>
      <c r="T3310" s="29"/>
      <c r="U3310" s="30"/>
    </row>
    <row r="3311" spans="16:21" ht="17.25" customHeight="1" x14ac:dyDescent="0.3">
      <c r="P3311" s="26"/>
      <c r="Q3311" s="27"/>
      <c r="R3311" s="28"/>
      <c r="S3311" s="28"/>
      <c r="T3311" s="29"/>
      <c r="U3311" s="30"/>
    </row>
    <row r="3312" spans="16:21" ht="17.25" customHeight="1" x14ac:dyDescent="0.3">
      <c r="P3312" s="26"/>
      <c r="Q3312" s="27"/>
      <c r="R3312" s="28"/>
      <c r="S3312" s="28"/>
      <c r="T3312" s="29"/>
      <c r="U3312" s="30"/>
    </row>
    <row r="3313" spans="16:21" ht="17.25" customHeight="1" x14ac:dyDescent="0.3">
      <c r="P3313" s="26"/>
      <c r="Q3313" s="27"/>
      <c r="R3313" s="28"/>
      <c r="S3313" s="28"/>
      <c r="T3313" s="29"/>
      <c r="U3313" s="30"/>
    </row>
    <row r="3314" spans="16:21" ht="17.25" customHeight="1" x14ac:dyDescent="0.3">
      <c r="P3314" s="26"/>
      <c r="Q3314" s="27"/>
      <c r="R3314" s="28"/>
      <c r="S3314" s="28"/>
      <c r="T3314" s="29"/>
      <c r="U3314" s="30"/>
    </row>
    <row r="3315" spans="16:21" ht="17.25" customHeight="1" x14ac:dyDescent="0.3">
      <c r="P3315" s="26"/>
      <c r="Q3315" s="27"/>
      <c r="R3315" s="28"/>
      <c r="S3315" s="28"/>
      <c r="T3315" s="29"/>
      <c r="U3315" s="30"/>
    </row>
    <row r="3316" spans="16:21" ht="17.25" customHeight="1" x14ac:dyDescent="0.3">
      <c r="P3316" s="26"/>
      <c r="Q3316" s="27"/>
      <c r="R3316" s="28"/>
      <c r="S3316" s="28"/>
      <c r="T3316" s="29"/>
      <c r="U3316" s="30"/>
    </row>
    <row r="3317" spans="16:21" ht="17.25" customHeight="1" x14ac:dyDescent="0.3">
      <c r="P3317" s="26"/>
      <c r="Q3317" s="27"/>
      <c r="R3317" s="28"/>
      <c r="S3317" s="28"/>
      <c r="T3317" s="29"/>
      <c r="U3317" s="30"/>
    </row>
    <row r="3318" spans="16:21" ht="17.25" customHeight="1" x14ac:dyDescent="0.3">
      <c r="P3318" s="26"/>
      <c r="Q3318" s="27"/>
      <c r="R3318" s="28"/>
      <c r="S3318" s="28"/>
      <c r="T3318" s="29"/>
      <c r="U3318" s="30"/>
    </row>
    <row r="3319" spans="16:21" ht="17.25" customHeight="1" x14ac:dyDescent="0.3">
      <c r="P3319" s="26"/>
      <c r="Q3319" s="27"/>
      <c r="R3319" s="28"/>
      <c r="S3319" s="28"/>
      <c r="T3319" s="29"/>
      <c r="U3319" s="30"/>
    </row>
    <row r="3320" spans="16:21" ht="17.25" customHeight="1" x14ac:dyDescent="0.3">
      <c r="P3320" s="26"/>
      <c r="Q3320" s="27"/>
      <c r="R3320" s="28"/>
      <c r="S3320" s="28"/>
      <c r="T3320" s="29"/>
      <c r="U3320" s="30"/>
    </row>
    <row r="3321" spans="16:21" ht="17.25" customHeight="1" x14ac:dyDescent="0.3">
      <c r="P3321" s="26"/>
      <c r="Q3321" s="27"/>
      <c r="R3321" s="28"/>
      <c r="S3321" s="28"/>
      <c r="T3321" s="29"/>
      <c r="U3321" s="30"/>
    </row>
    <row r="3322" spans="16:21" ht="17.25" customHeight="1" x14ac:dyDescent="0.3">
      <c r="P3322" s="26"/>
      <c r="Q3322" s="27"/>
      <c r="R3322" s="28"/>
      <c r="S3322" s="28"/>
      <c r="T3322" s="29"/>
      <c r="U3322" s="30"/>
    </row>
    <row r="3323" spans="16:21" ht="17.25" customHeight="1" x14ac:dyDescent="0.3">
      <c r="P3323" s="26"/>
      <c r="Q3323" s="27"/>
      <c r="R3323" s="28"/>
      <c r="S3323" s="28"/>
      <c r="T3323" s="29"/>
      <c r="U3323" s="30"/>
    </row>
    <row r="3324" spans="16:21" ht="17.25" customHeight="1" x14ac:dyDescent="0.3">
      <c r="P3324" s="26"/>
      <c r="Q3324" s="27"/>
      <c r="R3324" s="28"/>
      <c r="S3324" s="28"/>
      <c r="T3324" s="29"/>
      <c r="U3324" s="30"/>
    </row>
    <row r="3325" spans="16:21" ht="17.25" customHeight="1" x14ac:dyDescent="0.3">
      <c r="P3325" s="26"/>
      <c r="Q3325" s="27"/>
      <c r="R3325" s="28"/>
      <c r="S3325" s="28"/>
      <c r="T3325" s="29"/>
      <c r="U3325" s="30"/>
    </row>
    <row r="3326" spans="16:21" ht="17.25" customHeight="1" x14ac:dyDescent="0.3">
      <c r="P3326" s="26"/>
      <c r="Q3326" s="27"/>
      <c r="R3326" s="28"/>
      <c r="S3326" s="28"/>
      <c r="T3326" s="29"/>
      <c r="U3326" s="30"/>
    </row>
    <row r="3327" spans="16:21" ht="17.25" customHeight="1" x14ac:dyDescent="0.3">
      <c r="P3327" s="26"/>
      <c r="Q3327" s="27"/>
      <c r="R3327" s="28"/>
      <c r="S3327" s="28"/>
      <c r="T3327" s="29"/>
      <c r="U3327" s="30"/>
    </row>
    <row r="3328" spans="16:21" ht="17.25" customHeight="1" x14ac:dyDescent="0.3">
      <c r="P3328" s="26"/>
      <c r="Q3328" s="27"/>
      <c r="R3328" s="28"/>
      <c r="S3328" s="28"/>
      <c r="T3328" s="29"/>
      <c r="U3328" s="30"/>
    </row>
    <row r="3329" spans="16:21" ht="17.25" customHeight="1" x14ac:dyDescent="0.3">
      <c r="P3329" s="26"/>
      <c r="Q3329" s="27"/>
      <c r="R3329" s="28"/>
      <c r="S3329" s="28"/>
      <c r="T3329" s="29"/>
      <c r="U3329" s="30"/>
    </row>
    <row r="3330" spans="16:21" ht="17.25" customHeight="1" x14ac:dyDescent="0.3">
      <c r="P3330" s="26"/>
      <c r="Q3330" s="27"/>
      <c r="R3330" s="28"/>
      <c r="S3330" s="28"/>
      <c r="T3330" s="29"/>
      <c r="U3330" s="30"/>
    </row>
    <row r="3331" spans="16:21" ht="17.25" customHeight="1" x14ac:dyDescent="0.3">
      <c r="P3331" s="26"/>
      <c r="Q3331" s="27"/>
      <c r="R3331" s="28"/>
      <c r="S3331" s="28"/>
      <c r="T3331" s="29"/>
      <c r="U3331" s="30"/>
    </row>
    <row r="3332" spans="16:21" ht="17.25" customHeight="1" x14ac:dyDescent="0.3">
      <c r="P3332" s="26"/>
      <c r="Q3332" s="27"/>
      <c r="R3332" s="28"/>
      <c r="S3332" s="28"/>
      <c r="T3332" s="29"/>
      <c r="U3332" s="30"/>
    </row>
    <row r="3333" spans="16:21" ht="17.25" customHeight="1" x14ac:dyDescent="0.3">
      <c r="P3333" s="26"/>
      <c r="Q3333" s="27"/>
      <c r="R3333" s="28"/>
      <c r="S3333" s="28"/>
      <c r="T3333" s="29"/>
      <c r="U3333" s="30"/>
    </row>
    <row r="3334" spans="16:21" ht="17.25" customHeight="1" x14ac:dyDescent="0.3">
      <c r="P3334" s="26"/>
      <c r="Q3334" s="27"/>
      <c r="R3334" s="28"/>
      <c r="S3334" s="28"/>
      <c r="T3334" s="29"/>
      <c r="U3334" s="30"/>
    </row>
    <row r="3335" spans="16:21" ht="17.25" customHeight="1" x14ac:dyDescent="0.3">
      <c r="P3335" s="26"/>
      <c r="Q3335" s="27"/>
      <c r="R3335" s="28"/>
      <c r="S3335" s="28"/>
      <c r="T3335" s="29"/>
      <c r="U3335" s="30"/>
    </row>
    <row r="3336" spans="16:21" ht="17.25" customHeight="1" x14ac:dyDescent="0.3">
      <c r="P3336" s="26"/>
      <c r="Q3336" s="27"/>
      <c r="R3336" s="28"/>
      <c r="S3336" s="28"/>
      <c r="T3336" s="29"/>
      <c r="U3336" s="30"/>
    </row>
    <row r="3337" spans="16:21" ht="17.25" customHeight="1" x14ac:dyDescent="0.3">
      <c r="P3337" s="26"/>
      <c r="Q3337" s="27"/>
      <c r="R3337" s="28"/>
      <c r="S3337" s="28"/>
      <c r="T3337" s="29"/>
      <c r="U3337" s="30"/>
    </row>
    <row r="3338" spans="16:21" ht="17.25" customHeight="1" x14ac:dyDescent="0.3">
      <c r="P3338" s="26"/>
      <c r="Q3338" s="27"/>
      <c r="R3338" s="28"/>
      <c r="S3338" s="28"/>
      <c r="T3338" s="29"/>
      <c r="U3338" s="30"/>
    </row>
    <row r="3339" spans="16:21" ht="17.25" customHeight="1" x14ac:dyDescent="0.3">
      <c r="P3339" s="26"/>
      <c r="Q3339" s="27"/>
      <c r="R3339" s="28"/>
      <c r="S3339" s="28"/>
      <c r="T3339" s="29"/>
      <c r="U3339" s="30"/>
    </row>
    <row r="3340" spans="16:21" ht="17.25" customHeight="1" x14ac:dyDescent="0.3">
      <c r="P3340" s="26"/>
      <c r="Q3340" s="27"/>
      <c r="R3340" s="28"/>
      <c r="S3340" s="28"/>
      <c r="T3340" s="29"/>
      <c r="U3340" s="30"/>
    </row>
    <row r="3341" spans="16:21" ht="17.25" customHeight="1" x14ac:dyDescent="0.3">
      <c r="P3341" s="26"/>
      <c r="Q3341" s="27"/>
      <c r="R3341" s="28"/>
      <c r="S3341" s="28"/>
      <c r="T3341" s="29"/>
      <c r="U3341" s="30"/>
    </row>
    <row r="3342" spans="16:21" ht="17.25" customHeight="1" x14ac:dyDescent="0.3">
      <c r="P3342" s="26"/>
      <c r="Q3342" s="27"/>
      <c r="R3342" s="28"/>
      <c r="S3342" s="28"/>
      <c r="T3342" s="29"/>
      <c r="U3342" s="30"/>
    </row>
    <row r="3343" spans="16:21" ht="17.25" customHeight="1" x14ac:dyDescent="0.3">
      <c r="P3343" s="26"/>
      <c r="Q3343" s="27"/>
      <c r="R3343" s="28"/>
      <c r="S3343" s="28"/>
      <c r="T3343" s="29"/>
      <c r="U3343" s="30"/>
    </row>
    <row r="3344" spans="16:21" ht="17.25" customHeight="1" x14ac:dyDescent="0.3">
      <c r="P3344" s="26"/>
      <c r="Q3344" s="27"/>
      <c r="R3344" s="28"/>
      <c r="S3344" s="28"/>
      <c r="T3344" s="29"/>
      <c r="U3344" s="30"/>
    </row>
    <row r="3345" spans="16:21" ht="17.25" customHeight="1" x14ac:dyDescent="0.3">
      <c r="P3345" s="26"/>
      <c r="Q3345" s="27"/>
      <c r="R3345" s="28"/>
      <c r="S3345" s="28"/>
      <c r="T3345" s="29"/>
      <c r="U3345" s="30"/>
    </row>
    <row r="3346" spans="16:21" ht="17.25" customHeight="1" x14ac:dyDescent="0.3">
      <c r="P3346" s="26"/>
      <c r="Q3346" s="27"/>
      <c r="R3346" s="28"/>
      <c r="S3346" s="28"/>
      <c r="T3346" s="29"/>
      <c r="U3346" s="30"/>
    </row>
    <row r="3347" spans="16:21" ht="17.25" customHeight="1" x14ac:dyDescent="0.3">
      <c r="P3347" s="26"/>
      <c r="Q3347" s="27"/>
      <c r="R3347" s="28"/>
      <c r="S3347" s="28"/>
      <c r="T3347" s="29"/>
      <c r="U3347" s="30"/>
    </row>
    <row r="3348" spans="16:21" ht="17.25" customHeight="1" x14ac:dyDescent="0.3">
      <c r="P3348" s="26"/>
      <c r="Q3348" s="27"/>
      <c r="R3348" s="28"/>
      <c r="S3348" s="28"/>
      <c r="T3348" s="29"/>
      <c r="U3348" s="30"/>
    </row>
    <row r="3349" spans="16:21" ht="17.25" customHeight="1" x14ac:dyDescent="0.3">
      <c r="P3349" s="26"/>
      <c r="Q3349" s="27"/>
      <c r="R3349" s="28"/>
      <c r="S3349" s="28"/>
      <c r="T3349" s="29"/>
      <c r="U3349" s="30"/>
    </row>
    <row r="3350" spans="16:21" ht="17.25" customHeight="1" x14ac:dyDescent="0.3">
      <c r="P3350" s="26"/>
      <c r="Q3350" s="27"/>
      <c r="R3350" s="28"/>
      <c r="S3350" s="28"/>
      <c r="T3350" s="29"/>
      <c r="U3350" s="30"/>
    </row>
    <row r="3351" spans="16:21" ht="17.25" customHeight="1" x14ac:dyDescent="0.3">
      <c r="P3351" s="26"/>
      <c r="Q3351" s="27"/>
      <c r="R3351" s="28"/>
      <c r="S3351" s="28"/>
      <c r="T3351" s="29"/>
      <c r="U3351" s="30"/>
    </row>
    <row r="3352" spans="16:21" ht="17.25" customHeight="1" x14ac:dyDescent="0.3">
      <c r="P3352" s="26"/>
      <c r="Q3352" s="27"/>
      <c r="R3352" s="28"/>
      <c r="S3352" s="28"/>
      <c r="T3352" s="29"/>
      <c r="U3352" s="30"/>
    </row>
    <row r="3353" spans="16:21" ht="17.25" customHeight="1" x14ac:dyDescent="0.3">
      <c r="P3353" s="26"/>
      <c r="Q3353" s="27"/>
      <c r="R3353" s="28"/>
      <c r="S3353" s="28"/>
      <c r="T3353" s="29"/>
      <c r="U3353" s="30"/>
    </row>
    <row r="3354" spans="16:21" ht="17.25" customHeight="1" x14ac:dyDescent="0.3">
      <c r="P3354" s="26"/>
      <c r="Q3354" s="27"/>
      <c r="R3354" s="28"/>
      <c r="S3354" s="28"/>
      <c r="T3354" s="29"/>
      <c r="U3354" s="30"/>
    </row>
    <row r="3355" spans="16:21" ht="17.25" customHeight="1" x14ac:dyDescent="0.3">
      <c r="P3355" s="26"/>
      <c r="Q3355" s="27"/>
      <c r="R3355" s="28"/>
      <c r="S3355" s="28"/>
      <c r="T3355" s="29"/>
      <c r="U3355" s="30"/>
    </row>
    <row r="3356" spans="16:21" ht="17.25" customHeight="1" x14ac:dyDescent="0.3">
      <c r="P3356" s="26"/>
      <c r="Q3356" s="27"/>
      <c r="R3356" s="28"/>
      <c r="S3356" s="28"/>
      <c r="T3356" s="29"/>
      <c r="U3356" s="30"/>
    </row>
    <row r="3357" spans="16:21" ht="17.25" customHeight="1" x14ac:dyDescent="0.3">
      <c r="P3357" s="26"/>
      <c r="Q3357" s="27"/>
      <c r="R3357" s="28"/>
      <c r="S3357" s="28"/>
      <c r="T3357" s="29"/>
      <c r="U3357" s="30"/>
    </row>
    <row r="3358" spans="16:21" ht="17.25" customHeight="1" x14ac:dyDescent="0.3">
      <c r="P3358" s="26"/>
      <c r="Q3358" s="27"/>
      <c r="R3358" s="28"/>
      <c r="S3358" s="28"/>
      <c r="T3358" s="29"/>
      <c r="U3358" s="30"/>
    </row>
    <row r="3359" spans="16:21" ht="17.25" customHeight="1" x14ac:dyDescent="0.3">
      <c r="P3359" s="26"/>
      <c r="Q3359" s="27"/>
      <c r="R3359" s="28"/>
      <c r="S3359" s="28"/>
      <c r="T3359" s="29"/>
      <c r="U3359" s="30"/>
    </row>
    <row r="3360" spans="16:21" ht="17.25" customHeight="1" x14ac:dyDescent="0.3">
      <c r="P3360" s="26"/>
      <c r="Q3360" s="27"/>
      <c r="R3360" s="28"/>
      <c r="S3360" s="28"/>
      <c r="T3360" s="29"/>
      <c r="U3360" s="30"/>
    </row>
    <row r="3361" spans="16:21" ht="17.25" customHeight="1" x14ac:dyDescent="0.3">
      <c r="P3361" s="26"/>
      <c r="Q3361" s="27"/>
      <c r="R3361" s="28"/>
      <c r="S3361" s="28"/>
      <c r="T3361" s="29"/>
      <c r="U3361" s="30"/>
    </row>
    <row r="3362" spans="16:21" ht="17.25" customHeight="1" x14ac:dyDescent="0.3">
      <c r="P3362" s="26"/>
      <c r="Q3362" s="27"/>
      <c r="R3362" s="28"/>
      <c r="S3362" s="28"/>
      <c r="T3362" s="29"/>
      <c r="U3362" s="30"/>
    </row>
    <row r="3363" spans="16:21" ht="17.25" customHeight="1" x14ac:dyDescent="0.3">
      <c r="P3363" s="26"/>
      <c r="Q3363" s="27"/>
      <c r="R3363" s="28"/>
      <c r="S3363" s="28"/>
      <c r="T3363" s="29"/>
      <c r="U3363" s="30"/>
    </row>
    <row r="3364" spans="16:21" ht="17.25" customHeight="1" x14ac:dyDescent="0.3">
      <c r="P3364" s="26"/>
      <c r="Q3364" s="27"/>
      <c r="R3364" s="28"/>
      <c r="S3364" s="28"/>
      <c r="T3364" s="29"/>
      <c r="U3364" s="30"/>
    </row>
    <row r="3365" spans="16:21" ht="17.25" customHeight="1" x14ac:dyDescent="0.3">
      <c r="P3365" s="26"/>
      <c r="Q3365" s="27"/>
      <c r="R3365" s="28"/>
      <c r="S3365" s="28"/>
      <c r="T3365" s="29"/>
      <c r="U3365" s="30"/>
    </row>
    <row r="3366" spans="16:21" ht="17.25" customHeight="1" x14ac:dyDescent="0.3">
      <c r="P3366" s="26"/>
      <c r="Q3366" s="27"/>
      <c r="R3366" s="28"/>
      <c r="S3366" s="28"/>
      <c r="T3366" s="29"/>
      <c r="U3366" s="30"/>
    </row>
    <row r="3367" spans="16:21" ht="17.25" customHeight="1" x14ac:dyDescent="0.3">
      <c r="P3367" s="26"/>
      <c r="Q3367" s="27"/>
      <c r="R3367" s="28"/>
      <c r="S3367" s="28"/>
      <c r="T3367" s="29"/>
      <c r="U3367" s="30"/>
    </row>
    <row r="3368" spans="16:21" ht="17.25" customHeight="1" x14ac:dyDescent="0.3">
      <c r="P3368" s="26"/>
      <c r="Q3368" s="27"/>
      <c r="R3368" s="28"/>
      <c r="S3368" s="28"/>
      <c r="T3368" s="29"/>
      <c r="U3368" s="30"/>
    </row>
    <row r="3369" spans="16:21" ht="17.25" customHeight="1" x14ac:dyDescent="0.3">
      <c r="P3369" s="26"/>
      <c r="Q3369" s="27"/>
      <c r="R3369" s="28"/>
      <c r="S3369" s="28"/>
      <c r="T3369" s="29"/>
      <c r="U3369" s="30"/>
    </row>
    <row r="3370" spans="16:21" ht="17.25" customHeight="1" x14ac:dyDescent="0.3">
      <c r="P3370" s="26"/>
      <c r="Q3370" s="27"/>
      <c r="R3370" s="28"/>
      <c r="S3370" s="28"/>
      <c r="T3370" s="29"/>
      <c r="U3370" s="30"/>
    </row>
    <row r="3371" spans="16:21" ht="17.25" customHeight="1" x14ac:dyDescent="0.3">
      <c r="P3371" s="26"/>
      <c r="Q3371" s="27"/>
      <c r="R3371" s="28"/>
      <c r="S3371" s="28"/>
      <c r="T3371" s="29"/>
      <c r="U3371" s="30"/>
    </row>
    <row r="3372" spans="16:21" ht="17.25" customHeight="1" x14ac:dyDescent="0.3">
      <c r="P3372" s="26"/>
      <c r="Q3372" s="27"/>
      <c r="R3372" s="28"/>
      <c r="S3372" s="28"/>
      <c r="T3372" s="29"/>
      <c r="U3372" s="30"/>
    </row>
    <row r="3373" spans="16:21" ht="17.25" customHeight="1" x14ac:dyDescent="0.3">
      <c r="P3373" s="26"/>
      <c r="Q3373" s="27"/>
      <c r="R3373" s="28"/>
      <c r="S3373" s="28"/>
      <c r="T3373" s="29"/>
      <c r="U3373" s="30"/>
    </row>
    <row r="3374" spans="16:21" ht="17.25" customHeight="1" x14ac:dyDescent="0.3">
      <c r="P3374" s="26"/>
      <c r="Q3374" s="27"/>
      <c r="R3374" s="28"/>
      <c r="S3374" s="28"/>
      <c r="T3374" s="29"/>
      <c r="U3374" s="30"/>
    </row>
    <row r="3375" spans="16:21" ht="17.25" customHeight="1" x14ac:dyDescent="0.3">
      <c r="P3375" s="26"/>
      <c r="Q3375" s="27"/>
      <c r="R3375" s="28"/>
      <c r="S3375" s="28"/>
      <c r="T3375" s="29"/>
      <c r="U3375" s="30"/>
    </row>
    <row r="3376" spans="16:21" ht="17.25" customHeight="1" x14ac:dyDescent="0.3">
      <c r="P3376" s="26"/>
      <c r="Q3376" s="27"/>
      <c r="R3376" s="28"/>
      <c r="S3376" s="28"/>
      <c r="T3376" s="29"/>
      <c r="U3376" s="30"/>
    </row>
    <row r="3377" spans="16:21" ht="17.25" customHeight="1" x14ac:dyDescent="0.3">
      <c r="P3377" s="26"/>
      <c r="Q3377" s="27"/>
      <c r="R3377" s="28"/>
      <c r="S3377" s="28"/>
      <c r="T3377" s="29"/>
      <c r="U3377" s="30"/>
    </row>
    <row r="3378" spans="16:21" ht="17.25" customHeight="1" x14ac:dyDescent="0.3">
      <c r="P3378" s="26"/>
      <c r="Q3378" s="27"/>
      <c r="R3378" s="28"/>
      <c r="S3378" s="28"/>
      <c r="T3378" s="29"/>
      <c r="U3378" s="30"/>
    </row>
    <row r="3379" spans="16:21" ht="17.25" customHeight="1" x14ac:dyDescent="0.3">
      <c r="P3379" s="26"/>
      <c r="Q3379" s="27"/>
      <c r="R3379" s="28"/>
      <c r="S3379" s="28"/>
      <c r="T3379" s="29"/>
      <c r="U3379" s="30"/>
    </row>
    <row r="3380" spans="16:21" ht="17.25" customHeight="1" x14ac:dyDescent="0.3">
      <c r="P3380" s="26"/>
      <c r="Q3380" s="27"/>
      <c r="R3380" s="28"/>
      <c r="S3380" s="28"/>
      <c r="T3380" s="29"/>
      <c r="U3380" s="30"/>
    </row>
    <row r="3381" spans="16:21" ht="17.25" customHeight="1" x14ac:dyDescent="0.3">
      <c r="P3381" s="26"/>
      <c r="Q3381" s="27"/>
      <c r="R3381" s="28"/>
      <c r="S3381" s="28"/>
      <c r="T3381" s="29"/>
      <c r="U3381" s="30"/>
    </row>
    <row r="3382" spans="16:21" ht="17.25" customHeight="1" x14ac:dyDescent="0.3">
      <c r="P3382" s="26"/>
      <c r="Q3382" s="27"/>
      <c r="R3382" s="28"/>
      <c r="S3382" s="28"/>
      <c r="T3382" s="29"/>
      <c r="U3382" s="30"/>
    </row>
    <row r="3383" spans="16:21" ht="17.25" customHeight="1" x14ac:dyDescent="0.3">
      <c r="P3383" s="26"/>
      <c r="Q3383" s="27"/>
      <c r="R3383" s="28"/>
      <c r="S3383" s="28"/>
      <c r="T3383" s="29"/>
      <c r="U3383" s="30"/>
    </row>
    <row r="3384" spans="16:21" ht="17.25" customHeight="1" x14ac:dyDescent="0.3">
      <c r="P3384" s="26"/>
      <c r="Q3384" s="27"/>
      <c r="R3384" s="28"/>
      <c r="S3384" s="28"/>
      <c r="T3384" s="29"/>
      <c r="U3384" s="30"/>
    </row>
    <row r="3385" spans="16:21" ht="17.25" customHeight="1" x14ac:dyDescent="0.3">
      <c r="P3385" s="26"/>
      <c r="Q3385" s="27"/>
      <c r="R3385" s="28"/>
      <c r="S3385" s="28"/>
      <c r="T3385" s="29"/>
      <c r="U3385" s="30"/>
    </row>
    <row r="3386" spans="16:21" ht="17.25" customHeight="1" x14ac:dyDescent="0.3">
      <c r="P3386" s="26"/>
      <c r="Q3386" s="27"/>
      <c r="R3386" s="28"/>
      <c r="S3386" s="28"/>
      <c r="T3386" s="29"/>
      <c r="U3386" s="30"/>
    </row>
    <row r="3387" spans="16:21" ht="17.25" customHeight="1" x14ac:dyDescent="0.3">
      <c r="P3387" s="26"/>
      <c r="Q3387" s="27"/>
      <c r="R3387" s="28"/>
      <c r="S3387" s="28"/>
      <c r="T3387" s="29"/>
      <c r="U3387" s="30"/>
    </row>
    <row r="3388" spans="16:21" ht="17.25" customHeight="1" x14ac:dyDescent="0.3">
      <c r="P3388" s="26"/>
      <c r="Q3388" s="27"/>
      <c r="R3388" s="28"/>
      <c r="S3388" s="28"/>
      <c r="T3388" s="29"/>
      <c r="U3388" s="30"/>
    </row>
    <row r="3389" spans="16:21" ht="17.25" customHeight="1" x14ac:dyDescent="0.3">
      <c r="P3389" s="26"/>
      <c r="Q3389" s="27"/>
      <c r="R3389" s="28"/>
      <c r="S3389" s="28"/>
      <c r="T3389" s="29"/>
      <c r="U3389" s="30"/>
    </row>
    <row r="3390" spans="16:21" ht="17.25" customHeight="1" x14ac:dyDescent="0.3">
      <c r="P3390" s="26"/>
      <c r="Q3390" s="27"/>
      <c r="R3390" s="28"/>
      <c r="S3390" s="28"/>
      <c r="T3390" s="29"/>
      <c r="U3390" s="30"/>
    </row>
    <row r="3391" spans="16:21" ht="17.25" customHeight="1" x14ac:dyDescent="0.3">
      <c r="P3391" s="26"/>
      <c r="Q3391" s="27"/>
      <c r="R3391" s="28"/>
      <c r="S3391" s="28"/>
      <c r="T3391" s="29"/>
      <c r="U3391" s="30"/>
    </row>
    <row r="3392" spans="16:21" ht="17.25" customHeight="1" x14ac:dyDescent="0.3">
      <c r="P3392" s="26"/>
      <c r="Q3392" s="27"/>
      <c r="R3392" s="28"/>
      <c r="S3392" s="28"/>
      <c r="T3392" s="29"/>
      <c r="U3392" s="30"/>
    </row>
    <row r="3393" spans="16:21" ht="17.25" customHeight="1" x14ac:dyDescent="0.3">
      <c r="P3393" s="26"/>
      <c r="Q3393" s="27"/>
      <c r="R3393" s="28"/>
      <c r="S3393" s="28"/>
      <c r="T3393" s="29"/>
      <c r="U3393" s="30"/>
    </row>
    <row r="3394" spans="16:21" ht="17.25" customHeight="1" x14ac:dyDescent="0.3">
      <c r="P3394" s="26"/>
      <c r="Q3394" s="27"/>
      <c r="R3394" s="28"/>
      <c r="S3394" s="28"/>
      <c r="T3394" s="29"/>
      <c r="U3394" s="30"/>
    </row>
    <row r="3395" spans="16:21" ht="17.25" customHeight="1" x14ac:dyDescent="0.3">
      <c r="P3395" s="26"/>
      <c r="Q3395" s="27"/>
      <c r="R3395" s="28"/>
      <c r="S3395" s="28"/>
      <c r="T3395" s="29"/>
      <c r="U3395" s="30"/>
    </row>
    <row r="3396" spans="16:21" ht="17.25" customHeight="1" x14ac:dyDescent="0.3">
      <c r="P3396" s="26"/>
      <c r="Q3396" s="27"/>
      <c r="R3396" s="28"/>
      <c r="S3396" s="28"/>
      <c r="T3396" s="29"/>
      <c r="U3396" s="30"/>
    </row>
    <row r="3397" spans="16:21" ht="17.25" customHeight="1" x14ac:dyDescent="0.3">
      <c r="P3397" s="26"/>
      <c r="Q3397" s="27"/>
      <c r="R3397" s="28"/>
      <c r="S3397" s="28"/>
      <c r="T3397" s="29"/>
      <c r="U3397" s="30"/>
    </row>
    <row r="3398" spans="16:21" ht="17.25" customHeight="1" x14ac:dyDescent="0.3">
      <c r="P3398" s="26"/>
      <c r="Q3398" s="27"/>
      <c r="R3398" s="28"/>
      <c r="S3398" s="28"/>
      <c r="T3398" s="29"/>
      <c r="U3398" s="30"/>
    </row>
    <row r="3399" spans="16:21" ht="17.25" customHeight="1" x14ac:dyDescent="0.3">
      <c r="P3399" s="26"/>
      <c r="Q3399" s="27"/>
      <c r="R3399" s="28"/>
      <c r="S3399" s="28"/>
      <c r="T3399" s="29"/>
      <c r="U3399" s="30"/>
    </row>
    <row r="3400" spans="16:21" ht="17.25" customHeight="1" x14ac:dyDescent="0.3">
      <c r="P3400" s="26"/>
      <c r="Q3400" s="27"/>
      <c r="R3400" s="28"/>
      <c r="S3400" s="28"/>
      <c r="T3400" s="29"/>
      <c r="U3400" s="30"/>
    </row>
    <row r="3401" spans="16:21" ht="17.25" customHeight="1" x14ac:dyDescent="0.3">
      <c r="P3401" s="26"/>
      <c r="Q3401" s="27"/>
      <c r="R3401" s="28"/>
      <c r="S3401" s="28"/>
      <c r="T3401" s="29"/>
      <c r="U3401" s="30"/>
    </row>
    <row r="3402" spans="16:21" ht="17.25" customHeight="1" x14ac:dyDescent="0.3">
      <c r="P3402" s="26"/>
      <c r="Q3402" s="27"/>
      <c r="R3402" s="28"/>
      <c r="S3402" s="28"/>
      <c r="T3402" s="29"/>
      <c r="U3402" s="30"/>
    </row>
    <row r="3403" spans="16:21" ht="17.25" customHeight="1" x14ac:dyDescent="0.3">
      <c r="P3403" s="26"/>
      <c r="Q3403" s="27"/>
      <c r="R3403" s="28"/>
      <c r="S3403" s="28"/>
      <c r="T3403" s="29"/>
      <c r="U3403" s="30"/>
    </row>
    <row r="3404" spans="16:21" ht="17.25" customHeight="1" x14ac:dyDescent="0.3">
      <c r="P3404" s="26"/>
      <c r="Q3404" s="27"/>
      <c r="R3404" s="28"/>
      <c r="S3404" s="28"/>
      <c r="T3404" s="29"/>
      <c r="U3404" s="30"/>
    </row>
    <row r="3405" spans="16:21" ht="17.25" customHeight="1" x14ac:dyDescent="0.3">
      <c r="P3405" s="26"/>
      <c r="Q3405" s="27"/>
      <c r="R3405" s="28"/>
      <c r="S3405" s="28"/>
      <c r="T3405" s="29"/>
      <c r="U3405" s="30"/>
    </row>
    <row r="3406" spans="16:21" ht="17.25" customHeight="1" x14ac:dyDescent="0.3">
      <c r="P3406" s="26"/>
      <c r="Q3406" s="27"/>
      <c r="R3406" s="28"/>
      <c r="S3406" s="28"/>
      <c r="T3406" s="29"/>
      <c r="U3406" s="30"/>
    </row>
    <row r="3407" spans="16:21" ht="17.25" customHeight="1" x14ac:dyDescent="0.3">
      <c r="P3407" s="26"/>
      <c r="Q3407" s="27"/>
      <c r="R3407" s="28"/>
      <c r="S3407" s="28"/>
      <c r="T3407" s="29"/>
      <c r="U3407" s="30"/>
    </row>
    <row r="3408" spans="16:21" ht="17.25" customHeight="1" x14ac:dyDescent="0.3">
      <c r="P3408" s="26"/>
      <c r="Q3408" s="27"/>
      <c r="R3408" s="28"/>
      <c r="S3408" s="28"/>
      <c r="T3408" s="29"/>
      <c r="U3408" s="30"/>
    </row>
    <row r="3409" spans="16:21" ht="17.25" customHeight="1" x14ac:dyDescent="0.3">
      <c r="P3409" s="26"/>
      <c r="Q3409" s="27"/>
      <c r="R3409" s="28"/>
      <c r="S3409" s="28"/>
      <c r="T3409" s="29"/>
      <c r="U3409" s="30"/>
    </row>
    <row r="3410" spans="16:21" ht="17.25" customHeight="1" x14ac:dyDescent="0.3">
      <c r="P3410" s="26"/>
      <c r="Q3410" s="27"/>
      <c r="R3410" s="28"/>
      <c r="S3410" s="28"/>
      <c r="T3410" s="29"/>
      <c r="U3410" s="30"/>
    </row>
    <row r="3411" spans="16:21" ht="17.25" customHeight="1" x14ac:dyDescent="0.3">
      <c r="P3411" s="26"/>
      <c r="Q3411" s="27"/>
      <c r="R3411" s="28"/>
      <c r="S3411" s="28"/>
      <c r="T3411" s="29"/>
      <c r="U3411" s="30"/>
    </row>
    <row r="3412" spans="16:21" ht="17.25" customHeight="1" x14ac:dyDescent="0.3">
      <c r="P3412" s="26"/>
      <c r="Q3412" s="27"/>
      <c r="R3412" s="28"/>
      <c r="S3412" s="28"/>
      <c r="T3412" s="29"/>
      <c r="U3412" s="30"/>
    </row>
    <row r="3413" spans="16:21" ht="17.25" customHeight="1" x14ac:dyDescent="0.3">
      <c r="P3413" s="26"/>
      <c r="Q3413" s="27"/>
      <c r="R3413" s="28"/>
      <c r="S3413" s="28"/>
      <c r="T3413" s="29"/>
      <c r="U3413" s="30"/>
    </row>
    <row r="3414" spans="16:21" ht="17.25" customHeight="1" x14ac:dyDescent="0.3">
      <c r="P3414" s="26"/>
      <c r="Q3414" s="27"/>
      <c r="R3414" s="28"/>
      <c r="S3414" s="28"/>
      <c r="T3414" s="29"/>
      <c r="U3414" s="30"/>
    </row>
    <row r="3415" spans="16:21" ht="17.25" customHeight="1" x14ac:dyDescent="0.3">
      <c r="P3415" s="26"/>
      <c r="Q3415" s="27"/>
      <c r="R3415" s="28"/>
      <c r="S3415" s="28"/>
      <c r="T3415" s="29"/>
      <c r="U3415" s="30"/>
    </row>
    <row r="3416" spans="16:21" ht="17.25" customHeight="1" x14ac:dyDescent="0.3">
      <c r="P3416" s="26"/>
      <c r="Q3416" s="27"/>
      <c r="R3416" s="28"/>
      <c r="S3416" s="28"/>
      <c r="T3416" s="29"/>
      <c r="U3416" s="30"/>
    </row>
    <row r="3417" spans="16:21" ht="17.25" customHeight="1" x14ac:dyDescent="0.3">
      <c r="P3417" s="26"/>
      <c r="Q3417" s="27"/>
      <c r="R3417" s="28"/>
      <c r="S3417" s="28"/>
      <c r="T3417" s="29"/>
      <c r="U3417" s="30"/>
    </row>
    <row r="3418" spans="16:21" ht="17.25" customHeight="1" x14ac:dyDescent="0.3">
      <c r="P3418" s="26"/>
      <c r="Q3418" s="27"/>
      <c r="R3418" s="28"/>
      <c r="S3418" s="28"/>
      <c r="T3418" s="29"/>
      <c r="U3418" s="30"/>
    </row>
    <row r="3419" spans="16:21" ht="17.25" customHeight="1" x14ac:dyDescent="0.3">
      <c r="P3419" s="26"/>
      <c r="Q3419" s="27"/>
      <c r="R3419" s="28"/>
      <c r="S3419" s="28"/>
      <c r="T3419" s="29"/>
      <c r="U3419" s="30"/>
    </row>
    <row r="3420" spans="16:21" ht="17.25" customHeight="1" x14ac:dyDescent="0.3">
      <c r="P3420" s="26"/>
      <c r="Q3420" s="27"/>
      <c r="R3420" s="28"/>
      <c r="S3420" s="28"/>
      <c r="T3420" s="29"/>
      <c r="U3420" s="30"/>
    </row>
    <row r="3421" spans="16:21" ht="17.25" customHeight="1" x14ac:dyDescent="0.3">
      <c r="P3421" s="26"/>
      <c r="Q3421" s="27"/>
      <c r="R3421" s="28"/>
      <c r="S3421" s="28"/>
      <c r="T3421" s="29"/>
      <c r="U3421" s="30"/>
    </row>
    <row r="3422" spans="16:21" ht="17.25" customHeight="1" x14ac:dyDescent="0.3">
      <c r="P3422" s="26"/>
      <c r="Q3422" s="27"/>
      <c r="R3422" s="28"/>
      <c r="S3422" s="28"/>
      <c r="T3422" s="29"/>
      <c r="U3422" s="30"/>
    </row>
    <row r="3423" spans="16:21" ht="17.25" customHeight="1" x14ac:dyDescent="0.3">
      <c r="P3423" s="26"/>
      <c r="Q3423" s="27"/>
      <c r="R3423" s="28"/>
      <c r="S3423" s="28"/>
      <c r="T3423" s="29"/>
      <c r="U3423" s="30"/>
    </row>
    <row r="3424" spans="16:21" ht="17.25" customHeight="1" x14ac:dyDescent="0.3">
      <c r="P3424" s="26"/>
      <c r="Q3424" s="27"/>
      <c r="R3424" s="28"/>
      <c r="S3424" s="28"/>
      <c r="T3424" s="29"/>
      <c r="U3424" s="30"/>
    </row>
    <row r="3425" spans="16:21" ht="17.25" customHeight="1" x14ac:dyDescent="0.3">
      <c r="P3425" s="26"/>
      <c r="Q3425" s="27"/>
      <c r="R3425" s="28"/>
      <c r="S3425" s="28"/>
      <c r="T3425" s="29"/>
      <c r="U3425" s="30"/>
    </row>
    <row r="3426" spans="16:21" ht="17.25" customHeight="1" x14ac:dyDescent="0.3">
      <c r="P3426" s="26"/>
      <c r="Q3426" s="27"/>
      <c r="R3426" s="28"/>
      <c r="S3426" s="28"/>
      <c r="T3426" s="29"/>
      <c r="U3426" s="30"/>
    </row>
    <row r="3427" spans="16:21" ht="17.25" customHeight="1" x14ac:dyDescent="0.3">
      <c r="P3427" s="26"/>
      <c r="Q3427" s="27"/>
      <c r="R3427" s="28"/>
      <c r="S3427" s="28"/>
      <c r="T3427" s="29"/>
      <c r="U3427" s="30"/>
    </row>
    <row r="3428" spans="16:21" ht="17.25" customHeight="1" x14ac:dyDescent="0.3">
      <c r="P3428" s="26"/>
      <c r="Q3428" s="27"/>
      <c r="R3428" s="28"/>
      <c r="S3428" s="28"/>
      <c r="T3428" s="29"/>
      <c r="U3428" s="30"/>
    </row>
    <row r="3429" spans="16:21" ht="17.25" customHeight="1" x14ac:dyDescent="0.3">
      <c r="P3429" s="26"/>
      <c r="Q3429" s="27"/>
      <c r="R3429" s="28"/>
      <c r="S3429" s="28"/>
      <c r="T3429" s="29"/>
      <c r="U3429" s="30"/>
    </row>
    <row r="3430" spans="16:21" ht="17.25" customHeight="1" x14ac:dyDescent="0.3">
      <c r="P3430" s="26"/>
      <c r="Q3430" s="27"/>
      <c r="R3430" s="28"/>
      <c r="S3430" s="28"/>
      <c r="T3430" s="29"/>
      <c r="U3430" s="30"/>
    </row>
    <row r="3431" spans="16:21" ht="17.25" customHeight="1" x14ac:dyDescent="0.3">
      <c r="P3431" s="26"/>
      <c r="Q3431" s="27"/>
      <c r="R3431" s="28"/>
      <c r="S3431" s="28"/>
      <c r="T3431" s="29"/>
      <c r="U3431" s="30"/>
    </row>
    <row r="3432" spans="16:21" ht="17.25" customHeight="1" x14ac:dyDescent="0.3">
      <c r="P3432" s="26"/>
      <c r="Q3432" s="27"/>
      <c r="R3432" s="28"/>
      <c r="S3432" s="28"/>
      <c r="T3432" s="29"/>
      <c r="U3432" s="30"/>
    </row>
    <row r="3433" spans="16:21" ht="17.25" customHeight="1" x14ac:dyDescent="0.3">
      <c r="P3433" s="26"/>
      <c r="Q3433" s="27"/>
      <c r="R3433" s="28"/>
      <c r="S3433" s="28"/>
      <c r="T3433" s="29"/>
      <c r="U3433" s="30"/>
    </row>
    <row r="3434" spans="16:21" ht="17.25" customHeight="1" x14ac:dyDescent="0.3">
      <c r="P3434" s="26"/>
      <c r="Q3434" s="27"/>
      <c r="R3434" s="28"/>
      <c r="S3434" s="28"/>
      <c r="T3434" s="29"/>
      <c r="U3434" s="30"/>
    </row>
    <row r="3435" spans="16:21" ht="17.25" customHeight="1" x14ac:dyDescent="0.3">
      <c r="P3435" s="26"/>
      <c r="Q3435" s="27"/>
      <c r="R3435" s="28"/>
      <c r="S3435" s="28"/>
      <c r="T3435" s="29"/>
      <c r="U3435" s="30"/>
    </row>
    <row r="3436" spans="16:21" ht="17.25" customHeight="1" x14ac:dyDescent="0.3">
      <c r="P3436" s="26"/>
      <c r="Q3436" s="27"/>
      <c r="R3436" s="28"/>
      <c r="S3436" s="28"/>
      <c r="T3436" s="29"/>
      <c r="U3436" s="30"/>
    </row>
    <row r="3437" spans="16:21" ht="17.25" customHeight="1" x14ac:dyDescent="0.3">
      <c r="P3437" s="26"/>
      <c r="Q3437" s="27"/>
      <c r="R3437" s="28"/>
      <c r="S3437" s="28"/>
      <c r="T3437" s="29"/>
      <c r="U3437" s="30"/>
    </row>
    <row r="3438" spans="16:21" ht="17.25" customHeight="1" x14ac:dyDescent="0.3">
      <c r="P3438" s="26"/>
      <c r="Q3438" s="27"/>
      <c r="R3438" s="28"/>
      <c r="S3438" s="28"/>
      <c r="T3438" s="29"/>
      <c r="U3438" s="30"/>
    </row>
    <row r="3439" spans="16:21" ht="17.25" customHeight="1" x14ac:dyDescent="0.3">
      <c r="P3439" s="26"/>
      <c r="Q3439" s="27"/>
      <c r="R3439" s="28"/>
      <c r="S3439" s="28"/>
      <c r="T3439" s="29"/>
      <c r="U3439" s="30"/>
    </row>
    <row r="3440" spans="16:21" ht="17.25" customHeight="1" x14ac:dyDescent="0.3">
      <c r="P3440" s="26"/>
      <c r="Q3440" s="27"/>
      <c r="R3440" s="28"/>
      <c r="S3440" s="28"/>
      <c r="T3440" s="29"/>
      <c r="U3440" s="30"/>
    </row>
    <row r="3441" spans="16:21" ht="17.25" customHeight="1" x14ac:dyDescent="0.3">
      <c r="P3441" s="26"/>
      <c r="Q3441" s="27"/>
      <c r="R3441" s="28"/>
      <c r="S3441" s="28"/>
      <c r="T3441" s="29"/>
      <c r="U3441" s="30"/>
    </row>
    <row r="3442" spans="16:21" ht="17.25" customHeight="1" x14ac:dyDescent="0.3">
      <c r="P3442" s="26"/>
      <c r="Q3442" s="27"/>
      <c r="R3442" s="28"/>
      <c r="S3442" s="28"/>
      <c r="T3442" s="29"/>
      <c r="U3442" s="30"/>
    </row>
    <row r="3443" spans="16:21" ht="17.25" customHeight="1" x14ac:dyDescent="0.3">
      <c r="P3443" s="26"/>
      <c r="Q3443" s="27"/>
      <c r="R3443" s="28"/>
      <c r="S3443" s="28"/>
      <c r="T3443" s="29"/>
      <c r="U3443" s="30"/>
    </row>
    <row r="3444" spans="16:21" ht="17.25" customHeight="1" x14ac:dyDescent="0.3">
      <c r="P3444" s="26"/>
      <c r="Q3444" s="27"/>
      <c r="R3444" s="28"/>
      <c r="S3444" s="28"/>
      <c r="T3444" s="29"/>
      <c r="U3444" s="30"/>
    </row>
    <row r="3445" spans="16:21" ht="17.25" customHeight="1" x14ac:dyDescent="0.3">
      <c r="P3445" s="26"/>
      <c r="Q3445" s="27"/>
      <c r="R3445" s="28"/>
      <c r="S3445" s="28"/>
      <c r="T3445" s="29"/>
      <c r="U3445" s="30"/>
    </row>
    <row r="3446" spans="16:21" ht="17.25" customHeight="1" x14ac:dyDescent="0.3">
      <c r="P3446" s="26"/>
      <c r="Q3446" s="27"/>
      <c r="R3446" s="28"/>
      <c r="S3446" s="28"/>
      <c r="T3446" s="29"/>
      <c r="U3446" s="30"/>
    </row>
    <row r="3447" spans="16:21" ht="17.25" customHeight="1" x14ac:dyDescent="0.3">
      <c r="P3447" s="26"/>
      <c r="Q3447" s="27"/>
      <c r="R3447" s="28"/>
      <c r="S3447" s="28"/>
      <c r="T3447" s="29"/>
      <c r="U3447" s="30"/>
    </row>
    <row r="3448" spans="16:21" ht="17.25" customHeight="1" x14ac:dyDescent="0.3">
      <c r="P3448" s="26"/>
      <c r="Q3448" s="27"/>
      <c r="R3448" s="28"/>
      <c r="S3448" s="28"/>
      <c r="T3448" s="29"/>
      <c r="U3448" s="30"/>
    </row>
    <row r="3449" spans="16:21" ht="17.25" customHeight="1" x14ac:dyDescent="0.3">
      <c r="P3449" s="26"/>
      <c r="Q3449" s="27"/>
      <c r="R3449" s="28"/>
      <c r="S3449" s="28"/>
      <c r="T3449" s="29"/>
      <c r="U3449" s="30"/>
    </row>
    <row r="3450" spans="16:21" ht="17.25" customHeight="1" x14ac:dyDescent="0.3">
      <c r="P3450" s="26"/>
      <c r="Q3450" s="27"/>
      <c r="R3450" s="28"/>
      <c r="S3450" s="28"/>
      <c r="T3450" s="29"/>
      <c r="U3450" s="30"/>
    </row>
    <row r="3451" spans="16:21" ht="17.25" customHeight="1" x14ac:dyDescent="0.3">
      <c r="P3451" s="26"/>
      <c r="Q3451" s="27"/>
      <c r="R3451" s="28"/>
      <c r="S3451" s="28"/>
      <c r="T3451" s="29"/>
      <c r="U3451" s="30"/>
    </row>
    <row r="3452" spans="16:21" ht="17.25" customHeight="1" x14ac:dyDescent="0.3">
      <c r="P3452" s="26"/>
      <c r="Q3452" s="27"/>
      <c r="R3452" s="28"/>
      <c r="S3452" s="28"/>
      <c r="T3452" s="29"/>
      <c r="U3452" s="30"/>
    </row>
    <row r="3453" spans="16:21" ht="17.25" customHeight="1" x14ac:dyDescent="0.3">
      <c r="P3453" s="26"/>
      <c r="Q3453" s="27"/>
      <c r="R3453" s="28"/>
      <c r="S3453" s="28"/>
      <c r="T3453" s="29"/>
      <c r="U3453" s="30"/>
    </row>
    <row r="3454" spans="16:21" ht="17.25" customHeight="1" x14ac:dyDescent="0.3">
      <c r="P3454" s="26"/>
      <c r="Q3454" s="27"/>
      <c r="R3454" s="28"/>
      <c r="S3454" s="28"/>
      <c r="T3454" s="29"/>
      <c r="U3454" s="30"/>
    </row>
    <row r="3455" spans="16:21" ht="17.25" customHeight="1" x14ac:dyDescent="0.3">
      <c r="P3455" s="26"/>
      <c r="Q3455" s="27"/>
      <c r="R3455" s="28"/>
      <c r="S3455" s="28"/>
      <c r="T3455" s="29"/>
      <c r="U3455" s="30"/>
    </row>
    <row r="3456" spans="16:21" ht="17.25" customHeight="1" x14ac:dyDescent="0.3">
      <c r="P3456" s="26"/>
      <c r="Q3456" s="27"/>
      <c r="R3456" s="28"/>
      <c r="S3456" s="28"/>
      <c r="T3456" s="29"/>
      <c r="U3456" s="30"/>
    </row>
    <row r="3457" spans="16:21" ht="17.25" customHeight="1" x14ac:dyDescent="0.3">
      <c r="P3457" s="26"/>
      <c r="Q3457" s="27"/>
      <c r="R3457" s="28"/>
      <c r="S3457" s="28"/>
      <c r="T3457" s="29"/>
      <c r="U3457" s="30"/>
    </row>
    <row r="3458" spans="16:21" ht="17.25" customHeight="1" x14ac:dyDescent="0.3">
      <c r="P3458" s="26"/>
      <c r="Q3458" s="27"/>
      <c r="R3458" s="28"/>
      <c r="S3458" s="28"/>
      <c r="T3458" s="29"/>
      <c r="U3458" s="30"/>
    </row>
    <row r="3459" spans="16:21" ht="17.25" customHeight="1" x14ac:dyDescent="0.3">
      <c r="P3459" s="26"/>
      <c r="Q3459" s="27"/>
      <c r="R3459" s="28"/>
      <c r="S3459" s="28"/>
      <c r="T3459" s="29"/>
      <c r="U3459" s="30"/>
    </row>
    <row r="3460" spans="16:21" ht="17.25" customHeight="1" x14ac:dyDescent="0.3">
      <c r="P3460" s="26"/>
      <c r="Q3460" s="27"/>
      <c r="R3460" s="28"/>
      <c r="S3460" s="28"/>
      <c r="T3460" s="29"/>
      <c r="U3460" s="30"/>
    </row>
    <row r="3461" spans="16:21" ht="17.25" customHeight="1" x14ac:dyDescent="0.3">
      <c r="P3461" s="26"/>
      <c r="Q3461" s="27"/>
      <c r="R3461" s="28"/>
      <c r="S3461" s="28"/>
      <c r="T3461" s="29"/>
      <c r="U3461" s="30"/>
    </row>
    <row r="3462" spans="16:21" ht="17.25" customHeight="1" x14ac:dyDescent="0.3">
      <c r="P3462" s="26"/>
      <c r="Q3462" s="27"/>
      <c r="R3462" s="28"/>
      <c r="S3462" s="28"/>
      <c r="T3462" s="29"/>
      <c r="U3462" s="30"/>
    </row>
    <row r="3463" spans="16:21" ht="17.25" customHeight="1" x14ac:dyDescent="0.3">
      <c r="P3463" s="26"/>
      <c r="Q3463" s="27"/>
      <c r="R3463" s="28"/>
      <c r="S3463" s="28"/>
      <c r="T3463" s="29"/>
      <c r="U3463" s="30"/>
    </row>
    <row r="3464" spans="16:21" ht="17.25" customHeight="1" x14ac:dyDescent="0.3">
      <c r="P3464" s="26"/>
      <c r="Q3464" s="27"/>
      <c r="R3464" s="28"/>
      <c r="S3464" s="28"/>
      <c r="T3464" s="29"/>
      <c r="U3464" s="30"/>
    </row>
    <row r="3465" spans="16:21" ht="17.25" customHeight="1" x14ac:dyDescent="0.3">
      <c r="P3465" s="26"/>
      <c r="Q3465" s="27"/>
      <c r="R3465" s="28"/>
      <c r="S3465" s="28"/>
      <c r="T3465" s="29"/>
      <c r="U3465" s="30"/>
    </row>
    <row r="3466" spans="16:21" ht="17.25" customHeight="1" x14ac:dyDescent="0.3">
      <c r="P3466" s="26"/>
      <c r="Q3466" s="27"/>
      <c r="R3466" s="28"/>
      <c r="S3466" s="28"/>
      <c r="T3466" s="29"/>
      <c r="U3466" s="30"/>
    </row>
    <row r="3467" spans="16:21" ht="17.25" customHeight="1" x14ac:dyDescent="0.3">
      <c r="P3467" s="26"/>
      <c r="Q3467" s="27"/>
      <c r="R3467" s="28"/>
      <c r="S3467" s="28"/>
      <c r="T3467" s="29"/>
      <c r="U3467" s="30"/>
    </row>
    <row r="3468" spans="16:21" ht="17.25" customHeight="1" x14ac:dyDescent="0.3">
      <c r="P3468" s="26"/>
      <c r="Q3468" s="27"/>
      <c r="R3468" s="28"/>
      <c r="S3468" s="28"/>
      <c r="T3468" s="29"/>
      <c r="U3468" s="30"/>
    </row>
    <row r="3469" spans="16:21" ht="17.25" customHeight="1" x14ac:dyDescent="0.3">
      <c r="P3469" s="26"/>
      <c r="Q3469" s="27"/>
      <c r="R3469" s="28"/>
      <c r="S3469" s="28"/>
      <c r="T3469" s="29"/>
      <c r="U3469" s="30"/>
    </row>
    <row r="3470" spans="16:21" ht="17.25" customHeight="1" x14ac:dyDescent="0.3">
      <c r="P3470" s="26"/>
      <c r="Q3470" s="27"/>
      <c r="R3470" s="28"/>
      <c r="S3470" s="28"/>
      <c r="T3470" s="29"/>
      <c r="U3470" s="30"/>
    </row>
    <row r="3471" spans="16:21" ht="17.25" customHeight="1" x14ac:dyDescent="0.3">
      <c r="P3471" s="26"/>
      <c r="Q3471" s="27"/>
      <c r="R3471" s="28"/>
      <c r="S3471" s="28"/>
      <c r="T3471" s="29"/>
      <c r="U3471" s="30"/>
    </row>
    <row r="3472" spans="16:21" ht="17.25" customHeight="1" x14ac:dyDescent="0.3">
      <c r="P3472" s="26"/>
      <c r="Q3472" s="27"/>
      <c r="R3472" s="28"/>
      <c r="S3472" s="28"/>
      <c r="T3472" s="29"/>
      <c r="U3472" s="30"/>
    </row>
    <row r="3473" spans="16:21" ht="17.25" customHeight="1" x14ac:dyDescent="0.3">
      <c r="P3473" s="26"/>
      <c r="Q3473" s="27"/>
      <c r="R3473" s="28"/>
      <c r="S3473" s="28"/>
      <c r="T3473" s="29"/>
      <c r="U3473" s="30"/>
    </row>
    <row r="3474" spans="16:21" ht="17.25" customHeight="1" x14ac:dyDescent="0.3">
      <c r="P3474" s="26"/>
      <c r="Q3474" s="27"/>
      <c r="R3474" s="28"/>
      <c r="S3474" s="28"/>
      <c r="T3474" s="29"/>
      <c r="U3474" s="30"/>
    </row>
    <row r="3475" spans="16:21" ht="17.25" customHeight="1" x14ac:dyDescent="0.3">
      <c r="P3475" s="26"/>
      <c r="Q3475" s="27"/>
      <c r="R3475" s="28"/>
      <c r="S3475" s="28"/>
      <c r="T3475" s="29"/>
      <c r="U3475" s="30"/>
    </row>
    <row r="3476" spans="16:21" ht="17.25" customHeight="1" x14ac:dyDescent="0.3">
      <c r="P3476" s="26"/>
      <c r="Q3476" s="27"/>
      <c r="R3476" s="28"/>
      <c r="S3476" s="28"/>
      <c r="T3476" s="29"/>
      <c r="U3476" s="30"/>
    </row>
    <row r="3477" spans="16:21" ht="17.25" customHeight="1" x14ac:dyDescent="0.3">
      <c r="P3477" s="26"/>
      <c r="Q3477" s="27"/>
      <c r="R3477" s="28"/>
      <c r="S3477" s="28"/>
      <c r="T3477" s="29"/>
      <c r="U3477" s="30"/>
    </row>
    <row r="3478" spans="16:21" ht="17.25" customHeight="1" x14ac:dyDescent="0.3">
      <c r="P3478" s="26"/>
      <c r="Q3478" s="27"/>
      <c r="R3478" s="28"/>
      <c r="S3478" s="28"/>
      <c r="T3478" s="29"/>
      <c r="U3478" s="30"/>
    </row>
    <row r="3479" spans="16:21" ht="17.25" customHeight="1" x14ac:dyDescent="0.3">
      <c r="P3479" s="26"/>
      <c r="Q3479" s="27"/>
      <c r="R3479" s="28"/>
      <c r="S3479" s="28"/>
      <c r="T3479" s="29"/>
      <c r="U3479" s="30"/>
    </row>
    <row r="3480" spans="16:21" ht="17.25" customHeight="1" x14ac:dyDescent="0.3">
      <c r="P3480" s="26"/>
      <c r="Q3480" s="27"/>
      <c r="R3480" s="28"/>
      <c r="S3480" s="28"/>
      <c r="T3480" s="29"/>
      <c r="U3480" s="30"/>
    </row>
    <row r="3481" spans="16:21" ht="17.25" customHeight="1" x14ac:dyDescent="0.3">
      <c r="P3481" s="26"/>
      <c r="Q3481" s="27"/>
      <c r="R3481" s="28"/>
      <c r="S3481" s="28"/>
      <c r="T3481" s="29"/>
      <c r="U3481" s="30"/>
    </row>
    <row r="3482" spans="16:21" ht="17.25" customHeight="1" x14ac:dyDescent="0.3">
      <c r="P3482" s="26"/>
      <c r="Q3482" s="27"/>
      <c r="R3482" s="28"/>
      <c r="S3482" s="28"/>
      <c r="T3482" s="29"/>
      <c r="U3482" s="30"/>
    </row>
    <row r="3483" spans="16:21" ht="17.25" customHeight="1" x14ac:dyDescent="0.3">
      <c r="P3483" s="26"/>
      <c r="Q3483" s="27"/>
      <c r="R3483" s="28"/>
      <c r="S3483" s="28"/>
      <c r="T3483" s="29"/>
      <c r="U3483" s="30"/>
    </row>
    <row r="3484" spans="16:21" ht="17.25" customHeight="1" x14ac:dyDescent="0.3">
      <c r="P3484" s="26"/>
      <c r="Q3484" s="27"/>
      <c r="R3484" s="28"/>
      <c r="S3484" s="28"/>
      <c r="T3484" s="29"/>
      <c r="U3484" s="30"/>
    </row>
    <row r="3485" spans="16:21" ht="17.25" customHeight="1" x14ac:dyDescent="0.3">
      <c r="P3485" s="26"/>
      <c r="Q3485" s="27"/>
      <c r="R3485" s="28"/>
      <c r="S3485" s="28"/>
      <c r="T3485" s="29"/>
      <c r="U3485" s="30"/>
    </row>
    <row r="3486" spans="16:21" ht="17.25" customHeight="1" x14ac:dyDescent="0.3">
      <c r="P3486" s="26"/>
      <c r="Q3486" s="27"/>
      <c r="R3486" s="28"/>
      <c r="S3486" s="28"/>
      <c r="T3486" s="29"/>
      <c r="U3486" s="30"/>
    </row>
    <row r="3487" spans="16:21" ht="17.25" customHeight="1" x14ac:dyDescent="0.3">
      <c r="P3487" s="26"/>
      <c r="Q3487" s="27"/>
      <c r="R3487" s="28"/>
      <c r="S3487" s="28"/>
      <c r="T3487" s="29"/>
      <c r="U3487" s="30"/>
    </row>
    <row r="3488" spans="16:21" ht="17.25" customHeight="1" x14ac:dyDescent="0.3">
      <c r="P3488" s="26"/>
      <c r="Q3488" s="27"/>
      <c r="R3488" s="28"/>
      <c r="S3488" s="28"/>
      <c r="T3488" s="29"/>
      <c r="U3488" s="30"/>
    </row>
    <row r="3489" spans="16:21" ht="17.25" customHeight="1" x14ac:dyDescent="0.3">
      <c r="P3489" s="26"/>
      <c r="Q3489" s="27"/>
      <c r="R3489" s="28"/>
      <c r="S3489" s="28"/>
      <c r="T3489" s="29"/>
      <c r="U3489" s="30"/>
    </row>
    <row r="3490" spans="16:21" ht="17.25" customHeight="1" x14ac:dyDescent="0.3">
      <c r="P3490" s="26"/>
      <c r="Q3490" s="27"/>
      <c r="R3490" s="28"/>
      <c r="S3490" s="28"/>
      <c r="T3490" s="29"/>
      <c r="U3490" s="30"/>
    </row>
    <row r="3491" spans="16:21" ht="17.25" customHeight="1" x14ac:dyDescent="0.3">
      <c r="P3491" s="26"/>
      <c r="Q3491" s="27"/>
      <c r="R3491" s="28"/>
      <c r="S3491" s="28"/>
      <c r="T3491" s="29"/>
      <c r="U3491" s="30"/>
    </row>
    <row r="3492" spans="16:21" ht="17.25" customHeight="1" x14ac:dyDescent="0.3">
      <c r="P3492" s="26"/>
      <c r="Q3492" s="27"/>
      <c r="R3492" s="28"/>
      <c r="S3492" s="28"/>
      <c r="T3492" s="29"/>
      <c r="U3492" s="30"/>
    </row>
    <row r="3493" spans="16:21" ht="17.25" customHeight="1" x14ac:dyDescent="0.3">
      <c r="P3493" s="26"/>
      <c r="Q3493" s="27"/>
      <c r="R3493" s="28"/>
      <c r="S3493" s="28"/>
      <c r="T3493" s="29"/>
      <c r="U3493" s="30"/>
    </row>
    <row r="3494" spans="16:21" ht="17.25" customHeight="1" x14ac:dyDescent="0.3">
      <c r="P3494" s="26"/>
      <c r="Q3494" s="27"/>
      <c r="R3494" s="28"/>
      <c r="S3494" s="28"/>
      <c r="T3494" s="29"/>
      <c r="U3494" s="30"/>
    </row>
    <row r="3495" spans="16:21" ht="17.25" customHeight="1" x14ac:dyDescent="0.3">
      <c r="P3495" s="26"/>
      <c r="Q3495" s="27"/>
      <c r="R3495" s="28"/>
      <c r="S3495" s="28"/>
      <c r="T3495" s="29"/>
      <c r="U3495" s="30"/>
    </row>
    <row r="3496" spans="16:21" ht="17.25" customHeight="1" x14ac:dyDescent="0.3">
      <c r="P3496" s="26"/>
      <c r="Q3496" s="27"/>
      <c r="R3496" s="28"/>
      <c r="S3496" s="28"/>
      <c r="T3496" s="29"/>
      <c r="U3496" s="30"/>
    </row>
    <row r="3497" spans="16:21" ht="17.25" customHeight="1" x14ac:dyDescent="0.3">
      <c r="P3497" s="26"/>
      <c r="Q3497" s="27"/>
      <c r="R3497" s="28"/>
      <c r="S3497" s="28"/>
      <c r="T3497" s="29"/>
      <c r="U3497" s="30"/>
    </row>
    <row r="3498" spans="16:21" ht="17.25" customHeight="1" x14ac:dyDescent="0.3">
      <c r="P3498" s="26"/>
      <c r="Q3498" s="27"/>
      <c r="R3498" s="28"/>
      <c r="S3498" s="28"/>
      <c r="T3498" s="29"/>
      <c r="U3498" s="30"/>
    </row>
    <row r="3499" spans="16:21" ht="17.25" customHeight="1" x14ac:dyDescent="0.3">
      <c r="P3499" s="26"/>
      <c r="Q3499" s="27"/>
      <c r="R3499" s="28"/>
      <c r="S3499" s="28"/>
      <c r="T3499" s="29"/>
      <c r="U3499" s="30"/>
    </row>
    <row r="3500" spans="16:21" ht="17.25" customHeight="1" x14ac:dyDescent="0.3">
      <c r="P3500" s="26"/>
      <c r="Q3500" s="27"/>
      <c r="R3500" s="28"/>
      <c r="S3500" s="28"/>
      <c r="T3500" s="29"/>
      <c r="U3500" s="30"/>
    </row>
    <row r="3501" spans="16:21" ht="17.25" customHeight="1" x14ac:dyDescent="0.3">
      <c r="P3501" s="26"/>
      <c r="Q3501" s="27"/>
      <c r="R3501" s="28"/>
      <c r="S3501" s="28"/>
      <c r="T3501" s="29"/>
      <c r="U3501" s="30"/>
    </row>
    <row r="3502" spans="16:21" ht="17.25" customHeight="1" x14ac:dyDescent="0.3">
      <c r="P3502" s="26"/>
      <c r="Q3502" s="27"/>
      <c r="R3502" s="28"/>
      <c r="S3502" s="28"/>
      <c r="T3502" s="29"/>
      <c r="U3502" s="30"/>
    </row>
    <row r="3503" spans="16:21" ht="17.25" customHeight="1" x14ac:dyDescent="0.3">
      <c r="P3503" s="26"/>
      <c r="Q3503" s="27"/>
      <c r="R3503" s="28"/>
      <c r="S3503" s="28"/>
      <c r="T3503" s="29"/>
      <c r="U3503" s="30"/>
    </row>
    <row r="3504" spans="16:21" ht="17.25" customHeight="1" x14ac:dyDescent="0.3">
      <c r="P3504" s="26"/>
      <c r="Q3504" s="27"/>
      <c r="R3504" s="28"/>
      <c r="S3504" s="28"/>
      <c r="T3504" s="29"/>
      <c r="U3504" s="30"/>
    </row>
    <row r="3505" spans="16:21" ht="17.25" customHeight="1" x14ac:dyDescent="0.3">
      <c r="P3505" s="26"/>
      <c r="Q3505" s="27"/>
      <c r="R3505" s="28"/>
      <c r="S3505" s="28"/>
      <c r="T3505" s="29"/>
      <c r="U3505" s="30"/>
    </row>
    <row r="3506" spans="16:21" ht="17.25" customHeight="1" x14ac:dyDescent="0.3">
      <c r="P3506" s="26"/>
      <c r="Q3506" s="27"/>
      <c r="R3506" s="28"/>
      <c r="S3506" s="28"/>
      <c r="T3506" s="29"/>
      <c r="U3506" s="30"/>
    </row>
    <row r="3507" spans="16:21" ht="17.25" customHeight="1" x14ac:dyDescent="0.3">
      <c r="P3507" s="26"/>
      <c r="Q3507" s="27"/>
      <c r="R3507" s="28"/>
      <c r="S3507" s="28"/>
      <c r="T3507" s="29"/>
      <c r="U3507" s="30"/>
    </row>
    <row r="3508" spans="16:21" ht="17.25" customHeight="1" x14ac:dyDescent="0.3">
      <c r="P3508" s="26"/>
      <c r="Q3508" s="27"/>
      <c r="R3508" s="28"/>
      <c r="S3508" s="28"/>
      <c r="T3508" s="29"/>
      <c r="U3508" s="30"/>
    </row>
    <row r="3509" spans="16:21" ht="17.25" customHeight="1" x14ac:dyDescent="0.3">
      <c r="P3509" s="26"/>
      <c r="Q3509" s="27"/>
      <c r="R3509" s="28"/>
      <c r="S3509" s="28"/>
      <c r="T3509" s="29"/>
      <c r="U3509" s="30"/>
    </row>
    <row r="3510" spans="16:21" ht="17.25" customHeight="1" x14ac:dyDescent="0.3">
      <c r="P3510" s="26"/>
      <c r="Q3510" s="27"/>
      <c r="R3510" s="28"/>
      <c r="S3510" s="28"/>
      <c r="T3510" s="29"/>
      <c r="U3510" s="30"/>
    </row>
    <row r="3511" spans="16:21" ht="17.25" customHeight="1" x14ac:dyDescent="0.3">
      <c r="P3511" s="26"/>
      <c r="Q3511" s="27"/>
      <c r="R3511" s="28"/>
      <c r="S3511" s="28"/>
      <c r="T3511" s="29"/>
      <c r="U3511" s="30"/>
    </row>
    <row r="3512" spans="16:21" ht="17.25" customHeight="1" x14ac:dyDescent="0.3">
      <c r="P3512" s="26"/>
      <c r="Q3512" s="27"/>
      <c r="R3512" s="28"/>
      <c r="S3512" s="28"/>
      <c r="T3512" s="29"/>
      <c r="U3512" s="30"/>
    </row>
    <row r="3513" spans="16:21" ht="17.25" customHeight="1" x14ac:dyDescent="0.3">
      <c r="P3513" s="26"/>
      <c r="Q3513" s="27"/>
      <c r="R3513" s="28"/>
      <c r="S3513" s="28"/>
      <c r="T3513" s="29"/>
      <c r="U3513" s="30"/>
    </row>
    <row r="3514" spans="16:21" ht="17.25" customHeight="1" x14ac:dyDescent="0.3">
      <c r="P3514" s="26"/>
      <c r="Q3514" s="27"/>
      <c r="R3514" s="28"/>
      <c r="S3514" s="28"/>
      <c r="T3514" s="29"/>
      <c r="U3514" s="30"/>
    </row>
    <row r="3515" spans="16:21" ht="17.25" customHeight="1" x14ac:dyDescent="0.3">
      <c r="P3515" s="26"/>
      <c r="Q3515" s="27"/>
      <c r="R3515" s="28"/>
      <c r="S3515" s="28"/>
      <c r="T3515" s="29"/>
      <c r="U3515" s="30"/>
    </row>
    <row r="3516" spans="16:21" ht="17.25" customHeight="1" x14ac:dyDescent="0.3">
      <c r="P3516" s="26"/>
      <c r="Q3516" s="27"/>
      <c r="R3516" s="28"/>
      <c r="S3516" s="28"/>
      <c r="T3516" s="29"/>
      <c r="U3516" s="30"/>
    </row>
    <row r="3517" spans="16:21" ht="17.25" customHeight="1" x14ac:dyDescent="0.3">
      <c r="P3517" s="26"/>
      <c r="Q3517" s="27"/>
      <c r="R3517" s="28"/>
      <c r="S3517" s="28"/>
      <c r="T3517" s="29"/>
      <c r="U3517" s="30"/>
    </row>
    <row r="3518" spans="16:21" ht="17.25" customHeight="1" x14ac:dyDescent="0.3">
      <c r="P3518" s="26"/>
      <c r="Q3518" s="27"/>
      <c r="R3518" s="28"/>
      <c r="S3518" s="28"/>
      <c r="T3518" s="29"/>
      <c r="U3518" s="30"/>
    </row>
    <row r="3519" spans="16:21" ht="17.25" customHeight="1" x14ac:dyDescent="0.3">
      <c r="P3519" s="26"/>
      <c r="Q3519" s="27"/>
      <c r="R3519" s="28"/>
      <c r="S3519" s="28"/>
      <c r="T3519" s="29"/>
      <c r="U3519" s="30"/>
    </row>
    <row r="3520" spans="16:21" ht="17.25" customHeight="1" x14ac:dyDescent="0.3">
      <c r="P3520" s="26"/>
      <c r="Q3520" s="27"/>
      <c r="R3520" s="28"/>
      <c r="S3520" s="28"/>
      <c r="T3520" s="29"/>
      <c r="U3520" s="30"/>
    </row>
    <row r="3521" spans="16:21" ht="17.25" customHeight="1" x14ac:dyDescent="0.3">
      <c r="P3521" s="26"/>
      <c r="Q3521" s="27"/>
      <c r="R3521" s="28"/>
      <c r="S3521" s="28"/>
      <c r="T3521" s="29"/>
      <c r="U3521" s="30"/>
    </row>
    <row r="3522" spans="16:21" ht="17.25" customHeight="1" x14ac:dyDescent="0.3">
      <c r="P3522" s="26"/>
      <c r="Q3522" s="27"/>
      <c r="R3522" s="28"/>
      <c r="S3522" s="28"/>
      <c r="T3522" s="29"/>
      <c r="U3522" s="30"/>
    </row>
    <row r="3523" spans="16:21" ht="17.25" customHeight="1" x14ac:dyDescent="0.3">
      <c r="P3523" s="26"/>
      <c r="Q3523" s="27"/>
      <c r="R3523" s="28"/>
      <c r="S3523" s="28"/>
      <c r="T3523" s="29"/>
      <c r="U3523" s="30"/>
    </row>
    <row r="3524" spans="16:21" ht="17.25" customHeight="1" x14ac:dyDescent="0.3">
      <c r="P3524" s="26"/>
      <c r="Q3524" s="27"/>
      <c r="R3524" s="28"/>
      <c r="S3524" s="28"/>
      <c r="T3524" s="29"/>
      <c r="U3524" s="30"/>
    </row>
    <row r="3525" spans="16:21" ht="17.25" customHeight="1" x14ac:dyDescent="0.3">
      <c r="P3525" s="26"/>
      <c r="Q3525" s="27"/>
      <c r="R3525" s="28"/>
      <c r="S3525" s="28"/>
      <c r="T3525" s="29"/>
      <c r="U3525" s="30"/>
    </row>
    <row r="3526" spans="16:21" ht="17.25" customHeight="1" x14ac:dyDescent="0.3">
      <c r="P3526" s="26"/>
      <c r="Q3526" s="27"/>
      <c r="R3526" s="28"/>
      <c r="S3526" s="28"/>
      <c r="T3526" s="29"/>
      <c r="U3526" s="30"/>
    </row>
    <row r="3527" spans="16:21" ht="17.25" customHeight="1" x14ac:dyDescent="0.3">
      <c r="P3527" s="26"/>
      <c r="Q3527" s="27"/>
      <c r="R3527" s="28"/>
      <c r="S3527" s="28"/>
      <c r="T3527" s="29"/>
      <c r="U3527" s="30"/>
    </row>
    <row r="3528" spans="16:21" ht="17.25" customHeight="1" x14ac:dyDescent="0.3">
      <c r="P3528" s="26"/>
      <c r="Q3528" s="27"/>
      <c r="R3528" s="28"/>
      <c r="S3528" s="28"/>
      <c r="T3528" s="29"/>
      <c r="U3528" s="30"/>
    </row>
    <row r="3529" spans="16:21" ht="17.25" customHeight="1" x14ac:dyDescent="0.3">
      <c r="P3529" s="26"/>
      <c r="Q3529" s="27"/>
      <c r="R3529" s="28"/>
      <c r="S3529" s="28"/>
      <c r="T3529" s="29"/>
      <c r="U3529" s="30"/>
    </row>
    <row r="3530" spans="16:21" ht="17.25" customHeight="1" x14ac:dyDescent="0.3">
      <c r="P3530" s="26"/>
      <c r="Q3530" s="27"/>
      <c r="R3530" s="28"/>
      <c r="S3530" s="28"/>
      <c r="T3530" s="29"/>
      <c r="U3530" s="30"/>
    </row>
    <row r="3531" spans="16:21" ht="17.25" customHeight="1" x14ac:dyDescent="0.3">
      <c r="P3531" s="26"/>
      <c r="Q3531" s="27"/>
      <c r="R3531" s="28"/>
      <c r="S3531" s="28"/>
      <c r="T3531" s="29"/>
      <c r="U3531" s="30"/>
    </row>
    <row r="3532" spans="16:21" ht="17.25" customHeight="1" x14ac:dyDescent="0.3">
      <c r="P3532" s="26"/>
      <c r="Q3532" s="27"/>
      <c r="R3532" s="28"/>
      <c r="S3532" s="28"/>
      <c r="T3532" s="29"/>
      <c r="U3532" s="30"/>
    </row>
    <row r="3533" spans="16:21" ht="17.25" customHeight="1" x14ac:dyDescent="0.3">
      <c r="P3533" s="26"/>
      <c r="Q3533" s="27"/>
      <c r="R3533" s="28"/>
      <c r="S3533" s="28"/>
      <c r="T3533" s="29"/>
      <c r="U3533" s="30"/>
    </row>
    <row r="3534" spans="16:21" ht="17.25" customHeight="1" x14ac:dyDescent="0.3">
      <c r="P3534" s="26"/>
      <c r="Q3534" s="27"/>
      <c r="R3534" s="28"/>
      <c r="S3534" s="28"/>
      <c r="T3534" s="29"/>
      <c r="U3534" s="30"/>
    </row>
    <row r="3535" spans="16:21" ht="17.25" customHeight="1" x14ac:dyDescent="0.3">
      <c r="P3535" s="26"/>
      <c r="Q3535" s="27"/>
      <c r="R3535" s="28"/>
      <c r="S3535" s="28"/>
      <c r="T3535" s="29"/>
      <c r="U3535" s="30"/>
    </row>
    <row r="3536" spans="16:21" ht="17.25" customHeight="1" x14ac:dyDescent="0.3">
      <c r="P3536" s="26"/>
      <c r="Q3536" s="27"/>
      <c r="R3536" s="28"/>
      <c r="S3536" s="28"/>
      <c r="T3536" s="29"/>
      <c r="U3536" s="30"/>
    </row>
    <row r="3537" spans="16:21" ht="17.25" customHeight="1" x14ac:dyDescent="0.3">
      <c r="P3537" s="26"/>
      <c r="Q3537" s="27"/>
      <c r="R3537" s="28"/>
      <c r="S3537" s="28"/>
      <c r="T3537" s="29"/>
      <c r="U3537" s="30"/>
    </row>
    <row r="3538" spans="16:21" ht="17.25" customHeight="1" x14ac:dyDescent="0.3">
      <c r="P3538" s="26"/>
      <c r="Q3538" s="27"/>
      <c r="R3538" s="28"/>
      <c r="S3538" s="28"/>
      <c r="T3538" s="29"/>
      <c r="U3538" s="30"/>
    </row>
    <row r="3539" spans="16:21" ht="17.25" customHeight="1" x14ac:dyDescent="0.3">
      <c r="P3539" s="26"/>
      <c r="Q3539" s="27"/>
      <c r="R3539" s="28"/>
      <c r="S3539" s="28"/>
      <c r="T3539" s="29"/>
      <c r="U3539" s="30"/>
    </row>
    <row r="3540" spans="16:21" ht="17.25" customHeight="1" x14ac:dyDescent="0.3">
      <c r="P3540" s="26"/>
      <c r="Q3540" s="27"/>
      <c r="R3540" s="28"/>
      <c r="S3540" s="28"/>
      <c r="T3540" s="29"/>
      <c r="U3540" s="30"/>
    </row>
    <row r="3541" spans="16:21" ht="17.25" customHeight="1" x14ac:dyDescent="0.3">
      <c r="P3541" s="26"/>
      <c r="Q3541" s="27"/>
      <c r="R3541" s="28"/>
      <c r="S3541" s="28"/>
      <c r="T3541" s="29"/>
      <c r="U3541" s="30"/>
    </row>
    <row r="3542" spans="16:21" ht="17.25" customHeight="1" x14ac:dyDescent="0.3">
      <c r="P3542" s="26"/>
      <c r="Q3542" s="27"/>
      <c r="R3542" s="28"/>
      <c r="S3542" s="28"/>
      <c r="T3542" s="29"/>
      <c r="U3542" s="30"/>
    </row>
    <row r="3543" spans="16:21" ht="17.25" customHeight="1" x14ac:dyDescent="0.3">
      <c r="P3543" s="26"/>
      <c r="Q3543" s="27"/>
      <c r="R3543" s="28"/>
      <c r="S3543" s="28"/>
      <c r="T3543" s="29"/>
      <c r="U3543" s="30"/>
    </row>
    <row r="3544" spans="16:21" ht="17.25" customHeight="1" x14ac:dyDescent="0.3">
      <c r="P3544" s="26"/>
      <c r="Q3544" s="27"/>
      <c r="R3544" s="28"/>
      <c r="S3544" s="28"/>
      <c r="T3544" s="29"/>
      <c r="U3544" s="30"/>
    </row>
    <row r="3545" spans="16:21" ht="17.25" customHeight="1" x14ac:dyDescent="0.3">
      <c r="P3545" s="26"/>
      <c r="Q3545" s="27"/>
      <c r="R3545" s="28"/>
      <c r="S3545" s="28"/>
      <c r="T3545" s="29"/>
      <c r="U3545" s="30"/>
    </row>
    <row r="3546" spans="16:21" ht="17.25" customHeight="1" x14ac:dyDescent="0.3">
      <c r="P3546" s="26"/>
      <c r="Q3546" s="27"/>
      <c r="R3546" s="28"/>
      <c r="S3546" s="28"/>
      <c r="T3546" s="29"/>
      <c r="U3546" s="30"/>
    </row>
    <row r="3547" spans="16:21" ht="17.25" customHeight="1" x14ac:dyDescent="0.3">
      <c r="P3547" s="26"/>
      <c r="Q3547" s="27"/>
      <c r="R3547" s="28"/>
      <c r="S3547" s="28"/>
      <c r="T3547" s="29"/>
      <c r="U3547" s="30"/>
    </row>
    <row r="3548" spans="16:21" ht="17.25" customHeight="1" x14ac:dyDescent="0.3">
      <c r="P3548" s="26"/>
      <c r="Q3548" s="27"/>
      <c r="R3548" s="28"/>
      <c r="S3548" s="28"/>
      <c r="T3548" s="29"/>
      <c r="U3548" s="30"/>
    </row>
    <row r="3549" spans="16:21" ht="17.25" customHeight="1" x14ac:dyDescent="0.3">
      <c r="P3549" s="26"/>
      <c r="Q3549" s="27"/>
      <c r="R3549" s="28"/>
      <c r="S3549" s="28"/>
      <c r="T3549" s="29"/>
      <c r="U3549" s="30"/>
    </row>
    <row r="3550" spans="16:21" ht="17.25" customHeight="1" x14ac:dyDescent="0.3">
      <c r="P3550" s="26"/>
      <c r="Q3550" s="27"/>
      <c r="R3550" s="28"/>
      <c r="S3550" s="28"/>
      <c r="T3550" s="29"/>
      <c r="U3550" s="30"/>
    </row>
    <row r="3551" spans="16:21" ht="17.25" customHeight="1" x14ac:dyDescent="0.3">
      <c r="P3551" s="26"/>
      <c r="Q3551" s="27"/>
      <c r="R3551" s="28"/>
      <c r="S3551" s="28"/>
      <c r="T3551" s="29"/>
      <c r="U3551" s="30"/>
    </row>
    <row r="3552" spans="16:21" ht="17.25" customHeight="1" x14ac:dyDescent="0.3">
      <c r="P3552" s="26"/>
      <c r="Q3552" s="27"/>
      <c r="R3552" s="28"/>
      <c r="S3552" s="28"/>
      <c r="T3552" s="29"/>
      <c r="U3552" s="30"/>
    </row>
    <row r="3553" spans="16:21" ht="17.25" customHeight="1" x14ac:dyDescent="0.3">
      <c r="P3553" s="26"/>
      <c r="Q3553" s="27"/>
      <c r="R3553" s="28"/>
      <c r="S3553" s="28"/>
      <c r="T3553" s="29"/>
      <c r="U3553" s="30"/>
    </row>
    <row r="3554" spans="16:21" ht="17.25" customHeight="1" x14ac:dyDescent="0.3">
      <c r="P3554" s="26"/>
      <c r="Q3554" s="27"/>
      <c r="R3554" s="28"/>
      <c r="S3554" s="28"/>
      <c r="T3554" s="29"/>
      <c r="U3554" s="30"/>
    </row>
    <row r="3555" spans="16:21" ht="17.25" customHeight="1" x14ac:dyDescent="0.3">
      <c r="P3555" s="26"/>
      <c r="Q3555" s="27"/>
      <c r="R3555" s="28"/>
      <c r="S3555" s="28"/>
      <c r="T3555" s="29"/>
      <c r="U3555" s="30"/>
    </row>
    <row r="3556" spans="16:21" ht="17.25" customHeight="1" x14ac:dyDescent="0.3">
      <c r="P3556" s="26"/>
      <c r="Q3556" s="27"/>
      <c r="R3556" s="28"/>
      <c r="S3556" s="28"/>
      <c r="T3556" s="29"/>
      <c r="U3556" s="30"/>
    </row>
    <row r="3557" spans="16:21" ht="17.25" customHeight="1" x14ac:dyDescent="0.3">
      <c r="P3557" s="26"/>
      <c r="Q3557" s="27"/>
      <c r="R3557" s="28"/>
      <c r="S3557" s="28"/>
      <c r="T3557" s="29"/>
      <c r="U3557" s="30"/>
    </row>
    <row r="3558" spans="16:21" ht="17.25" customHeight="1" x14ac:dyDescent="0.3">
      <c r="P3558" s="26"/>
      <c r="Q3558" s="27"/>
      <c r="R3558" s="28"/>
      <c r="S3558" s="28"/>
      <c r="T3558" s="29"/>
      <c r="U3558" s="30"/>
    </row>
    <row r="3559" spans="16:21" ht="17.25" customHeight="1" x14ac:dyDescent="0.3">
      <c r="P3559" s="26"/>
      <c r="Q3559" s="27"/>
      <c r="R3559" s="28"/>
      <c r="S3559" s="28"/>
      <c r="T3559" s="29"/>
      <c r="U3559" s="30"/>
    </row>
    <row r="3560" spans="16:21" ht="17.25" customHeight="1" x14ac:dyDescent="0.3">
      <c r="P3560" s="26"/>
      <c r="Q3560" s="27"/>
      <c r="R3560" s="28"/>
      <c r="S3560" s="28"/>
      <c r="T3560" s="29"/>
      <c r="U3560" s="30"/>
    </row>
    <row r="3561" spans="16:21" ht="17.25" customHeight="1" x14ac:dyDescent="0.3">
      <c r="P3561" s="26"/>
      <c r="Q3561" s="27"/>
      <c r="R3561" s="28"/>
      <c r="S3561" s="28"/>
      <c r="T3561" s="29"/>
      <c r="U3561" s="30"/>
    </row>
    <row r="3562" spans="16:21" ht="17.25" customHeight="1" x14ac:dyDescent="0.3">
      <c r="P3562" s="26"/>
      <c r="Q3562" s="27"/>
      <c r="R3562" s="28"/>
      <c r="S3562" s="28"/>
      <c r="T3562" s="29"/>
      <c r="U3562" s="30"/>
    </row>
    <row r="3563" spans="16:21" ht="17.25" customHeight="1" x14ac:dyDescent="0.3">
      <c r="P3563" s="26"/>
      <c r="Q3563" s="27"/>
      <c r="R3563" s="28"/>
      <c r="S3563" s="28"/>
      <c r="T3563" s="29"/>
      <c r="U3563" s="30"/>
    </row>
    <row r="3564" spans="16:21" ht="17.25" customHeight="1" x14ac:dyDescent="0.3">
      <c r="P3564" s="26"/>
      <c r="Q3564" s="27"/>
      <c r="R3564" s="28"/>
      <c r="S3564" s="28"/>
      <c r="T3564" s="29"/>
      <c r="U3564" s="30"/>
    </row>
    <row r="3565" spans="16:21" ht="17.25" customHeight="1" x14ac:dyDescent="0.3">
      <c r="P3565" s="26"/>
      <c r="Q3565" s="27"/>
      <c r="R3565" s="28"/>
      <c r="S3565" s="28"/>
      <c r="T3565" s="29"/>
      <c r="U3565" s="30"/>
    </row>
    <row r="3566" spans="16:21" ht="17.25" customHeight="1" x14ac:dyDescent="0.3">
      <c r="P3566" s="26"/>
      <c r="Q3566" s="27"/>
      <c r="R3566" s="28"/>
      <c r="S3566" s="28"/>
      <c r="T3566" s="29"/>
      <c r="U3566" s="30"/>
    </row>
    <row r="3567" spans="16:21" ht="17.25" customHeight="1" x14ac:dyDescent="0.3">
      <c r="P3567" s="26"/>
      <c r="Q3567" s="27"/>
      <c r="R3567" s="28"/>
      <c r="S3567" s="28"/>
      <c r="T3567" s="29"/>
      <c r="U3567" s="30"/>
    </row>
    <row r="3568" spans="16:21" ht="17.25" customHeight="1" x14ac:dyDescent="0.3">
      <c r="P3568" s="26"/>
      <c r="Q3568" s="27"/>
      <c r="R3568" s="28"/>
      <c r="S3568" s="28"/>
      <c r="T3568" s="29"/>
      <c r="U3568" s="30"/>
    </row>
    <row r="3569" spans="16:21" ht="17.25" customHeight="1" x14ac:dyDescent="0.3">
      <c r="P3569" s="26"/>
      <c r="Q3569" s="27"/>
      <c r="R3569" s="28"/>
      <c r="S3569" s="28"/>
      <c r="T3569" s="29"/>
      <c r="U3569" s="30"/>
    </row>
    <row r="3570" spans="16:21" ht="17.25" customHeight="1" x14ac:dyDescent="0.3">
      <c r="P3570" s="26"/>
      <c r="Q3570" s="27"/>
      <c r="R3570" s="28"/>
      <c r="S3570" s="28"/>
      <c r="T3570" s="29"/>
      <c r="U3570" s="30"/>
    </row>
    <row r="3571" spans="16:21" ht="17.25" customHeight="1" x14ac:dyDescent="0.3">
      <c r="P3571" s="26"/>
      <c r="Q3571" s="27"/>
      <c r="R3571" s="28"/>
      <c r="S3571" s="28"/>
      <c r="T3571" s="29"/>
      <c r="U3571" s="30"/>
    </row>
    <row r="3572" spans="16:21" ht="17.25" customHeight="1" x14ac:dyDescent="0.3">
      <c r="P3572" s="26"/>
      <c r="Q3572" s="27"/>
      <c r="R3572" s="28"/>
      <c r="S3572" s="28"/>
      <c r="T3572" s="29"/>
      <c r="U3572" s="30"/>
    </row>
    <row r="3573" spans="16:21" ht="17.25" customHeight="1" x14ac:dyDescent="0.3">
      <c r="P3573" s="26"/>
      <c r="Q3573" s="27"/>
      <c r="R3573" s="28"/>
      <c r="S3573" s="28"/>
      <c r="T3573" s="29"/>
      <c r="U3573" s="30"/>
    </row>
    <row r="3574" spans="16:21" ht="17.25" customHeight="1" x14ac:dyDescent="0.3">
      <c r="P3574" s="26"/>
      <c r="Q3574" s="27"/>
      <c r="R3574" s="28"/>
      <c r="S3574" s="28"/>
      <c r="T3574" s="29"/>
      <c r="U3574" s="30"/>
    </row>
    <row r="3575" spans="16:21" ht="17.25" customHeight="1" x14ac:dyDescent="0.3">
      <c r="P3575" s="26"/>
      <c r="Q3575" s="27"/>
      <c r="R3575" s="28"/>
      <c r="S3575" s="28"/>
      <c r="T3575" s="29"/>
      <c r="U3575" s="30"/>
    </row>
    <row r="3576" spans="16:21" ht="17.25" customHeight="1" x14ac:dyDescent="0.3">
      <c r="P3576" s="26"/>
      <c r="Q3576" s="27"/>
      <c r="R3576" s="28"/>
      <c r="S3576" s="28"/>
      <c r="T3576" s="29"/>
      <c r="U3576" s="30"/>
    </row>
    <row r="3577" spans="16:21" ht="17.25" customHeight="1" x14ac:dyDescent="0.3">
      <c r="P3577" s="26"/>
      <c r="Q3577" s="27"/>
      <c r="R3577" s="28"/>
      <c r="S3577" s="28"/>
      <c r="T3577" s="29"/>
      <c r="U3577" s="30"/>
    </row>
    <row r="3578" spans="16:21" ht="17.25" customHeight="1" x14ac:dyDescent="0.3">
      <c r="P3578" s="26"/>
      <c r="Q3578" s="27"/>
      <c r="R3578" s="28"/>
      <c r="S3578" s="28"/>
      <c r="T3578" s="29"/>
      <c r="U3578" s="30"/>
    </row>
    <row r="3579" spans="16:21" ht="17.25" customHeight="1" x14ac:dyDescent="0.3">
      <c r="P3579" s="26"/>
      <c r="Q3579" s="27"/>
      <c r="R3579" s="28"/>
      <c r="S3579" s="28"/>
      <c r="T3579" s="29"/>
      <c r="U3579" s="30"/>
    </row>
    <row r="3580" spans="16:21" ht="17.25" customHeight="1" x14ac:dyDescent="0.3">
      <c r="P3580" s="26"/>
      <c r="Q3580" s="27"/>
      <c r="R3580" s="28"/>
      <c r="S3580" s="28"/>
      <c r="T3580" s="29"/>
      <c r="U3580" s="30"/>
    </row>
    <row r="3581" spans="16:21" ht="17.25" customHeight="1" x14ac:dyDescent="0.3">
      <c r="P3581" s="26"/>
      <c r="Q3581" s="27"/>
      <c r="R3581" s="28"/>
      <c r="S3581" s="28"/>
      <c r="T3581" s="29"/>
      <c r="U3581" s="30"/>
    </row>
    <row r="3582" spans="16:21" ht="17.25" customHeight="1" x14ac:dyDescent="0.3">
      <c r="P3582" s="26"/>
      <c r="Q3582" s="27"/>
      <c r="R3582" s="28"/>
      <c r="S3582" s="28"/>
      <c r="T3582" s="29"/>
      <c r="U3582" s="30"/>
    </row>
    <row r="3583" spans="16:21" ht="17.25" customHeight="1" x14ac:dyDescent="0.3">
      <c r="P3583" s="26"/>
      <c r="Q3583" s="27"/>
      <c r="R3583" s="28"/>
      <c r="S3583" s="28"/>
      <c r="T3583" s="29"/>
      <c r="U3583" s="30"/>
    </row>
    <row r="3584" spans="16:21" ht="17.25" customHeight="1" x14ac:dyDescent="0.3">
      <c r="P3584" s="26"/>
      <c r="Q3584" s="27"/>
      <c r="R3584" s="28"/>
      <c r="S3584" s="28"/>
      <c r="T3584" s="29"/>
      <c r="U3584" s="30"/>
    </row>
    <row r="3585" spans="16:21" ht="17.25" customHeight="1" x14ac:dyDescent="0.3">
      <c r="P3585" s="26"/>
      <c r="Q3585" s="27"/>
      <c r="R3585" s="28"/>
      <c r="S3585" s="28"/>
      <c r="T3585" s="29"/>
      <c r="U3585" s="30"/>
    </row>
    <row r="3586" spans="16:21" ht="17.25" customHeight="1" x14ac:dyDescent="0.3">
      <c r="P3586" s="26"/>
      <c r="Q3586" s="27"/>
      <c r="R3586" s="28"/>
      <c r="S3586" s="28"/>
      <c r="T3586" s="29"/>
      <c r="U3586" s="30"/>
    </row>
    <row r="3587" spans="16:21" ht="17.25" customHeight="1" x14ac:dyDescent="0.3">
      <c r="P3587" s="26"/>
      <c r="Q3587" s="27"/>
      <c r="R3587" s="28"/>
      <c r="S3587" s="28"/>
      <c r="T3587" s="29"/>
      <c r="U3587" s="30"/>
    </row>
    <row r="3588" spans="16:21" ht="17.25" customHeight="1" x14ac:dyDescent="0.3">
      <c r="P3588" s="26"/>
      <c r="Q3588" s="27"/>
      <c r="R3588" s="28"/>
      <c r="S3588" s="28"/>
      <c r="T3588" s="29"/>
      <c r="U3588" s="30"/>
    </row>
    <row r="3589" spans="16:21" ht="17.25" customHeight="1" x14ac:dyDescent="0.3">
      <c r="P3589" s="26"/>
      <c r="Q3589" s="27"/>
      <c r="R3589" s="28"/>
      <c r="S3589" s="28"/>
      <c r="T3589" s="29"/>
      <c r="U3589" s="30"/>
    </row>
    <row r="3590" spans="16:21" ht="17.25" customHeight="1" x14ac:dyDescent="0.3">
      <c r="P3590" s="26"/>
      <c r="Q3590" s="27"/>
      <c r="R3590" s="28"/>
      <c r="S3590" s="28"/>
      <c r="T3590" s="29"/>
      <c r="U3590" s="30"/>
    </row>
    <row r="3591" spans="16:21" ht="17.25" customHeight="1" x14ac:dyDescent="0.3">
      <c r="P3591" s="26"/>
      <c r="Q3591" s="27"/>
      <c r="R3591" s="28"/>
      <c r="S3591" s="28"/>
      <c r="T3591" s="29"/>
      <c r="U3591" s="30"/>
    </row>
    <row r="3592" spans="16:21" ht="17.25" customHeight="1" x14ac:dyDescent="0.3">
      <c r="P3592" s="26"/>
      <c r="Q3592" s="27"/>
      <c r="R3592" s="28"/>
      <c r="S3592" s="28"/>
      <c r="T3592" s="29"/>
      <c r="U3592" s="30"/>
    </row>
    <row r="3593" spans="16:21" ht="17.25" customHeight="1" x14ac:dyDescent="0.3">
      <c r="P3593" s="26"/>
      <c r="Q3593" s="27"/>
      <c r="R3593" s="28"/>
      <c r="S3593" s="28"/>
      <c r="T3593" s="29"/>
      <c r="U3593" s="30"/>
    </row>
    <row r="3594" spans="16:21" ht="17.25" customHeight="1" x14ac:dyDescent="0.3">
      <c r="P3594" s="26"/>
      <c r="Q3594" s="27"/>
      <c r="R3594" s="28"/>
      <c r="S3594" s="28"/>
      <c r="T3594" s="29"/>
      <c r="U3594" s="30"/>
    </row>
    <row r="3595" spans="16:21" ht="17.25" customHeight="1" x14ac:dyDescent="0.3">
      <c r="P3595" s="26"/>
      <c r="Q3595" s="27"/>
      <c r="R3595" s="28"/>
      <c r="S3595" s="28"/>
      <c r="T3595" s="29"/>
      <c r="U3595" s="30"/>
    </row>
    <row r="3596" spans="16:21" ht="17.25" customHeight="1" x14ac:dyDescent="0.3">
      <c r="P3596" s="26"/>
      <c r="Q3596" s="27"/>
      <c r="R3596" s="28"/>
      <c r="S3596" s="28"/>
      <c r="T3596" s="29"/>
      <c r="U3596" s="30"/>
    </row>
    <row r="3597" spans="16:21" ht="17.25" customHeight="1" x14ac:dyDescent="0.3">
      <c r="P3597" s="26"/>
      <c r="Q3597" s="27"/>
      <c r="R3597" s="28"/>
      <c r="S3597" s="28"/>
      <c r="T3597" s="29"/>
      <c r="U3597" s="30"/>
    </row>
    <row r="3598" spans="16:21" ht="17.25" customHeight="1" x14ac:dyDescent="0.3">
      <c r="P3598" s="26"/>
      <c r="Q3598" s="27"/>
      <c r="R3598" s="28"/>
      <c r="S3598" s="28"/>
      <c r="T3598" s="29"/>
      <c r="U3598" s="30"/>
    </row>
    <row r="3599" spans="16:21" ht="17.25" customHeight="1" x14ac:dyDescent="0.3">
      <c r="P3599" s="26"/>
      <c r="Q3599" s="27"/>
      <c r="R3599" s="28"/>
      <c r="S3599" s="28"/>
      <c r="T3599" s="29"/>
      <c r="U3599" s="30"/>
    </row>
    <row r="3600" spans="16:21" ht="17.25" customHeight="1" x14ac:dyDescent="0.3">
      <c r="P3600" s="26"/>
      <c r="Q3600" s="27"/>
      <c r="R3600" s="28"/>
      <c r="S3600" s="28"/>
      <c r="T3600" s="29"/>
      <c r="U3600" s="30"/>
    </row>
    <row r="3601" spans="16:21" ht="17.25" customHeight="1" x14ac:dyDescent="0.3">
      <c r="P3601" s="26"/>
      <c r="Q3601" s="27"/>
      <c r="R3601" s="28"/>
      <c r="S3601" s="28"/>
      <c r="T3601" s="29"/>
      <c r="U3601" s="30"/>
    </row>
    <row r="3602" spans="16:21" ht="17.25" customHeight="1" x14ac:dyDescent="0.3">
      <c r="P3602" s="26"/>
      <c r="Q3602" s="27"/>
      <c r="R3602" s="28"/>
      <c r="S3602" s="28"/>
      <c r="T3602" s="29"/>
      <c r="U3602" s="30"/>
    </row>
    <row r="3603" spans="16:21" ht="17.25" customHeight="1" x14ac:dyDescent="0.3">
      <c r="P3603" s="26"/>
      <c r="Q3603" s="27"/>
      <c r="R3603" s="28"/>
      <c r="S3603" s="28"/>
      <c r="T3603" s="29"/>
      <c r="U3603" s="30"/>
    </row>
    <row r="3604" spans="16:21" ht="17.25" customHeight="1" x14ac:dyDescent="0.3">
      <c r="P3604" s="26"/>
      <c r="Q3604" s="27"/>
      <c r="R3604" s="28"/>
      <c r="S3604" s="28"/>
      <c r="T3604" s="29"/>
      <c r="U3604" s="30"/>
    </row>
    <row r="3605" spans="16:21" ht="17.25" customHeight="1" x14ac:dyDescent="0.3">
      <c r="P3605" s="26"/>
      <c r="Q3605" s="27"/>
      <c r="R3605" s="28"/>
      <c r="S3605" s="28"/>
      <c r="T3605" s="29"/>
      <c r="U3605" s="30"/>
    </row>
    <row r="3606" spans="16:21" ht="17.25" customHeight="1" x14ac:dyDescent="0.3">
      <c r="P3606" s="26"/>
      <c r="Q3606" s="27"/>
      <c r="R3606" s="28"/>
      <c r="S3606" s="28"/>
      <c r="T3606" s="29"/>
      <c r="U3606" s="30"/>
    </row>
    <row r="3607" spans="16:21" ht="17.25" customHeight="1" x14ac:dyDescent="0.3">
      <c r="P3607" s="26"/>
      <c r="Q3607" s="27"/>
      <c r="R3607" s="28"/>
      <c r="S3607" s="28"/>
      <c r="T3607" s="29"/>
      <c r="U3607" s="30"/>
    </row>
    <row r="3608" spans="16:21" ht="17.25" customHeight="1" x14ac:dyDescent="0.3">
      <c r="P3608" s="26"/>
      <c r="Q3608" s="27"/>
      <c r="R3608" s="28"/>
      <c r="S3608" s="28"/>
      <c r="T3608" s="29"/>
      <c r="U3608" s="30"/>
    </row>
    <row r="3609" spans="16:21" ht="17.25" customHeight="1" x14ac:dyDescent="0.3">
      <c r="P3609" s="26"/>
      <c r="Q3609" s="27"/>
      <c r="R3609" s="28"/>
      <c r="S3609" s="28"/>
      <c r="T3609" s="29"/>
      <c r="U3609" s="30"/>
    </row>
    <row r="3610" spans="16:21" ht="17.25" customHeight="1" x14ac:dyDescent="0.3">
      <c r="P3610" s="26"/>
      <c r="Q3610" s="27"/>
      <c r="R3610" s="28"/>
      <c r="S3610" s="28"/>
      <c r="T3610" s="29"/>
      <c r="U3610" s="30"/>
    </row>
    <row r="3611" spans="16:21" ht="17.25" customHeight="1" x14ac:dyDescent="0.3">
      <c r="P3611" s="26"/>
      <c r="Q3611" s="27"/>
      <c r="R3611" s="28"/>
      <c r="S3611" s="28"/>
      <c r="T3611" s="29"/>
      <c r="U3611" s="30"/>
    </row>
    <row r="3612" spans="16:21" ht="17.25" customHeight="1" x14ac:dyDescent="0.3">
      <c r="P3612" s="26"/>
      <c r="Q3612" s="27"/>
      <c r="R3612" s="28"/>
      <c r="S3612" s="28"/>
      <c r="T3612" s="29"/>
      <c r="U3612" s="30"/>
    </row>
    <row r="3613" spans="16:21" ht="17.25" customHeight="1" x14ac:dyDescent="0.3">
      <c r="P3613" s="26"/>
      <c r="Q3613" s="27"/>
      <c r="R3613" s="28"/>
      <c r="S3613" s="28"/>
      <c r="T3613" s="29"/>
      <c r="U3613" s="30"/>
    </row>
    <row r="3614" spans="16:21" ht="17.25" customHeight="1" x14ac:dyDescent="0.3">
      <c r="P3614" s="26"/>
      <c r="Q3614" s="27"/>
      <c r="R3614" s="28"/>
      <c r="S3614" s="28"/>
      <c r="T3614" s="29"/>
      <c r="U3614" s="30"/>
    </row>
    <row r="3615" spans="16:21" ht="17.25" customHeight="1" x14ac:dyDescent="0.3">
      <c r="P3615" s="26"/>
      <c r="Q3615" s="27"/>
      <c r="R3615" s="28"/>
      <c r="S3615" s="28"/>
      <c r="T3615" s="29"/>
      <c r="U3615" s="30"/>
    </row>
    <row r="3616" spans="16:21" ht="17.25" customHeight="1" x14ac:dyDescent="0.3">
      <c r="P3616" s="26"/>
      <c r="Q3616" s="27"/>
      <c r="R3616" s="28"/>
      <c r="S3616" s="28"/>
      <c r="T3616" s="29"/>
      <c r="U3616" s="30"/>
    </row>
    <row r="3617" spans="16:21" ht="17.25" customHeight="1" x14ac:dyDescent="0.3">
      <c r="P3617" s="26"/>
      <c r="Q3617" s="27"/>
      <c r="R3617" s="28"/>
      <c r="S3617" s="28"/>
      <c r="T3617" s="29"/>
      <c r="U3617" s="30"/>
    </row>
    <row r="3618" spans="16:21" ht="17.25" customHeight="1" x14ac:dyDescent="0.3">
      <c r="P3618" s="26"/>
      <c r="Q3618" s="27"/>
      <c r="R3618" s="28"/>
      <c r="S3618" s="28"/>
      <c r="T3618" s="29"/>
      <c r="U3618" s="30"/>
    </row>
    <row r="3619" spans="16:21" ht="17.25" customHeight="1" x14ac:dyDescent="0.3">
      <c r="P3619" s="26"/>
      <c r="Q3619" s="27"/>
      <c r="R3619" s="28"/>
      <c r="S3619" s="28"/>
      <c r="T3619" s="29"/>
      <c r="U3619" s="30"/>
    </row>
    <row r="3620" spans="16:21" ht="17.25" customHeight="1" x14ac:dyDescent="0.3">
      <c r="P3620" s="26"/>
      <c r="Q3620" s="27"/>
      <c r="R3620" s="28"/>
      <c r="S3620" s="28"/>
      <c r="T3620" s="29"/>
      <c r="U3620" s="30"/>
    </row>
    <row r="3621" spans="16:21" ht="17.25" customHeight="1" x14ac:dyDescent="0.3">
      <c r="P3621" s="26"/>
      <c r="Q3621" s="27"/>
      <c r="R3621" s="28"/>
      <c r="S3621" s="28"/>
      <c r="T3621" s="29"/>
      <c r="U3621" s="30"/>
    </row>
    <row r="3622" spans="16:21" ht="17.25" customHeight="1" x14ac:dyDescent="0.3">
      <c r="P3622" s="26"/>
      <c r="Q3622" s="27"/>
      <c r="R3622" s="28"/>
      <c r="S3622" s="28"/>
      <c r="T3622" s="29"/>
      <c r="U3622" s="30"/>
    </row>
    <row r="3623" spans="16:21" ht="17.25" customHeight="1" x14ac:dyDescent="0.3">
      <c r="P3623" s="26"/>
      <c r="Q3623" s="27"/>
      <c r="R3623" s="28"/>
      <c r="S3623" s="28"/>
      <c r="T3623" s="29"/>
      <c r="U3623" s="30"/>
    </row>
    <row r="3624" spans="16:21" ht="17.25" customHeight="1" x14ac:dyDescent="0.3">
      <c r="P3624" s="26"/>
      <c r="Q3624" s="27"/>
      <c r="R3624" s="28"/>
      <c r="S3624" s="28"/>
      <c r="T3624" s="29"/>
      <c r="U3624" s="30"/>
    </row>
    <row r="3625" spans="16:21" ht="17.25" customHeight="1" x14ac:dyDescent="0.3">
      <c r="P3625" s="26"/>
      <c r="Q3625" s="27"/>
      <c r="R3625" s="28"/>
      <c r="S3625" s="28"/>
      <c r="T3625" s="29"/>
      <c r="U3625" s="30"/>
    </row>
    <row r="3626" spans="16:21" ht="17.25" customHeight="1" x14ac:dyDescent="0.3">
      <c r="P3626" s="26"/>
      <c r="Q3626" s="27"/>
      <c r="R3626" s="28"/>
      <c r="S3626" s="28"/>
      <c r="T3626" s="29"/>
      <c r="U3626" s="30"/>
    </row>
    <row r="3627" spans="16:21" ht="17.25" customHeight="1" x14ac:dyDescent="0.3">
      <c r="P3627" s="26"/>
      <c r="Q3627" s="27"/>
      <c r="R3627" s="28"/>
      <c r="S3627" s="28"/>
      <c r="T3627" s="29"/>
      <c r="U3627" s="30"/>
    </row>
    <row r="3628" spans="16:21" ht="17.25" customHeight="1" x14ac:dyDescent="0.3">
      <c r="P3628" s="26"/>
      <c r="Q3628" s="27"/>
      <c r="R3628" s="28"/>
      <c r="S3628" s="28"/>
      <c r="T3628" s="29"/>
      <c r="U3628" s="30"/>
    </row>
    <row r="3629" spans="16:21" ht="17.25" customHeight="1" x14ac:dyDescent="0.3">
      <c r="P3629" s="26"/>
      <c r="Q3629" s="27"/>
      <c r="R3629" s="28"/>
      <c r="S3629" s="28"/>
      <c r="T3629" s="29"/>
      <c r="U3629" s="30"/>
    </row>
    <row r="3630" spans="16:21" ht="17.25" customHeight="1" x14ac:dyDescent="0.3">
      <c r="P3630" s="26"/>
      <c r="Q3630" s="27"/>
      <c r="R3630" s="28"/>
      <c r="S3630" s="28"/>
      <c r="T3630" s="29"/>
      <c r="U3630" s="30"/>
    </row>
    <row r="3631" spans="16:21" ht="17.25" customHeight="1" x14ac:dyDescent="0.3">
      <c r="P3631" s="26"/>
      <c r="Q3631" s="27"/>
      <c r="R3631" s="28"/>
      <c r="S3631" s="28"/>
      <c r="T3631" s="29"/>
      <c r="U3631" s="30"/>
    </row>
    <row r="3632" spans="16:21" ht="17.25" customHeight="1" x14ac:dyDescent="0.3">
      <c r="P3632" s="26"/>
      <c r="Q3632" s="27"/>
      <c r="R3632" s="28"/>
      <c r="S3632" s="28"/>
      <c r="T3632" s="29"/>
      <c r="U3632" s="30"/>
    </row>
    <row r="3633" spans="16:21" ht="17.25" customHeight="1" x14ac:dyDescent="0.3">
      <c r="P3633" s="26"/>
      <c r="Q3633" s="27"/>
      <c r="R3633" s="28"/>
      <c r="S3633" s="28"/>
      <c r="T3633" s="29"/>
      <c r="U3633" s="30"/>
    </row>
    <row r="3634" spans="16:21" ht="17.25" customHeight="1" x14ac:dyDescent="0.3">
      <c r="P3634" s="26"/>
      <c r="Q3634" s="27"/>
      <c r="R3634" s="28"/>
      <c r="S3634" s="28"/>
      <c r="T3634" s="29"/>
      <c r="U3634" s="30"/>
    </row>
    <row r="3635" spans="16:21" ht="17.25" customHeight="1" x14ac:dyDescent="0.3">
      <c r="P3635" s="26"/>
      <c r="Q3635" s="27"/>
      <c r="R3635" s="28"/>
      <c r="S3635" s="28"/>
      <c r="T3635" s="29"/>
      <c r="U3635" s="30"/>
    </row>
    <row r="3636" spans="16:21" ht="17.25" customHeight="1" x14ac:dyDescent="0.3">
      <c r="P3636" s="26"/>
      <c r="Q3636" s="27"/>
      <c r="R3636" s="28"/>
      <c r="S3636" s="28"/>
      <c r="T3636" s="29"/>
      <c r="U3636" s="30"/>
    </row>
    <row r="3637" spans="16:21" ht="17.25" customHeight="1" x14ac:dyDescent="0.3">
      <c r="P3637" s="26"/>
      <c r="Q3637" s="27"/>
      <c r="R3637" s="28"/>
      <c r="S3637" s="28"/>
      <c r="T3637" s="29"/>
      <c r="U3637" s="30"/>
    </row>
    <row r="3638" spans="16:21" ht="17.25" customHeight="1" x14ac:dyDescent="0.3">
      <c r="P3638" s="26"/>
      <c r="Q3638" s="27"/>
      <c r="R3638" s="28"/>
      <c r="S3638" s="28"/>
      <c r="T3638" s="29"/>
      <c r="U3638" s="30"/>
    </row>
    <row r="3639" spans="16:21" ht="17.25" customHeight="1" x14ac:dyDescent="0.3">
      <c r="P3639" s="26"/>
      <c r="Q3639" s="27"/>
      <c r="R3639" s="28"/>
      <c r="S3639" s="28"/>
      <c r="T3639" s="29"/>
      <c r="U3639" s="30"/>
    </row>
    <row r="3640" spans="16:21" ht="17.25" customHeight="1" x14ac:dyDescent="0.3">
      <c r="P3640" s="26"/>
      <c r="Q3640" s="27"/>
      <c r="R3640" s="28"/>
      <c r="S3640" s="28"/>
      <c r="T3640" s="29"/>
      <c r="U3640" s="30"/>
    </row>
    <row r="3641" spans="16:21" ht="17.25" customHeight="1" x14ac:dyDescent="0.3">
      <c r="P3641" s="26"/>
      <c r="Q3641" s="27"/>
      <c r="R3641" s="28"/>
      <c r="S3641" s="28"/>
      <c r="T3641" s="29"/>
      <c r="U3641" s="30"/>
    </row>
    <row r="3642" spans="16:21" ht="17.25" customHeight="1" x14ac:dyDescent="0.3">
      <c r="P3642" s="26"/>
      <c r="Q3642" s="27"/>
      <c r="R3642" s="28"/>
      <c r="S3642" s="28"/>
      <c r="T3642" s="29"/>
      <c r="U3642" s="30"/>
    </row>
    <row r="3643" spans="16:21" ht="17.25" customHeight="1" x14ac:dyDescent="0.3">
      <c r="P3643" s="26"/>
      <c r="Q3643" s="27"/>
      <c r="R3643" s="28"/>
      <c r="S3643" s="28"/>
      <c r="T3643" s="29"/>
      <c r="U3643" s="30"/>
    </row>
    <row r="3644" spans="16:21" ht="17.25" customHeight="1" x14ac:dyDescent="0.3">
      <c r="P3644" s="26"/>
      <c r="Q3644" s="27"/>
      <c r="R3644" s="28"/>
      <c r="S3644" s="28"/>
      <c r="T3644" s="29"/>
      <c r="U3644" s="30"/>
    </row>
    <row r="3645" spans="16:21" ht="17.25" customHeight="1" x14ac:dyDescent="0.3">
      <c r="P3645" s="26"/>
      <c r="Q3645" s="27"/>
      <c r="R3645" s="28"/>
      <c r="S3645" s="28"/>
      <c r="T3645" s="29"/>
      <c r="U3645" s="30"/>
    </row>
    <row r="3646" spans="16:21" ht="17.25" customHeight="1" x14ac:dyDescent="0.3">
      <c r="P3646" s="26"/>
      <c r="Q3646" s="27"/>
      <c r="R3646" s="28"/>
      <c r="S3646" s="28"/>
      <c r="T3646" s="29"/>
      <c r="U3646" s="30"/>
    </row>
    <row r="3647" spans="16:21" ht="17.25" customHeight="1" x14ac:dyDescent="0.3">
      <c r="P3647" s="26"/>
      <c r="Q3647" s="27"/>
      <c r="R3647" s="28"/>
      <c r="S3647" s="28"/>
      <c r="T3647" s="29"/>
      <c r="U3647" s="30"/>
    </row>
    <row r="3648" spans="16:21" ht="17.25" customHeight="1" x14ac:dyDescent="0.3">
      <c r="P3648" s="26"/>
      <c r="Q3648" s="27"/>
      <c r="R3648" s="28"/>
      <c r="S3648" s="28"/>
      <c r="T3648" s="29"/>
      <c r="U3648" s="30"/>
    </row>
    <row r="3649" spans="16:21" ht="17.25" customHeight="1" x14ac:dyDescent="0.3">
      <c r="P3649" s="26"/>
      <c r="Q3649" s="27"/>
      <c r="R3649" s="28"/>
      <c r="S3649" s="28"/>
      <c r="T3649" s="29"/>
      <c r="U3649" s="30"/>
    </row>
    <row r="3650" spans="16:21" ht="17.25" customHeight="1" x14ac:dyDescent="0.3">
      <c r="P3650" s="26"/>
      <c r="Q3650" s="27"/>
      <c r="R3650" s="28"/>
      <c r="S3650" s="28"/>
      <c r="T3650" s="29"/>
      <c r="U3650" s="30"/>
    </row>
    <row r="3651" spans="16:21" ht="17.25" customHeight="1" x14ac:dyDescent="0.3">
      <c r="P3651" s="26"/>
      <c r="Q3651" s="27"/>
      <c r="R3651" s="28"/>
      <c r="S3651" s="28"/>
      <c r="T3651" s="29"/>
      <c r="U3651" s="30"/>
    </row>
    <row r="3652" spans="16:21" ht="17.25" customHeight="1" x14ac:dyDescent="0.3">
      <c r="P3652" s="26"/>
      <c r="Q3652" s="27"/>
      <c r="R3652" s="28"/>
      <c r="S3652" s="28"/>
      <c r="T3652" s="29"/>
      <c r="U3652" s="30"/>
    </row>
    <row r="3653" spans="16:21" ht="17.25" customHeight="1" x14ac:dyDescent="0.3">
      <c r="P3653" s="26"/>
      <c r="Q3653" s="27"/>
      <c r="R3653" s="28"/>
      <c r="S3653" s="28"/>
      <c r="T3653" s="29"/>
      <c r="U3653" s="30"/>
    </row>
    <row r="3654" spans="16:21" ht="17.25" customHeight="1" x14ac:dyDescent="0.3">
      <c r="P3654" s="26"/>
      <c r="Q3654" s="27"/>
      <c r="R3654" s="28"/>
      <c r="S3654" s="28"/>
      <c r="T3654" s="29"/>
      <c r="U3654" s="30"/>
    </row>
    <row r="3655" spans="16:21" ht="17.25" customHeight="1" x14ac:dyDescent="0.3">
      <c r="P3655" s="26"/>
      <c r="Q3655" s="27"/>
      <c r="R3655" s="28"/>
      <c r="S3655" s="28"/>
      <c r="T3655" s="29"/>
      <c r="U3655" s="30"/>
    </row>
    <row r="3656" spans="16:21" ht="17.25" customHeight="1" x14ac:dyDescent="0.3">
      <c r="P3656" s="26"/>
      <c r="Q3656" s="27"/>
      <c r="R3656" s="28"/>
      <c r="S3656" s="28"/>
      <c r="T3656" s="29"/>
      <c r="U3656" s="30"/>
    </row>
    <row r="3657" spans="16:21" ht="17.25" customHeight="1" x14ac:dyDescent="0.3">
      <c r="P3657" s="26"/>
      <c r="Q3657" s="27"/>
      <c r="R3657" s="28"/>
      <c r="S3657" s="28"/>
      <c r="T3657" s="29"/>
      <c r="U3657" s="30"/>
    </row>
    <row r="3658" spans="16:21" ht="17.25" customHeight="1" x14ac:dyDescent="0.3">
      <c r="P3658" s="26"/>
      <c r="Q3658" s="27"/>
      <c r="R3658" s="28"/>
      <c r="S3658" s="28"/>
      <c r="T3658" s="29"/>
      <c r="U3658" s="30"/>
    </row>
    <row r="3659" spans="16:21" ht="17.25" customHeight="1" x14ac:dyDescent="0.3">
      <c r="P3659" s="26"/>
      <c r="Q3659" s="27"/>
      <c r="R3659" s="28"/>
      <c r="S3659" s="28"/>
      <c r="T3659" s="29"/>
      <c r="U3659" s="30"/>
    </row>
    <row r="3660" spans="16:21" ht="17.25" customHeight="1" x14ac:dyDescent="0.3">
      <c r="P3660" s="26"/>
      <c r="Q3660" s="27"/>
      <c r="R3660" s="28"/>
      <c r="S3660" s="28"/>
      <c r="T3660" s="29"/>
      <c r="U3660" s="30"/>
    </row>
    <row r="3661" spans="16:21" ht="17.25" customHeight="1" x14ac:dyDescent="0.3">
      <c r="P3661" s="26"/>
      <c r="Q3661" s="27"/>
      <c r="R3661" s="28"/>
      <c r="S3661" s="28"/>
      <c r="T3661" s="29"/>
      <c r="U3661" s="30"/>
    </row>
    <row r="3662" spans="16:21" ht="17.25" customHeight="1" x14ac:dyDescent="0.3">
      <c r="P3662" s="26"/>
      <c r="Q3662" s="27"/>
      <c r="R3662" s="28"/>
      <c r="S3662" s="28"/>
      <c r="T3662" s="29"/>
      <c r="U3662" s="30"/>
    </row>
    <row r="3663" spans="16:21" ht="17.25" customHeight="1" x14ac:dyDescent="0.3">
      <c r="P3663" s="26"/>
      <c r="Q3663" s="27"/>
      <c r="R3663" s="28"/>
      <c r="S3663" s="28"/>
      <c r="T3663" s="29"/>
      <c r="U3663" s="30"/>
    </row>
    <row r="3664" spans="16:21" ht="17.25" customHeight="1" x14ac:dyDescent="0.3">
      <c r="P3664" s="26"/>
      <c r="Q3664" s="27"/>
      <c r="R3664" s="28"/>
      <c r="S3664" s="28"/>
      <c r="T3664" s="29"/>
      <c r="U3664" s="30"/>
    </row>
    <row r="3665" spans="16:21" ht="17.25" customHeight="1" x14ac:dyDescent="0.3">
      <c r="P3665" s="26"/>
      <c r="Q3665" s="27"/>
      <c r="R3665" s="28"/>
      <c r="S3665" s="28"/>
      <c r="T3665" s="29"/>
      <c r="U3665" s="30"/>
    </row>
    <row r="3666" spans="16:21" ht="17.25" customHeight="1" x14ac:dyDescent="0.3">
      <c r="P3666" s="26"/>
      <c r="Q3666" s="27"/>
      <c r="R3666" s="28"/>
      <c r="S3666" s="28"/>
      <c r="T3666" s="29"/>
      <c r="U3666" s="30"/>
    </row>
    <row r="3667" spans="16:21" ht="17.25" customHeight="1" x14ac:dyDescent="0.3">
      <c r="P3667" s="26"/>
      <c r="Q3667" s="27"/>
      <c r="R3667" s="28"/>
      <c r="S3667" s="28"/>
      <c r="T3667" s="29"/>
      <c r="U3667" s="30"/>
    </row>
    <row r="3668" spans="16:21" ht="17.25" customHeight="1" x14ac:dyDescent="0.3">
      <c r="P3668" s="26"/>
      <c r="Q3668" s="27"/>
      <c r="R3668" s="28"/>
      <c r="S3668" s="28"/>
      <c r="T3668" s="29"/>
      <c r="U3668" s="30"/>
    </row>
    <row r="3669" spans="16:21" ht="17.25" customHeight="1" x14ac:dyDescent="0.3">
      <c r="P3669" s="26"/>
      <c r="Q3669" s="27"/>
      <c r="R3669" s="28"/>
      <c r="S3669" s="28"/>
      <c r="T3669" s="29"/>
      <c r="U3669" s="30"/>
    </row>
    <row r="3670" spans="16:21" ht="17.25" customHeight="1" x14ac:dyDescent="0.3">
      <c r="P3670" s="26"/>
      <c r="Q3670" s="27"/>
      <c r="R3670" s="28"/>
      <c r="S3670" s="28"/>
      <c r="T3670" s="29"/>
      <c r="U3670" s="30"/>
    </row>
    <row r="3671" spans="16:21" ht="17.25" customHeight="1" x14ac:dyDescent="0.3">
      <c r="P3671" s="26"/>
      <c r="Q3671" s="27"/>
      <c r="R3671" s="28"/>
      <c r="S3671" s="28"/>
      <c r="T3671" s="29"/>
      <c r="U3671" s="30"/>
    </row>
    <row r="3672" spans="16:21" ht="17.25" customHeight="1" x14ac:dyDescent="0.3">
      <c r="P3672" s="26"/>
      <c r="Q3672" s="27"/>
      <c r="R3672" s="28"/>
      <c r="S3672" s="28"/>
      <c r="T3672" s="29"/>
      <c r="U3672" s="30"/>
    </row>
    <row r="3673" spans="16:21" ht="17.25" customHeight="1" x14ac:dyDescent="0.3">
      <c r="P3673" s="26"/>
      <c r="Q3673" s="27"/>
      <c r="R3673" s="28"/>
      <c r="S3673" s="28"/>
      <c r="T3673" s="29"/>
      <c r="U3673" s="30"/>
    </row>
    <row r="3674" spans="16:21" ht="17.25" customHeight="1" x14ac:dyDescent="0.3">
      <c r="P3674" s="26"/>
      <c r="Q3674" s="27"/>
      <c r="R3674" s="28"/>
      <c r="S3674" s="28"/>
      <c r="T3674" s="29"/>
      <c r="U3674" s="30"/>
    </row>
    <row r="3675" spans="16:21" ht="17.25" customHeight="1" x14ac:dyDescent="0.3">
      <c r="P3675" s="26"/>
      <c r="Q3675" s="27"/>
      <c r="R3675" s="28"/>
      <c r="S3675" s="28"/>
      <c r="T3675" s="29"/>
      <c r="U3675" s="30"/>
    </row>
    <row r="3676" spans="16:21" ht="17.25" customHeight="1" x14ac:dyDescent="0.3">
      <c r="P3676" s="26"/>
      <c r="Q3676" s="27"/>
      <c r="R3676" s="28"/>
      <c r="S3676" s="28"/>
      <c r="T3676" s="29"/>
      <c r="U3676" s="30"/>
    </row>
    <row r="3677" spans="16:21" ht="17.25" customHeight="1" x14ac:dyDescent="0.3">
      <c r="P3677" s="26"/>
      <c r="Q3677" s="27"/>
      <c r="R3677" s="28"/>
      <c r="S3677" s="28"/>
      <c r="T3677" s="29"/>
      <c r="U3677" s="30"/>
    </row>
    <row r="3678" spans="16:21" ht="17.25" customHeight="1" x14ac:dyDescent="0.3">
      <c r="P3678" s="26"/>
      <c r="Q3678" s="27"/>
      <c r="R3678" s="28"/>
      <c r="S3678" s="28"/>
      <c r="T3678" s="29"/>
      <c r="U3678" s="30"/>
    </row>
    <row r="3679" spans="16:21" ht="17.25" customHeight="1" x14ac:dyDescent="0.3">
      <c r="P3679" s="26"/>
      <c r="Q3679" s="27"/>
      <c r="R3679" s="28"/>
      <c r="S3679" s="28"/>
      <c r="T3679" s="29"/>
      <c r="U3679" s="30"/>
    </row>
    <row r="3680" spans="16:21" ht="17.25" customHeight="1" x14ac:dyDescent="0.3">
      <c r="P3680" s="26"/>
      <c r="Q3680" s="27"/>
      <c r="R3680" s="28"/>
      <c r="S3680" s="28"/>
      <c r="T3680" s="29"/>
      <c r="U3680" s="30"/>
    </row>
    <row r="3681" spans="16:21" ht="17.25" customHeight="1" x14ac:dyDescent="0.3">
      <c r="P3681" s="26"/>
      <c r="Q3681" s="27"/>
      <c r="R3681" s="28"/>
      <c r="S3681" s="28"/>
      <c r="T3681" s="29"/>
      <c r="U3681" s="30"/>
    </row>
    <row r="3682" spans="16:21" ht="17.25" customHeight="1" x14ac:dyDescent="0.3">
      <c r="P3682" s="26"/>
      <c r="Q3682" s="27"/>
      <c r="R3682" s="28"/>
      <c r="S3682" s="28"/>
      <c r="T3682" s="29"/>
      <c r="U3682" s="30"/>
    </row>
    <row r="3683" spans="16:21" ht="17.25" customHeight="1" x14ac:dyDescent="0.3">
      <c r="P3683" s="26"/>
      <c r="Q3683" s="27"/>
      <c r="R3683" s="28"/>
      <c r="S3683" s="28"/>
      <c r="T3683" s="29"/>
      <c r="U3683" s="30"/>
    </row>
    <row r="3684" spans="16:21" ht="17.25" customHeight="1" x14ac:dyDescent="0.3">
      <c r="P3684" s="26"/>
      <c r="Q3684" s="27"/>
      <c r="R3684" s="28"/>
      <c r="S3684" s="28"/>
      <c r="T3684" s="29"/>
      <c r="U3684" s="30"/>
    </row>
    <row r="3685" spans="16:21" ht="17.25" customHeight="1" x14ac:dyDescent="0.3">
      <c r="P3685" s="26"/>
      <c r="Q3685" s="27"/>
      <c r="R3685" s="28"/>
      <c r="S3685" s="28"/>
      <c r="T3685" s="29"/>
      <c r="U3685" s="30"/>
    </row>
    <row r="3686" spans="16:21" ht="17.25" customHeight="1" x14ac:dyDescent="0.3">
      <c r="P3686" s="26"/>
      <c r="Q3686" s="27"/>
      <c r="R3686" s="28"/>
      <c r="S3686" s="28"/>
      <c r="T3686" s="29"/>
      <c r="U3686" s="30"/>
    </row>
    <row r="3687" spans="16:21" ht="17.25" customHeight="1" x14ac:dyDescent="0.3">
      <c r="P3687" s="26"/>
      <c r="Q3687" s="27"/>
      <c r="R3687" s="28"/>
      <c r="S3687" s="28"/>
      <c r="T3687" s="29"/>
      <c r="U3687" s="30"/>
    </row>
    <row r="3688" spans="16:21" ht="17.25" customHeight="1" x14ac:dyDescent="0.3">
      <c r="P3688" s="26"/>
      <c r="Q3688" s="27"/>
      <c r="R3688" s="28"/>
      <c r="S3688" s="28"/>
      <c r="T3688" s="29"/>
      <c r="U3688" s="30"/>
    </row>
    <row r="3689" spans="16:21" ht="17.25" customHeight="1" x14ac:dyDescent="0.3">
      <c r="P3689" s="26"/>
      <c r="Q3689" s="27"/>
      <c r="R3689" s="28"/>
      <c r="S3689" s="28"/>
      <c r="T3689" s="29"/>
      <c r="U3689" s="30"/>
    </row>
    <row r="3690" spans="16:21" ht="17.25" customHeight="1" x14ac:dyDescent="0.3">
      <c r="P3690" s="26"/>
      <c r="Q3690" s="27"/>
      <c r="R3690" s="28"/>
      <c r="S3690" s="28"/>
      <c r="T3690" s="29"/>
      <c r="U3690" s="30"/>
    </row>
    <row r="3691" spans="16:21" ht="17.25" customHeight="1" x14ac:dyDescent="0.3">
      <c r="P3691" s="26"/>
      <c r="Q3691" s="27"/>
      <c r="R3691" s="28"/>
      <c r="S3691" s="28"/>
      <c r="T3691" s="29"/>
      <c r="U3691" s="30"/>
    </row>
    <row r="3692" spans="16:21" ht="17.25" customHeight="1" x14ac:dyDescent="0.3">
      <c r="P3692" s="26"/>
      <c r="Q3692" s="27"/>
      <c r="R3692" s="28"/>
      <c r="S3692" s="28"/>
      <c r="T3692" s="29"/>
      <c r="U3692" s="30"/>
    </row>
    <row r="3693" spans="16:21" ht="17.25" customHeight="1" x14ac:dyDescent="0.3">
      <c r="P3693" s="26"/>
      <c r="Q3693" s="27"/>
      <c r="R3693" s="28"/>
      <c r="S3693" s="28"/>
      <c r="T3693" s="29"/>
      <c r="U3693" s="30"/>
    </row>
    <row r="3694" spans="16:21" ht="17.25" customHeight="1" x14ac:dyDescent="0.3">
      <c r="P3694" s="26"/>
      <c r="Q3694" s="27"/>
      <c r="R3694" s="28"/>
      <c r="S3694" s="28"/>
      <c r="T3694" s="29"/>
      <c r="U3694" s="30"/>
    </row>
    <row r="3695" spans="16:21" ht="17.25" customHeight="1" x14ac:dyDescent="0.3">
      <c r="P3695" s="26"/>
      <c r="Q3695" s="27"/>
      <c r="R3695" s="28"/>
      <c r="S3695" s="28"/>
      <c r="T3695" s="29"/>
      <c r="U3695" s="30"/>
    </row>
    <row r="3696" spans="16:21" ht="17.25" customHeight="1" x14ac:dyDescent="0.3">
      <c r="P3696" s="26"/>
      <c r="Q3696" s="27"/>
      <c r="R3696" s="28"/>
      <c r="S3696" s="28"/>
      <c r="T3696" s="29"/>
      <c r="U3696" s="30"/>
    </row>
    <row r="3697" spans="16:21" ht="17.25" customHeight="1" x14ac:dyDescent="0.3">
      <c r="P3697" s="26"/>
      <c r="Q3697" s="27"/>
      <c r="R3697" s="28"/>
      <c r="S3697" s="28"/>
      <c r="T3697" s="29"/>
      <c r="U3697" s="30"/>
    </row>
    <row r="3698" spans="16:21" ht="17.25" customHeight="1" x14ac:dyDescent="0.3">
      <c r="P3698" s="26"/>
      <c r="Q3698" s="27"/>
      <c r="R3698" s="28"/>
      <c r="S3698" s="28"/>
      <c r="T3698" s="29"/>
      <c r="U3698" s="30"/>
    </row>
    <row r="3699" spans="16:21" ht="17.25" customHeight="1" x14ac:dyDescent="0.3">
      <c r="P3699" s="26"/>
      <c r="Q3699" s="27"/>
      <c r="R3699" s="28"/>
      <c r="S3699" s="28"/>
      <c r="T3699" s="29"/>
      <c r="U3699" s="30"/>
    </row>
    <row r="3700" spans="16:21" ht="17.25" customHeight="1" x14ac:dyDescent="0.3">
      <c r="P3700" s="26"/>
      <c r="Q3700" s="27"/>
      <c r="R3700" s="28"/>
      <c r="S3700" s="28"/>
      <c r="T3700" s="29"/>
      <c r="U3700" s="30"/>
    </row>
    <row r="3701" spans="16:21" ht="17.25" customHeight="1" x14ac:dyDescent="0.3">
      <c r="P3701" s="26"/>
      <c r="Q3701" s="27"/>
      <c r="R3701" s="28"/>
      <c r="S3701" s="28"/>
      <c r="T3701" s="29"/>
      <c r="U3701" s="30"/>
    </row>
    <row r="3702" spans="16:21" ht="17.25" customHeight="1" x14ac:dyDescent="0.3">
      <c r="P3702" s="26"/>
      <c r="Q3702" s="27"/>
      <c r="R3702" s="28"/>
      <c r="S3702" s="28"/>
      <c r="T3702" s="29"/>
      <c r="U3702" s="30"/>
    </row>
    <row r="3703" spans="16:21" ht="17.25" customHeight="1" x14ac:dyDescent="0.3">
      <c r="P3703" s="26"/>
      <c r="Q3703" s="27"/>
      <c r="R3703" s="28"/>
      <c r="S3703" s="28"/>
      <c r="T3703" s="29"/>
      <c r="U3703" s="30"/>
    </row>
    <row r="3704" spans="16:21" ht="17.25" customHeight="1" x14ac:dyDescent="0.3">
      <c r="P3704" s="26"/>
      <c r="Q3704" s="27"/>
      <c r="R3704" s="28"/>
      <c r="S3704" s="28"/>
      <c r="T3704" s="29"/>
      <c r="U3704" s="30"/>
    </row>
    <row r="3705" spans="16:21" ht="17.25" customHeight="1" x14ac:dyDescent="0.3">
      <c r="P3705" s="26"/>
      <c r="Q3705" s="27"/>
      <c r="R3705" s="28"/>
      <c r="S3705" s="28"/>
      <c r="T3705" s="29"/>
      <c r="U3705" s="30"/>
    </row>
    <row r="3706" spans="16:21" ht="17.25" customHeight="1" x14ac:dyDescent="0.3">
      <c r="P3706" s="26"/>
      <c r="Q3706" s="27"/>
      <c r="R3706" s="28"/>
      <c r="S3706" s="28"/>
      <c r="T3706" s="29"/>
      <c r="U3706" s="30"/>
    </row>
    <row r="3707" spans="16:21" ht="17.25" customHeight="1" x14ac:dyDescent="0.3">
      <c r="P3707" s="26"/>
      <c r="Q3707" s="27"/>
      <c r="R3707" s="28"/>
      <c r="S3707" s="28"/>
      <c r="T3707" s="29"/>
      <c r="U3707" s="30"/>
    </row>
    <row r="3708" spans="16:21" ht="17.25" customHeight="1" x14ac:dyDescent="0.3">
      <c r="P3708" s="26"/>
      <c r="Q3708" s="27"/>
      <c r="R3708" s="28"/>
      <c r="S3708" s="28"/>
      <c r="T3708" s="29"/>
      <c r="U3708" s="30"/>
    </row>
    <row r="3709" spans="16:21" ht="17.25" customHeight="1" x14ac:dyDescent="0.3">
      <c r="P3709" s="26"/>
      <c r="Q3709" s="27"/>
      <c r="R3709" s="28"/>
      <c r="S3709" s="28"/>
      <c r="T3709" s="29"/>
      <c r="U3709" s="30"/>
    </row>
    <row r="3710" spans="16:21" ht="17.25" customHeight="1" x14ac:dyDescent="0.3">
      <c r="P3710" s="26"/>
      <c r="Q3710" s="27"/>
      <c r="R3710" s="28"/>
      <c r="S3710" s="28"/>
      <c r="T3710" s="29"/>
      <c r="U3710" s="30"/>
    </row>
    <row r="3711" spans="16:21" ht="17.25" customHeight="1" x14ac:dyDescent="0.3">
      <c r="P3711" s="26"/>
      <c r="Q3711" s="27"/>
      <c r="R3711" s="28"/>
      <c r="S3711" s="28"/>
      <c r="T3711" s="29"/>
      <c r="U3711" s="30"/>
    </row>
    <row r="3712" spans="16:21" ht="17.25" customHeight="1" x14ac:dyDescent="0.3">
      <c r="P3712" s="26"/>
      <c r="Q3712" s="27"/>
      <c r="R3712" s="28"/>
      <c r="S3712" s="28"/>
      <c r="T3712" s="29"/>
      <c r="U3712" s="30"/>
    </row>
    <row r="3713" spans="16:21" ht="17.25" customHeight="1" x14ac:dyDescent="0.3">
      <c r="P3713" s="26"/>
      <c r="Q3713" s="27"/>
      <c r="R3713" s="28"/>
      <c r="S3713" s="28"/>
      <c r="T3713" s="29"/>
      <c r="U3713" s="30"/>
    </row>
    <row r="3714" spans="16:21" ht="17.25" customHeight="1" x14ac:dyDescent="0.3">
      <c r="P3714" s="26"/>
      <c r="Q3714" s="27"/>
      <c r="R3714" s="28"/>
      <c r="S3714" s="28"/>
      <c r="T3714" s="29"/>
      <c r="U3714" s="30"/>
    </row>
    <row r="3715" spans="16:21" ht="17.25" customHeight="1" x14ac:dyDescent="0.3">
      <c r="P3715" s="26"/>
      <c r="Q3715" s="27"/>
      <c r="R3715" s="28"/>
      <c r="S3715" s="28"/>
      <c r="T3715" s="29"/>
      <c r="U3715" s="30"/>
    </row>
    <row r="3716" spans="16:21" ht="17.25" customHeight="1" x14ac:dyDescent="0.3">
      <c r="P3716" s="26"/>
      <c r="Q3716" s="27"/>
      <c r="R3716" s="28"/>
      <c r="S3716" s="28"/>
      <c r="T3716" s="29"/>
      <c r="U3716" s="30"/>
    </row>
    <row r="3717" spans="16:21" ht="17.25" customHeight="1" x14ac:dyDescent="0.3">
      <c r="P3717" s="26"/>
      <c r="Q3717" s="27"/>
      <c r="R3717" s="28"/>
      <c r="S3717" s="28"/>
      <c r="T3717" s="29"/>
      <c r="U3717" s="30"/>
    </row>
    <row r="3718" spans="16:21" ht="17.25" customHeight="1" x14ac:dyDescent="0.3">
      <c r="P3718" s="26"/>
      <c r="Q3718" s="27"/>
      <c r="R3718" s="28"/>
      <c r="S3718" s="28"/>
      <c r="T3718" s="29"/>
      <c r="U3718" s="30"/>
    </row>
    <row r="3719" spans="16:21" ht="17.25" customHeight="1" x14ac:dyDescent="0.3">
      <c r="P3719" s="26"/>
      <c r="Q3719" s="27"/>
      <c r="R3719" s="28"/>
      <c r="S3719" s="28"/>
      <c r="T3719" s="29"/>
      <c r="U3719" s="30"/>
    </row>
    <row r="3720" spans="16:21" ht="17.25" customHeight="1" x14ac:dyDescent="0.3">
      <c r="P3720" s="26"/>
      <c r="Q3720" s="27"/>
      <c r="R3720" s="28"/>
      <c r="S3720" s="28"/>
      <c r="T3720" s="29"/>
      <c r="U3720" s="30"/>
    </row>
    <row r="3721" spans="16:21" ht="17.25" customHeight="1" x14ac:dyDescent="0.3">
      <c r="P3721" s="26"/>
      <c r="Q3721" s="27"/>
      <c r="R3721" s="28"/>
      <c r="S3721" s="28"/>
      <c r="T3721" s="29"/>
      <c r="U3721" s="30"/>
    </row>
    <row r="3722" spans="16:21" ht="17.25" customHeight="1" x14ac:dyDescent="0.3">
      <c r="P3722" s="26"/>
      <c r="Q3722" s="27"/>
      <c r="R3722" s="28"/>
      <c r="S3722" s="28"/>
      <c r="T3722" s="29"/>
      <c r="U3722" s="30"/>
    </row>
    <row r="3723" spans="16:21" ht="17.25" customHeight="1" x14ac:dyDescent="0.3">
      <c r="P3723" s="26"/>
      <c r="Q3723" s="27"/>
      <c r="R3723" s="28"/>
      <c r="S3723" s="28"/>
      <c r="T3723" s="29"/>
      <c r="U3723" s="30"/>
    </row>
    <row r="3724" spans="16:21" ht="17.25" customHeight="1" x14ac:dyDescent="0.3">
      <c r="P3724" s="26"/>
      <c r="Q3724" s="27"/>
      <c r="R3724" s="28"/>
      <c r="S3724" s="28"/>
      <c r="T3724" s="29"/>
      <c r="U3724" s="30"/>
    </row>
    <row r="3725" spans="16:21" ht="17.25" customHeight="1" x14ac:dyDescent="0.3">
      <c r="P3725" s="26"/>
      <c r="Q3725" s="27"/>
      <c r="R3725" s="28"/>
      <c r="S3725" s="28"/>
      <c r="T3725" s="29"/>
      <c r="U3725" s="30"/>
    </row>
    <row r="3726" spans="16:21" ht="17.25" customHeight="1" x14ac:dyDescent="0.3">
      <c r="P3726" s="26"/>
      <c r="Q3726" s="27"/>
      <c r="R3726" s="28"/>
      <c r="S3726" s="28"/>
      <c r="T3726" s="29"/>
      <c r="U3726" s="30"/>
    </row>
    <row r="3727" spans="16:21" ht="17.25" customHeight="1" x14ac:dyDescent="0.3">
      <c r="P3727" s="26"/>
      <c r="Q3727" s="27"/>
      <c r="R3727" s="28"/>
      <c r="S3727" s="28"/>
      <c r="T3727" s="29"/>
      <c r="U3727" s="30"/>
    </row>
    <row r="3728" spans="16:21" ht="17.25" customHeight="1" x14ac:dyDescent="0.3">
      <c r="P3728" s="26"/>
      <c r="Q3728" s="27"/>
      <c r="R3728" s="28"/>
      <c r="S3728" s="28"/>
      <c r="T3728" s="29"/>
      <c r="U3728" s="30"/>
    </row>
    <row r="3729" spans="16:21" ht="17.25" customHeight="1" x14ac:dyDescent="0.3">
      <c r="P3729" s="26"/>
      <c r="Q3729" s="27"/>
      <c r="R3729" s="28"/>
      <c r="S3729" s="28"/>
      <c r="T3729" s="29"/>
      <c r="U3729" s="30"/>
    </row>
    <row r="3730" spans="16:21" ht="17.25" customHeight="1" x14ac:dyDescent="0.3">
      <c r="P3730" s="26"/>
      <c r="Q3730" s="27"/>
      <c r="R3730" s="28"/>
      <c r="S3730" s="28"/>
      <c r="T3730" s="29"/>
      <c r="U3730" s="30"/>
    </row>
    <row r="3731" spans="16:21" ht="17.25" customHeight="1" x14ac:dyDescent="0.3">
      <c r="P3731" s="26"/>
      <c r="Q3731" s="27"/>
      <c r="R3731" s="28"/>
      <c r="S3731" s="28"/>
      <c r="T3731" s="29"/>
      <c r="U3731" s="30"/>
    </row>
    <row r="3732" spans="16:21" ht="17.25" customHeight="1" x14ac:dyDescent="0.3">
      <c r="P3732" s="26"/>
      <c r="Q3732" s="27"/>
      <c r="R3732" s="28"/>
      <c r="S3732" s="28"/>
      <c r="T3732" s="29"/>
      <c r="U3732" s="30"/>
    </row>
    <row r="3733" spans="16:21" ht="17.25" customHeight="1" x14ac:dyDescent="0.3">
      <c r="P3733" s="26"/>
      <c r="Q3733" s="27"/>
      <c r="R3733" s="28"/>
      <c r="S3733" s="28"/>
      <c r="T3733" s="29"/>
      <c r="U3733" s="30"/>
    </row>
    <row r="3734" spans="16:21" ht="17.25" customHeight="1" x14ac:dyDescent="0.3">
      <c r="P3734" s="26"/>
      <c r="Q3734" s="27"/>
      <c r="R3734" s="28"/>
      <c r="S3734" s="28"/>
      <c r="T3734" s="29"/>
      <c r="U3734" s="30"/>
    </row>
    <row r="3735" spans="16:21" ht="17.25" customHeight="1" x14ac:dyDescent="0.3">
      <c r="P3735" s="26"/>
      <c r="Q3735" s="27"/>
      <c r="R3735" s="28"/>
      <c r="S3735" s="28"/>
      <c r="T3735" s="29"/>
      <c r="U3735" s="30"/>
    </row>
    <row r="3736" spans="16:21" ht="17.25" customHeight="1" x14ac:dyDescent="0.3">
      <c r="P3736" s="26"/>
      <c r="Q3736" s="27"/>
      <c r="R3736" s="28"/>
      <c r="S3736" s="28"/>
      <c r="T3736" s="29"/>
      <c r="U3736" s="30"/>
    </row>
    <row r="3737" spans="16:21" ht="17.25" customHeight="1" x14ac:dyDescent="0.3">
      <c r="P3737" s="26"/>
      <c r="Q3737" s="27"/>
      <c r="R3737" s="28"/>
      <c r="S3737" s="28"/>
      <c r="T3737" s="29"/>
      <c r="U3737" s="30"/>
    </row>
    <row r="3738" spans="16:21" ht="17.25" customHeight="1" x14ac:dyDescent="0.3">
      <c r="P3738" s="26"/>
      <c r="Q3738" s="27"/>
      <c r="R3738" s="28"/>
      <c r="S3738" s="28"/>
      <c r="T3738" s="29"/>
      <c r="U3738" s="30"/>
    </row>
    <row r="3739" spans="16:21" ht="17.25" customHeight="1" x14ac:dyDescent="0.3">
      <c r="P3739" s="26"/>
      <c r="Q3739" s="27"/>
      <c r="R3739" s="28"/>
      <c r="S3739" s="28"/>
      <c r="T3739" s="29"/>
      <c r="U3739" s="30"/>
    </row>
    <row r="3740" spans="16:21" ht="17.25" customHeight="1" x14ac:dyDescent="0.3">
      <c r="P3740" s="26"/>
      <c r="Q3740" s="27"/>
      <c r="R3740" s="28"/>
      <c r="S3740" s="28"/>
      <c r="T3740" s="29"/>
      <c r="U3740" s="30"/>
    </row>
    <row r="3741" spans="16:21" ht="17.25" customHeight="1" x14ac:dyDescent="0.3">
      <c r="P3741" s="26"/>
      <c r="Q3741" s="27"/>
      <c r="R3741" s="28"/>
      <c r="S3741" s="28"/>
      <c r="T3741" s="29"/>
      <c r="U3741" s="30"/>
    </row>
    <row r="3742" spans="16:21" ht="17.25" customHeight="1" x14ac:dyDescent="0.3">
      <c r="P3742" s="26"/>
      <c r="Q3742" s="27"/>
      <c r="R3742" s="28"/>
      <c r="S3742" s="28"/>
      <c r="T3742" s="29"/>
      <c r="U3742" s="30"/>
    </row>
    <row r="3743" spans="16:21" ht="17.25" customHeight="1" x14ac:dyDescent="0.3">
      <c r="P3743" s="26"/>
      <c r="Q3743" s="27"/>
      <c r="R3743" s="28"/>
      <c r="S3743" s="28"/>
      <c r="T3743" s="29"/>
      <c r="U3743" s="30"/>
    </row>
    <row r="3744" spans="16:21" ht="17.25" customHeight="1" x14ac:dyDescent="0.3">
      <c r="P3744" s="26"/>
      <c r="Q3744" s="27"/>
      <c r="R3744" s="28"/>
      <c r="S3744" s="28"/>
      <c r="T3744" s="29"/>
      <c r="U3744" s="30"/>
    </row>
    <row r="3745" spans="16:21" ht="17.25" customHeight="1" x14ac:dyDescent="0.3">
      <c r="P3745" s="26"/>
      <c r="Q3745" s="27"/>
      <c r="R3745" s="28"/>
      <c r="S3745" s="28"/>
      <c r="T3745" s="29"/>
      <c r="U3745" s="30"/>
    </row>
    <row r="3746" spans="16:21" ht="17.25" customHeight="1" x14ac:dyDescent="0.3">
      <c r="P3746" s="26"/>
      <c r="Q3746" s="27"/>
      <c r="R3746" s="28"/>
      <c r="S3746" s="28"/>
      <c r="T3746" s="29"/>
      <c r="U3746" s="30"/>
    </row>
    <row r="3747" spans="16:21" ht="17.25" customHeight="1" x14ac:dyDescent="0.3">
      <c r="P3747" s="26"/>
      <c r="Q3747" s="27"/>
      <c r="R3747" s="28"/>
      <c r="S3747" s="28"/>
      <c r="T3747" s="29"/>
      <c r="U3747" s="30"/>
    </row>
    <row r="3748" spans="16:21" ht="17.25" customHeight="1" x14ac:dyDescent="0.3">
      <c r="P3748" s="26"/>
      <c r="Q3748" s="27"/>
      <c r="R3748" s="28"/>
      <c r="S3748" s="28"/>
      <c r="T3748" s="29"/>
      <c r="U3748" s="30"/>
    </row>
    <row r="3749" spans="16:21" ht="17.25" customHeight="1" x14ac:dyDescent="0.3">
      <c r="P3749" s="26"/>
      <c r="Q3749" s="27"/>
      <c r="R3749" s="28"/>
      <c r="S3749" s="28"/>
      <c r="T3749" s="29"/>
      <c r="U3749" s="30"/>
    </row>
    <row r="3750" spans="16:21" ht="17.25" customHeight="1" x14ac:dyDescent="0.3">
      <c r="P3750" s="26"/>
      <c r="Q3750" s="27"/>
      <c r="R3750" s="28"/>
      <c r="S3750" s="28"/>
      <c r="T3750" s="29"/>
      <c r="U3750" s="30"/>
    </row>
    <row r="3751" spans="16:21" ht="17.25" customHeight="1" x14ac:dyDescent="0.3">
      <c r="P3751" s="26"/>
      <c r="Q3751" s="27"/>
      <c r="R3751" s="28"/>
      <c r="S3751" s="28"/>
      <c r="T3751" s="29"/>
      <c r="U3751" s="30"/>
    </row>
    <row r="3752" spans="16:21" ht="17.25" customHeight="1" x14ac:dyDescent="0.3">
      <c r="P3752" s="26"/>
      <c r="Q3752" s="27"/>
      <c r="R3752" s="28"/>
      <c r="S3752" s="28"/>
      <c r="T3752" s="29"/>
      <c r="U3752" s="30"/>
    </row>
    <row r="3753" spans="16:21" ht="17.25" customHeight="1" x14ac:dyDescent="0.3">
      <c r="P3753" s="26"/>
      <c r="Q3753" s="27"/>
      <c r="R3753" s="28"/>
      <c r="S3753" s="28"/>
      <c r="T3753" s="29"/>
      <c r="U3753" s="30"/>
    </row>
    <row r="3754" spans="16:21" ht="17.25" customHeight="1" x14ac:dyDescent="0.3">
      <c r="P3754" s="26"/>
      <c r="Q3754" s="27"/>
      <c r="R3754" s="28"/>
      <c r="S3754" s="28"/>
      <c r="T3754" s="29"/>
      <c r="U3754" s="30"/>
    </row>
    <row r="3755" spans="16:21" ht="17.25" customHeight="1" x14ac:dyDescent="0.3">
      <c r="P3755" s="26"/>
      <c r="Q3755" s="27"/>
      <c r="R3755" s="28"/>
      <c r="S3755" s="28"/>
      <c r="T3755" s="29"/>
      <c r="U3755" s="30"/>
    </row>
    <row r="3756" spans="16:21" ht="17.25" customHeight="1" x14ac:dyDescent="0.3">
      <c r="P3756" s="26"/>
      <c r="Q3756" s="27"/>
      <c r="R3756" s="28"/>
      <c r="S3756" s="28"/>
      <c r="T3756" s="29"/>
      <c r="U3756" s="30"/>
    </row>
    <row r="3757" spans="16:21" ht="17.25" customHeight="1" x14ac:dyDescent="0.3">
      <c r="P3757" s="26"/>
      <c r="Q3757" s="27"/>
      <c r="R3757" s="28"/>
      <c r="S3757" s="28"/>
      <c r="T3757" s="29"/>
      <c r="U3757" s="30"/>
    </row>
    <row r="3758" spans="16:21" ht="17.25" customHeight="1" x14ac:dyDescent="0.3">
      <c r="P3758" s="26"/>
      <c r="Q3758" s="27"/>
      <c r="R3758" s="28"/>
      <c r="S3758" s="28"/>
      <c r="T3758" s="29"/>
      <c r="U3758" s="30"/>
    </row>
    <row r="3759" spans="16:21" ht="17.25" customHeight="1" x14ac:dyDescent="0.3">
      <c r="P3759" s="26"/>
      <c r="Q3759" s="27"/>
      <c r="R3759" s="28"/>
      <c r="S3759" s="28"/>
      <c r="T3759" s="29"/>
      <c r="U3759" s="30"/>
    </row>
    <row r="3760" spans="16:21" ht="17.25" customHeight="1" x14ac:dyDescent="0.3">
      <c r="P3760" s="26"/>
      <c r="Q3760" s="27"/>
      <c r="R3760" s="28"/>
      <c r="S3760" s="28"/>
      <c r="T3760" s="29"/>
      <c r="U3760" s="30"/>
    </row>
    <row r="3761" spans="16:21" ht="17.25" customHeight="1" x14ac:dyDescent="0.3">
      <c r="P3761" s="26"/>
      <c r="Q3761" s="27"/>
      <c r="R3761" s="28"/>
      <c r="S3761" s="28"/>
      <c r="T3761" s="29"/>
      <c r="U3761" s="30"/>
    </row>
    <row r="3762" spans="16:21" ht="17.25" customHeight="1" x14ac:dyDescent="0.3">
      <c r="P3762" s="26"/>
      <c r="Q3762" s="27"/>
      <c r="R3762" s="28"/>
      <c r="S3762" s="28"/>
      <c r="T3762" s="29"/>
      <c r="U3762" s="30"/>
    </row>
    <row r="3763" spans="16:21" ht="17.25" customHeight="1" x14ac:dyDescent="0.3">
      <c r="P3763" s="26"/>
      <c r="Q3763" s="27"/>
      <c r="R3763" s="28"/>
      <c r="S3763" s="28"/>
      <c r="T3763" s="29"/>
      <c r="U3763" s="30"/>
    </row>
    <row r="3764" spans="16:21" ht="17.25" customHeight="1" x14ac:dyDescent="0.3">
      <c r="P3764" s="26"/>
      <c r="Q3764" s="27"/>
      <c r="R3764" s="28"/>
      <c r="S3764" s="28"/>
      <c r="T3764" s="29"/>
      <c r="U3764" s="30"/>
    </row>
    <row r="3765" spans="16:21" ht="17.25" customHeight="1" x14ac:dyDescent="0.3">
      <c r="P3765" s="26"/>
      <c r="Q3765" s="27"/>
      <c r="R3765" s="28"/>
      <c r="S3765" s="28"/>
      <c r="T3765" s="29"/>
      <c r="U3765" s="30"/>
    </row>
    <row r="3766" spans="16:21" ht="17.25" customHeight="1" x14ac:dyDescent="0.3">
      <c r="P3766" s="26"/>
      <c r="Q3766" s="27"/>
      <c r="R3766" s="28"/>
      <c r="S3766" s="28"/>
      <c r="T3766" s="29"/>
      <c r="U3766" s="30"/>
    </row>
    <row r="3767" spans="16:21" ht="17.25" customHeight="1" x14ac:dyDescent="0.3">
      <c r="P3767" s="26"/>
      <c r="Q3767" s="27"/>
      <c r="R3767" s="28"/>
      <c r="S3767" s="28"/>
      <c r="T3767" s="29"/>
      <c r="U3767" s="30"/>
    </row>
    <row r="3768" spans="16:21" ht="17.25" customHeight="1" x14ac:dyDescent="0.3">
      <c r="P3768" s="26"/>
      <c r="Q3768" s="27"/>
      <c r="R3768" s="28"/>
      <c r="S3768" s="28"/>
      <c r="T3768" s="29"/>
      <c r="U3768" s="30"/>
    </row>
    <row r="3769" spans="16:21" ht="17.25" customHeight="1" x14ac:dyDescent="0.3">
      <c r="P3769" s="26"/>
      <c r="Q3769" s="27"/>
      <c r="R3769" s="28"/>
      <c r="S3769" s="28"/>
      <c r="T3769" s="29"/>
      <c r="U3769" s="30"/>
    </row>
    <row r="3770" spans="16:21" ht="17.25" customHeight="1" x14ac:dyDescent="0.3">
      <c r="P3770" s="26"/>
      <c r="Q3770" s="27"/>
      <c r="R3770" s="28"/>
      <c r="S3770" s="28"/>
      <c r="T3770" s="29"/>
      <c r="U3770" s="30"/>
    </row>
    <row r="3771" spans="16:21" ht="17.25" customHeight="1" x14ac:dyDescent="0.3">
      <c r="P3771" s="26"/>
      <c r="Q3771" s="27"/>
      <c r="R3771" s="28"/>
      <c r="S3771" s="28"/>
      <c r="T3771" s="29"/>
      <c r="U3771" s="30"/>
    </row>
    <row r="3772" spans="16:21" ht="17.25" customHeight="1" x14ac:dyDescent="0.3">
      <c r="P3772" s="26"/>
      <c r="Q3772" s="27"/>
      <c r="R3772" s="28"/>
      <c r="S3772" s="28"/>
      <c r="T3772" s="29"/>
      <c r="U3772" s="30"/>
    </row>
    <row r="3773" spans="16:21" ht="17.25" customHeight="1" x14ac:dyDescent="0.3">
      <c r="P3773" s="26"/>
      <c r="Q3773" s="27"/>
      <c r="R3773" s="28"/>
      <c r="S3773" s="28"/>
      <c r="T3773" s="29"/>
      <c r="U3773" s="30"/>
    </row>
    <row r="3774" spans="16:21" ht="17.25" customHeight="1" x14ac:dyDescent="0.3">
      <c r="P3774" s="26"/>
      <c r="Q3774" s="27"/>
      <c r="R3774" s="28"/>
      <c r="S3774" s="28"/>
      <c r="T3774" s="29"/>
      <c r="U3774" s="30"/>
    </row>
    <row r="3775" spans="16:21" ht="17.25" customHeight="1" x14ac:dyDescent="0.3">
      <c r="P3775" s="26"/>
      <c r="Q3775" s="27"/>
      <c r="R3775" s="28"/>
      <c r="S3775" s="28"/>
      <c r="T3775" s="29"/>
      <c r="U3775" s="30"/>
    </row>
    <row r="3776" spans="16:21" ht="17.25" customHeight="1" x14ac:dyDescent="0.3">
      <c r="P3776" s="26"/>
      <c r="Q3776" s="27"/>
      <c r="R3776" s="28"/>
      <c r="S3776" s="28"/>
      <c r="T3776" s="29"/>
      <c r="U3776" s="30"/>
    </row>
    <row r="3777" spans="16:21" ht="17.25" customHeight="1" x14ac:dyDescent="0.3">
      <c r="P3777" s="26"/>
      <c r="Q3777" s="27"/>
      <c r="R3777" s="28"/>
      <c r="S3777" s="28"/>
      <c r="T3777" s="29"/>
      <c r="U3777" s="30"/>
    </row>
    <row r="3778" spans="16:21" ht="17.25" customHeight="1" x14ac:dyDescent="0.3">
      <c r="P3778" s="26"/>
      <c r="Q3778" s="27"/>
      <c r="R3778" s="28"/>
      <c r="S3778" s="28"/>
      <c r="T3778" s="29"/>
      <c r="U3778" s="30"/>
    </row>
    <row r="3779" spans="16:21" ht="17.25" customHeight="1" x14ac:dyDescent="0.3">
      <c r="P3779" s="26"/>
      <c r="Q3779" s="27"/>
      <c r="R3779" s="28"/>
      <c r="S3779" s="28"/>
      <c r="T3779" s="29"/>
      <c r="U3779" s="30"/>
    </row>
    <row r="3780" spans="16:21" ht="17.25" customHeight="1" x14ac:dyDescent="0.3">
      <c r="P3780" s="26"/>
      <c r="Q3780" s="27"/>
      <c r="R3780" s="28"/>
      <c r="S3780" s="28"/>
      <c r="T3780" s="29"/>
      <c r="U3780" s="30"/>
    </row>
    <row r="3781" spans="16:21" ht="17.25" customHeight="1" x14ac:dyDescent="0.3">
      <c r="P3781" s="26"/>
      <c r="Q3781" s="27"/>
      <c r="R3781" s="28"/>
      <c r="S3781" s="28"/>
      <c r="T3781" s="29"/>
      <c r="U3781" s="30"/>
    </row>
    <row r="3782" spans="16:21" ht="17.25" customHeight="1" x14ac:dyDescent="0.3">
      <c r="P3782" s="26"/>
      <c r="Q3782" s="27"/>
      <c r="R3782" s="28"/>
      <c r="S3782" s="28"/>
      <c r="T3782" s="29"/>
      <c r="U3782" s="30"/>
    </row>
    <row r="3783" spans="16:21" ht="17.25" customHeight="1" x14ac:dyDescent="0.3">
      <c r="P3783" s="26"/>
      <c r="Q3783" s="27"/>
      <c r="R3783" s="28"/>
      <c r="S3783" s="28"/>
      <c r="T3783" s="29"/>
      <c r="U3783" s="30"/>
    </row>
    <row r="3784" spans="16:21" ht="17.25" customHeight="1" x14ac:dyDescent="0.3">
      <c r="P3784" s="26"/>
      <c r="Q3784" s="27"/>
      <c r="R3784" s="28"/>
      <c r="S3784" s="28"/>
      <c r="T3784" s="29"/>
      <c r="U3784" s="30"/>
    </row>
    <row r="3785" spans="16:21" ht="17.25" customHeight="1" x14ac:dyDescent="0.3">
      <c r="P3785" s="26"/>
      <c r="Q3785" s="27"/>
      <c r="R3785" s="28"/>
      <c r="S3785" s="28"/>
      <c r="T3785" s="29"/>
      <c r="U3785" s="30"/>
    </row>
    <row r="3786" spans="16:21" ht="17.25" customHeight="1" x14ac:dyDescent="0.3">
      <c r="P3786" s="26"/>
      <c r="Q3786" s="27"/>
      <c r="R3786" s="28"/>
      <c r="S3786" s="28"/>
      <c r="T3786" s="29"/>
      <c r="U3786" s="30"/>
    </row>
    <row r="3787" spans="16:21" ht="17.25" customHeight="1" x14ac:dyDescent="0.3">
      <c r="P3787" s="26"/>
      <c r="Q3787" s="27"/>
      <c r="R3787" s="28"/>
      <c r="S3787" s="28"/>
      <c r="T3787" s="29"/>
      <c r="U3787" s="30"/>
    </row>
    <row r="3788" spans="16:21" ht="17.25" customHeight="1" x14ac:dyDescent="0.3">
      <c r="P3788" s="26"/>
      <c r="Q3788" s="27"/>
      <c r="R3788" s="28"/>
      <c r="S3788" s="28"/>
      <c r="T3788" s="29"/>
      <c r="U3788" s="30"/>
    </row>
    <row r="3789" spans="16:21" ht="17.25" customHeight="1" x14ac:dyDescent="0.3">
      <c r="P3789" s="26"/>
      <c r="Q3789" s="27"/>
      <c r="R3789" s="28"/>
      <c r="S3789" s="28"/>
      <c r="T3789" s="29"/>
      <c r="U3789" s="30"/>
    </row>
    <row r="3790" spans="16:21" ht="17.25" customHeight="1" x14ac:dyDescent="0.3">
      <c r="P3790" s="26"/>
      <c r="Q3790" s="27"/>
      <c r="R3790" s="28"/>
      <c r="S3790" s="28"/>
      <c r="T3790" s="29"/>
      <c r="U3790" s="30"/>
    </row>
    <row r="3791" spans="16:21" ht="17.25" customHeight="1" x14ac:dyDescent="0.3">
      <c r="P3791" s="26"/>
      <c r="Q3791" s="27"/>
      <c r="R3791" s="28"/>
      <c r="S3791" s="28"/>
      <c r="T3791" s="29"/>
      <c r="U3791" s="30"/>
    </row>
    <row r="3792" spans="16:21" ht="17.25" customHeight="1" x14ac:dyDescent="0.3">
      <c r="P3792" s="26"/>
      <c r="Q3792" s="27"/>
      <c r="R3792" s="28"/>
      <c r="S3792" s="28"/>
      <c r="T3792" s="29"/>
      <c r="U3792" s="30"/>
    </row>
    <row r="3793" spans="16:21" ht="17.25" customHeight="1" x14ac:dyDescent="0.3">
      <c r="P3793" s="26"/>
      <c r="Q3793" s="27"/>
      <c r="R3793" s="28"/>
      <c r="S3793" s="28"/>
      <c r="T3793" s="29"/>
      <c r="U3793" s="30"/>
    </row>
    <row r="3794" spans="16:21" ht="17.25" customHeight="1" x14ac:dyDescent="0.3">
      <c r="P3794" s="26"/>
      <c r="Q3794" s="27"/>
      <c r="R3794" s="28"/>
      <c r="S3794" s="28"/>
      <c r="T3794" s="29"/>
      <c r="U3794" s="30"/>
    </row>
    <row r="3795" spans="16:21" ht="17.25" customHeight="1" x14ac:dyDescent="0.3">
      <c r="P3795" s="26"/>
      <c r="Q3795" s="27"/>
      <c r="R3795" s="28"/>
      <c r="S3795" s="28"/>
      <c r="T3795" s="29"/>
      <c r="U3795" s="30"/>
    </row>
    <row r="3796" spans="16:21" ht="17.25" customHeight="1" x14ac:dyDescent="0.3">
      <c r="P3796" s="26"/>
      <c r="Q3796" s="27"/>
      <c r="R3796" s="28"/>
      <c r="S3796" s="28"/>
      <c r="T3796" s="29"/>
      <c r="U3796" s="30"/>
    </row>
    <row r="3797" spans="16:21" ht="17.25" customHeight="1" x14ac:dyDescent="0.3">
      <c r="P3797" s="26"/>
      <c r="Q3797" s="27"/>
      <c r="R3797" s="28"/>
      <c r="S3797" s="28"/>
      <c r="T3797" s="29"/>
      <c r="U3797" s="30"/>
    </row>
    <row r="3798" spans="16:21" ht="17.25" customHeight="1" x14ac:dyDescent="0.3">
      <c r="P3798" s="26"/>
      <c r="Q3798" s="27"/>
      <c r="R3798" s="28"/>
      <c r="S3798" s="28"/>
      <c r="T3798" s="29"/>
      <c r="U3798" s="30"/>
    </row>
    <row r="3799" spans="16:21" ht="17.25" customHeight="1" x14ac:dyDescent="0.3">
      <c r="P3799" s="26"/>
      <c r="Q3799" s="27"/>
      <c r="R3799" s="28"/>
      <c r="S3799" s="28"/>
      <c r="T3799" s="29"/>
      <c r="U3799" s="30"/>
    </row>
    <row r="3800" spans="16:21" ht="17.25" customHeight="1" x14ac:dyDescent="0.3">
      <c r="P3800" s="26"/>
      <c r="Q3800" s="27"/>
      <c r="R3800" s="28"/>
      <c r="S3800" s="28"/>
      <c r="T3800" s="29"/>
      <c r="U3800" s="30"/>
    </row>
    <row r="3801" spans="16:21" ht="17.25" customHeight="1" x14ac:dyDescent="0.3">
      <c r="P3801" s="26"/>
      <c r="Q3801" s="27"/>
      <c r="R3801" s="28"/>
      <c r="S3801" s="28"/>
      <c r="T3801" s="29"/>
      <c r="U3801" s="30"/>
    </row>
    <row r="3802" spans="16:21" ht="17.25" customHeight="1" x14ac:dyDescent="0.3">
      <c r="P3802" s="26"/>
      <c r="Q3802" s="27"/>
      <c r="R3802" s="28"/>
      <c r="S3802" s="28"/>
      <c r="T3802" s="29"/>
      <c r="U3802" s="30"/>
    </row>
    <row r="3803" spans="16:21" ht="17.25" customHeight="1" x14ac:dyDescent="0.3">
      <c r="P3803" s="26"/>
      <c r="Q3803" s="27"/>
      <c r="R3803" s="28"/>
      <c r="S3803" s="28"/>
      <c r="T3803" s="29"/>
      <c r="U3803" s="30"/>
    </row>
    <row r="3804" spans="16:21" ht="17.25" customHeight="1" x14ac:dyDescent="0.3">
      <c r="P3804" s="26"/>
      <c r="Q3804" s="27"/>
      <c r="R3804" s="28"/>
      <c r="S3804" s="28"/>
      <c r="T3804" s="29"/>
      <c r="U3804" s="30"/>
    </row>
    <row r="3805" spans="16:21" ht="17.25" customHeight="1" x14ac:dyDescent="0.3">
      <c r="P3805" s="26"/>
      <c r="Q3805" s="27"/>
      <c r="R3805" s="28"/>
      <c r="S3805" s="28"/>
      <c r="T3805" s="29"/>
      <c r="U3805" s="30"/>
    </row>
    <row r="3806" spans="16:21" ht="17.25" customHeight="1" x14ac:dyDescent="0.3">
      <c r="P3806" s="26"/>
      <c r="Q3806" s="27"/>
      <c r="R3806" s="28"/>
      <c r="S3806" s="28"/>
      <c r="T3806" s="29"/>
      <c r="U3806" s="30"/>
    </row>
    <row r="3807" spans="16:21" ht="17.25" customHeight="1" x14ac:dyDescent="0.3">
      <c r="P3807" s="26"/>
      <c r="Q3807" s="27"/>
      <c r="R3807" s="28"/>
      <c r="S3807" s="28"/>
      <c r="T3807" s="29"/>
      <c r="U3807" s="30"/>
    </row>
    <row r="3808" spans="16:21" ht="17.25" customHeight="1" x14ac:dyDescent="0.3">
      <c r="P3808" s="26"/>
      <c r="Q3808" s="27"/>
      <c r="R3808" s="28"/>
      <c r="S3808" s="28"/>
      <c r="T3808" s="29"/>
      <c r="U3808" s="30"/>
    </row>
    <row r="3809" spans="16:21" ht="17.25" customHeight="1" x14ac:dyDescent="0.3">
      <c r="P3809" s="26"/>
      <c r="Q3809" s="27"/>
      <c r="R3809" s="28"/>
      <c r="S3809" s="28"/>
      <c r="T3809" s="29"/>
      <c r="U3809" s="30"/>
    </row>
    <row r="3810" spans="16:21" ht="17.25" customHeight="1" x14ac:dyDescent="0.3">
      <c r="P3810" s="26"/>
      <c r="Q3810" s="27"/>
      <c r="R3810" s="28"/>
      <c r="S3810" s="28"/>
      <c r="T3810" s="29"/>
      <c r="U3810" s="30"/>
    </row>
    <row r="3811" spans="16:21" ht="17.25" customHeight="1" x14ac:dyDescent="0.3">
      <c r="P3811" s="26"/>
      <c r="Q3811" s="27"/>
      <c r="R3811" s="28"/>
      <c r="S3811" s="28"/>
      <c r="T3811" s="29"/>
      <c r="U3811" s="30"/>
    </row>
    <row r="3812" spans="16:21" ht="17.25" customHeight="1" x14ac:dyDescent="0.3">
      <c r="P3812" s="26"/>
      <c r="Q3812" s="27"/>
      <c r="R3812" s="28"/>
      <c r="S3812" s="28"/>
      <c r="T3812" s="29"/>
      <c r="U3812" s="30"/>
    </row>
    <row r="3813" spans="16:21" ht="17.25" customHeight="1" x14ac:dyDescent="0.3">
      <c r="P3813" s="26"/>
      <c r="Q3813" s="27"/>
      <c r="R3813" s="28"/>
      <c r="S3813" s="28"/>
      <c r="T3813" s="29"/>
      <c r="U3813" s="30"/>
    </row>
    <row r="3814" spans="16:21" ht="17.25" customHeight="1" x14ac:dyDescent="0.3">
      <c r="P3814" s="26"/>
      <c r="Q3814" s="27"/>
      <c r="R3814" s="28"/>
      <c r="S3814" s="28"/>
      <c r="T3814" s="29"/>
      <c r="U3814" s="30"/>
    </row>
    <row r="3815" spans="16:21" ht="17.25" customHeight="1" x14ac:dyDescent="0.3">
      <c r="P3815" s="26"/>
      <c r="Q3815" s="27"/>
      <c r="R3815" s="28"/>
      <c r="S3815" s="28"/>
      <c r="T3815" s="29"/>
      <c r="U3815" s="30"/>
    </row>
    <row r="3816" spans="16:21" ht="17.25" customHeight="1" x14ac:dyDescent="0.3">
      <c r="P3816" s="26"/>
      <c r="Q3816" s="27"/>
      <c r="R3816" s="28"/>
      <c r="S3816" s="28"/>
      <c r="T3816" s="29"/>
      <c r="U3816" s="30"/>
    </row>
    <row r="3817" spans="16:21" ht="17.25" customHeight="1" x14ac:dyDescent="0.3">
      <c r="P3817" s="26"/>
      <c r="Q3817" s="27"/>
      <c r="R3817" s="28"/>
      <c r="S3817" s="28"/>
      <c r="T3817" s="29"/>
      <c r="U3817" s="30"/>
    </row>
    <row r="3818" spans="16:21" ht="17.25" customHeight="1" x14ac:dyDescent="0.3">
      <c r="P3818" s="26"/>
      <c r="Q3818" s="27"/>
      <c r="R3818" s="28"/>
      <c r="S3818" s="28"/>
      <c r="T3818" s="29"/>
      <c r="U3818" s="30"/>
    </row>
    <row r="3819" spans="16:21" ht="17.25" customHeight="1" x14ac:dyDescent="0.3">
      <c r="P3819" s="26"/>
      <c r="Q3819" s="27"/>
      <c r="R3819" s="28"/>
      <c r="S3819" s="28"/>
      <c r="T3819" s="29"/>
      <c r="U3819" s="30"/>
    </row>
    <row r="3820" spans="16:21" ht="17.25" customHeight="1" x14ac:dyDescent="0.3">
      <c r="P3820" s="26"/>
      <c r="Q3820" s="27"/>
      <c r="R3820" s="28"/>
      <c r="S3820" s="28"/>
      <c r="T3820" s="29"/>
      <c r="U3820" s="30"/>
    </row>
    <row r="3821" spans="16:21" ht="17.25" customHeight="1" x14ac:dyDescent="0.3">
      <c r="P3821" s="26"/>
      <c r="Q3821" s="27"/>
      <c r="R3821" s="28"/>
      <c r="S3821" s="28"/>
      <c r="T3821" s="29"/>
      <c r="U3821" s="30"/>
    </row>
    <row r="3822" spans="16:21" ht="17.25" customHeight="1" x14ac:dyDescent="0.3">
      <c r="P3822" s="26"/>
      <c r="Q3822" s="27"/>
      <c r="R3822" s="28"/>
      <c r="S3822" s="28"/>
      <c r="T3822" s="29"/>
      <c r="U3822" s="30"/>
    </row>
    <row r="3823" spans="16:21" ht="17.25" customHeight="1" x14ac:dyDescent="0.3">
      <c r="P3823" s="26"/>
      <c r="Q3823" s="27"/>
      <c r="R3823" s="28"/>
      <c r="S3823" s="28"/>
      <c r="T3823" s="29"/>
      <c r="U3823" s="30"/>
    </row>
    <row r="3824" spans="16:21" ht="17.25" customHeight="1" x14ac:dyDescent="0.3">
      <c r="P3824" s="26"/>
      <c r="Q3824" s="27"/>
      <c r="R3824" s="28"/>
      <c r="S3824" s="28"/>
      <c r="T3824" s="29"/>
      <c r="U3824" s="30"/>
    </row>
    <row r="3825" spans="16:21" ht="17.25" customHeight="1" x14ac:dyDescent="0.3">
      <c r="P3825" s="26"/>
      <c r="Q3825" s="27"/>
      <c r="R3825" s="28"/>
      <c r="S3825" s="28"/>
      <c r="T3825" s="29"/>
      <c r="U3825" s="30"/>
    </row>
    <row r="3826" spans="16:21" ht="17.25" customHeight="1" x14ac:dyDescent="0.3">
      <c r="P3826" s="26"/>
      <c r="Q3826" s="27"/>
      <c r="R3826" s="28"/>
      <c r="S3826" s="28"/>
      <c r="T3826" s="29"/>
      <c r="U3826" s="30"/>
    </row>
    <row r="3827" spans="16:21" ht="17.25" customHeight="1" x14ac:dyDescent="0.3">
      <c r="P3827" s="26"/>
      <c r="Q3827" s="27"/>
      <c r="R3827" s="28"/>
      <c r="S3827" s="28"/>
      <c r="T3827" s="29"/>
      <c r="U3827" s="30"/>
    </row>
    <row r="3828" spans="16:21" ht="17.25" customHeight="1" x14ac:dyDescent="0.3">
      <c r="P3828" s="26"/>
      <c r="Q3828" s="27"/>
      <c r="R3828" s="28"/>
      <c r="S3828" s="28"/>
      <c r="T3828" s="29"/>
      <c r="U3828" s="30"/>
    </row>
    <row r="3829" spans="16:21" ht="17.25" customHeight="1" x14ac:dyDescent="0.3">
      <c r="P3829" s="26"/>
      <c r="Q3829" s="27"/>
      <c r="R3829" s="28"/>
      <c r="S3829" s="28"/>
      <c r="T3829" s="29"/>
      <c r="U3829" s="30"/>
    </row>
    <row r="3830" spans="16:21" ht="17.25" customHeight="1" x14ac:dyDescent="0.3">
      <c r="P3830" s="26"/>
      <c r="Q3830" s="27"/>
      <c r="R3830" s="28"/>
      <c r="S3830" s="28"/>
      <c r="T3830" s="29"/>
      <c r="U3830" s="30"/>
    </row>
    <row r="3831" spans="16:21" ht="17.25" customHeight="1" x14ac:dyDescent="0.3">
      <c r="P3831" s="26"/>
      <c r="Q3831" s="27"/>
      <c r="R3831" s="28"/>
      <c r="S3831" s="28"/>
      <c r="T3831" s="29"/>
      <c r="U3831" s="30"/>
    </row>
    <row r="3832" spans="16:21" ht="17.25" customHeight="1" x14ac:dyDescent="0.3">
      <c r="P3832" s="26"/>
      <c r="Q3832" s="27"/>
      <c r="R3832" s="28"/>
      <c r="S3832" s="28"/>
      <c r="T3832" s="29"/>
      <c r="U3832" s="30"/>
    </row>
    <row r="3833" spans="16:21" ht="17.25" customHeight="1" x14ac:dyDescent="0.3">
      <c r="P3833" s="26"/>
      <c r="Q3833" s="27"/>
      <c r="R3833" s="28"/>
      <c r="S3833" s="28"/>
      <c r="T3833" s="29"/>
      <c r="U3833" s="30"/>
    </row>
    <row r="3834" spans="16:21" ht="17.25" customHeight="1" x14ac:dyDescent="0.3">
      <c r="P3834" s="26"/>
      <c r="Q3834" s="27"/>
      <c r="R3834" s="28"/>
      <c r="S3834" s="28"/>
      <c r="T3834" s="29"/>
      <c r="U3834" s="30"/>
    </row>
    <row r="3835" spans="16:21" ht="17.25" customHeight="1" x14ac:dyDescent="0.3">
      <c r="P3835" s="26"/>
      <c r="Q3835" s="27"/>
      <c r="R3835" s="28"/>
      <c r="S3835" s="28"/>
      <c r="T3835" s="29"/>
      <c r="U3835" s="30"/>
    </row>
    <row r="3836" spans="16:21" ht="17.25" customHeight="1" x14ac:dyDescent="0.3">
      <c r="P3836" s="26"/>
      <c r="Q3836" s="27"/>
      <c r="R3836" s="28"/>
      <c r="S3836" s="28"/>
      <c r="T3836" s="29"/>
      <c r="U3836" s="30"/>
    </row>
    <row r="3837" spans="16:21" ht="17.25" customHeight="1" x14ac:dyDescent="0.3">
      <c r="P3837" s="26"/>
      <c r="Q3837" s="27"/>
      <c r="R3837" s="28"/>
      <c r="S3837" s="28"/>
      <c r="T3837" s="29"/>
      <c r="U3837" s="30"/>
    </row>
    <row r="3838" spans="16:21" ht="17.25" customHeight="1" x14ac:dyDescent="0.3">
      <c r="P3838" s="26"/>
      <c r="Q3838" s="27"/>
      <c r="R3838" s="28"/>
      <c r="S3838" s="28"/>
      <c r="T3838" s="29"/>
      <c r="U3838" s="30"/>
    </row>
    <row r="3839" spans="16:21" ht="17.25" customHeight="1" x14ac:dyDescent="0.3">
      <c r="P3839" s="26"/>
      <c r="Q3839" s="27"/>
      <c r="R3839" s="28"/>
      <c r="S3839" s="28"/>
      <c r="T3839" s="29"/>
      <c r="U3839" s="30"/>
    </row>
    <row r="3840" spans="16:21" ht="17.25" customHeight="1" x14ac:dyDescent="0.3">
      <c r="P3840" s="26"/>
      <c r="Q3840" s="27"/>
      <c r="R3840" s="28"/>
      <c r="S3840" s="28"/>
      <c r="T3840" s="29"/>
      <c r="U3840" s="30"/>
    </row>
    <row r="3841" spans="16:21" ht="17.25" customHeight="1" x14ac:dyDescent="0.3">
      <c r="P3841" s="26"/>
      <c r="Q3841" s="27"/>
      <c r="R3841" s="28"/>
      <c r="S3841" s="28"/>
      <c r="T3841" s="29"/>
      <c r="U3841" s="30"/>
    </row>
    <row r="3842" spans="16:21" ht="17.25" customHeight="1" x14ac:dyDescent="0.3">
      <c r="P3842" s="26"/>
      <c r="Q3842" s="27"/>
      <c r="R3842" s="28"/>
      <c r="S3842" s="28"/>
      <c r="T3842" s="29"/>
      <c r="U3842" s="30"/>
    </row>
    <row r="3843" spans="16:21" ht="17.25" customHeight="1" x14ac:dyDescent="0.3">
      <c r="P3843" s="26"/>
      <c r="Q3843" s="27"/>
      <c r="R3843" s="28"/>
      <c r="S3843" s="28"/>
      <c r="T3843" s="29"/>
      <c r="U3843" s="30"/>
    </row>
    <row r="3844" spans="16:21" ht="17.25" customHeight="1" x14ac:dyDescent="0.3">
      <c r="P3844" s="26"/>
      <c r="Q3844" s="27"/>
      <c r="R3844" s="28"/>
      <c r="S3844" s="28"/>
      <c r="T3844" s="29"/>
      <c r="U3844" s="30"/>
    </row>
    <row r="3845" spans="16:21" ht="17.25" customHeight="1" x14ac:dyDescent="0.3">
      <c r="P3845" s="26"/>
      <c r="Q3845" s="27"/>
      <c r="R3845" s="28"/>
      <c r="S3845" s="28"/>
      <c r="T3845" s="29"/>
      <c r="U3845" s="30"/>
    </row>
    <row r="3846" spans="16:21" ht="17.25" customHeight="1" x14ac:dyDescent="0.3">
      <c r="P3846" s="26"/>
      <c r="Q3846" s="27"/>
      <c r="R3846" s="28"/>
      <c r="S3846" s="28"/>
      <c r="T3846" s="29"/>
      <c r="U3846" s="30"/>
    </row>
    <row r="3847" spans="16:21" ht="17.25" customHeight="1" x14ac:dyDescent="0.3">
      <c r="P3847" s="26"/>
      <c r="Q3847" s="27"/>
      <c r="R3847" s="28"/>
      <c r="S3847" s="28"/>
      <c r="T3847" s="29"/>
      <c r="U3847" s="30"/>
    </row>
    <row r="3848" spans="16:21" ht="17.25" customHeight="1" x14ac:dyDescent="0.3">
      <c r="P3848" s="26"/>
      <c r="Q3848" s="27"/>
      <c r="R3848" s="28"/>
      <c r="S3848" s="28"/>
      <c r="T3848" s="29"/>
      <c r="U3848" s="30"/>
    </row>
    <row r="3849" spans="16:21" ht="17.25" customHeight="1" x14ac:dyDescent="0.3">
      <c r="P3849" s="26"/>
      <c r="Q3849" s="27"/>
      <c r="R3849" s="28"/>
      <c r="S3849" s="28"/>
      <c r="T3849" s="29"/>
      <c r="U3849" s="30"/>
    </row>
    <row r="3850" spans="16:21" ht="17.25" customHeight="1" x14ac:dyDescent="0.3">
      <c r="P3850" s="26"/>
      <c r="Q3850" s="27"/>
      <c r="R3850" s="28"/>
      <c r="S3850" s="28"/>
      <c r="T3850" s="29"/>
      <c r="U3850" s="30"/>
    </row>
    <row r="3851" spans="16:21" ht="17.25" customHeight="1" x14ac:dyDescent="0.3">
      <c r="P3851" s="26"/>
      <c r="Q3851" s="27"/>
      <c r="R3851" s="28"/>
      <c r="S3851" s="28"/>
      <c r="T3851" s="29"/>
      <c r="U3851" s="30"/>
    </row>
    <row r="3852" spans="16:21" ht="17.25" customHeight="1" x14ac:dyDescent="0.3">
      <c r="P3852" s="26"/>
      <c r="Q3852" s="27"/>
      <c r="R3852" s="28"/>
      <c r="S3852" s="28"/>
      <c r="T3852" s="29"/>
      <c r="U3852" s="30"/>
    </row>
    <row r="3853" spans="16:21" ht="17.25" customHeight="1" x14ac:dyDescent="0.3">
      <c r="P3853" s="26"/>
      <c r="Q3853" s="27"/>
      <c r="R3853" s="28"/>
      <c r="S3853" s="28"/>
      <c r="T3853" s="29"/>
      <c r="U3853" s="30"/>
    </row>
    <row r="3854" spans="16:21" ht="17.25" customHeight="1" x14ac:dyDescent="0.3">
      <c r="P3854" s="26"/>
      <c r="Q3854" s="27"/>
      <c r="R3854" s="28"/>
      <c r="S3854" s="28"/>
      <c r="T3854" s="29"/>
      <c r="U3854" s="30"/>
    </row>
    <row r="3855" spans="16:21" ht="17.25" customHeight="1" x14ac:dyDescent="0.3">
      <c r="P3855" s="26"/>
      <c r="Q3855" s="27"/>
      <c r="R3855" s="28"/>
      <c r="S3855" s="28"/>
      <c r="T3855" s="29"/>
      <c r="U3855" s="30"/>
    </row>
    <row r="3856" spans="16:21" ht="17.25" customHeight="1" x14ac:dyDescent="0.3">
      <c r="P3856" s="26"/>
      <c r="Q3856" s="27"/>
      <c r="R3856" s="28"/>
      <c r="S3856" s="28"/>
      <c r="T3856" s="29"/>
      <c r="U3856" s="30"/>
    </row>
    <row r="3857" spans="16:21" ht="17.25" customHeight="1" x14ac:dyDescent="0.3">
      <c r="P3857" s="26"/>
      <c r="Q3857" s="27"/>
      <c r="R3857" s="28"/>
      <c r="S3857" s="28"/>
      <c r="T3857" s="29"/>
      <c r="U3857" s="30"/>
    </row>
    <row r="3858" spans="16:21" ht="17.25" customHeight="1" x14ac:dyDescent="0.3">
      <c r="P3858" s="26"/>
      <c r="Q3858" s="27"/>
      <c r="R3858" s="28"/>
      <c r="S3858" s="28"/>
      <c r="T3858" s="29"/>
      <c r="U3858" s="30"/>
    </row>
    <row r="3859" spans="16:21" ht="17.25" customHeight="1" x14ac:dyDescent="0.3">
      <c r="P3859" s="26"/>
      <c r="Q3859" s="27"/>
      <c r="R3859" s="28"/>
      <c r="S3859" s="28"/>
      <c r="T3859" s="29"/>
      <c r="U3859" s="30"/>
    </row>
    <row r="3860" spans="16:21" ht="17.25" customHeight="1" x14ac:dyDescent="0.3">
      <c r="P3860" s="26"/>
      <c r="Q3860" s="27"/>
      <c r="R3860" s="28"/>
      <c r="S3860" s="28"/>
      <c r="T3860" s="29"/>
      <c r="U3860" s="30"/>
    </row>
    <row r="3861" spans="16:21" ht="17.25" customHeight="1" x14ac:dyDescent="0.3">
      <c r="P3861" s="26"/>
      <c r="Q3861" s="27"/>
      <c r="R3861" s="28"/>
      <c r="S3861" s="28"/>
      <c r="T3861" s="29"/>
      <c r="U3861" s="30"/>
    </row>
    <row r="3862" spans="16:21" ht="17.25" customHeight="1" x14ac:dyDescent="0.3">
      <c r="P3862" s="26"/>
      <c r="Q3862" s="27"/>
      <c r="R3862" s="28"/>
      <c r="S3862" s="28"/>
      <c r="T3862" s="29"/>
      <c r="U3862" s="30"/>
    </row>
    <row r="3863" spans="16:21" ht="17.25" customHeight="1" x14ac:dyDescent="0.3">
      <c r="P3863" s="26"/>
      <c r="Q3863" s="27"/>
      <c r="R3863" s="28"/>
      <c r="S3863" s="28"/>
      <c r="T3863" s="29"/>
      <c r="U3863" s="30"/>
    </row>
    <row r="3864" spans="16:21" ht="17.25" customHeight="1" x14ac:dyDescent="0.3">
      <c r="P3864" s="26"/>
      <c r="Q3864" s="27"/>
      <c r="R3864" s="28"/>
      <c r="S3864" s="28"/>
      <c r="T3864" s="29"/>
      <c r="U3864" s="30"/>
    </row>
    <row r="3865" spans="16:21" ht="17.25" customHeight="1" x14ac:dyDescent="0.3">
      <c r="P3865" s="26"/>
      <c r="Q3865" s="27"/>
      <c r="R3865" s="28"/>
      <c r="S3865" s="28"/>
      <c r="T3865" s="29"/>
      <c r="U3865" s="30"/>
    </row>
    <row r="3866" spans="16:21" ht="17.25" customHeight="1" x14ac:dyDescent="0.3">
      <c r="P3866" s="26"/>
      <c r="Q3866" s="27"/>
      <c r="R3866" s="28"/>
      <c r="S3866" s="28"/>
      <c r="T3866" s="29"/>
      <c r="U3866" s="30"/>
    </row>
    <row r="3867" spans="16:21" ht="17.25" customHeight="1" x14ac:dyDescent="0.3">
      <c r="P3867" s="26"/>
      <c r="Q3867" s="27"/>
      <c r="R3867" s="28"/>
      <c r="S3867" s="28"/>
      <c r="T3867" s="29"/>
      <c r="U3867" s="30"/>
    </row>
    <row r="3868" spans="16:21" ht="17.25" customHeight="1" x14ac:dyDescent="0.3">
      <c r="P3868" s="26"/>
      <c r="Q3868" s="27"/>
      <c r="R3868" s="28"/>
      <c r="S3868" s="28"/>
      <c r="T3868" s="29"/>
      <c r="U3868" s="30"/>
    </row>
    <row r="3869" spans="16:21" ht="17.25" customHeight="1" x14ac:dyDescent="0.3">
      <c r="P3869" s="26"/>
      <c r="Q3869" s="27"/>
      <c r="R3869" s="28"/>
      <c r="S3869" s="28"/>
      <c r="T3869" s="29"/>
      <c r="U3869" s="30"/>
    </row>
    <row r="3870" spans="16:21" ht="17.25" customHeight="1" x14ac:dyDescent="0.3">
      <c r="P3870" s="26"/>
      <c r="Q3870" s="27"/>
      <c r="R3870" s="28"/>
      <c r="S3870" s="28"/>
      <c r="T3870" s="29"/>
      <c r="U3870" s="30"/>
    </row>
    <row r="3871" spans="16:21" ht="17.25" customHeight="1" x14ac:dyDescent="0.3">
      <c r="P3871" s="26"/>
      <c r="Q3871" s="27"/>
      <c r="R3871" s="28"/>
      <c r="S3871" s="28"/>
      <c r="T3871" s="29"/>
      <c r="U3871" s="30"/>
    </row>
    <row r="3872" spans="16:21" ht="17.25" customHeight="1" x14ac:dyDescent="0.3">
      <c r="P3872" s="26"/>
      <c r="Q3872" s="27"/>
      <c r="R3872" s="28"/>
      <c r="S3872" s="28"/>
      <c r="T3872" s="29"/>
      <c r="U3872" s="30"/>
    </row>
    <row r="3873" spans="16:21" ht="17.25" customHeight="1" x14ac:dyDescent="0.3">
      <c r="P3873" s="26"/>
      <c r="Q3873" s="27"/>
      <c r="R3873" s="28"/>
      <c r="S3873" s="28"/>
      <c r="T3873" s="29"/>
      <c r="U3873" s="30"/>
    </row>
    <row r="3874" spans="16:21" ht="17.25" customHeight="1" x14ac:dyDescent="0.3">
      <c r="P3874" s="26"/>
      <c r="Q3874" s="27"/>
      <c r="R3874" s="28"/>
      <c r="S3874" s="28"/>
      <c r="T3874" s="29"/>
      <c r="U3874" s="30"/>
    </row>
    <row r="3875" spans="16:21" ht="17.25" customHeight="1" x14ac:dyDescent="0.3">
      <c r="P3875" s="26"/>
      <c r="Q3875" s="27"/>
      <c r="R3875" s="28"/>
      <c r="S3875" s="28"/>
      <c r="T3875" s="29"/>
      <c r="U3875" s="30"/>
    </row>
    <row r="3876" spans="16:21" ht="17.25" customHeight="1" x14ac:dyDescent="0.3">
      <c r="P3876" s="26"/>
      <c r="Q3876" s="27"/>
      <c r="R3876" s="28"/>
      <c r="S3876" s="28"/>
      <c r="T3876" s="29"/>
      <c r="U3876" s="30"/>
    </row>
    <row r="3877" spans="16:21" ht="17.25" customHeight="1" x14ac:dyDescent="0.3">
      <c r="P3877" s="26"/>
      <c r="Q3877" s="27"/>
      <c r="R3877" s="28"/>
      <c r="S3877" s="28"/>
      <c r="T3877" s="29"/>
      <c r="U3877" s="30"/>
    </row>
    <row r="3878" spans="16:21" ht="17.25" customHeight="1" x14ac:dyDescent="0.3">
      <c r="P3878" s="26"/>
      <c r="Q3878" s="27"/>
      <c r="R3878" s="28"/>
      <c r="S3878" s="28"/>
      <c r="T3878" s="29"/>
      <c r="U3878" s="30"/>
    </row>
    <row r="3879" spans="16:21" ht="17.25" customHeight="1" x14ac:dyDescent="0.3">
      <c r="P3879" s="26"/>
      <c r="Q3879" s="27"/>
      <c r="R3879" s="28"/>
      <c r="S3879" s="28"/>
      <c r="T3879" s="29"/>
      <c r="U3879" s="30"/>
    </row>
    <row r="3880" spans="16:21" ht="17.25" customHeight="1" x14ac:dyDescent="0.3">
      <c r="P3880" s="26"/>
      <c r="Q3880" s="27"/>
      <c r="R3880" s="28"/>
      <c r="S3880" s="28"/>
      <c r="T3880" s="29"/>
      <c r="U3880" s="30"/>
    </row>
    <row r="3881" spans="16:21" ht="17.25" customHeight="1" x14ac:dyDescent="0.3">
      <c r="P3881" s="26"/>
      <c r="Q3881" s="27"/>
      <c r="R3881" s="28"/>
      <c r="S3881" s="28"/>
      <c r="T3881" s="29"/>
      <c r="U3881" s="30"/>
    </row>
    <row r="3882" spans="16:21" ht="17.25" customHeight="1" x14ac:dyDescent="0.3">
      <c r="P3882" s="26"/>
      <c r="Q3882" s="27"/>
      <c r="R3882" s="28"/>
      <c r="S3882" s="28"/>
      <c r="T3882" s="29"/>
      <c r="U3882" s="30"/>
    </row>
    <row r="3883" spans="16:21" ht="17.25" customHeight="1" x14ac:dyDescent="0.3">
      <c r="P3883" s="26"/>
      <c r="Q3883" s="27"/>
      <c r="R3883" s="28"/>
      <c r="S3883" s="28"/>
      <c r="T3883" s="29"/>
      <c r="U3883" s="30"/>
    </row>
    <row r="3884" spans="16:21" ht="17.25" customHeight="1" x14ac:dyDescent="0.3">
      <c r="P3884" s="26"/>
      <c r="Q3884" s="27"/>
      <c r="R3884" s="28"/>
      <c r="S3884" s="28"/>
      <c r="T3884" s="29"/>
      <c r="U3884" s="30"/>
    </row>
    <row r="3885" spans="16:21" ht="17.25" customHeight="1" x14ac:dyDescent="0.3">
      <c r="P3885" s="26"/>
      <c r="Q3885" s="27"/>
      <c r="R3885" s="28"/>
      <c r="S3885" s="28"/>
      <c r="T3885" s="29"/>
      <c r="U3885" s="30"/>
    </row>
    <row r="3886" spans="16:21" ht="17.25" customHeight="1" x14ac:dyDescent="0.3">
      <c r="P3886" s="26"/>
      <c r="Q3886" s="27"/>
      <c r="R3886" s="28"/>
      <c r="S3886" s="28"/>
      <c r="T3886" s="29"/>
      <c r="U3886" s="30"/>
    </row>
    <row r="3887" spans="16:21" ht="17.25" customHeight="1" x14ac:dyDescent="0.3">
      <c r="P3887" s="26"/>
      <c r="Q3887" s="27"/>
      <c r="R3887" s="28"/>
      <c r="S3887" s="28"/>
      <c r="T3887" s="29"/>
      <c r="U3887" s="30"/>
    </row>
    <row r="3888" spans="16:21" ht="17.25" customHeight="1" x14ac:dyDescent="0.3">
      <c r="P3888" s="26"/>
      <c r="Q3888" s="27"/>
      <c r="R3888" s="28"/>
      <c r="S3888" s="28"/>
      <c r="T3888" s="29"/>
      <c r="U3888" s="30"/>
    </row>
    <row r="3889" spans="16:21" ht="17.25" customHeight="1" x14ac:dyDescent="0.3">
      <c r="P3889" s="26"/>
      <c r="Q3889" s="27"/>
      <c r="R3889" s="28"/>
      <c r="S3889" s="28"/>
      <c r="T3889" s="29"/>
      <c r="U3889" s="30"/>
    </row>
    <row r="3890" spans="16:21" ht="17.25" customHeight="1" x14ac:dyDescent="0.3">
      <c r="P3890" s="26"/>
      <c r="Q3890" s="27"/>
      <c r="R3890" s="28"/>
      <c r="S3890" s="28"/>
      <c r="T3890" s="29"/>
      <c r="U3890" s="30"/>
    </row>
    <row r="3891" spans="16:21" ht="17.25" customHeight="1" x14ac:dyDescent="0.3">
      <c r="P3891" s="26"/>
      <c r="Q3891" s="27"/>
      <c r="R3891" s="28"/>
      <c r="S3891" s="28"/>
      <c r="T3891" s="29"/>
      <c r="U3891" s="30"/>
    </row>
    <row r="3892" spans="16:21" ht="17.25" customHeight="1" x14ac:dyDescent="0.3">
      <c r="P3892" s="26"/>
      <c r="Q3892" s="27"/>
      <c r="R3892" s="28"/>
      <c r="S3892" s="28"/>
      <c r="T3892" s="29"/>
      <c r="U3892" s="30"/>
    </row>
    <row r="3893" spans="16:21" ht="17.25" customHeight="1" x14ac:dyDescent="0.3">
      <c r="P3893" s="26"/>
      <c r="Q3893" s="27"/>
      <c r="R3893" s="28"/>
      <c r="S3893" s="28"/>
      <c r="T3893" s="29"/>
      <c r="U3893" s="30"/>
    </row>
    <row r="3894" spans="16:21" ht="17.25" customHeight="1" x14ac:dyDescent="0.3">
      <c r="P3894" s="26"/>
      <c r="Q3894" s="27"/>
      <c r="R3894" s="28"/>
      <c r="S3894" s="28"/>
      <c r="T3894" s="29"/>
      <c r="U3894" s="30"/>
    </row>
    <row r="3895" spans="16:21" ht="17.25" customHeight="1" x14ac:dyDescent="0.3">
      <c r="P3895" s="26"/>
      <c r="Q3895" s="27"/>
      <c r="R3895" s="28"/>
      <c r="S3895" s="28"/>
      <c r="T3895" s="29"/>
      <c r="U3895" s="30"/>
    </row>
    <row r="3896" spans="16:21" ht="17.25" customHeight="1" x14ac:dyDescent="0.3">
      <c r="P3896" s="26"/>
      <c r="Q3896" s="27"/>
      <c r="R3896" s="28"/>
      <c r="S3896" s="28"/>
      <c r="T3896" s="29"/>
      <c r="U3896" s="30"/>
    </row>
    <row r="3897" spans="16:21" ht="17.25" customHeight="1" x14ac:dyDescent="0.3">
      <c r="P3897" s="26"/>
      <c r="Q3897" s="27"/>
      <c r="R3897" s="28"/>
      <c r="S3897" s="28"/>
      <c r="T3897" s="29"/>
      <c r="U3897" s="30"/>
    </row>
    <row r="3898" spans="16:21" ht="17.25" customHeight="1" x14ac:dyDescent="0.3">
      <c r="P3898" s="26"/>
      <c r="Q3898" s="27"/>
      <c r="R3898" s="28"/>
      <c r="S3898" s="28"/>
      <c r="T3898" s="29"/>
      <c r="U3898" s="30"/>
    </row>
    <row r="3899" spans="16:21" ht="17.25" customHeight="1" x14ac:dyDescent="0.3">
      <c r="P3899" s="26"/>
      <c r="Q3899" s="27"/>
      <c r="R3899" s="28"/>
      <c r="S3899" s="28"/>
      <c r="T3899" s="29"/>
      <c r="U3899" s="30"/>
    </row>
    <row r="3900" spans="16:21" ht="17.25" customHeight="1" x14ac:dyDescent="0.3">
      <c r="P3900" s="26"/>
      <c r="Q3900" s="27"/>
      <c r="R3900" s="28"/>
      <c r="S3900" s="28"/>
      <c r="T3900" s="29"/>
      <c r="U3900" s="30"/>
    </row>
    <row r="3901" spans="16:21" ht="17.25" customHeight="1" x14ac:dyDescent="0.3">
      <c r="P3901" s="26"/>
      <c r="Q3901" s="27"/>
      <c r="R3901" s="28"/>
      <c r="S3901" s="28"/>
      <c r="T3901" s="29"/>
      <c r="U3901" s="30"/>
    </row>
    <row r="3902" spans="16:21" ht="17.25" customHeight="1" x14ac:dyDescent="0.3">
      <c r="P3902" s="26"/>
      <c r="Q3902" s="27"/>
      <c r="R3902" s="28"/>
      <c r="S3902" s="28"/>
      <c r="T3902" s="29"/>
      <c r="U3902" s="30"/>
    </row>
    <row r="3903" spans="16:21" ht="17.25" customHeight="1" x14ac:dyDescent="0.3">
      <c r="P3903" s="26"/>
      <c r="Q3903" s="27"/>
      <c r="R3903" s="28"/>
      <c r="S3903" s="28"/>
      <c r="T3903" s="29"/>
      <c r="U3903" s="30"/>
    </row>
    <row r="3904" spans="16:21" ht="17.25" customHeight="1" x14ac:dyDescent="0.3">
      <c r="P3904" s="26"/>
      <c r="Q3904" s="27"/>
      <c r="R3904" s="28"/>
      <c r="S3904" s="28"/>
      <c r="T3904" s="29"/>
      <c r="U3904" s="30"/>
    </row>
    <row r="3905" spans="16:21" ht="17.25" customHeight="1" x14ac:dyDescent="0.3">
      <c r="P3905" s="26"/>
      <c r="Q3905" s="27"/>
      <c r="R3905" s="28"/>
      <c r="S3905" s="28"/>
      <c r="T3905" s="29"/>
      <c r="U3905" s="30"/>
    </row>
    <row r="3906" spans="16:21" ht="17.25" customHeight="1" x14ac:dyDescent="0.3">
      <c r="P3906" s="26"/>
      <c r="Q3906" s="27"/>
      <c r="R3906" s="28"/>
      <c r="S3906" s="28"/>
      <c r="T3906" s="29"/>
      <c r="U3906" s="30"/>
    </row>
    <row r="3907" spans="16:21" ht="17.25" customHeight="1" x14ac:dyDescent="0.3">
      <c r="P3907" s="26"/>
      <c r="Q3907" s="27"/>
      <c r="R3907" s="28"/>
      <c r="S3907" s="28"/>
      <c r="T3907" s="29"/>
      <c r="U3907" s="30"/>
    </row>
    <row r="3908" spans="16:21" ht="17.25" customHeight="1" x14ac:dyDescent="0.3">
      <c r="P3908" s="26"/>
      <c r="Q3908" s="27"/>
      <c r="R3908" s="28"/>
      <c r="S3908" s="28"/>
      <c r="T3908" s="29"/>
      <c r="U3908" s="30"/>
    </row>
    <row r="3909" spans="16:21" ht="17.25" customHeight="1" x14ac:dyDescent="0.3">
      <c r="P3909" s="26"/>
      <c r="Q3909" s="27"/>
      <c r="R3909" s="28"/>
      <c r="S3909" s="28"/>
      <c r="T3909" s="29"/>
      <c r="U3909" s="30"/>
    </row>
    <row r="3910" spans="16:21" ht="17.25" customHeight="1" x14ac:dyDescent="0.3">
      <c r="P3910" s="26"/>
      <c r="Q3910" s="27"/>
      <c r="R3910" s="28"/>
      <c r="S3910" s="28"/>
      <c r="T3910" s="29"/>
      <c r="U3910" s="30"/>
    </row>
    <row r="3911" spans="16:21" ht="17.25" customHeight="1" x14ac:dyDescent="0.3">
      <c r="P3911" s="26"/>
      <c r="Q3911" s="27"/>
      <c r="R3911" s="28"/>
      <c r="S3911" s="28"/>
      <c r="T3911" s="29"/>
      <c r="U3911" s="30"/>
    </row>
    <row r="3912" spans="16:21" ht="17.25" customHeight="1" x14ac:dyDescent="0.3">
      <c r="P3912" s="26"/>
      <c r="Q3912" s="27"/>
      <c r="R3912" s="28"/>
      <c r="S3912" s="28"/>
      <c r="T3912" s="29"/>
      <c r="U3912" s="30"/>
    </row>
    <row r="3913" spans="16:21" ht="17.25" customHeight="1" x14ac:dyDescent="0.3">
      <c r="P3913" s="26"/>
      <c r="Q3913" s="27"/>
      <c r="R3913" s="28"/>
      <c r="S3913" s="28"/>
      <c r="T3913" s="29"/>
      <c r="U3913" s="30"/>
    </row>
    <row r="3914" spans="16:21" ht="17.25" customHeight="1" x14ac:dyDescent="0.3">
      <c r="P3914" s="26"/>
      <c r="Q3914" s="27"/>
      <c r="R3914" s="28"/>
      <c r="S3914" s="28"/>
      <c r="T3914" s="29"/>
      <c r="U3914" s="30"/>
    </row>
    <row r="3915" spans="16:21" ht="17.25" customHeight="1" x14ac:dyDescent="0.3">
      <c r="P3915" s="26"/>
      <c r="Q3915" s="27"/>
      <c r="R3915" s="28"/>
      <c r="S3915" s="28"/>
      <c r="T3915" s="29"/>
      <c r="U3915" s="30"/>
    </row>
    <row r="3916" spans="16:21" ht="17.25" customHeight="1" x14ac:dyDescent="0.3">
      <c r="P3916" s="26"/>
      <c r="Q3916" s="27"/>
      <c r="R3916" s="28"/>
      <c r="S3916" s="28"/>
      <c r="T3916" s="29"/>
      <c r="U3916" s="30"/>
    </row>
    <row r="3917" spans="16:21" ht="17.25" customHeight="1" x14ac:dyDescent="0.3">
      <c r="P3917" s="26"/>
      <c r="Q3917" s="27"/>
      <c r="R3917" s="28"/>
      <c r="S3917" s="28"/>
      <c r="T3917" s="29"/>
      <c r="U3917" s="30"/>
    </row>
    <row r="3918" spans="16:21" ht="17.25" customHeight="1" x14ac:dyDescent="0.3">
      <c r="P3918" s="26"/>
      <c r="Q3918" s="27"/>
      <c r="R3918" s="28"/>
      <c r="S3918" s="28"/>
      <c r="T3918" s="29"/>
      <c r="U3918" s="30"/>
    </row>
    <row r="3919" spans="16:21" ht="17.25" customHeight="1" x14ac:dyDescent="0.3">
      <c r="P3919" s="26"/>
      <c r="Q3919" s="27"/>
      <c r="R3919" s="28"/>
      <c r="S3919" s="28"/>
      <c r="T3919" s="29"/>
      <c r="U3919" s="30"/>
    </row>
    <row r="3920" spans="16:21" ht="17.25" customHeight="1" x14ac:dyDescent="0.3">
      <c r="P3920" s="26"/>
      <c r="Q3920" s="27"/>
      <c r="R3920" s="28"/>
      <c r="S3920" s="28"/>
      <c r="T3920" s="29"/>
      <c r="U3920" s="30"/>
    </row>
    <row r="3921" spans="16:21" ht="17.25" customHeight="1" x14ac:dyDescent="0.3">
      <c r="P3921" s="26"/>
      <c r="Q3921" s="27"/>
      <c r="R3921" s="28"/>
      <c r="S3921" s="28"/>
      <c r="T3921" s="29"/>
      <c r="U3921" s="30"/>
    </row>
    <row r="3922" spans="16:21" ht="17.25" customHeight="1" x14ac:dyDescent="0.3">
      <c r="P3922" s="26"/>
      <c r="Q3922" s="27"/>
      <c r="R3922" s="28"/>
      <c r="S3922" s="28"/>
      <c r="T3922" s="29"/>
      <c r="U3922" s="30"/>
    </row>
    <row r="3923" spans="16:21" ht="17.25" customHeight="1" x14ac:dyDescent="0.3">
      <c r="P3923" s="26"/>
      <c r="Q3923" s="27"/>
      <c r="R3923" s="28"/>
      <c r="S3923" s="28"/>
      <c r="T3923" s="29"/>
      <c r="U3923" s="30"/>
    </row>
    <row r="3924" spans="16:21" ht="17.25" customHeight="1" x14ac:dyDescent="0.3">
      <c r="P3924" s="26"/>
      <c r="Q3924" s="27"/>
      <c r="R3924" s="28"/>
      <c r="S3924" s="28"/>
      <c r="T3924" s="29"/>
      <c r="U3924" s="30"/>
    </row>
    <row r="3925" spans="16:21" ht="17.25" customHeight="1" x14ac:dyDescent="0.3">
      <c r="P3925" s="26"/>
      <c r="Q3925" s="27"/>
      <c r="R3925" s="28"/>
      <c r="S3925" s="28"/>
      <c r="T3925" s="29"/>
      <c r="U3925" s="30"/>
    </row>
    <row r="3926" spans="16:21" ht="17.25" customHeight="1" x14ac:dyDescent="0.3">
      <c r="P3926" s="26"/>
      <c r="Q3926" s="27"/>
      <c r="R3926" s="28"/>
      <c r="S3926" s="28"/>
      <c r="T3926" s="29"/>
      <c r="U3926" s="30"/>
    </row>
    <row r="3927" spans="16:21" ht="17.25" customHeight="1" x14ac:dyDescent="0.3">
      <c r="P3927" s="26"/>
      <c r="Q3927" s="27"/>
      <c r="R3927" s="28"/>
      <c r="S3927" s="28"/>
      <c r="T3927" s="29"/>
      <c r="U3927" s="30"/>
    </row>
    <row r="3928" spans="16:21" ht="17.25" customHeight="1" x14ac:dyDescent="0.3">
      <c r="P3928" s="26"/>
      <c r="Q3928" s="27"/>
      <c r="R3928" s="28"/>
      <c r="S3928" s="28"/>
      <c r="T3928" s="29"/>
      <c r="U3928" s="30"/>
    </row>
    <row r="3929" spans="16:21" ht="17.25" customHeight="1" x14ac:dyDescent="0.3">
      <c r="P3929" s="26"/>
      <c r="Q3929" s="27"/>
      <c r="R3929" s="28"/>
      <c r="S3929" s="28"/>
      <c r="T3929" s="29"/>
      <c r="U3929" s="30"/>
    </row>
    <row r="3930" spans="16:21" ht="17.25" customHeight="1" x14ac:dyDescent="0.3">
      <c r="P3930" s="26"/>
      <c r="Q3930" s="27"/>
      <c r="R3930" s="28"/>
      <c r="S3930" s="28"/>
      <c r="T3930" s="29"/>
      <c r="U3930" s="30"/>
    </row>
    <row r="3931" spans="16:21" ht="17.25" customHeight="1" x14ac:dyDescent="0.3">
      <c r="P3931" s="26"/>
      <c r="Q3931" s="27"/>
      <c r="R3931" s="28"/>
      <c r="S3931" s="28"/>
      <c r="T3931" s="29"/>
      <c r="U3931" s="30"/>
    </row>
    <row r="3932" spans="16:21" ht="17.25" customHeight="1" x14ac:dyDescent="0.3">
      <c r="P3932" s="26"/>
      <c r="Q3932" s="27"/>
      <c r="R3932" s="28"/>
      <c r="S3932" s="28"/>
      <c r="T3932" s="29"/>
      <c r="U3932" s="30"/>
    </row>
    <row r="3933" spans="16:21" ht="17.25" customHeight="1" x14ac:dyDescent="0.3">
      <c r="P3933" s="26"/>
      <c r="Q3933" s="27"/>
      <c r="R3933" s="28"/>
      <c r="S3933" s="28"/>
      <c r="T3933" s="29"/>
      <c r="U3933" s="30"/>
    </row>
    <row r="3934" spans="16:21" ht="17.25" customHeight="1" x14ac:dyDescent="0.3">
      <c r="P3934" s="26"/>
      <c r="Q3934" s="27"/>
      <c r="R3934" s="28"/>
      <c r="S3934" s="28"/>
      <c r="T3934" s="29"/>
      <c r="U3934" s="30"/>
    </row>
    <row r="3935" spans="16:21" ht="17.25" customHeight="1" x14ac:dyDescent="0.3">
      <c r="P3935" s="26"/>
      <c r="Q3935" s="27"/>
      <c r="R3935" s="28"/>
      <c r="S3935" s="28"/>
      <c r="T3935" s="29"/>
      <c r="U3935" s="30"/>
    </row>
    <row r="3936" spans="16:21" ht="17.25" customHeight="1" x14ac:dyDescent="0.3">
      <c r="P3936" s="26"/>
      <c r="Q3936" s="27"/>
      <c r="R3936" s="28"/>
      <c r="S3936" s="28"/>
      <c r="T3936" s="29"/>
      <c r="U3936" s="30"/>
    </row>
    <row r="3937" spans="16:21" ht="17.25" customHeight="1" x14ac:dyDescent="0.3">
      <c r="P3937" s="26"/>
      <c r="Q3937" s="27"/>
      <c r="R3937" s="28"/>
      <c r="S3937" s="28"/>
      <c r="T3937" s="29"/>
      <c r="U3937" s="30"/>
    </row>
    <row r="3938" spans="16:21" ht="17.25" customHeight="1" x14ac:dyDescent="0.3">
      <c r="P3938" s="26"/>
      <c r="Q3938" s="27"/>
      <c r="R3938" s="28"/>
      <c r="S3938" s="28"/>
      <c r="T3938" s="29"/>
      <c r="U3938" s="30"/>
    </row>
    <row r="3939" spans="16:21" ht="17.25" customHeight="1" x14ac:dyDescent="0.3">
      <c r="P3939" s="26"/>
      <c r="Q3939" s="27"/>
      <c r="R3939" s="28"/>
      <c r="S3939" s="28"/>
      <c r="T3939" s="29"/>
      <c r="U3939" s="30"/>
    </row>
    <row r="3940" spans="16:21" ht="17.25" customHeight="1" x14ac:dyDescent="0.3">
      <c r="P3940" s="26"/>
      <c r="Q3940" s="27"/>
      <c r="R3940" s="28"/>
      <c r="S3940" s="28"/>
      <c r="T3940" s="29"/>
      <c r="U3940" s="30"/>
    </row>
    <row r="3941" spans="16:21" ht="17.25" customHeight="1" x14ac:dyDescent="0.3">
      <c r="P3941" s="26"/>
      <c r="Q3941" s="27"/>
      <c r="R3941" s="28"/>
      <c r="S3941" s="28"/>
      <c r="T3941" s="29"/>
      <c r="U3941" s="30"/>
    </row>
    <row r="3942" spans="16:21" ht="17.25" customHeight="1" x14ac:dyDescent="0.3">
      <c r="P3942" s="26"/>
      <c r="Q3942" s="27"/>
      <c r="R3942" s="28"/>
      <c r="S3942" s="28"/>
      <c r="T3942" s="29"/>
      <c r="U3942" s="30"/>
    </row>
    <row r="3943" spans="16:21" ht="17.25" customHeight="1" x14ac:dyDescent="0.3">
      <c r="P3943" s="26"/>
      <c r="Q3943" s="27"/>
      <c r="R3943" s="28"/>
      <c r="S3943" s="28"/>
      <c r="T3943" s="29"/>
      <c r="U3943" s="30"/>
    </row>
    <row r="3944" spans="16:21" ht="17.25" customHeight="1" x14ac:dyDescent="0.3">
      <c r="P3944" s="26"/>
      <c r="Q3944" s="27"/>
      <c r="R3944" s="28"/>
      <c r="S3944" s="28"/>
      <c r="T3944" s="29"/>
      <c r="U3944" s="30"/>
    </row>
    <row r="3945" spans="16:21" ht="17.25" customHeight="1" x14ac:dyDescent="0.3">
      <c r="P3945" s="26"/>
      <c r="Q3945" s="27"/>
      <c r="R3945" s="28"/>
      <c r="S3945" s="28"/>
      <c r="T3945" s="29"/>
      <c r="U3945" s="30"/>
    </row>
    <row r="3946" spans="16:21" ht="17.25" customHeight="1" x14ac:dyDescent="0.3">
      <c r="P3946" s="26"/>
      <c r="Q3946" s="27"/>
      <c r="R3946" s="28"/>
      <c r="S3946" s="28"/>
      <c r="T3946" s="29"/>
      <c r="U3946" s="30"/>
    </row>
    <row r="3947" spans="16:21" ht="17.25" customHeight="1" x14ac:dyDescent="0.3">
      <c r="P3947" s="26"/>
      <c r="Q3947" s="27"/>
      <c r="R3947" s="28"/>
      <c r="S3947" s="28"/>
      <c r="T3947" s="29"/>
      <c r="U3947" s="30"/>
    </row>
    <row r="3948" spans="16:21" ht="17.25" customHeight="1" x14ac:dyDescent="0.3">
      <c r="P3948" s="26"/>
      <c r="Q3948" s="27"/>
      <c r="R3948" s="28"/>
      <c r="S3948" s="28"/>
      <c r="T3948" s="29"/>
      <c r="U3948" s="30"/>
    </row>
    <row r="3949" spans="16:21" ht="17.25" customHeight="1" x14ac:dyDescent="0.3">
      <c r="P3949" s="26"/>
      <c r="Q3949" s="27"/>
      <c r="R3949" s="28"/>
      <c r="S3949" s="28"/>
      <c r="T3949" s="29"/>
      <c r="U3949" s="30"/>
    </row>
    <row r="3950" spans="16:21" ht="17.25" customHeight="1" x14ac:dyDescent="0.3">
      <c r="P3950" s="26"/>
      <c r="Q3950" s="27"/>
      <c r="R3950" s="28"/>
      <c r="S3950" s="28"/>
      <c r="T3950" s="29"/>
      <c r="U3950" s="30"/>
    </row>
    <row r="3951" spans="16:21" ht="17.25" customHeight="1" x14ac:dyDescent="0.3">
      <c r="P3951" s="26"/>
      <c r="Q3951" s="27"/>
      <c r="R3951" s="28"/>
      <c r="S3951" s="28"/>
      <c r="T3951" s="29"/>
      <c r="U3951" s="30"/>
    </row>
    <row r="3952" spans="16:21" ht="17.25" customHeight="1" x14ac:dyDescent="0.3">
      <c r="P3952" s="26"/>
      <c r="Q3952" s="27"/>
      <c r="R3952" s="28"/>
      <c r="S3952" s="28"/>
      <c r="T3952" s="29"/>
      <c r="U3952" s="30"/>
    </row>
    <row r="3953" spans="16:21" ht="17.25" customHeight="1" x14ac:dyDescent="0.3">
      <c r="P3953" s="26"/>
      <c r="Q3953" s="27"/>
      <c r="R3953" s="28"/>
      <c r="S3953" s="28"/>
      <c r="T3953" s="29"/>
      <c r="U3953" s="30"/>
    </row>
    <row r="3954" spans="16:21" ht="17.25" customHeight="1" x14ac:dyDescent="0.3">
      <c r="P3954" s="26"/>
      <c r="Q3954" s="27"/>
      <c r="R3954" s="28"/>
      <c r="S3954" s="28"/>
      <c r="T3954" s="29"/>
      <c r="U3954" s="30"/>
    </row>
    <row r="3955" spans="16:21" ht="17.25" customHeight="1" x14ac:dyDescent="0.3">
      <c r="P3955" s="26"/>
      <c r="Q3955" s="27"/>
      <c r="R3955" s="28"/>
      <c r="S3955" s="28"/>
      <c r="T3955" s="29"/>
      <c r="U3955" s="30"/>
    </row>
    <row r="3956" spans="16:21" ht="17.25" customHeight="1" x14ac:dyDescent="0.3">
      <c r="P3956" s="26"/>
      <c r="Q3956" s="27"/>
      <c r="R3956" s="28"/>
      <c r="S3956" s="28"/>
      <c r="T3956" s="29"/>
      <c r="U3956" s="30"/>
    </row>
    <row r="3957" spans="16:21" ht="17.25" customHeight="1" x14ac:dyDescent="0.3">
      <c r="P3957" s="26"/>
      <c r="Q3957" s="27"/>
      <c r="R3957" s="28"/>
      <c r="S3957" s="28"/>
      <c r="T3957" s="29"/>
      <c r="U3957" s="30"/>
    </row>
    <row r="3958" spans="16:21" ht="17.25" customHeight="1" x14ac:dyDescent="0.3">
      <c r="P3958" s="26"/>
      <c r="Q3958" s="27"/>
      <c r="R3958" s="28"/>
      <c r="S3958" s="28"/>
      <c r="T3958" s="29"/>
      <c r="U3958" s="30"/>
    </row>
    <row r="3959" spans="16:21" ht="17.25" customHeight="1" x14ac:dyDescent="0.3">
      <c r="P3959" s="26"/>
      <c r="Q3959" s="27"/>
      <c r="R3959" s="28"/>
      <c r="S3959" s="28"/>
      <c r="T3959" s="29"/>
      <c r="U3959" s="30"/>
    </row>
    <row r="3960" spans="16:21" ht="17.25" customHeight="1" x14ac:dyDescent="0.3">
      <c r="P3960" s="26"/>
      <c r="Q3960" s="27"/>
      <c r="R3960" s="28"/>
      <c r="S3960" s="28"/>
      <c r="T3960" s="29"/>
      <c r="U3960" s="30"/>
    </row>
    <row r="3961" spans="16:21" ht="17.25" customHeight="1" x14ac:dyDescent="0.3">
      <c r="P3961" s="26"/>
      <c r="Q3961" s="27"/>
      <c r="R3961" s="28"/>
      <c r="S3961" s="28"/>
      <c r="T3961" s="29"/>
      <c r="U3961" s="30"/>
    </row>
    <row r="3962" spans="16:21" ht="17.25" customHeight="1" x14ac:dyDescent="0.3">
      <c r="P3962" s="26"/>
      <c r="Q3962" s="27"/>
      <c r="R3962" s="28"/>
      <c r="S3962" s="28"/>
      <c r="T3962" s="29"/>
      <c r="U3962" s="30"/>
    </row>
    <row r="3963" spans="16:21" ht="17.25" customHeight="1" x14ac:dyDescent="0.3">
      <c r="P3963" s="26"/>
      <c r="Q3963" s="27"/>
      <c r="R3963" s="28"/>
      <c r="S3963" s="28"/>
      <c r="T3963" s="29"/>
      <c r="U3963" s="30"/>
    </row>
    <row r="3964" spans="16:21" ht="17.25" customHeight="1" x14ac:dyDescent="0.3">
      <c r="P3964" s="26"/>
      <c r="Q3964" s="27"/>
      <c r="R3964" s="28"/>
      <c r="S3964" s="28"/>
      <c r="T3964" s="29"/>
      <c r="U3964" s="30"/>
    </row>
    <row r="3965" spans="16:21" ht="17.25" customHeight="1" x14ac:dyDescent="0.3">
      <c r="P3965" s="26"/>
      <c r="Q3965" s="27"/>
      <c r="R3965" s="28"/>
      <c r="S3965" s="28"/>
      <c r="T3965" s="29"/>
      <c r="U3965" s="30"/>
    </row>
    <row r="3966" spans="16:21" ht="17.25" customHeight="1" x14ac:dyDescent="0.3">
      <c r="P3966" s="26"/>
      <c r="Q3966" s="27"/>
      <c r="R3966" s="28"/>
      <c r="S3966" s="28"/>
      <c r="T3966" s="29"/>
      <c r="U3966" s="30"/>
    </row>
    <row r="3967" spans="16:21" ht="17.25" customHeight="1" x14ac:dyDescent="0.3">
      <c r="P3967" s="26"/>
      <c r="Q3967" s="27"/>
      <c r="R3967" s="28"/>
      <c r="S3967" s="28"/>
      <c r="T3967" s="29"/>
      <c r="U3967" s="30"/>
    </row>
    <row r="3968" spans="16:21" ht="17.25" customHeight="1" x14ac:dyDescent="0.3">
      <c r="P3968" s="26"/>
      <c r="Q3968" s="27"/>
      <c r="R3968" s="28"/>
      <c r="S3968" s="28"/>
      <c r="T3968" s="29"/>
      <c r="U3968" s="30"/>
    </row>
    <row r="3969" spans="16:21" ht="17.25" customHeight="1" x14ac:dyDescent="0.3">
      <c r="P3969" s="26"/>
      <c r="Q3969" s="27"/>
      <c r="R3969" s="28"/>
      <c r="S3969" s="28"/>
      <c r="T3969" s="29"/>
      <c r="U3969" s="30"/>
    </row>
    <row r="3970" spans="16:21" ht="17.25" customHeight="1" x14ac:dyDescent="0.3">
      <c r="P3970" s="26"/>
      <c r="Q3970" s="27"/>
      <c r="R3970" s="28"/>
      <c r="S3970" s="28"/>
      <c r="T3970" s="29"/>
      <c r="U3970" s="30"/>
    </row>
    <row r="3971" spans="16:21" ht="17.25" customHeight="1" x14ac:dyDescent="0.3">
      <c r="P3971" s="26"/>
      <c r="Q3971" s="27"/>
      <c r="R3971" s="28"/>
      <c r="S3971" s="28"/>
      <c r="T3971" s="29"/>
      <c r="U3971" s="30"/>
    </row>
    <row r="3972" spans="16:21" ht="17.25" customHeight="1" x14ac:dyDescent="0.3">
      <c r="P3972" s="26"/>
      <c r="Q3972" s="27"/>
      <c r="R3972" s="28"/>
      <c r="S3972" s="28"/>
      <c r="T3972" s="29"/>
      <c r="U3972" s="30"/>
    </row>
    <row r="3973" spans="16:21" ht="17.25" customHeight="1" x14ac:dyDescent="0.3">
      <c r="P3973" s="26"/>
      <c r="Q3973" s="27"/>
      <c r="R3973" s="28"/>
      <c r="S3973" s="28"/>
      <c r="T3973" s="29"/>
      <c r="U3973" s="30"/>
    </row>
    <row r="3974" spans="16:21" ht="17.25" customHeight="1" x14ac:dyDescent="0.3">
      <c r="P3974" s="26"/>
      <c r="Q3974" s="27"/>
      <c r="R3974" s="28"/>
      <c r="S3974" s="28"/>
      <c r="T3974" s="29"/>
      <c r="U3974" s="30"/>
    </row>
    <row r="3975" spans="16:21" ht="17.25" customHeight="1" x14ac:dyDescent="0.3">
      <c r="P3975" s="26"/>
      <c r="Q3975" s="27"/>
      <c r="R3975" s="28"/>
      <c r="S3975" s="28"/>
      <c r="T3975" s="29"/>
      <c r="U3975" s="30"/>
    </row>
    <row r="3976" spans="16:21" ht="17.25" customHeight="1" x14ac:dyDescent="0.3">
      <c r="P3976" s="26"/>
      <c r="Q3976" s="27"/>
      <c r="R3976" s="28"/>
      <c r="S3976" s="28"/>
      <c r="T3976" s="29"/>
      <c r="U3976" s="30"/>
    </row>
    <row r="3977" spans="16:21" ht="17.25" customHeight="1" x14ac:dyDescent="0.3">
      <c r="P3977" s="26"/>
      <c r="Q3977" s="27"/>
      <c r="R3977" s="28"/>
      <c r="S3977" s="28"/>
      <c r="T3977" s="29"/>
      <c r="U3977" s="30"/>
    </row>
    <row r="3978" spans="16:21" ht="17.25" customHeight="1" x14ac:dyDescent="0.3">
      <c r="P3978" s="26"/>
      <c r="Q3978" s="27"/>
      <c r="R3978" s="28"/>
      <c r="S3978" s="28"/>
      <c r="T3978" s="29"/>
      <c r="U3978" s="30"/>
    </row>
    <row r="3979" spans="16:21" ht="17.25" customHeight="1" x14ac:dyDescent="0.3">
      <c r="P3979" s="26"/>
      <c r="Q3979" s="27"/>
      <c r="R3979" s="28"/>
      <c r="S3979" s="28"/>
      <c r="T3979" s="29"/>
      <c r="U3979" s="30"/>
    </row>
    <row r="3980" spans="16:21" ht="17.25" customHeight="1" x14ac:dyDescent="0.3">
      <c r="P3980" s="26"/>
      <c r="Q3980" s="27"/>
      <c r="R3980" s="28"/>
      <c r="S3980" s="28"/>
      <c r="T3980" s="29"/>
      <c r="U3980" s="30"/>
    </row>
    <row r="3981" spans="16:21" ht="17.25" customHeight="1" x14ac:dyDescent="0.3">
      <c r="P3981" s="26"/>
      <c r="Q3981" s="27"/>
      <c r="R3981" s="28"/>
      <c r="S3981" s="28"/>
      <c r="T3981" s="29"/>
      <c r="U3981" s="30"/>
    </row>
    <row r="3982" spans="16:21" ht="17.25" customHeight="1" x14ac:dyDescent="0.3">
      <c r="P3982" s="26"/>
      <c r="Q3982" s="27"/>
      <c r="R3982" s="28"/>
      <c r="S3982" s="28"/>
      <c r="T3982" s="29"/>
      <c r="U3982" s="30"/>
    </row>
    <row r="3983" spans="16:21" ht="17.25" customHeight="1" x14ac:dyDescent="0.3">
      <c r="P3983" s="26"/>
      <c r="Q3983" s="27"/>
      <c r="R3983" s="28"/>
      <c r="S3983" s="28"/>
      <c r="T3983" s="29"/>
      <c r="U3983" s="30"/>
    </row>
    <row r="3984" spans="16:21" ht="17.25" customHeight="1" x14ac:dyDescent="0.3">
      <c r="P3984" s="26"/>
      <c r="Q3984" s="27"/>
      <c r="R3984" s="28"/>
      <c r="S3984" s="28"/>
      <c r="T3984" s="29"/>
      <c r="U3984" s="30"/>
    </row>
    <row r="3985" spans="16:21" ht="17.25" customHeight="1" x14ac:dyDescent="0.3">
      <c r="P3985" s="26"/>
      <c r="Q3985" s="27"/>
      <c r="R3985" s="28"/>
      <c r="S3985" s="28"/>
      <c r="T3985" s="29"/>
      <c r="U3985" s="30"/>
    </row>
    <row r="3986" spans="16:21" ht="17.25" customHeight="1" x14ac:dyDescent="0.3">
      <c r="P3986" s="26"/>
      <c r="Q3986" s="27"/>
      <c r="R3986" s="28"/>
      <c r="S3986" s="28"/>
      <c r="T3986" s="29"/>
      <c r="U3986" s="30"/>
    </row>
    <row r="3987" spans="16:21" ht="17.25" customHeight="1" x14ac:dyDescent="0.3">
      <c r="P3987" s="26"/>
      <c r="Q3987" s="27"/>
      <c r="R3987" s="28"/>
      <c r="S3987" s="28"/>
      <c r="T3987" s="29"/>
      <c r="U3987" s="30"/>
    </row>
    <row r="3988" spans="16:21" ht="17.25" customHeight="1" x14ac:dyDescent="0.3">
      <c r="P3988" s="26"/>
      <c r="Q3988" s="27"/>
      <c r="R3988" s="28"/>
      <c r="S3988" s="28"/>
      <c r="T3988" s="29"/>
      <c r="U3988" s="30"/>
    </row>
    <row r="3989" spans="16:21" ht="17.25" customHeight="1" x14ac:dyDescent="0.3">
      <c r="P3989" s="26"/>
      <c r="Q3989" s="27"/>
      <c r="R3989" s="28"/>
      <c r="S3989" s="28"/>
      <c r="T3989" s="29"/>
      <c r="U3989" s="30"/>
    </row>
    <row r="3990" spans="16:21" ht="17.25" customHeight="1" x14ac:dyDescent="0.3">
      <c r="P3990" s="26"/>
      <c r="Q3990" s="27"/>
      <c r="R3990" s="28"/>
      <c r="S3990" s="28"/>
      <c r="T3990" s="29"/>
      <c r="U3990" s="30"/>
    </row>
    <row r="3991" spans="16:21" ht="17.25" customHeight="1" x14ac:dyDescent="0.3">
      <c r="P3991" s="26"/>
      <c r="Q3991" s="27"/>
      <c r="R3991" s="28"/>
      <c r="S3991" s="28"/>
      <c r="T3991" s="29"/>
      <c r="U3991" s="30"/>
    </row>
    <row r="3992" spans="16:21" ht="17.25" customHeight="1" x14ac:dyDescent="0.3">
      <c r="P3992" s="26"/>
      <c r="Q3992" s="27"/>
      <c r="R3992" s="28"/>
      <c r="S3992" s="28"/>
      <c r="T3992" s="29"/>
      <c r="U3992" s="30"/>
    </row>
    <row r="3993" spans="16:21" ht="17.25" customHeight="1" x14ac:dyDescent="0.3">
      <c r="P3993" s="26"/>
      <c r="Q3993" s="27"/>
      <c r="R3993" s="28"/>
      <c r="S3993" s="28"/>
      <c r="T3993" s="29"/>
      <c r="U3993" s="30"/>
    </row>
    <row r="3994" spans="16:21" ht="17.25" customHeight="1" x14ac:dyDescent="0.3">
      <c r="P3994" s="26"/>
      <c r="Q3994" s="27"/>
      <c r="R3994" s="28"/>
      <c r="S3994" s="28"/>
      <c r="T3994" s="29"/>
      <c r="U3994" s="30"/>
    </row>
    <row r="3995" spans="16:21" ht="17.25" customHeight="1" x14ac:dyDescent="0.3">
      <c r="P3995" s="26"/>
      <c r="Q3995" s="27"/>
      <c r="R3995" s="28"/>
      <c r="S3995" s="28"/>
      <c r="T3995" s="29"/>
      <c r="U3995" s="30"/>
    </row>
    <row r="3996" spans="16:21" ht="17.25" customHeight="1" x14ac:dyDescent="0.3">
      <c r="P3996" s="26"/>
      <c r="Q3996" s="27"/>
      <c r="R3996" s="28"/>
      <c r="S3996" s="28"/>
      <c r="T3996" s="29"/>
      <c r="U3996" s="30"/>
    </row>
    <row r="3997" spans="16:21" ht="17.25" customHeight="1" x14ac:dyDescent="0.3">
      <c r="P3997" s="26"/>
      <c r="Q3997" s="27"/>
      <c r="R3997" s="28"/>
      <c r="S3997" s="28"/>
      <c r="T3997" s="29"/>
      <c r="U3997" s="30"/>
    </row>
    <row r="3998" spans="16:21" ht="17.25" customHeight="1" x14ac:dyDescent="0.3">
      <c r="P3998" s="26"/>
      <c r="Q3998" s="27"/>
      <c r="R3998" s="28"/>
      <c r="S3998" s="28"/>
      <c r="T3998" s="29"/>
      <c r="U3998" s="30"/>
    </row>
    <row r="3999" spans="16:21" ht="17.25" customHeight="1" x14ac:dyDescent="0.3">
      <c r="P3999" s="26"/>
      <c r="Q3999" s="27"/>
      <c r="R3999" s="28"/>
      <c r="S3999" s="28"/>
      <c r="T3999" s="29"/>
      <c r="U3999" s="30"/>
    </row>
    <row r="4000" spans="16:21" ht="17.25" customHeight="1" x14ac:dyDescent="0.3">
      <c r="P4000" s="26"/>
      <c r="Q4000" s="27"/>
      <c r="R4000" s="28"/>
      <c r="S4000" s="28"/>
      <c r="T4000" s="29"/>
      <c r="U4000" s="30"/>
    </row>
    <row r="4001" spans="16:21" ht="17.25" customHeight="1" x14ac:dyDescent="0.3">
      <c r="P4001" s="26"/>
      <c r="Q4001" s="27"/>
      <c r="R4001" s="28"/>
      <c r="S4001" s="28"/>
      <c r="T4001" s="29"/>
      <c r="U4001" s="30"/>
    </row>
    <row r="4002" spans="16:21" ht="17.25" customHeight="1" x14ac:dyDescent="0.3">
      <c r="P4002" s="26"/>
      <c r="Q4002" s="27"/>
      <c r="R4002" s="28"/>
      <c r="S4002" s="28"/>
      <c r="T4002" s="29"/>
      <c r="U4002" s="30"/>
    </row>
    <row r="4003" spans="16:21" ht="17.25" customHeight="1" x14ac:dyDescent="0.3">
      <c r="P4003" s="26"/>
      <c r="Q4003" s="27"/>
      <c r="R4003" s="28"/>
      <c r="S4003" s="28"/>
      <c r="T4003" s="29"/>
      <c r="U4003" s="30"/>
    </row>
    <row r="4004" spans="16:21" ht="17.25" customHeight="1" x14ac:dyDescent="0.3">
      <c r="P4004" s="26"/>
      <c r="Q4004" s="27"/>
      <c r="R4004" s="28"/>
      <c r="S4004" s="28"/>
      <c r="T4004" s="29"/>
      <c r="U4004" s="30"/>
    </row>
    <row r="4005" spans="16:21" ht="17.25" customHeight="1" x14ac:dyDescent="0.3">
      <c r="P4005" s="26"/>
      <c r="Q4005" s="27"/>
      <c r="R4005" s="28"/>
      <c r="S4005" s="28"/>
      <c r="T4005" s="29"/>
      <c r="U4005" s="30"/>
    </row>
    <row r="4006" spans="16:21" ht="17.25" customHeight="1" x14ac:dyDescent="0.3">
      <c r="P4006" s="26"/>
      <c r="Q4006" s="27"/>
      <c r="R4006" s="28"/>
      <c r="S4006" s="28"/>
      <c r="T4006" s="29"/>
      <c r="U4006" s="30"/>
    </row>
    <row r="4007" spans="16:21" ht="17.25" customHeight="1" x14ac:dyDescent="0.3">
      <c r="P4007" s="26"/>
      <c r="Q4007" s="27"/>
      <c r="R4007" s="28"/>
      <c r="S4007" s="28"/>
      <c r="T4007" s="29"/>
      <c r="U4007" s="30"/>
    </row>
    <row r="4008" spans="16:21" ht="17.25" customHeight="1" x14ac:dyDescent="0.3">
      <c r="P4008" s="26"/>
      <c r="Q4008" s="27"/>
      <c r="R4008" s="28"/>
      <c r="S4008" s="28"/>
      <c r="T4008" s="29"/>
      <c r="U4008" s="30"/>
    </row>
    <row r="4009" spans="16:21" ht="17.25" customHeight="1" x14ac:dyDescent="0.3">
      <c r="P4009" s="26"/>
      <c r="Q4009" s="27"/>
      <c r="R4009" s="28"/>
      <c r="S4009" s="28"/>
      <c r="T4009" s="29"/>
      <c r="U4009" s="30"/>
    </row>
    <row r="4010" spans="16:21" ht="17.25" customHeight="1" x14ac:dyDescent="0.3">
      <c r="P4010" s="26"/>
      <c r="Q4010" s="27"/>
      <c r="R4010" s="28"/>
      <c r="S4010" s="28"/>
      <c r="T4010" s="29"/>
      <c r="U4010" s="30"/>
    </row>
    <row r="4011" spans="16:21" ht="17.25" customHeight="1" x14ac:dyDescent="0.3">
      <c r="P4011" s="26"/>
      <c r="Q4011" s="27"/>
      <c r="R4011" s="28"/>
      <c r="S4011" s="28"/>
      <c r="T4011" s="29"/>
      <c r="U4011" s="30"/>
    </row>
    <row r="4012" spans="16:21" ht="17.25" customHeight="1" x14ac:dyDescent="0.3">
      <c r="P4012" s="26"/>
      <c r="Q4012" s="27"/>
      <c r="R4012" s="28"/>
      <c r="S4012" s="28"/>
      <c r="T4012" s="29"/>
      <c r="U4012" s="30"/>
    </row>
    <row r="4013" spans="16:21" ht="17.25" customHeight="1" x14ac:dyDescent="0.3">
      <c r="P4013" s="26"/>
      <c r="Q4013" s="27"/>
      <c r="R4013" s="28"/>
      <c r="S4013" s="28"/>
      <c r="T4013" s="29"/>
      <c r="U4013" s="30"/>
    </row>
    <row r="4014" spans="16:21" ht="17.25" customHeight="1" x14ac:dyDescent="0.3">
      <c r="P4014" s="26"/>
      <c r="Q4014" s="27"/>
      <c r="R4014" s="28"/>
      <c r="S4014" s="28"/>
      <c r="T4014" s="29"/>
      <c r="U4014" s="30"/>
    </row>
    <row r="4015" spans="16:21" ht="17.25" customHeight="1" x14ac:dyDescent="0.3">
      <c r="P4015" s="26"/>
      <c r="Q4015" s="27"/>
      <c r="R4015" s="28"/>
      <c r="S4015" s="28"/>
      <c r="T4015" s="29"/>
      <c r="U4015" s="30"/>
    </row>
    <row r="4016" spans="16:21" ht="17.25" customHeight="1" x14ac:dyDescent="0.3">
      <c r="P4016" s="26"/>
      <c r="Q4016" s="27"/>
      <c r="R4016" s="28"/>
      <c r="S4016" s="28"/>
      <c r="T4016" s="29"/>
      <c r="U4016" s="30"/>
    </row>
    <row r="4017" spans="16:21" ht="17.25" customHeight="1" x14ac:dyDescent="0.3">
      <c r="P4017" s="26"/>
      <c r="Q4017" s="27"/>
      <c r="R4017" s="28"/>
      <c r="S4017" s="28"/>
      <c r="T4017" s="29"/>
      <c r="U4017" s="30"/>
    </row>
    <row r="4018" spans="16:21" ht="17.25" customHeight="1" x14ac:dyDescent="0.3">
      <c r="P4018" s="26"/>
      <c r="Q4018" s="27"/>
      <c r="R4018" s="28"/>
      <c r="S4018" s="28"/>
      <c r="T4018" s="29"/>
      <c r="U4018" s="30"/>
    </row>
    <row r="4019" spans="16:21" ht="17.25" customHeight="1" x14ac:dyDescent="0.3">
      <c r="P4019" s="26"/>
      <c r="Q4019" s="27"/>
      <c r="R4019" s="28"/>
      <c r="S4019" s="28"/>
      <c r="T4019" s="29"/>
      <c r="U4019" s="30"/>
    </row>
    <row r="4020" spans="16:21" ht="17.25" customHeight="1" x14ac:dyDescent="0.3">
      <c r="P4020" s="26"/>
      <c r="Q4020" s="27"/>
      <c r="R4020" s="28"/>
      <c r="S4020" s="28"/>
      <c r="T4020" s="29"/>
      <c r="U4020" s="30"/>
    </row>
    <row r="4021" spans="16:21" ht="17.25" customHeight="1" x14ac:dyDescent="0.3">
      <c r="P4021" s="26"/>
      <c r="Q4021" s="27"/>
      <c r="R4021" s="28"/>
      <c r="S4021" s="28"/>
      <c r="T4021" s="29"/>
      <c r="U4021" s="30"/>
    </row>
    <row r="4022" spans="16:21" ht="17.25" customHeight="1" x14ac:dyDescent="0.3">
      <c r="P4022" s="26"/>
      <c r="Q4022" s="27"/>
      <c r="R4022" s="28"/>
      <c r="S4022" s="28"/>
      <c r="T4022" s="29"/>
      <c r="U4022" s="30"/>
    </row>
    <row r="4023" spans="16:21" ht="17.25" customHeight="1" x14ac:dyDescent="0.3">
      <c r="P4023" s="26"/>
      <c r="Q4023" s="27"/>
      <c r="R4023" s="28"/>
      <c r="S4023" s="28"/>
      <c r="T4023" s="29"/>
      <c r="U4023" s="30"/>
    </row>
    <row r="4024" spans="16:21" ht="17.25" customHeight="1" x14ac:dyDescent="0.3">
      <c r="P4024" s="26"/>
      <c r="Q4024" s="27"/>
      <c r="R4024" s="28"/>
      <c r="S4024" s="28"/>
      <c r="T4024" s="29"/>
      <c r="U4024" s="30"/>
    </row>
    <row r="4025" spans="16:21" ht="17.25" customHeight="1" x14ac:dyDescent="0.3">
      <c r="P4025" s="26"/>
      <c r="Q4025" s="27"/>
      <c r="R4025" s="28"/>
      <c r="S4025" s="28"/>
      <c r="T4025" s="29"/>
      <c r="U4025" s="30"/>
    </row>
    <row r="4026" spans="16:21" ht="17.25" customHeight="1" x14ac:dyDescent="0.3">
      <c r="P4026" s="26"/>
      <c r="Q4026" s="27"/>
      <c r="R4026" s="28"/>
      <c r="S4026" s="28"/>
      <c r="T4026" s="29"/>
      <c r="U4026" s="30"/>
    </row>
    <row r="4027" spans="16:21" ht="17.25" customHeight="1" x14ac:dyDescent="0.3">
      <c r="P4027" s="26"/>
      <c r="Q4027" s="27"/>
      <c r="R4027" s="28"/>
      <c r="S4027" s="28"/>
      <c r="T4027" s="29"/>
      <c r="U4027" s="30"/>
    </row>
    <row r="4028" spans="16:21" ht="17.25" customHeight="1" x14ac:dyDescent="0.3">
      <c r="P4028" s="26"/>
      <c r="Q4028" s="27"/>
      <c r="R4028" s="28"/>
      <c r="S4028" s="28"/>
      <c r="T4028" s="29"/>
      <c r="U4028" s="30"/>
    </row>
    <row r="4029" spans="16:21" ht="17.25" customHeight="1" x14ac:dyDescent="0.3">
      <c r="P4029" s="26"/>
      <c r="Q4029" s="27"/>
      <c r="R4029" s="28"/>
      <c r="S4029" s="28"/>
      <c r="T4029" s="29"/>
      <c r="U4029" s="30"/>
    </row>
    <row r="4030" spans="16:21" ht="17.25" customHeight="1" x14ac:dyDescent="0.3">
      <c r="P4030" s="26"/>
      <c r="Q4030" s="27"/>
      <c r="R4030" s="28"/>
      <c r="S4030" s="28"/>
      <c r="T4030" s="29"/>
      <c r="U4030" s="30"/>
    </row>
    <row r="4031" spans="16:21" ht="17.25" customHeight="1" x14ac:dyDescent="0.3">
      <c r="P4031" s="26"/>
      <c r="Q4031" s="27"/>
      <c r="R4031" s="28"/>
      <c r="S4031" s="28"/>
      <c r="T4031" s="29"/>
      <c r="U4031" s="30"/>
    </row>
    <row r="4032" spans="16:21" ht="17.25" customHeight="1" x14ac:dyDescent="0.3">
      <c r="P4032" s="26"/>
      <c r="Q4032" s="27"/>
      <c r="R4032" s="28"/>
      <c r="S4032" s="28"/>
      <c r="T4032" s="29"/>
      <c r="U4032" s="30"/>
    </row>
    <row r="4033" spans="16:21" ht="17.25" customHeight="1" x14ac:dyDescent="0.3">
      <c r="P4033" s="26"/>
      <c r="Q4033" s="27"/>
      <c r="R4033" s="28"/>
      <c r="S4033" s="28"/>
      <c r="T4033" s="29"/>
      <c r="U4033" s="30"/>
    </row>
    <row r="4034" spans="16:21" ht="17.25" customHeight="1" x14ac:dyDescent="0.3">
      <c r="P4034" s="26"/>
      <c r="Q4034" s="27"/>
      <c r="R4034" s="28"/>
      <c r="S4034" s="28"/>
      <c r="T4034" s="29"/>
      <c r="U4034" s="30"/>
    </row>
    <row r="4035" spans="16:21" ht="17.25" customHeight="1" x14ac:dyDescent="0.3">
      <c r="P4035" s="26"/>
      <c r="Q4035" s="27"/>
      <c r="R4035" s="28"/>
      <c r="S4035" s="28"/>
      <c r="T4035" s="29"/>
      <c r="U4035" s="30"/>
    </row>
    <row r="4036" spans="16:21" ht="17.25" customHeight="1" x14ac:dyDescent="0.3">
      <c r="P4036" s="26"/>
      <c r="Q4036" s="27"/>
      <c r="R4036" s="28"/>
      <c r="S4036" s="28"/>
      <c r="T4036" s="29"/>
      <c r="U4036" s="30"/>
    </row>
    <row r="4037" spans="16:21" ht="17.25" customHeight="1" x14ac:dyDescent="0.3">
      <c r="P4037" s="26"/>
      <c r="Q4037" s="27"/>
      <c r="R4037" s="28"/>
      <c r="S4037" s="28"/>
      <c r="T4037" s="29"/>
      <c r="U4037" s="30"/>
    </row>
    <row r="4038" spans="16:21" ht="17.25" customHeight="1" x14ac:dyDescent="0.3">
      <c r="P4038" s="26"/>
      <c r="Q4038" s="27"/>
      <c r="R4038" s="28"/>
      <c r="S4038" s="28"/>
      <c r="T4038" s="29"/>
      <c r="U4038" s="30"/>
    </row>
    <row r="4039" spans="16:21" ht="17.25" customHeight="1" x14ac:dyDescent="0.3">
      <c r="P4039" s="26"/>
      <c r="Q4039" s="27"/>
      <c r="R4039" s="28"/>
      <c r="S4039" s="28"/>
      <c r="T4039" s="29"/>
      <c r="U4039" s="30"/>
    </row>
    <row r="4040" spans="16:21" ht="17.25" customHeight="1" x14ac:dyDescent="0.3">
      <c r="P4040" s="26"/>
      <c r="Q4040" s="27"/>
      <c r="R4040" s="28"/>
      <c r="S4040" s="28"/>
      <c r="T4040" s="29"/>
      <c r="U4040" s="30"/>
    </row>
    <row r="4041" spans="16:21" ht="17.25" customHeight="1" x14ac:dyDescent="0.3">
      <c r="P4041" s="26"/>
      <c r="Q4041" s="27"/>
      <c r="R4041" s="28"/>
      <c r="S4041" s="28"/>
      <c r="T4041" s="29"/>
      <c r="U4041" s="30"/>
    </row>
    <row r="4042" spans="16:21" ht="17.25" customHeight="1" x14ac:dyDescent="0.3">
      <c r="P4042" s="26"/>
      <c r="Q4042" s="27"/>
      <c r="R4042" s="28"/>
      <c r="S4042" s="28"/>
      <c r="T4042" s="29"/>
      <c r="U4042" s="30"/>
    </row>
    <row r="4043" spans="16:21" ht="17.25" customHeight="1" x14ac:dyDescent="0.3">
      <c r="P4043" s="26"/>
      <c r="Q4043" s="27"/>
      <c r="R4043" s="28"/>
      <c r="S4043" s="28"/>
      <c r="T4043" s="29"/>
      <c r="U4043" s="30"/>
    </row>
    <row r="4044" spans="16:21" ht="17.25" customHeight="1" x14ac:dyDescent="0.3">
      <c r="P4044" s="26"/>
      <c r="Q4044" s="27"/>
      <c r="R4044" s="28"/>
      <c r="S4044" s="28"/>
      <c r="T4044" s="29"/>
      <c r="U4044" s="30"/>
    </row>
    <row r="4045" spans="16:21" ht="17.25" customHeight="1" x14ac:dyDescent="0.3">
      <c r="P4045" s="26"/>
      <c r="Q4045" s="27"/>
      <c r="R4045" s="28"/>
      <c r="S4045" s="28"/>
      <c r="T4045" s="29"/>
      <c r="U4045" s="30"/>
    </row>
    <row r="4046" spans="16:21" ht="17.25" customHeight="1" x14ac:dyDescent="0.3">
      <c r="P4046" s="26"/>
      <c r="Q4046" s="27"/>
      <c r="R4046" s="28"/>
      <c r="S4046" s="28"/>
      <c r="T4046" s="29"/>
      <c r="U4046" s="30"/>
    </row>
    <row r="4047" spans="16:21" ht="17.25" customHeight="1" x14ac:dyDescent="0.3">
      <c r="P4047" s="26"/>
      <c r="Q4047" s="27"/>
      <c r="R4047" s="28"/>
      <c r="S4047" s="28"/>
      <c r="T4047" s="29"/>
      <c r="U4047" s="30"/>
    </row>
    <row r="4048" spans="16:21" ht="17.25" customHeight="1" x14ac:dyDescent="0.3">
      <c r="P4048" s="26"/>
      <c r="Q4048" s="27"/>
      <c r="R4048" s="28"/>
      <c r="S4048" s="28"/>
      <c r="T4048" s="29"/>
      <c r="U4048" s="30"/>
    </row>
    <row r="4049" spans="16:21" ht="17.25" customHeight="1" x14ac:dyDescent="0.3">
      <c r="P4049" s="26"/>
      <c r="Q4049" s="27"/>
      <c r="R4049" s="28"/>
      <c r="S4049" s="28"/>
      <c r="T4049" s="29"/>
      <c r="U4049" s="30"/>
    </row>
    <row r="4050" spans="16:21" ht="17.25" customHeight="1" x14ac:dyDescent="0.3">
      <c r="P4050" s="26"/>
      <c r="Q4050" s="27"/>
      <c r="R4050" s="28"/>
      <c r="S4050" s="28"/>
      <c r="T4050" s="29"/>
      <c r="U4050" s="30"/>
    </row>
    <row r="4051" spans="16:21" ht="17.25" customHeight="1" x14ac:dyDescent="0.3">
      <c r="P4051" s="26"/>
      <c r="Q4051" s="27"/>
      <c r="R4051" s="28"/>
      <c r="S4051" s="28"/>
      <c r="T4051" s="29"/>
      <c r="U4051" s="30"/>
    </row>
    <row r="4052" spans="16:21" ht="17.25" customHeight="1" x14ac:dyDescent="0.3">
      <c r="P4052" s="26"/>
      <c r="Q4052" s="27"/>
      <c r="R4052" s="28"/>
      <c r="S4052" s="28"/>
      <c r="T4052" s="29"/>
      <c r="U4052" s="30"/>
    </row>
    <row r="4053" spans="16:21" ht="17.25" customHeight="1" x14ac:dyDescent="0.3">
      <c r="P4053" s="26"/>
      <c r="Q4053" s="27"/>
      <c r="R4053" s="28"/>
      <c r="S4053" s="28"/>
      <c r="T4053" s="29"/>
      <c r="U4053" s="30"/>
    </row>
    <row r="4054" spans="16:21" ht="17.25" customHeight="1" x14ac:dyDescent="0.3">
      <c r="P4054" s="26"/>
      <c r="Q4054" s="27"/>
      <c r="R4054" s="28"/>
      <c r="S4054" s="28"/>
      <c r="T4054" s="29"/>
      <c r="U4054" s="30"/>
    </row>
    <row r="4055" spans="16:21" ht="17.25" customHeight="1" x14ac:dyDescent="0.3">
      <c r="P4055" s="26"/>
      <c r="Q4055" s="27"/>
      <c r="R4055" s="28"/>
      <c r="S4055" s="28"/>
      <c r="T4055" s="29"/>
      <c r="U4055" s="30"/>
    </row>
    <row r="4056" spans="16:21" ht="17.25" customHeight="1" x14ac:dyDescent="0.3">
      <c r="P4056" s="26"/>
      <c r="Q4056" s="27"/>
      <c r="R4056" s="28"/>
      <c r="S4056" s="28"/>
      <c r="T4056" s="29"/>
      <c r="U4056" s="30"/>
    </row>
    <row r="4057" spans="16:21" ht="17.25" customHeight="1" x14ac:dyDescent="0.3">
      <c r="P4057" s="26"/>
      <c r="Q4057" s="27"/>
      <c r="R4057" s="28"/>
      <c r="S4057" s="28"/>
      <c r="T4057" s="29"/>
      <c r="U4057" s="30"/>
    </row>
    <row r="4058" spans="16:21" ht="17.25" customHeight="1" x14ac:dyDescent="0.3">
      <c r="P4058" s="26"/>
      <c r="Q4058" s="27"/>
      <c r="R4058" s="28"/>
      <c r="S4058" s="28"/>
      <c r="T4058" s="29"/>
      <c r="U4058" s="30"/>
    </row>
    <row r="4059" spans="16:21" ht="17.25" customHeight="1" x14ac:dyDescent="0.3">
      <c r="P4059" s="26"/>
      <c r="Q4059" s="27"/>
      <c r="R4059" s="28"/>
      <c r="S4059" s="28"/>
      <c r="T4059" s="29"/>
      <c r="U4059" s="30"/>
    </row>
    <row r="4060" spans="16:21" ht="17.25" customHeight="1" x14ac:dyDescent="0.3">
      <c r="P4060" s="26"/>
      <c r="Q4060" s="27"/>
      <c r="R4060" s="28"/>
      <c r="S4060" s="28"/>
      <c r="T4060" s="29"/>
      <c r="U4060" s="30"/>
    </row>
    <row r="4061" spans="16:21" ht="17.25" customHeight="1" x14ac:dyDescent="0.3">
      <c r="P4061" s="26"/>
      <c r="Q4061" s="27"/>
      <c r="R4061" s="28"/>
      <c r="S4061" s="28"/>
      <c r="T4061" s="29"/>
      <c r="U4061" s="30"/>
    </row>
    <row r="4062" spans="16:21" ht="17.25" customHeight="1" x14ac:dyDescent="0.3">
      <c r="P4062" s="26"/>
      <c r="Q4062" s="27"/>
      <c r="R4062" s="28"/>
      <c r="S4062" s="28"/>
      <c r="T4062" s="29"/>
      <c r="U4062" s="30"/>
    </row>
    <row r="4063" spans="16:21" ht="17.25" customHeight="1" x14ac:dyDescent="0.3">
      <c r="P4063" s="26"/>
      <c r="Q4063" s="27"/>
      <c r="R4063" s="28"/>
      <c r="S4063" s="28"/>
      <c r="T4063" s="29"/>
      <c r="U4063" s="30"/>
    </row>
    <row r="4064" spans="16:21" ht="17.25" customHeight="1" x14ac:dyDescent="0.3">
      <c r="P4064" s="26"/>
      <c r="Q4064" s="27"/>
      <c r="R4064" s="28"/>
      <c r="S4064" s="28"/>
      <c r="T4064" s="29"/>
      <c r="U4064" s="30"/>
    </row>
    <row r="4065" spans="16:21" ht="17.25" customHeight="1" x14ac:dyDescent="0.3">
      <c r="P4065" s="26"/>
      <c r="Q4065" s="27"/>
      <c r="R4065" s="28"/>
      <c r="S4065" s="28"/>
      <c r="T4065" s="29"/>
      <c r="U4065" s="30"/>
    </row>
    <row r="4066" spans="16:21" ht="17.25" customHeight="1" x14ac:dyDescent="0.3">
      <c r="P4066" s="26"/>
      <c r="Q4066" s="27"/>
      <c r="R4066" s="28"/>
      <c r="S4066" s="28"/>
      <c r="T4066" s="29"/>
      <c r="U4066" s="30"/>
    </row>
    <row r="4067" spans="16:21" ht="17.25" customHeight="1" x14ac:dyDescent="0.3">
      <c r="P4067" s="26"/>
      <c r="Q4067" s="27"/>
      <c r="R4067" s="28"/>
      <c r="S4067" s="28"/>
      <c r="T4067" s="29"/>
      <c r="U4067" s="30"/>
    </row>
    <row r="4068" spans="16:21" ht="17.25" customHeight="1" x14ac:dyDescent="0.3">
      <c r="P4068" s="26"/>
      <c r="Q4068" s="27"/>
      <c r="R4068" s="28"/>
      <c r="S4068" s="28"/>
      <c r="T4068" s="29"/>
      <c r="U4068" s="30"/>
    </row>
    <row r="4069" spans="16:21" ht="17.25" customHeight="1" x14ac:dyDescent="0.3">
      <c r="P4069" s="26"/>
      <c r="Q4069" s="27"/>
      <c r="R4069" s="28"/>
      <c r="S4069" s="28"/>
      <c r="T4069" s="29"/>
      <c r="U4069" s="30"/>
    </row>
    <row r="4070" spans="16:21" ht="17.25" customHeight="1" x14ac:dyDescent="0.3">
      <c r="P4070" s="26"/>
      <c r="Q4070" s="27"/>
      <c r="R4070" s="28"/>
      <c r="S4070" s="28"/>
      <c r="T4070" s="29"/>
      <c r="U4070" s="30"/>
    </row>
    <row r="4071" spans="16:21" ht="17.25" customHeight="1" x14ac:dyDescent="0.3">
      <c r="P4071" s="26"/>
      <c r="Q4071" s="27"/>
      <c r="R4071" s="28"/>
      <c r="S4071" s="28"/>
      <c r="T4071" s="29"/>
      <c r="U4071" s="30"/>
    </row>
    <row r="4072" spans="16:21" ht="17.25" customHeight="1" x14ac:dyDescent="0.3">
      <c r="P4072" s="26"/>
      <c r="Q4072" s="27"/>
      <c r="R4072" s="28"/>
      <c r="S4072" s="28"/>
      <c r="T4072" s="29"/>
      <c r="U4072" s="30"/>
    </row>
    <row r="4073" spans="16:21" ht="17.25" customHeight="1" x14ac:dyDescent="0.3">
      <c r="P4073" s="26"/>
      <c r="Q4073" s="27"/>
      <c r="R4073" s="28"/>
      <c r="S4073" s="28"/>
      <c r="T4073" s="29"/>
      <c r="U4073" s="30"/>
    </row>
    <row r="4074" spans="16:21" ht="17.25" customHeight="1" x14ac:dyDescent="0.3">
      <c r="P4074" s="26"/>
      <c r="Q4074" s="27"/>
      <c r="R4074" s="28"/>
      <c r="S4074" s="28"/>
      <c r="T4074" s="29"/>
      <c r="U4074" s="30"/>
    </row>
    <row r="4075" spans="16:21" ht="17.25" customHeight="1" x14ac:dyDescent="0.3">
      <c r="P4075" s="26"/>
      <c r="Q4075" s="27"/>
      <c r="R4075" s="28"/>
      <c r="S4075" s="28"/>
      <c r="T4075" s="29"/>
      <c r="U4075" s="30"/>
    </row>
    <row r="4076" spans="16:21" ht="17.25" customHeight="1" x14ac:dyDescent="0.3">
      <c r="P4076" s="26"/>
      <c r="Q4076" s="27"/>
      <c r="R4076" s="28"/>
      <c r="S4076" s="28"/>
      <c r="T4076" s="29"/>
      <c r="U4076" s="30"/>
    </row>
    <row r="4077" spans="16:21" ht="17.25" customHeight="1" x14ac:dyDescent="0.3">
      <c r="P4077" s="26"/>
      <c r="Q4077" s="27"/>
      <c r="R4077" s="28"/>
      <c r="S4077" s="28"/>
      <c r="T4077" s="29"/>
      <c r="U4077" s="30"/>
    </row>
    <row r="4078" spans="16:21" ht="17.25" customHeight="1" x14ac:dyDescent="0.3">
      <c r="P4078" s="26"/>
      <c r="Q4078" s="27"/>
      <c r="R4078" s="28"/>
      <c r="S4078" s="28"/>
      <c r="T4078" s="29"/>
      <c r="U4078" s="30"/>
    </row>
    <row r="4079" spans="16:21" ht="17.25" customHeight="1" x14ac:dyDescent="0.3">
      <c r="P4079" s="26"/>
      <c r="Q4079" s="27"/>
      <c r="R4079" s="28"/>
      <c r="S4079" s="28"/>
      <c r="T4079" s="29"/>
      <c r="U4079" s="30"/>
    </row>
    <row r="4080" spans="16:21" ht="17.25" customHeight="1" x14ac:dyDescent="0.3">
      <c r="P4080" s="26"/>
      <c r="Q4080" s="27"/>
      <c r="R4080" s="28"/>
      <c r="S4080" s="28"/>
      <c r="T4080" s="29"/>
      <c r="U4080" s="30"/>
    </row>
    <row r="4081" spans="16:21" ht="17.25" customHeight="1" x14ac:dyDescent="0.3">
      <c r="P4081" s="26"/>
      <c r="Q4081" s="27"/>
      <c r="R4081" s="28"/>
      <c r="S4081" s="28"/>
      <c r="T4081" s="29"/>
      <c r="U4081" s="30"/>
    </row>
    <row r="4082" spans="16:21" ht="17.25" customHeight="1" x14ac:dyDescent="0.3">
      <c r="P4082" s="26"/>
      <c r="Q4082" s="27"/>
      <c r="R4082" s="28"/>
      <c r="S4082" s="28"/>
      <c r="T4082" s="29"/>
      <c r="U4082" s="30"/>
    </row>
    <row r="4083" spans="16:21" ht="17.25" customHeight="1" x14ac:dyDescent="0.3">
      <c r="P4083" s="26"/>
      <c r="Q4083" s="27"/>
      <c r="R4083" s="28"/>
      <c r="S4083" s="28"/>
      <c r="T4083" s="29"/>
      <c r="U4083" s="30"/>
    </row>
    <row r="4084" spans="16:21" ht="17.25" customHeight="1" x14ac:dyDescent="0.3">
      <c r="P4084" s="26"/>
      <c r="Q4084" s="27"/>
      <c r="R4084" s="28"/>
      <c r="S4084" s="28"/>
      <c r="T4084" s="29"/>
      <c r="U4084" s="30"/>
    </row>
    <row r="4085" spans="16:21" ht="17.25" customHeight="1" x14ac:dyDescent="0.3">
      <c r="P4085" s="26"/>
      <c r="Q4085" s="27"/>
      <c r="R4085" s="28"/>
      <c r="S4085" s="28"/>
      <c r="T4085" s="29"/>
      <c r="U4085" s="30"/>
    </row>
    <row r="4086" spans="16:21" ht="17.25" customHeight="1" x14ac:dyDescent="0.3">
      <c r="P4086" s="26"/>
      <c r="Q4086" s="27"/>
      <c r="R4086" s="28"/>
      <c r="S4086" s="28"/>
      <c r="T4086" s="29"/>
      <c r="U4086" s="30"/>
    </row>
    <row r="4087" spans="16:21" ht="17.25" customHeight="1" x14ac:dyDescent="0.3">
      <c r="P4087" s="26"/>
      <c r="Q4087" s="27"/>
      <c r="R4087" s="28"/>
      <c r="S4087" s="28"/>
      <c r="T4087" s="29"/>
      <c r="U4087" s="30"/>
    </row>
    <row r="4088" spans="16:21" ht="17.25" customHeight="1" x14ac:dyDescent="0.3">
      <c r="P4088" s="26"/>
      <c r="Q4088" s="27"/>
      <c r="R4088" s="28"/>
      <c r="S4088" s="28"/>
      <c r="T4088" s="29"/>
      <c r="U4088" s="30"/>
    </row>
    <row r="4089" spans="16:21" ht="17.25" customHeight="1" x14ac:dyDescent="0.3">
      <c r="P4089" s="26"/>
      <c r="Q4089" s="27"/>
      <c r="R4089" s="28"/>
      <c r="S4089" s="28"/>
      <c r="T4089" s="29"/>
      <c r="U4089" s="30"/>
    </row>
    <row r="4090" spans="16:21" ht="17.25" customHeight="1" x14ac:dyDescent="0.3">
      <c r="P4090" s="26"/>
      <c r="Q4090" s="27"/>
      <c r="R4090" s="28"/>
      <c r="S4090" s="28"/>
      <c r="T4090" s="29"/>
      <c r="U4090" s="30"/>
    </row>
    <row r="4091" spans="16:21" ht="17.25" customHeight="1" x14ac:dyDescent="0.3">
      <c r="P4091" s="26"/>
      <c r="Q4091" s="27"/>
      <c r="R4091" s="28"/>
      <c r="S4091" s="28"/>
      <c r="T4091" s="29"/>
      <c r="U4091" s="30"/>
    </row>
    <row r="4092" spans="16:21" ht="17.25" customHeight="1" x14ac:dyDescent="0.3">
      <c r="P4092" s="26"/>
      <c r="Q4092" s="27"/>
      <c r="R4092" s="28"/>
      <c r="S4092" s="28"/>
      <c r="T4092" s="29"/>
      <c r="U4092" s="30"/>
    </row>
    <row r="4093" spans="16:21" ht="17.25" customHeight="1" x14ac:dyDescent="0.3">
      <c r="P4093" s="26"/>
      <c r="Q4093" s="27"/>
      <c r="R4093" s="28"/>
      <c r="S4093" s="28"/>
      <c r="T4093" s="29"/>
      <c r="U4093" s="30"/>
    </row>
    <row r="4094" spans="16:21" ht="17.25" customHeight="1" x14ac:dyDescent="0.3">
      <c r="P4094" s="26"/>
      <c r="Q4094" s="27"/>
      <c r="R4094" s="28"/>
      <c r="S4094" s="28"/>
      <c r="T4094" s="29"/>
      <c r="U4094" s="30"/>
    </row>
    <row r="4095" spans="16:21" ht="17.25" customHeight="1" x14ac:dyDescent="0.3">
      <c r="P4095" s="26"/>
      <c r="Q4095" s="27"/>
      <c r="R4095" s="28"/>
      <c r="S4095" s="28"/>
      <c r="T4095" s="29"/>
      <c r="U4095" s="30"/>
    </row>
    <row r="4096" spans="16:21" ht="17.25" customHeight="1" x14ac:dyDescent="0.3">
      <c r="P4096" s="26"/>
      <c r="Q4096" s="27"/>
      <c r="R4096" s="28"/>
      <c r="S4096" s="28"/>
      <c r="T4096" s="29"/>
      <c r="U4096" s="30"/>
    </row>
    <row r="4097" spans="16:21" ht="17.25" customHeight="1" x14ac:dyDescent="0.3">
      <c r="P4097" s="26"/>
      <c r="Q4097" s="27"/>
      <c r="R4097" s="28"/>
      <c r="S4097" s="28"/>
      <c r="T4097" s="29"/>
      <c r="U4097" s="30"/>
    </row>
    <row r="4098" spans="16:21" ht="17.25" customHeight="1" x14ac:dyDescent="0.3">
      <c r="P4098" s="26"/>
      <c r="Q4098" s="27"/>
      <c r="R4098" s="28"/>
      <c r="S4098" s="28"/>
      <c r="T4098" s="29"/>
      <c r="U4098" s="30"/>
    </row>
    <row r="4099" spans="16:21" ht="17.25" customHeight="1" x14ac:dyDescent="0.3">
      <c r="P4099" s="26"/>
      <c r="Q4099" s="27"/>
      <c r="R4099" s="28"/>
      <c r="S4099" s="28"/>
      <c r="T4099" s="29"/>
      <c r="U4099" s="30"/>
    </row>
    <row r="4100" spans="16:21" ht="17.25" customHeight="1" x14ac:dyDescent="0.3">
      <c r="P4100" s="26"/>
      <c r="Q4100" s="27"/>
      <c r="R4100" s="28"/>
      <c r="S4100" s="28"/>
      <c r="T4100" s="29"/>
      <c r="U4100" s="30"/>
    </row>
    <row r="4101" spans="16:21" ht="17.25" customHeight="1" x14ac:dyDescent="0.3">
      <c r="P4101" s="26"/>
      <c r="Q4101" s="27"/>
      <c r="R4101" s="28"/>
      <c r="S4101" s="28"/>
      <c r="T4101" s="29"/>
      <c r="U4101" s="30"/>
    </row>
    <row r="4102" spans="16:21" ht="17.25" customHeight="1" x14ac:dyDescent="0.3">
      <c r="P4102" s="26"/>
      <c r="Q4102" s="27"/>
      <c r="R4102" s="28"/>
      <c r="S4102" s="28"/>
      <c r="T4102" s="29"/>
      <c r="U4102" s="30"/>
    </row>
    <row r="4103" spans="16:21" ht="17.25" customHeight="1" x14ac:dyDescent="0.3">
      <c r="P4103" s="26"/>
      <c r="Q4103" s="27"/>
      <c r="R4103" s="28"/>
      <c r="S4103" s="28"/>
      <c r="T4103" s="29"/>
      <c r="U4103" s="30"/>
    </row>
    <row r="4104" spans="16:21" ht="17.25" customHeight="1" x14ac:dyDescent="0.3">
      <c r="P4104" s="26"/>
      <c r="Q4104" s="27"/>
      <c r="R4104" s="28"/>
      <c r="S4104" s="28"/>
      <c r="T4104" s="29"/>
      <c r="U4104" s="30"/>
    </row>
    <row r="4105" spans="16:21" ht="17.25" customHeight="1" x14ac:dyDescent="0.3">
      <c r="P4105" s="26"/>
      <c r="Q4105" s="27"/>
      <c r="R4105" s="28"/>
      <c r="S4105" s="28"/>
      <c r="T4105" s="29"/>
      <c r="U4105" s="30"/>
    </row>
    <row r="4106" spans="16:21" ht="17.25" customHeight="1" x14ac:dyDescent="0.3">
      <c r="P4106" s="26"/>
      <c r="Q4106" s="27"/>
      <c r="R4106" s="28"/>
      <c r="S4106" s="28"/>
      <c r="T4106" s="29"/>
      <c r="U4106" s="30"/>
    </row>
    <row r="4107" spans="16:21" ht="17.25" customHeight="1" x14ac:dyDescent="0.3">
      <c r="P4107" s="26"/>
      <c r="Q4107" s="27"/>
      <c r="R4107" s="28"/>
      <c r="S4107" s="28"/>
      <c r="T4107" s="29"/>
      <c r="U4107" s="30"/>
    </row>
    <row r="4108" spans="16:21" ht="17.25" customHeight="1" x14ac:dyDescent="0.3">
      <c r="P4108" s="26"/>
      <c r="Q4108" s="27"/>
      <c r="R4108" s="28"/>
      <c r="S4108" s="28"/>
      <c r="T4108" s="29"/>
      <c r="U4108" s="30"/>
    </row>
    <row r="4109" spans="16:21" ht="17.25" customHeight="1" x14ac:dyDescent="0.3">
      <c r="P4109" s="26"/>
      <c r="Q4109" s="27"/>
      <c r="R4109" s="28"/>
      <c r="S4109" s="28"/>
      <c r="T4109" s="29"/>
      <c r="U4109" s="30"/>
    </row>
    <row r="4110" spans="16:21" ht="17.25" customHeight="1" x14ac:dyDescent="0.3">
      <c r="P4110" s="26"/>
      <c r="Q4110" s="27"/>
      <c r="R4110" s="28"/>
      <c r="S4110" s="28"/>
      <c r="T4110" s="29"/>
      <c r="U4110" s="30"/>
    </row>
    <row r="4111" spans="16:21" ht="17.25" customHeight="1" x14ac:dyDescent="0.3">
      <c r="P4111" s="26"/>
      <c r="Q4111" s="27"/>
      <c r="R4111" s="28"/>
      <c r="S4111" s="28"/>
      <c r="T4111" s="29"/>
      <c r="U4111" s="30"/>
    </row>
    <row r="4112" spans="16:21" ht="17.25" customHeight="1" x14ac:dyDescent="0.3">
      <c r="P4112" s="26"/>
      <c r="Q4112" s="27"/>
      <c r="R4112" s="28"/>
      <c r="S4112" s="28"/>
      <c r="T4112" s="29"/>
      <c r="U4112" s="30"/>
    </row>
    <row r="4113" spans="16:21" ht="17.25" customHeight="1" x14ac:dyDescent="0.3">
      <c r="P4113" s="26"/>
      <c r="Q4113" s="27"/>
      <c r="R4113" s="28"/>
      <c r="S4113" s="28"/>
      <c r="T4113" s="29"/>
      <c r="U4113" s="30"/>
    </row>
    <row r="4114" spans="16:21" ht="17.25" customHeight="1" x14ac:dyDescent="0.3">
      <c r="P4114" s="26"/>
      <c r="Q4114" s="27"/>
      <c r="R4114" s="28"/>
      <c r="S4114" s="28"/>
      <c r="T4114" s="29"/>
      <c r="U4114" s="30"/>
    </row>
    <row r="4115" spans="16:21" ht="17.25" customHeight="1" x14ac:dyDescent="0.3">
      <c r="P4115" s="26"/>
      <c r="Q4115" s="27"/>
      <c r="R4115" s="28"/>
      <c r="S4115" s="28"/>
      <c r="T4115" s="29"/>
      <c r="U4115" s="30"/>
    </row>
    <row r="4116" spans="16:21" ht="17.25" customHeight="1" x14ac:dyDescent="0.3">
      <c r="P4116" s="26"/>
      <c r="Q4116" s="27"/>
      <c r="R4116" s="28"/>
      <c r="S4116" s="28"/>
      <c r="T4116" s="29"/>
      <c r="U4116" s="30"/>
    </row>
    <row r="4117" spans="16:21" ht="17.25" customHeight="1" x14ac:dyDescent="0.3">
      <c r="P4117" s="26"/>
      <c r="Q4117" s="27"/>
      <c r="R4117" s="28"/>
      <c r="S4117" s="28"/>
      <c r="T4117" s="29"/>
      <c r="U4117" s="30"/>
    </row>
    <row r="4118" spans="16:21" ht="17.25" customHeight="1" x14ac:dyDescent="0.3">
      <c r="P4118" s="26"/>
      <c r="Q4118" s="27"/>
      <c r="R4118" s="28"/>
      <c r="S4118" s="28"/>
      <c r="T4118" s="29"/>
      <c r="U4118" s="30"/>
    </row>
    <row r="4119" spans="16:21" ht="17.25" customHeight="1" x14ac:dyDescent="0.3">
      <c r="P4119" s="26"/>
      <c r="Q4119" s="27"/>
      <c r="R4119" s="28"/>
      <c r="S4119" s="28"/>
      <c r="T4119" s="29"/>
      <c r="U4119" s="30"/>
    </row>
    <row r="4120" spans="16:21" ht="17.25" customHeight="1" x14ac:dyDescent="0.3">
      <c r="P4120" s="26"/>
      <c r="Q4120" s="27"/>
      <c r="R4120" s="28"/>
      <c r="S4120" s="28"/>
      <c r="T4120" s="29"/>
      <c r="U4120" s="30"/>
    </row>
    <row r="4121" spans="16:21" ht="17.25" customHeight="1" x14ac:dyDescent="0.3">
      <c r="P4121" s="26"/>
      <c r="Q4121" s="27"/>
      <c r="R4121" s="28"/>
      <c r="S4121" s="28"/>
      <c r="T4121" s="29"/>
      <c r="U4121" s="30"/>
    </row>
    <row r="4122" spans="16:21" ht="17.25" customHeight="1" x14ac:dyDescent="0.3">
      <c r="P4122" s="26"/>
      <c r="Q4122" s="27"/>
      <c r="R4122" s="28"/>
      <c r="S4122" s="28"/>
      <c r="T4122" s="29"/>
      <c r="U4122" s="30"/>
    </row>
    <row r="4123" spans="16:21" ht="17.25" customHeight="1" x14ac:dyDescent="0.3">
      <c r="P4123" s="26"/>
      <c r="Q4123" s="27"/>
      <c r="R4123" s="28"/>
      <c r="S4123" s="28"/>
      <c r="T4123" s="29"/>
      <c r="U4123" s="30"/>
    </row>
    <row r="4124" spans="16:21" ht="17.25" customHeight="1" x14ac:dyDescent="0.3">
      <c r="P4124" s="26"/>
      <c r="Q4124" s="27"/>
      <c r="R4124" s="28"/>
      <c r="S4124" s="28"/>
      <c r="T4124" s="29"/>
      <c r="U4124" s="30"/>
    </row>
    <row r="4125" spans="16:21" ht="17.25" customHeight="1" x14ac:dyDescent="0.3">
      <c r="P4125" s="26"/>
      <c r="Q4125" s="27"/>
      <c r="R4125" s="28"/>
      <c r="S4125" s="28"/>
      <c r="T4125" s="29"/>
      <c r="U4125" s="30"/>
    </row>
    <row r="4126" spans="16:21" ht="17.25" customHeight="1" x14ac:dyDescent="0.3">
      <c r="P4126" s="26"/>
      <c r="Q4126" s="27"/>
      <c r="R4126" s="28"/>
      <c r="S4126" s="28"/>
      <c r="T4126" s="29"/>
      <c r="U4126" s="30"/>
    </row>
    <row r="4127" spans="16:21" ht="17.25" customHeight="1" x14ac:dyDescent="0.3">
      <c r="P4127" s="26"/>
      <c r="Q4127" s="27"/>
      <c r="R4127" s="28"/>
      <c r="S4127" s="28"/>
      <c r="T4127" s="29"/>
      <c r="U4127" s="30"/>
    </row>
    <row r="4128" spans="16:21" ht="17.25" customHeight="1" x14ac:dyDescent="0.3">
      <c r="P4128" s="26"/>
      <c r="Q4128" s="27"/>
      <c r="R4128" s="28"/>
      <c r="S4128" s="28"/>
      <c r="T4128" s="29"/>
      <c r="U4128" s="30"/>
    </row>
    <row r="4129" spans="16:21" ht="17.25" customHeight="1" x14ac:dyDescent="0.3">
      <c r="P4129" s="26"/>
      <c r="Q4129" s="27"/>
      <c r="R4129" s="28"/>
      <c r="S4129" s="28"/>
      <c r="T4129" s="29"/>
      <c r="U4129" s="30"/>
    </row>
    <row r="4130" spans="16:21" ht="17.25" customHeight="1" x14ac:dyDescent="0.3">
      <c r="P4130" s="26"/>
      <c r="Q4130" s="27"/>
      <c r="R4130" s="28"/>
      <c r="S4130" s="28"/>
      <c r="T4130" s="29"/>
      <c r="U4130" s="30"/>
    </row>
    <row r="4131" spans="16:21" ht="17.25" customHeight="1" x14ac:dyDescent="0.3">
      <c r="P4131" s="26"/>
      <c r="Q4131" s="27"/>
      <c r="R4131" s="28"/>
      <c r="S4131" s="28"/>
      <c r="T4131" s="29"/>
      <c r="U4131" s="30"/>
    </row>
    <row r="4132" spans="16:21" ht="17.25" customHeight="1" x14ac:dyDescent="0.3">
      <c r="P4132" s="26"/>
      <c r="Q4132" s="27"/>
      <c r="R4132" s="28"/>
      <c r="S4132" s="28"/>
      <c r="T4132" s="29"/>
      <c r="U4132" s="30"/>
    </row>
    <row r="4133" spans="16:21" ht="17.25" customHeight="1" x14ac:dyDescent="0.3">
      <c r="P4133" s="26"/>
      <c r="Q4133" s="27"/>
      <c r="R4133" s="28"/>
      <c r="S4133" s="28"/>
      <c r="T4133" s="29"/>
      <c r="U4133" s="30"/>
    </row>
    <row r="4134" spans="16:21" ht="17.25" customHeight="1" x14ac:dyDescent="0.3">
      <c r="P4134" s="26"/>
      <c r="Q4134" s="27"/>
      <c r="R4134" s="28"/>
      <c r="S4134" s="28"/>
      <c r="T4134" s="29"/>
      <c r="U4134" s="30"/>
    </row>
    <row r="4135" spans="16:21" ht="17.25" customHeight="1" x14ac:dyDescent="0.3">
      <c r="P4135" s="26"/>
      <c r="Q4135" s="27"/>
      <c r="R4135" s="28"/>
      <c r="S4135" s="28"/>
      <c r="T4135" s="29"/>
      <c r="U4135" s="30"/>
    </row>
    <row r="4136" spans="16:21" ht="17.25" customHeight="1" x14ac:dyDescent="0.3">
      <c r="P4136" s="26"/>
      <c r="Q4136" s="27"/>
      <c r="R4136" s="28"/>
      <c r="S4136" s="28"/>
      <c r="T4136" s="29"/>
      <c r="U4136" s="30"/>
    </row>
    <row r="4137" spans="16:21" ht="17.25" customHeight="1" x14ac:dyDescent="0.3">
      <c r="P4137" s="26"/>
      <c r="Q4137" s="27"/>
      <c r="R4137" s="28"/>
      <c r="S4137" s="28"/>
      <c r="T4137" s="29"/>
      <c r="U4137" s="30"/>
    </row>
    <row r="4138" spans="16:21" ht="17.25" customHeight="1" x14ac:dyDescent="0.3">
      <c r="P4138" s="26"/>
      <c r="Q4138" s="27"/>
      <c r="R4138" s="28"/>
      <c r="S4138" s="28"/>
      <c r="T4138" s="29"/>
      <c r="U4138" s="30"/>
    </row>
    <row r="4139" spans="16:21" ht="17.25" customHeight="1" x14ac:dyDescent="0.3">
      <c r="P4139" s="26"/>
      <c r="Q4139" s="27"/>
      <c r="R4139" s="28"/>
      <c r="S4139" s="28"/>
      <c r="T4139" s="29"/>
      <c r="U4139" s="30"/>
    </row>
    <row r="4140" spans="16:21" ht="17.25" customHeight="1" x14ac:dyDescent="0.3">
      <c r="P4140" s="26"/>
      <c r="Q4140" s="27"/>
      <c r="R4140" s="28"/>
      <c r="S4140" s="28"/>
      <c r="T4140" s="29"/>
      <c r="U4140" s="30"/>
    </row>
    <row r="4141" spans="16:21" ht="17.25" customHeight="1" x14ac:dyDescent="0.3">
      <c r="P4141" s="26"/>
      <c r="Q4141" s="27"/>
      <c r="R4141" s="28"/>
      <c r="S4141" s="28"/>
      <c r="T4141" s="29"/>
      <c r="U4141" s="30"/>
    </row>
    <row r="4142" spans="16:21" ht="17.25" customHeight="1" x14ac:dyDescent="0.3">
      <c r="P4142" s="26"/>
      <c r="Q4142" s="27"/>
      <c r="R4142" s="28"/>
      <c r="S4142" s="28"/>
      <c r="T4142" s="29"/>
      <c r="U4142" s="30"/>
    </row>
    <row r="4143" spans="16:21" ht="17.25" customHeight="1" x14ac:dyDescent="0.3">
      <c r="P4143" s="26"/>
      <c r="Q4143" s="27"/>
      <c r="R4143" s="28"/>
      <c r="S4143" s="28"/>
      <c r="T4143" s="29"/>
      <c r="U4143" s="30"/>
    </row>
    <row r="4144" spans="16:21" ht="17.25" customHeight="1" x14ac:dyDescent="0.3">
      <c r="P4144" s="26"/>
      <c r="Q4144" s="27"/>
      <c r="R4144" s="28"/>
      <c r="S4144" s="28"/>
      <c r="T4144" s="29"/>
      <c r="U4144" s="30"/>
    </row>
    <row r="4145" spans="16:21" ht="17.25" customHeight="1" x14ac:dyDescent="0.3">
      <c r="P4145" s="26"/>
      <c r="Q4145" s="27"/>
      <c r="R4145" s="28"/>
      <c r="S4145" s="28"/>
      <c r="T4145" s="29"/>
      <c r="U4145" s="30"/>
    </row>
    <row r="4146" spans="16:21" ht="17.25" customHeight="1" x14ac:dyDescent="0.3">
      <c r="P4146" s="26"/>
      <c r="Q4146" s="27"/>
      <c r="R4146" s="28"/>
      <c r="S4146" s="28"/>
      <c r="T4146" s="29"/>
      <c r="U4146" s="30"/>
    </row>
    <row r="4147" spans="16:21" ht="17.25" customHeight="1" x14ac:dyDescent="0.3">
      <c r="P4147" s="26"/>
      <c r="Q4147" s="27"/>
      <c r="R4147" s="28"/>
      <c r="S4147" s="28"/>
      <c r="T4147" s="29"/>
      <c r="U4147" s="30"/>
    </row>
    <row r="4148" spans="16:21" ht="17.25" customHeight="1" x14ac:dyDescent="0.3">
      <c r="P4148" s="26"/>
      <c r="Q4148" s="27"/>
      <c r="R4148" s="28"/>
      <c r="S4148" s="28"/>
      <c r="T4148" s="29"/>
      <c r="U4148" s="30"/>
    </row>
    <row r="4149" spans="16:21" ht="17.25" customHeight="1" x14ac:dyDescent="0.3">
      <c r="P4149" s="26"/>
      <c r="Q4149" s="27"/>
      <c r="R4149" s="28"/>
      <c r="S4149" s="28"/>
      <c r="T4149" s="29"/>
      <c r="U4149" s="30"/>
    </row>
    <row r="4150" spans="16:21" ht="17.25" customHeight="1" x14ac:dyDescent="0.3">
      <c r="P4150" s="26"/>
      <c r="Q4150" s="27"/>
      <c r="R4150" s="28"/>
      <c r="S4150" s="28"/>
      <c r="T4150" s="29"/>
      <c r="U4150" s="30"/>
    </row>
    <row r="4151" spans="16:21" ht="17.25" customHeight="1" x14ac:dyDescent="0.3">
      <c r="P4151" s="26"/>
      <c r="Q4151" s="27"/>
      <c r="R4151" s="28"/>
      <c r="S4151" s="28"/>
      <c r="T4151" s="29"/>
      <c r="U4151" s="30"/>
    </row>
    <row r="4152" spans="16:21" ht="17.25" customHeight="1" x14ac:dyDescent="0.3">
      <c r="P4152" s="26"/>
      <c r="Q4152" s="27"/>
      <c r="R4152" s="28"/>
      <c r="S4152" s="28"/>
      <c r="T4152" s="29"/>
      <c r="U4152" s="30"/>
    </row>
    <row r="4153" spans="16:21" ht="17.25" customHeight="1" x14ac:dyDescent="0.3">
      <c r="P4153" s="26"/>
      <c r="Q4153" s="27"/>
      <c r="R4153" s="28"/>
      <c r="S4153" s="28"/>
      <c r="T4153" s="29"/>
      <c r="U4153" s="30"/>
    </row>
    <row r="4154" spans="16:21" ht="17.25" customHeight="1" x14ac:dyDescent="0.3">
      <c r="P4154" s="26"/>
      <c r="Q4154" s="27"/>
      <c r="R4154" s="28"/>
      <c r="S4154" s="28"/>
      <c r="T4154" s="29"/>
      <c r="U4154" s="30"/>
    </row>
    <row r="4155" spans="16:21" ht="17.25" customHeight="1" x14ac:dyDescent="0.3">
      <c r="P4155" s="26"/>
      <c r="Q4155" s="27"/>
      <c r="R4155" s="28"/>
      <c r="S4155" s="28"/>
      <c r="T4155" s="29"/>
      <c r="U4155" s="30"/>
    </row>
    <row r="4156" spans="16:21" ht="17.25" customHeight="1" x14ac:dyDescent="0.3">
      <c r="P4156" s="26"/>
      <c r="Q4156" s="27"/>
      <c r="R4156" s="28"/>
      <c r="S4156" s="28"/>
      <c r="T4156" s="29"/>
      <c r="U4156" s="30"/>
    </row>
    <row r="4157" spans="16:21" ht="17.25" customHeight="1" x14ac:dyDescent="0.3">
      <c r="P4157" s="26"/>
      <c r="Q4157" s="27"/>
      <c r="R4157" s="28"/>
      <c r="S4157" s="28"/>
      <c r="T4157" s="29"/>
      <c r="U4157" s="30"/>
    </row>
    <row r="4158" spans="16:21" ht="17.25" customHeight="1" x14ac:dyDescent="0.3">
      <c r="P4158" s="26"/>
      <c r="Q4158" s="27"/>
      <c r="R4158" s="28"/>
      <c r="S4158" s="28"/>
      <c r="T4158" s="29"/>
      <c r="U4158" s="30"/>
    </row>
    <row r="4159" spans="16:21" ht="17.25" customHeight="1" x14ac:dyDescent="0.3">
      <c r="P4159" s="26"/>
      <c r="Q4159" s="27"/>
      <c r="R4159" s="28"/>
      <c r="S4159" s="28"/>
      <c r="T4159" s="29"/>
      <c r="U4159" s="30"/>
    </row>
    <row r="4160" spans="16:21" ht="17.25" customHeight="1" x14ac:dyDescent="0.3">
      <c r="P4160" s="26"/>
      <c r="Q4160" s="27"/>
      <c r="R4160" s="28"/>
      <c r="S4160" s="28"/>
      <c r="T4160" s="29"/>
      <c r="U4160" s="30"/>
    </row>
    <row r="4161" spans="16:21" ht="17.25" customHeight="1" x14ac:dyDescent="0.3">
      <c r="P4161" s="26"/>
      <c r="Q4161" s="27"/>
      <c r="R4161" s="28"/>
      <c r="S4161" s="28"/>
      <c r="T4161" s="29"/>
      <c r="U4161" s="30"/>
    </row>
    <row r="4162" spans="16:21" ht="17.25" customHeight="1" x14ac:dyDescent="0.3">
      <c r="P4162" s="26"/>
      <c r="Q4162" s="27"/>
      <c r="R4162" s="28"/>
      <c r="S4162" s="28"/>
      <c r="T4162" s="29"/>
      <c r="U4162" s="30"/>
    </row>
    <row r="4163" spans="16:21" ht="17.25" customHeight="1" x14ac:dyDescent="0.3">
      <c r="P4163" s="26"/>
      <c r="Q4163" s="27"/>
      <c r="R4163" s="28"/>
      <c r="S4163" s="28"/>
      <c r="T4163" s="29"/>
      <c r="U4163" s="30"/>
    </row>
    <row r="4164" spans="16:21" ht="17.25" customHeight="1" x14ac:dyDescent="0.3">
      <c r="P4164" s="26"/>
      <c r="Q4164" s="27"/>
      <c r="R4164" s="28"/>
      <c r="S4164" s="28"/>
      <c r="T4164" s="29"/>
      <c r="U4164" s="30"/>
    </row>
    <row r="4165" spans="16:21" ht="17.25" customHeight="1" x14ac:dyDescent="0.3">
      <c r="P4165" s="26"/>
      <c r="Q4165" s="27"/>
      <c r="R4165" s="28"/>
      <c r="S4165" s="28"/>
      <c r="T4165" s="29"/>
      <c r="U4165" s="30"/>
    </row>
    <row r="4166" spans="16:21" ht="17.25" customHeight="1" x14ac:dyDescent="0.3">
      <c r="P4166" s="26"/>
      <c r="Q4166" s="27"/>
      <c r="R4166" s="28"/>
      <c r="S4166" s="28"/>
      <c r="T4166" s="29"/>
      <c r="U4166" s="30"/>
    </row>
    <row r="4167" spans="16:21" ht="17.25" customHeight="1" x14ac:dyDescent="0.3">
      <c r="P4167" s="26"/>
      <c r="Q4167" s="27"/>
      <c r="R4167" s="28"/>
      <c r="S4167" s="28"/>
      <c r="T4167" s="29"/>
      <c r="U4167" s="30"/>
    </row>
    <row r="4168" spans="16:21" ht="17.25" customHeight="1" x14ac:dyDescent="0.3">
      <c r="P4168" s="26"/>
      <c r="Q4168" s="27"/>
      <c r="R4168" s="28"/>
      <c r="S4168" s="28"/>
      <c r="T4168" s="29"/>
      <c r="U4168" s="30"/>
    </row>
    <row r="4169" spans="16:21" ht="17.25" customHeight="1" x14ac:dyDescent="0.3">
      <c r="P4169" s="26"/>
      <c r="Q4169" s="27"/>
      <c r="R4169" s="28"/>
      <c r="S4169" s="28"/>
      <c r="T4169" s="29"/>
      <c r="U4169" s="30"/>
    </row>
    <row r="4170" spans="16:21" ht="17.25" customHeight="1" x14ac:dyDescent="0.3">
      <c r="P4170" s="26"/>
      <c r="Q4170" s="27"/>
      <c r="R4170" s="28"/>
      <c r="S4170" s="28"/>
      <c r="T4170" s="29"/>
      <c r="U4170" s="30"/>
    </row>
    <row r="4171" spans="16:21" ht="17.25" customHeight="1" x14ac:dyDescent="0.3">
      <c r="P4171" s="26"/>
      <c r="Q4171" s="27"/>
      <c r="R4171" s="28"/>
      <c r="S4171" s="28"/>
      <c r="T4171" s="29"/>
      <c r="U4171" s="30"/>
    </row>
    <row r="4172" spans="16:21" ht="17.25" customHeight="1" x14ac:dyDescent="0.3">
      <c r="P4172" s="26"/>
      <c r="Q4172" s="27"/>
      <c r="R4172" s="28"/>
      <c r="S4172" s="28"/>
      <c r="T4172" s="29"/>
      <c r="U4172" s="30"/>
    </row>
    <row r="4173" spans="16:21" ht="17.25" customHeight="1" x14ac:dyDescent="0.3">
      <c r="P4173" s="26"/>
      <c r="Q4173" s="27"/>
      <c r="R4173" s="28"/>
      <c r="S4173" s="28"/>
      <c r="T4173" s="29"/>
      <c r="U4173" s="30"/>
    </row>
    <row r="4174" spans="16:21" ht="17.25" customHeight="1" x14ac:dyDescent="0.3">
      <c r="P4174" s="26"/>
      <c r="Q4174" s="27"/>
      <c r="R4174" s="28"/>
      <c r="S4174" s="28"/>
      <c r="T4174" s="29"/>
      <c r="U4174" s="30"/>
    </row>
    <row r="4175" spans="16:21" ht="17.25" customHeight="1" x14ac:dyDescent="0.3">
      <c r="P4175" s="26"/>
      <c r="Q4175" s="27"/>
      <c r="R4175" s="28"/>
      <c r="S4175" s="28"/>
      <c r="T4175" s="29"/>
      <c r="U4175" s="30"/>
    </row>
    <row r="4176" spans="16:21" ht="17.25" customHeight="1" x14ac:dyDescent="0.3">
      <c r="P4176" s="26"/>
      <c r="Q4176" s="27"/>
      <c r="R4176" s="28"/>
      <c r="S4176" s="28"/>
      <c r="T4176" s="29"/>
      <c r="U4176" s="30"/>
    </row>
    <row r="4177" spans="16:21" ht="17.25" customHeight="1" x14ac:dyDescent="0.3">
      <c r="P4177" s="26"/>
      <c r="Q4177" s="27"/>
      <c r="R4177" s="28"/>
      <c r="S4177" s="28"/>
      <c r="T4177" s="29"/>
      <c r="U4177" s="30"/>
    </row>
    <row r="4178" spans="16:21" ht="17.25" customHeight="1" x14ac:dyDescent="0.3">
      <c r="P4178" s="26"/>
      <c r="Q4178" s="27"/>
      <c r="R4178" s="28"/>
      <c r="S4178" s="28"/>
      <c r="T4178" s="29"/>
      <c r="U4178" s="30"/>
    </row>
    <row r="4179" spans="16:21" ht="17.25" customHeight="1" x14ac:dyDescent="0.3">
      <c r="P4179" s="26"/>
      <c r="Q4179" s="27"/>
      <c r="R4179" s="28"/>
      <c r="S4179" s="28"/>
      <c r="T4179" s="29"/>
      <c r="U4179" s="30"/>
    </row>
    <row r="4180" spans="16:21" ht="17.25" customHeight="1" x14ac:dyDescent="0.3">
      <c r="P4180" s="26"/>
      <c r="Q4180" s="27"/>
      <c r="R4180" s="28"/>
      <c r="S4180" s="28"/>
      <c r="T4180" s="29"/>
      <c r="U4180" s="30"/>
    </row>
    <row r="4181" spans="16:21" ht="17.25" customHeight="1" x14ac:dyDescent="0.3">
      <c r="P4181" s="26"/>
      <c r="Q4181" s="27"/>
      <c r="R4181" s="28"/>
      <c r="S4181" s="28"/>
      <c r="T4181" s="29"/>
      <c r="U4181" s="30"/>
    </row>
    <row r="4182" spans="16:21" ht="17.25" customHeight="1" x14ac:dyDescent="0.3">
      <c r="P4182" s="26"/>
      <c r="Q4182" s="27"/>
      <c r="R4182" s="28"/>
      <c r="S4182" s="28"/>
      <c r="T4182" s="29"/>
      <c r="U4182" s="30"/>
    </row>
    <row r="4183" spans="16:21" ht="17.25" customHeight="1" x14ac:dyDescent="0.3">
      <c r="P4183" s="26"/>
      <c r="Q4183" s="27"/>
      <c r="R4183" s="28"/>
      <c r="S4183" s="28"/>
      <c r="T4183" s="29"/>
      <c r="U4183" s="30"/>
    </row>
    <row r="4184" spans="16:21" ht="17.25" customHeight="1" x14ac:dyDescent="0.3">
      <c r="P4184" s="26"/>
      <c r="Q4184" s="27"/>
      <c r="R4184" s="28"/>
      <c r="S4184" s="28"/>
      <c r="T4184" s="29"/>
      <c r="U4184" s="30"/>
    </row>
    <row r="4185" spans="16:21" ht="17.25" customHeight="1" x14ac:dyDescent="0.3">
      <c r="P4185" s="26"/>
      <c r="Q4185" s="27"/>
      <c r="R4185" s="28"/>
      <c r="S4185" s="28"/>
      <c r="T4185" s="29"/>
      <c r="U4185" s="30"/>
    </row>
    <row r="4186" spans="16:21" ht="17.25" customHeight="1" x14ac:dyDescent="0.3">
      <c r="P4186" s="26"/>
      <c r="Q4186" s="27"/>
      <c r="R4186" s="28"/>
      <c r="S4186" s="28"/>
      <c r="T4186" s="29"/>
      <c r="U4186" s="30"/>
    </row>
    <row r="4187" spans="16:21" ht="17.25" customHeight="1" x14ac:dyDescent="0.3">
      <c r="P4187" s="26"/>
      <c r="Q4187" s="27"/>
      <c r="R4187" s="28"/>
      <c r="S4187" s="28"/>
      <c r="T4187" s="29"/>
      <c r="U4187" s="30"/>
    </row>
    <row r="4188" spans="16:21" ht="17.25" customHeight="1" x14ac:dyDescent="0.3">
      <c r="P4188" s="26"/>
      <c r="Q4188" s="27"/>
      <c r="R4188" s="28"/>
      <c r="S4188" s="28"/>
      <c r="T4188" s="29"/>
      <c r="U4188" s="30"/>
    </row>
    <row r="4189" spans="16:21" ht="17.25" customHeight="1" x14ac:dyDescent="0.3">
      <c r="P4189" s="26"/>
      <c r="Q4189" s="27"/>
      <c r="R4189" s="28"/>
      <c r="S4189" s="28"/>
      <c r="T4189" s="29"/>
      <c r="U4189" s="30"/>
    </row>
    <row r="4190" spans="16:21" ht="17.25" customHeight="1" x14ac:dyDescent="0.3">
      <c r="P4190" s="26"/>
      <c r="Q4190" s="27"/>
      <c r="R4190" s="28"/>
      <c r="S4190" s="28"/>
      <c r="T4190" s="29"/>
      <c r="U4190" s="30"/>
    </row>
    <row r="4191" spans="16:21" ht="17.25" customHeight="1" x14ac:dyDescent="0.3">
      <c r="P4191" s="26"/>
      <c r="Q4191" s="27"/>
      <c r="R4191" s="28"/>
      <c r="S4191" s="28"/>
      <c r="T4191" s="29"/>
      <c r="U4191" s="30"/>
    </row>
    <row r="4192" spans="16:21" ht="17.25" customHeight="1" x14ac:dyDescent="0.3">
      <c r="P4192" s="26"/>
      <c r="Q4192" s="27"/>
      <c r="R4192" s="28"/>
      <c r="S4192" s="28"/>
      <c r="T4192" s="29"/>
      <c r="U4192" s="30"/>
    </row>
    <row r="4193" spans="16:21" ht="17.25" customHeight="1" x14ac:dyDescent="0.3">
      <c r="P4193" s="26"/>
      <c r="Q4193" s="27"/>
      <c r="R4193" s="28"/>
      <c r="S4193" s="28"/>
      <c r="T4193" s="29"/>
      <c r="U4193" s="30"/>
    </row>
    <row r="4194" spans="16:21" ht="17.25" customHeight="1" x14ac:dyDescent="0.3">
      <c r="P4194" s="26"/>
      <c r="Q4194" s="27"/>
      <c r="R4194" s="28"/>
      <c r="S4194" s="28"/>
      <c r="T4194" s="29"/>
      <c r="U4194" s="30"/>
    </row>
    <row r="4195" spans="16:21" ht="17.25" customHeight="1" x14ac:dyDescent="0.3">
      <c r="P4195" s="26"/>
      <c r="Q4195" s="27"/>
      <c r="R4195" s="28"/>
      <c r="S4195" s="28"/>
      <c r="T4195" s="29"/>
      <c r="U4195" s="30"/>
    </row>
    <row r="4196" spans="16:21" ht="17.25" customHeight="1" x14ac:dyDescent="0.3">
      <c r="P4196" s="26"/>
      <c r="Q4196" s="27"/>
      <c r="R4196" s="28"/>
      <c r="S4196" s="28"/>
      <c r="T4196" s="29"/>
      <c r="U4196" s="30"/>
    </row>
    <row r="4197" spans="16:21" ht="17.25" customHeight="1" x14ac:dyDescent="0.3">
      <c r="P4197" s="26"/>
      <c r="Q4197" s="27"/>
      <c r="R4197" s="28"/>
      <c r="S4197" s="28"/>
      <c r="T4197" s="29"/>
      <c r="U4197" s="30"/>
    </row>
    <row r="4198" spans="16:21" ht="17.25" customHeight="1" x14ac:dyDescent="0.3">
      <c r="P4198" s="26"/>
      <c r="Q4198" s="27"/>
      <c r="R4198" s="28"/>
      <c r="S4198" s="28"/>
      <c r="T4198" s="29"/>
      <c r="U4198" s="30"/>
    </row>
    <row r="4199" spans="16:21" ht="17.25" customHeight="1" x14ac:dyDescent="0.3">
      <c r="P4199" s="26"/>
      <c r="Q4199" s="27"/>
      <c r="R4199" s="28"/>
      <c r="S4199" s="28"/>
      <c r="T4199" s="29"/>
      <c r="U4199" s="30"/>
    </row>
    <row r="4200" spans="16:21" ht="17.25" customHeight="1" x14ac:dyDescent="0.3">
      <c r="P4200" s="26"/>
      <c r="Q4200" s="27"/>
      <c r="R4200" s="28"/>
      <c r="S4200" s="28"/>
      <c r="T4200" s="29"/>
      <c r="U4200" s="30"/>
    </row>
    <row r="4201" spans="16:21" ht="17.25" customHeight="1" x14ac:dyDescent="0.3">
      <c r="P4201" s="26"/>
      <c r="Q4201" s="27"/>
      <c r="R4201" s="28"/>
      <c r="S4201" s="28"/>
      <c r="T4201" s="29"/>
      <c r="U4201" s="30"/>
    </row>
    <row r="4202" spans="16:21" ht="17.25" customHeight="1" x14ac:dyDescent="0.3">
      <c r="P4202" s="26"/>
      <c r="Q4202" s="27"/>
      <c r="R4202" s="28"/>
      <c r="S4202" s="28"/>
      <c r="T4202" s="29"/>
      <c r="U4202" s="30"/>
    </row>
    <row r="4203" spans="16:21" ht="17.25" customHeight="1" x14ac:dyDescent="0.3">
      <c r="P4203" s="26"/>
      <c r="Q4203" s="27"/>
      <c r="R4203" s="28"/>
      <c r="S4203" s="28"/>
      <c r="T4203" s="29"/>
      <c r="U4203" s="30"/>
    </row>
    <row r="4204" spans="16:21" ht="17.25" customHeight="1" x14ac:dyDescent="0.3">
      <c r="P4204" s="26"/>
      <c r="Q4204" s="27"/>
      <c r="R4204" s="28"/>
      <c r="S4204" s="28"/>
      <c r="T4204" s="29"/>
      <c r="U4204" s="30"/>
    </row>
    <row r="4205" spans="16:21" ht="17.25" customHeight="1" x14ac:dyDescent="0.3">
      <c r="P4205" s="26"/>
      <c r="Q4205" s="27"/>
      <c r="R4205" s="28"/>
      <c r="S4205" s="28"/>
      <c r="T4205" s="29"/>
      <c r="U4205" s="30"/>
    </row>
    <row r="4206" spans="16:21" ht="17.25" customHeight="1" x14ac:dyDescent="0.3">
      <c r="P4206" s="26"/>
      <c r="Q4206" s="27"/>
      <c r="R4206" s="28"/>
      <c r="S4206" s="28"/>
      <c r="T4206" s="29"/>
      <c r="U4206" s="30"/>
    </row>
    <row r="4207" spans="16:21" ht="17.25" customHeight="1" x14ac:dyDescent="0.3">
      <c r="P4207" s="26"/>
      <c r="Q4207" s="27"/>
      <c r="R4207" s="28"/>
      <c r="S4207" s="28"/>
      <c r="T4207" s="29"/>
      <c r="U4207" s="30"/>
    </row>
    <row r="4208" spans="16:21" ht="17.25" customHeight="1" x14ac:dyDescent="0.3">
      <c r="P4208" s="26"/>
      <c r="Q4208" s="27"/>
      <c r="R4208" s="28"/>
      <c r="S4208" s="28"/>
      <c r="T4208" s="29"/>
      <c r="U4208" s="30"/>
    </row>
    <row r="4209" spans="16:21" ht="17.25" customHeight="1" x14ac:dyDescent="0.3">
      <c r="P4209" s="26"/>
      <c r="Q4209" s="27"/>
      <c r="R4209" s="28"/>
      <c r="S4209" s="28"/>
      <c r="T4209" s="29"/>
      <c r="U4209" s="30"/>
    </row>
    <row r="4210" spans="16:21" ht="17.25" customHeight="1" x14ac:dyDescent="0.3">
      <c r="P4210" s="26"/>
      <c r="Q4210" s="27"/>
      <c r="R4210" s="28"/>
      <c r="S4210" s="28"/>
      <c r="T4210" s="29"/>
      <c r="U4210" s="30"/>
    </row>
    <row r="4211" spans="16:21" ht="17.25" customHeight="1" x14ac:dyDescent="0.3">
      <c r="P4211" s="26"/>
      <c r="Q4211" s="27"/>
      <c r="R4211" s="28"/>
      <c r="S4211" s="28"/>
      <c r="T4211" s="29"/>
      <c r="U4211" s="30"/>
    </row>
    <row r="4212" spans="16:21" ht="17.25" customHeight="1" x14ac:dyDescent="0.3">
      <c r="P4212" s="26"/>
      <c r="Q4212" s="27"/>
      <c r="R4212" s="28"/>
      <c r="S4212" s="28"/>
      <c r="T4212" s="29"/>
      <c r="U4212" s="30"/>
    </row>
    <row r="4213" spans="16:21" ht="17.25" customHeight="1" x14ac:dyDescent="0.3">
      <c r="P4213" s="26"/>
      <c r="Q4213" s="27"/>
      <c r="R4213" s="28"/>
      <c r="S4213" s="28"/>
      <c r="T4213" s="29"/>
      <c r="U4213" s="30"/>
    </row>
    <row r="4214" spans="16:21" ht="17.25" customHeight="1" x14ac:dyDescent="0.3">
      <c r="P4214" s="26"/>
      <c r="Q4214" s="27"/>
      <c r="R4214" s="28"/>
      <c r="S4214" s="28"/>
      <c r="T4214" s="29"/>
      <c r="U4214" s="30"/>
    </row>
    <row r="4215" spans="16:21" ht="17.25" customHeight="1" x14ac:dyDescent="0.3">
      <c r="P4215" s="26"/>
      <c r="Q4215" s="27"/>
      <c r="R4215" s="28"/>
      <c r="S4215" s="28"/>
      <c r="T4215" s="29"/>
      <c r="U4215" s="30"/>
    </row>
    <row r="4216" spans="16:21" ht="17.25" customHeight="1" x14ac:dyDescent="0.3">
      <c r="P4216" s="26"/>
      <c r="Q4216" s="27"/>
      <c r="R4216" s="28"/>
      <c r="S4216" s="28"/>
      <c r="T4216" s="29"/>
      <c r="U4216" s="30"/>
    </row>
    <row r="4217" spans="16:21" ht="17.25" customHeight="1" x14ac:dyDescent="0.3">
      <c r="P4217" s="26"/>
      <c r="Q4217" s="27"/>
      <c r="R4217" s="28"/>
      <c r="S4217" s="28"/>
      <c r="T4217" s="29"/>
      <c r="U4217" s="30"/>
    </row>
    <row r="4218" spans="16:21" ht="17.25" customHeight="1" x14ac:dyDescent="0.3">
      <c r="P4218" s="26"/>
      <c r="Q4218" s="27"/>
      <c r="R4218" s="28"/>
      <c r="S4218" s="28"/>
      <c r="T4218" s="29"/>
      <c r="U4218" s="30"/>
    </row>
    <row r="4219" spans="16:21" ht="17.25" customHeight="1" x14ac:dyDescent="0.3">
      <c r="P4219" s="26"/>
      <c r="Q4219" s="27"/>
      <c r="R4219" s="28"/>
      <c r="S4219" s="28"/>
      <c r="T4219" s="29"/>
      <c r="U4219" s="30"/>
    </row>
    <row r="4220" spans="16:21" ht="17.25" customHeight="1" x14ac:dyDescent="0.3">
      <c r="P4220" s="26"/>
      <c r="Q4220" s="27"/>
      <c r="R4220" s="28"/>
      <c r="S4220" s="28"/>
      <c r="T4220" s="29"/>
      <c r="U4220" s="30"/>
    </row>
    <row r="4221" spans="16:21" ht="17.25" customHeight="1" x14ac:dyDescent="0.3">
      <c r="P4221" s="26"/>
      <c r="Q4221" s="27"/>
      <c r="R4221" s="28"/>
      <c r="S4221" s="28"/>
      <c r="T4221" s="29"/>
      <c r="U4221" s="30"/>
    </row>
    <row r="4222" spans="16:21" ht="17.25" customHeight="1" x14ac:dyDescent="0.3">
      <c r="P4222" s="26"/>
      <c r="Q4222" s="27"/>
      <c r="R4222" s="28"/>
      <c r="S4222" s="28"/>
      <c r="T4222" s="29"/>
      <c r="U4222" s="30"/>
    </row>
    <row r="4223" spans="16:21" ht="17.25" customHeight="1" x14ac:dyDescent="0.3">
      <c r="P4223" s="26"/>
      <c r="Q4223" s="27"/>
      <c r="R4223" s="28"/>
      <c r="S4223" s="28"/>
      <c r="T4223" s="29"/>
      <c r="U4223" s="30"/>
    </row>
    <row r="4224" spans="16:21" ht="17.25" customHeight="1" x14ac:dyDescent="0.3">
      <c r="P4224" s="26"/>
      <c r="Q4224" s="27"/>
      <c r="R4224" s="28"/>
      <c r="S4224" s="28"/>
      <c r="T4224" s="29"/>
      <c r="U4224" s="30"/>
    </row>
    <row r="4225" spans="16:21" ht="17.25" customHeight="1" x14ac:dyDescent="0.3">
      <c r="P4225" s="26"/>
      <c r="Q4225" s="27"/>
      <c r="R4225" s="28"/>
      <c r="S4225" s="28"/>
      <c r="T4225" s="29"/>
      <c r="U4225" s="30"/>
    </row>
    <row r="4226" spans="16:21" ht="17.25" customHeight="1" x14ac:dyDescent="0.3">
      <c r="P4226" s="26"/>
      <c r="Q4226" s="27"/>
      <c r="R4226" s="28"/>
      <c r="S4226" s="28"/>
      <c r="T4226" s="29"/>
      <c r="U4226" s="30"/>
    </row>
    <row r="4227" spans="16:21" ht="17.25" customHeight="1" x14ac:dyDescent="0.3">
      <c r="P4227" s="26"/>
      <c r="Q4227" s="27"/>
      <c r="R4227" s="28"/>
      <c r="S4227" s="28"/>
      <c r="T4227" s="29"/>
      <c r="U4227" s="30"/>
    </row>
    <row r="4228" spans="16:21" ht="17.25" customHeight="1" x14ac:dyDescent="0.3">
      <c r="P4228" s="26"/>
      <c r="Q4228" s="27"/>
      <c r="R4228" s="28"/>
      <c r="S4228" s="28"/>
      <c r="T4228" s="29"/>
      <c r="U4228" s="30"/>
    </row>
    <row r="4229" spans="16:21" ht="17.25" customHeight="1" x14ac:dyDescent="0.3">
      <c r="P4229" s="26"/>
      <c r="Q4229" s="27"/>
      <c r="R4229" s="28"/>
      <c r="S4229" s="28"/>
      <c r="T4229" s="29"/>
      <c r="U4229" s="30"/>
    </row>
    <row r="4230" spans="16:21" ht="17.25" customHeight="1" x14ac:dyDescent="0.3">
      <c r="P4230" s="26"/>
      <c r="Q4230" s="27"/>
      <c r="R4230" s="28"/>
      <c r="S4230" s="28"/>
      <c r="T4230" s="29"/>
      <c r="U4230" s="30"/>
    </row>
    <row r="4231" spans="16:21" ht="17.25" customHeight="1" x14ac:dyDescent="0.3">
      <c r="P4231" s="26"/>
      <c r="Q4231" s="27"/>
      <c r="R4231" s="28"/>
      <c r="S4231" s="28"/>
      <c r="T4231" s="29"/>
      <c r="U4231" s="30"/>
    </row>
    <row r="4232" spans="16:21" ht="17.25" customHeight="1" x14ac:dyDescent="0.3">
      <c r="P4232" s="26"/>
      <c r="Q4232" s="27"/>
      <c r="R4232" s="28"/>
      <c r="S4232" s="28"/>
      <c r="T4232" s="29"/>
      <c r="U4232" s="30"/>
    </row>
    <row r="4233" spans="16:21" ht="17.25" customHeight="1" x14ac:dyDescent="0.3">
      <c r="P4233" s="26"/>
      <c r="Q4233" s="27"/>
      <c r="R4233" s="28"/>
      <c r="S4233" s="28"/>
      <c r="T4233" s="29"/>
      <c r="U4233" s="30"/>
    </row>
    <row r="4234" spans="16:21" ht="17.25" customHeight="1" x14ac:dyDescent="0.3">
      <c r="P4234" s="26"/>
      <c r="Q4234" s="27"/>
      <c r="R4234" s="28"/>
      <c r="S4234" s="28"/>
      <c r="T4234" s="29"/>
      <c r="U4234" s="30"/>
    </row>
    <row r="4235" spans="16:21" ht="17.25" customHeight="1" x14ac:dyDescent="0.3">
      <c r="P4235" s="26"/>
      <c r="Q4235" s="27"/>
      <c r="R4235" s="28"/>
      <c r="S4235" s="28"/>
      <c r="T4235" s="29"/>
      <c r="U4235" s="30"/>
    </row>
    <row r="4236" spans="16:21" ht="17.25" customHeight="1" x14ac:dyDescent="0.3">
      <c r="P4236" s="26"/>
      <c r="Q4236" s="27"/>
      <c r="R4236" s="28"/>
      <c r="S4236" s="28"/>
      <c r="T4236" s="29"/>
      <c r="U4236" s="30"/>
    </row>
    <row r="4237" spans="16:21" ht="17.25" customHeight="1" x14ac:dyDescent="0.3">
      <c r="P4237" s="26"/>
      <c r="Q4237" s="27"/>
      <c r="R4237" s="28"/>
      <c r="S4237" s="28"/>
      <c r="T4237" s="29"/>
      <c r="U4237" s="30"/>
    </row>
    <row r="4238" spans="16:21" ht="17.25" customHeight="1" x14ac:dyDescent="0.3">
      <c r="P4238" s="26"/>
      <c r="Q4238" s="27"/>
      <c r="R4238" s="28"/>
      <c r="S4238" s="28"/>
      <c r="T4238" s="29"/>
      <c r="U4238" s="30"/>
    </row>
    <row r="4239" spans="16:21" ht="17.25" customHeight="1" x14ac:dyDescent="0.3">
      <c r="P4239" s="26"/>
      <c r="Q4239" s="27"/>
      <c r="R4239" s="28"/>
      <c r="S4239" s="28"/>
      <c r="T4239" s="29"/>
      <c r="U4239" s="30"/>
    </row>
    <row r="4240" spans="16:21" ht="17.25" customHeight="1" x14ac:dyDescent="0.3">
      <c r="P4240" s="26"/>
      <c r="Q4240" s="27"/>
      <c r="R4240" s="28"/>
      <c r="S4240" s="28"/>
      <c r="T4240" s="29"/>
      <c r="U4240" s="30"/>
    </row>
    <row r="4241" spans="16:21" ht="17.25" customHeight="1" x14ac:dyDescent="0.3">
      <c r="P4241" s="26"/>
      <c r="Q4241" s="27"/>
      <c r="R4241" s="28"/>
      <c r="S4241" s="28"/>
      <c r="T4241" s="29"/>
      <c r="U4241" s="30"/>
    </row>
    <row r="4242" spans="16:21" ht="17.25" customHeight="1" x14ac:dyDescent="0.3">
      <c r="P4242" s="26"/>
      <c r="Q4242" s="27"/>
      <c r="R4242" s="28"/>
      <c r="S4242" s="28"/>
      <c r="T4242" s="29"/>
      <c r="U4242" s="30"/>
    </row>
    <row r="4243" spans="16:21" ht="17.25" customHeight="1" x14ac:dyDescent="0.3">
      <c r="P4243" s="26"/>
      <c r="Q4243" s="27"/>
      <c r="R4243" s="28"/>
      <c r="S4243" s="28"/>
      <c r="T4243" s="29"/>
      <c r="U4243" s="30"/>
    </row>
    <row r="4244" spans="16:21" ht="17.25" customHeight="1" x14ac:dyDescent="0.3">
      <c r="P4244" s="26"/>
      <c r="Q4244" s="27"/>
      <c r="R4244" s="28"/>
      <c r="S4244" s="28"/>
      <c r="T4244" s="29"/>
      <c r="U4244" s="30"/>
    </row>
    <row r="4245" spans="16:21" ht="17.25" customHeight="1" x14ac:dyDescent="0.3">
      <c r="P4245" s="26"/>
      <c r="Q4245" s="27"/>
      <c r="R4245" s="28"/>
      <c r="S4245" s="28"/>
      <c r="T4245" s="29"/>
      <c r="U4245" s="30"/>
    </row>
    <row r="4246" spans="16:21" ht="17.25" customHeight="1" x14ac:dyDescent="0.3">
      <c r="P4246" s="26"/>
      <c r="Q4246" s="27"/>
      <c r="R4246" s="28"/>
      <c r="S4246" s="28"/>
      <c r="T4246" s="29"/>
      <c r="U4246" s="30"/>
    </row>
    <row r="4247" spans="16:21" ht="17.25" customHeight="1" x14ac:dyDescent="0.3">
      <c r="P4247" s="26"/>
      <c r="Q4247" s="27"/>
      <c r="R4247" s="28"/>
      <c r="S4247" s="28"/>
      <c r="T4247" s="29"/>
      <c r="U4247" s="30"/>
    </row>
    <row r="4248" spans="16:21" ht="17.25" customHeight="1" x14ac:dyDescent="0.3">
      <c r="P4248" s="26"/>
      <c r="Q4248" s="27"/>
      <c r="R4248" s="28"/>
      <c r="S4248" s="28"/>
      <c r="T4248" s="29"/>
      <c r="U4248" s="30"/>
    </row>
    <row r="4249" spans="16:21" ht="17.25" customHeight="1" x14ac:dyDescent="0.3">
      <c r="P4249" s="26"/>
      <c r="Q4249" s="27"/>
      <c r="R4249" s="28"/>
      <c r="S4249" s="28"/>
      <c r="T4249" s="29"/>
      <c r="U4249" s="30"/>
    </row>
    <row r="4250" spans="16:21" ht="17.25" customHeight="1" x14ac:dyDescent="0.3">
      <c r="P4250" s="26"/>
      <c r="Q4250" s="27"/>
      <c r="R4250" s="28"/>
      <c r="S4250" s="28"/>
      <c r="T4250" s="29"/>
      <c r="U4250" s="30"/>
    </row>
    <row r="4251" spans="16:21" ht="17.25" customHeight="1" x14ac:dyDescent="0.3">
      <c r="P4251" s="26"/>
      <c r="Q4251" s="27"/>
      <c r="R4251" s="28"/>
      <c r="S4251" s="28"/>
      <c r="T4251" s="29"/>
      <c r="U4251" s="30"/>
    </row>
    <row r="4252" spans="16:21" ht="17.25" customHeight="1" x14ac:dyDescent="0.3">
      <c r="P4252" s="26"/>
      <c r="Q4252" s="27"/>
      <c r="R4252" s="28"/>
      <c r="S4252" s="28"/>
      <c r="T4252" s="29"/>
      <c r="U4252" s="30"/>
    </row>
    <row r="4253" spans="16:21" ht="17.25" customHeight="1" x14ac:dyDescent="0.3">
      <c r="P4253" s="26"/>
      <c r="Q4253" s="27"/>
      <c r="R4253" s="28"/>
      <c r="S4253" s="28"/>
      <c r="T4253" s="29"/>
      <c r="U4253" s="30"/>
    </row>
    <row r="4254" spans="16:21" ht="17.25" customHeight="1" x14ac:dyDescent="0.3">
      <c r="P4254" s="26"/>
      <c r="Q4254" s="27"/>
      <c r="R4254" s="28"/>
      <c r="S4254" s="28"/>
      <c r="T4254" s="29"/>
      <c r="U4254" s="30"/>
    </row>
    <row r="4255" spans="16:21" ht="17.25" customHeight="1" x14ac:dyDescent="0.3">
      <c r="P4255" s="26"/>
      <c r="Q4255" s="27"/>
      <c r="R4255" s="28"/>
      <c r="S4255" s="28"/>
      <c r="T4255" s="29"/>
      <c r="U4255" s="30"/>
    </row>
    <row r="4256" spans="16:21" ht="17.25" customHeight="1" x14ac:dyDescent="0.3">
      <c r="P4256" s="26"/>
      <c r="Q4256" s="27"/>
      <c r="R4256" s="28"/>
      <c r="S4256" s="28"/>
      <c r="T4256" s="29"/>
      <c r="U4256" s="30"/>
    </row>
    <row r="4257" spans="16:21" ht="17.25" customHeight="1" x14ac:dyDescent="0.3">
      <c r="P4257" s="26"/>
      <c r="Q4257" s="27"/>
      <c r="R4257" s="28"/>
      <c r="S4257" s="28"/>
      <c r="T4257" s="29"/>
      <c r="U4257" s="30"/>
    </row>
    <row r="4258" spans="16:21" ht="17.25" customHeight="1" x14ac:dyDescent="0.3">
      <c r="P4258" s="26"/>
      <c r="Q4258" s="27"/>
      <c r="R4258" s="28"/>
      <c r="S4258" s="28"/>
      <c r="T4258" s="29"/>
      <c r="U4258" s="30"/>
    </row>
    <row r="4259" spans="16:21" ht="17.25" customHeight="1" x14ac:dyDescent="0.3">
      <c r="P4259" s="26"/>
      <c r="Q4259" s="27"/>
      <c r="R4259" s="28"/>
      <c r="S4259" s="28"/>
      <c r="T4259" s="29"/>
      <c r="U4259" s="30"/>
    </row>
    <row r="4260" spans="16:21" ht="17.25" customHeight="1" x14ac:dyDescent="0.3">
      <c r="P4260" s="26"/>
      <c r="Q4260" s="27"/>
      <c r="R4260" s="28"/>
      <c r="S4260" s="28"/>
      <c r="T4260" s="29"/>
      <c r="U4260" s="30"/>
    </row>
    <row r="4261" spans="16:21" ht="17.25" customHeight="1" x14ac:dyDescent="0.3">
      <c r="P4261" s="26"/>
      <c r="Q4261" s="27"/>
      <c r="R4261" s="28"/>
      <c r="S4261" s="28"/>
      <c r="T4261" s="29"/>
      <c r="U4261" s="30"/>
    </row>
    <row r="4262" spans="16:21" ht="17.25" customHeight="1" x14ac:dyDescent="0.3">
      <c r="P4262" s="26"/>
      <c r="Q4262" s="27"/>
      <c r="R4262" s="28"/>
      <c r="S4262" s="28"/>
      <c r="T4262" s="29"/>
      <c r="U4262" s="30"/>
    </row>
    <row r="4263" spans="16:21" ht="17.25" customHeight="1" x14ac:dyDescent="0.3">
      <c r="P4263" s="26"/>
      <c r="Q4263" s="27"/>
      <c r="R4263" s="28"/>
      <c r="S4263" s="28"/>
      <c r="T4263" s="29"/>
      <c r="U4263" s="30"/>
    </row>
    <row r="4264" spans="16:21" ht="17.25" customHeight="1" x14ac:dyDescent="0.3">
      <c r="P4264" s="26"/>
      <c r="Q4264" s="27"/>
      <c r="R4264" s="28"/>
      <c r="S4264" s="28"/>
      <c r="T4264" s="29"/>
      <c r="U4264" s="30"/>
    </row>
    <row r="4265" spans="16:21" ht="17.25" customHeight="1" x14ac:dyDescent="0.3">
      <c r="P4265" s="26"/>
      <c r="Q4265" s="27"/>
      <c r="R4265" s="28"/>
      <c r="S4265" s="28"/>
      <c r="T4265" s="29"/>
      <c r="U4265" s="30"/>
    </row>
    <row r="4266" spans="16:21" ht="17.25" customHeight="1" x14ac:dyDescent="0.3">
      <c r="P4266" s="26"/>
      <c r="Q4266" s="27"/>
      <c r="R4266" s="28"/>
      <c r="S4266" s="28"/>
      <c r="T4266" s="29"/>
      <c r="U4266" s="30"/>
    </row>
    <row r="4267" spans="16:21" ht="17.25" customHeight="1" x14ac:dyDescent="0.3">
      <c r="P4267" s="26"/>
      <c r="Q4267" s="27"/>
      <c r="R4267" s="28"/>
      <c r="S4267" s="28"/>
      <c r="T4267" s="29"/>
      <c r="U4267" s="30"/>
    </row>
    <row r="4268" spans="16:21" ht="17.25" customHeight="1" x14ac:dyDescent="0.3">
      <c r="P4268" s="26"/>
      <c r="Q4268" s="27"/>
      <c r="R4268" s="28"/>
      <c r="S4268" s="28"/>
      <c r="T4268" s="29"/>
      <c r="U4268" s="30"/>
    </row>
    <row r="4269" spans="16:21" ht="17.25" customHeight="1" x14ac:dyDescent="0.3">
      <c r="P4269" s="26"/>
      <c r="Q4269" s="27"/>
      <c r="R4269" s="28"/>
      <c r="S4269" s="28"/>
      <c r="T4269" s="29"/>
      <c r="U4269" s="30"/>
    </row>
    <row r="4270" spans="16:21" ht="17.25" customHeight="1" x14ac:dyDescent="0.3">
      <c r="P4270" s="26"/>
      <c r="Q4270" s="27"/>
      <c r="R4270" s="28"/>
      <c r="S4270" s="28"/>
      <c r="T4270" s="29"/>
      <c r="U4270" s="30"/>
    </row>
    <row r="4271" spans="16:21" ht="17.25" customHeight="1" x14ac:dyDescent="0.3">
      <c r="P4271" s="26"/>
      <c r="Q4271" s="27"/>
      <c r="R4271" s="28"/>
      <c r="S4271" s="28"/>
      <c r="T4271" s="29"/>
      <c r="U4271" s="30"/>
    </row>
    <row r="4272" spans="16:21" ht="17.25" customHeight="1" x14ac:dyDescent="0.3">
      <c r="P4272" s="26"/>
      <c r="Q4272" s="27"/>
      <c r="R4272" s="28"/>
      <c r="S4272" s="28"/>
      <c r="T4272" s="29"/>
      <c r="U4272" s="30"/>
    </row>
    <row r="4273" spans="16:21" ht="17.25" customHeight="1" x14ac:dyDescent="0.3">
      <c r="P4273" s="26"/>
      <c r="Q4273" s="27"/>
      <c r="R4273" s="28"/>
      <c r="S4273" s="28"/>
      <c r="T4273" s="29"/>
      <c r="U4273" s="30"/>
    </row>
    <row r="4274" spans="16:21" ht="17.25" customHeight="1" x14ac:dyDescent="0.3">
      <c r="P4274" s="26"/>
      <c r="Q4274" s="27"/>
      <c r="R4274" s="28"/>
      <c r="S4274" s="28"/>
      <c r="T4274" s="29"/>
      <c r="U4274" s="30"/>
    </row>
    <row r="4275" spans="16:21" ht="17.25" customHeight="1" x14ac:dyDescent="0.3">
      <c r="P4275" s="26"/>
      <c r="Q4275" s="27"/>
      <c r="R4275" s="28"/>
      <c r="S4275" s="28"/>
      <c r="T4275" s="29"/>
      <c r="U4275" s="30"/>
    </row>
    <row r="4276" spans="16:21" ht="17.25" customHeight="1" x14ac:dyDescent="0.3">
      <c r="P4276" s="26"/>
      <c r="Q4276" s="27"/>
      <c r="R4276" s="28"/>
      <c r="S4276" s="28"/>
      <c r="T4276" s="29"/>
      <c r="U4276" s="30"/>
    </row>
    <row r="4277" spans="16:21" ht="17.25" customHeight="1" x14ac:dyDescent="0.3">
      <c r="P4277" s="26"/>
      <c r="Q4277" s="27"/>
      <c r="R4277" s="28"/>
      <c r="S4277" s="28"/>
      <c r="T4277" s="29"/>
      <c r="U4277" s="30"/>
    </row>
    <row r="4278" spans="16:21" ht="17.25" customHeight="1" x14ac:dyDescent="0.3">
      <c r="P4278" s="26"/>
      <c r="Q4278" s="27"/>
      <c r="R4278" s="28"/>
      <c r="S4278" s="28"/>
      <c r="T4278" s="29"/>
      <c r="U4278" s="30"/>
    </row>
    <row r="4279" spans="16:21" ht="17.25" customHeight="1" x14ac:dyDescent="0.3">
      <c r="P4279" s="26"/>
      <c r="Q4279" s="27"/>
      <c r="R4279" s="28"/>
      <c r="S4279" s="28"/>
      <c r="T4279" s="29"/>
      <c r="U4279" s="30"/>
    </row>
    <row r="4280" spans="16:21" ht="17.25" customHeight="1" x14ac:dyDescent="0.3">
      <c r="P4280" s="26"/>
      <c r="Q4280" s="27"/>
      <c r="R4280" s="28"/>
      <c r="S4280" s="28"/>
      <c r="T4280" s="29"/>
      <c r="U4280" s="30"/>
    </row>
    <row r="4281" spans="16:21" ht="17.25" customHeight="1" x14ac:dyDescent="0.3">
      <c r="P4281" s="26"/>
      <c r="Q4281" s="27"/>
      <c r="R4281" s="28"/>
      <c r="S4281" s="28"/>
      <c r="T4281" s="29"/>
      <c r="U4281" s="30"/>
    </row>
    <row r="4282" spans="16:21" ht="17.25" customHeight="1" x14ac:dyDescent="0.3">
      <c r="P4282" s="26"/>
      <c r="Q4282" s="27"/>
      <c r="R4282" s="28"/>
      <c r="S4282" s="28"/>
      <c r="T4282" s="29"/>
      <c r="U4282" s="30"/>
    </row>
    <row r="4283" spans="16:21" ht="17.25" customHeight="1" x14ac:dyDescent="0.3">
      <c r="P4283" s="26"/>
      <c r="Q4283" s="27"/>
      <c r="R4283" s="28"/>
      <c r="S4283" s="28"/>
      <c r="T4283" s="29"/>
      <c r="U4283" s="30"/>
    </row>
    <row r="4284" spans="16:21" ht="17.25" customHeight="1" x14ac:dyDescent="0.3">
      <c r="P4284" s="26"/>
      <c r="Q4284" s="27"/>
      <c r="R4284" s="28"/>
      <c r="S4284" s="28"/>
      <c r="T4284" s="29"/>
      <c r="U4284" s="30"/>
    </row>
    <row r="4285" spans="16:21" ht="17.25" customHeight="1" x14ac:dyDescent="0.3">
      <c r="P4285" s="26"/>
      <c r="Q4285" s="27"/>
      <c r="R4285" s="28"/>
      <c r="S4285" s="28"/>
      <c r="T4285" s="29"/>
      <c r="U4285" s="30"/>
    </row>
    <row r="4286" spans="16:21" ht="17.25" customHeight="1" x14ac:dyDescent="0.3">
      <c r="P4286" s="26"/>
      <c r="Q4286" s="27"/>
      <c r="R4286" s="28"/>
      <c r="S4286" s="28"/>
      <c r="T4286" s="29"/>
      <c r="U4286" s="30"/>
    </row>
    <row r="4287" spans="16:21" ht="17.25" customHeight="1" x14ac:dyDescent="0.3">
      <c r="P4287" s="26"/>
      <c r="Q4287" s="27"/>
      <c r="R4287" s="28"/>
      <c r="S4287" s="28"/>
      <c r="T4287" s="29"/>
      <c r="U4287" s="30"/>
    </row>
    <row r="4288" spans="16:21" ht="17.25" customHeight="1" x14ac:dyDescent="0.3">
      <c r="P4288" s="26"/>
      <c r="Q4288" s="27"/>
      <c r="R4288" s="28"/>
      <c r="S4288" s="28"/>
      <c r="T4288" s="29"/>
      <c r="U4288" s="30"/>
    </row>
    <row r="4289" spans="16:21" ht="17.25" customHeight="1" x14ac:dyDescent="0.3">
      <c r="P4289" s="26"/>
      <c r="Q4289" s="27"/>
      <c r="R4289" s="28"/>
      <c r="S4289" s="28"/>
      <c r="T4289" s="29"/>
      <c r="U4289" s="30"/>
    </row>
    <row r="4290" spans="16:21" ht="17.25" customHeight="1" x14ac:dyDescent="0.3">
      <c r="P4290" s="26"/>
      <c r="Q4290" s="27"/>
      <c r="R4290" s="28"/>
      <c r="S4290" s="28"/>
      <c r="T4290" s="29"/>
      <c r="U4290" s="30"/>
    </row>
    <row r="4291" spans="16:21" ht="17.25" customHeight="1" x14ac:dyDescent="0.3">
      <c r="P4291" s="26"/>
      <c r="Q4291" s="27"/>
      <c r="R4291" s="28"/>
      <c r="S4291" s="28"/>
      <c r="T4291" s="29"/>
      <c r="U4291" s="30"/>
    </row>
    <row r="4292" spans="16:21" ht="17.25" customHeight="1" x14ac:dyDescent="0.3">
      <c r="P4292" s="26"/>
      <c r="Q4292" s="27"/>
      <c r="R4292" s="28"/>
      <c r="S4292" s="28"/>
      <c r="T4292" s="29"/>
      <c r="U4292" s="30"/>
    </row>
    <row r="4293" spans="16:21" ht="17.25" customHeight="1" x14ac:dyDescent="0.3">
      <c r="P4293" s="26"/>
      <c r="Q4293" s="27"/>
      <c r="R4293" s="28"/>
      <c r="S4293" s="28"/>
      <c r="T4293" s="29"/>
      <c r="U4293" s="30"/>
    </row>
    <row r="4294" spans="16:21" ht="17.25" customHeight="1" x14ac:dyDescent="0.3">
      <c r="P4294" s="26"/>
      <c r="Q4294" s="27"/>
      <c r="R4294" s="28"/>
      <c r="S4294" s="28"/>
      <c r="T4294" s="29"/>
      <c r="U4294" s="30"/>
    </row>
    <row r="4295" spans="16:21" ht="17.25" customHeight="1" x14ac:dyDescent="0.3">
      <c r="P4295" s="26"/>
      <c r="Q4295" s="27"/>
      <c r="R4295" s="28"/>
      <c r="S4295" s="28"/>
      <c r="T4295" s="29"/>
      <c r="U4295" s="30"/>
    </row>
    <row r="4296" spans="16:21" ht="17.25" customHeight="1" x14ac:dyDescent="0.3">
      <c r="P4296" s="26"/>
      <c r="Q4296" s="27"/>
      <c r="R4296" s="28"/>
      <c r="S4296" s="28"/>
      <c r="T4296" s="29"/>
      <c r="U4296" s="30"/>
    </row>
    <row r="4297" spans="16:21" ht="17.25" customHeight="1" x14ac:dyDescent="0.3">
      <c r="P4297" s="26"/>
      <c r="Q4297" s="27"/>
      <c r="R4297" s="28"/>
      <c r="S4297" s="28"/>
      <c r="T4297" s="29"/>
      <c r="U4297" s="30"/>
    </row>
    <row r="4298" spans="16:21" ht="17.25" customHeight="1" x14ac:dyDescent="0.3">
      <c r="P4298" s="26"/>
      <c r="Q4298" s="27"/>
      <c r="R4298" s="28"/>
      <c r="S4298" s="28"/>
      <c r="T4298" s="29"/>
      <c r="U4298" s="30"/>
    </row>
    <row r="4299" spans="16:21" ht="17.25" customHeight="1" x14ac:dyDescent="0.3">
      <c r="P4299" s="26"/>
      <c r="Q4299" s="27"/>
      <c r="R4299" s="28"/>
      <c r="S4299" s="28"/>
      <c r="T4299" s="29"/>
      <c r="U4299" s="30"/>
    </row>
    <row r="4300" spans="16:21" ht="17.25" customHeight="1" x14ac:dyDescent="0.3">
      <c r="P4300" s="26"/>
      <c r="Q4300" s="27"/>
      <c r="R4300" s="28"/>
      <c r="S4300" s="28"/>
      <c r="T4300" s="29"/>
      <c r="U4300" s="30"/>
    </row>
    <row r="4301" spans="16:21" ht="17.25" customHeight="1" x14ac:dyDescent="0.3">
      <c r="P4301" s="26"/>
      <c r="Q4301" s="27"/>
      <c r="R4301" s="28"/>
      <c r="S4301" s="28"/>
      <c r="T4301" s="29"/>
      <c r="U4301" s="30"/>
    </row>
    <row r="4302" spans="16:21" ht="17.25" customHeight="1" x14ac:dyDescent="0.3">
      <c r="P4302" s="26"/>
      <c r="Q4302" s="27"/>
      <c r="R4302" s="28"/>
      <c r="S4302" s="28"/>
      <c r="T4302" s="29"/>
      <c r="U4302" s="30"/>
    </row>
    <row r="4303" spans="16:21" ht="17.25" customHeight="1" x14ac:dyDescent="0.3">
      <c r="P4303" s="26"/>
      <c r="Q4303" s="27"/>
      <c r="R4303" s="28"/>
      <c r="S4303" s="28"/>
      <c r="T4303" s="29"/>
      <c r="U4303" s="30"/>
    </row>
    <row r="4304" spans="16:21" ht="17.25" customHeight="1" x14ac:dyDescent="0.3">
      <c r="P4304" s="26"/>
      <c r="Q4304" s="27"/>
      <c r="R4304" s="28"/>
      <c r="S4304" s="28"/>
      <c r="T4304" s="29"/>
      <c r="U4304" s="30"/>
    </row>
    <row r="4305" spans="16:21" ht="17.25" customHeight="1" x14ac:dyDescent="0.3">
      <c r="P4305" s="26"/>
      <c r="Q4305" s="27"/>
      <c r="R4305" s="28"/>
      <c r="S4305" s="28"/>
      <c r="T4305" s="29"/>
      <c r="U4305" s="30"/>
    </row>
    <row r="4306" spans="16:21" ht="17.25" customHeight="1" x14ac:dyDescent="0.3">
      <c r="P4306" s="26"/>
      <c r="Q4306" s="27"/>
      <c r="R4306" s="28"/>
      <c r="S4306" s="28"/>
      <c r="T4306" s="29"/>
      <c r="U4306" s="30"/>
    </row>
    <row r="4307" spans="16:21" ht="17.25" customHeight="1" x14ac:dyDescent="0.3">
      <c r="P4307" s="26"/>
      <c r="Q4307" s="27"/>
      <c r="R4307" s="28"/>
      <c r="S4307" s="28"/>
      <c r="T4307" s="29"/>
      <c r="U4307" s="30"/>
    </row>
    <row r="4308" spans="16:21" ht="17.25" customHeight="1" x14ac:dyDescent="0.3">
      <c r="P4308" s="26"/>
      <c r="Q4308" s="27"/>
      <c r="R4308" s="28"/>
      <c r="S4308" s="28"/>
      <c r="T4308" s="29"/>
      <c r="U4308" s="30"/>
    </row>
    <row r="4309" spans="16:21" ht="17.25" customHeight="1" x14ac:dyDescent="0.3">
      <c r="P4309" s="26"/>
      <c r="Q4309" s="27"/>
      <c r="R4309" s="28"/>
      <c r="S4309" s="28"/>
      <c r="T4309" s="29"/>
      <c r="U4309" s="30"/>
    </row>
    <row r="4310" spans="16:21" ht="17.25" customHeight="1" x14ac:dyDescent="0.3">
      <c r="P4310" s="26"/>
      <c r="Q4310" s="27"/>
      <c r="R4310" s="28"/>
      <c r="S4310" s="28"/>
      <c r="T4310" s="29"/>
      <c r="U4310" s="30"/>
    </row>
    <row r="4311" spans="16:21" ht="17.25" customHeight="1" x14ac:dyDescent="0.3">
      <c r="P4311" s="26"/>
      <c r="Q4311" s="27"/>
      <c r="R4311" s="28"/>
      <c r="S4311" s="28"/>
      <c r="T4311" s="29"/>
      <c r="U4311" s="30"/>
    </row>
    <row r="4312" spans="16:21" ht="17.25" customHeight="1" x14ac:dyDescent="0.3">
      <c r="P4312" s="26"/>
      <c r="Q4312" s="27"/>
      <c r="R4312" s="28"/>
      <c r="S4312" s="28"/>
      <c r="T4312" s="29"/>
      <c r="U4312" s="30"/>
    </row>
    <row r="4313" spans="16:21" ht="17.25" customHeight="1" x14ac:dyDescent="0.3">
      <c r="P4313" s="26"/>
      <c r="Q4313" s="27"/>
      <c r="R4313" s="28"/>
      <c r="S4313" s="28"/>
      <c r="T4313" s="29"/>
      <c r="U4313" s="30"/>
    </row>
    <row r="4314" spans="16:21" ht="17.25" customHeight="1" x14ac:dyDescent="0.3">
      <c r="P4314" s="26"/>
      <c r="Q4314" s="27"/>
      <c r="R4314" s="28"/>
      <c r="S4314" s="28"/>
      <c r="T4314" s="29"/>
      <c r="U4314" s="30"/>
    </row>
    <row r="4315" spans="16:21" ht="17.25" customHeight="1" x14ac:dyDescent="0.3">
      <c r="P4315" s="26"/>
      <c r="Q4315" s="27"/>
      <c r="R4315" s="28"/>
      <c r="S4315" s="28"/>
      <c r="T4315" s="29"/>
      <c r="U4315" s="30"/>
    </row>
    <row r="4316" spans="16:21" ht="17.25" customHeight="1" x14ac:dyDescent="0.3">
      <c r="P4316" s="26"/>
      <c r="Q4316" s="27"/>
      <c r="R4316" s="28"/>
      <c r="S4316" s="28"/>
      <c r="T4316" s="29"/>
      <c r="U4316" s="30"/>
    </row>
    <row r="4317" spans="16:21" ht="17.25" customHeight="1" x14ac:dyDescent="0.3">
      <c r="P4317" s="26"/>
      <c r="Q4317" s="27"/>
      <c r="R4317" s="28"/>
      <c r="S4317" s="28"/>
      <c r="T4317" s="29"/>
      <c r="U4317" s="30"/>
    </row>
    <row r="4318" spans="16:21" ht="17.25" customHeight="1" x14ac:dyDescent="0.3">
      <c r="P4318" s="26"/>
      <c r="Q4318" s="27"/>
      <c r="R4318" s="28"/>
      <c r="S4318" s="28"/>
      <c r="T4318" s="29"/>
      <c r="U4318" s="30"/>
    </row>
    <row r="4319" spans="16:21" ht="17.25" customHeight="1" x14ac:dyDescent="0.3">
      <c r="P4319" s="26"/>
      <c r="Q4319" s="27"/>
      <c r="R4319" s="28"/>
      <c r="S4319" s="28"/>
      <c r="T4319" s="29"/>
      <c r="U4319" s="30"/>
    </row>
    <row r="4320" spans="16:21" ht="17.25" customHeight="1" x14ac:dyDescent="0.3">
      <c r="P4320" s="26"/>
      <c r="Q4320" s="27"/>
      <c r="R4320" s="28"/>
      <c r="S4320" s="28"/>
      <c r="T4320" s="29"/>
      <c r="U4320" s="30"/>
    </row>
    <row r="4321" spans="16:21" ht="17.25" customHeight="1" x14ac:dyDescent="0.3">
      <c r="P4321" s="26"/>
      <c r="Q4321" s="27"/>
      <c r="R4321" s="28"/>
      <c r="S4321" s="28"/>
      <c r="T4321" s="29"/>
      <c r="U4321" s="30"/>
    </row>
    <row r="4322" spans="16:21" ht="17.25" customHeight="1" x14ac:dyDescent="0.3">
      <c r="P4322" s="26"/>
      <c r="Q4322" s="27"/>
      <c r="R4322" s="28"/>
      <c r="S4322" s="28"/>
      <c r="T4322" s="29"/>
      <c r="U4322" s="30"/>
    </row>
    <row r="4323" spans="16:21" ht="17.25" customHeight="1" x14ac:dyDescent="0.3">
      <c r="P4323" s="26"/>
      <c r="Q4323" s="27"/>
      <c r="R4323" s="28"/>
      <c r="S4323" s="28"/>
      <c r="T4323" s="29"/>
      <c r="U4323" s="30"/>
    </row>
    <row r="4324" spans="16:21" ht="17.25" customHeight="1" x14ac:dyDescent="0.3">
      <c r="P4324" s="26"/>
      <c r="Q4324" s="27"/>
      <c r="R4324" s="28"/>
      <c r="S4324" s="28"/>
      <c r="T4324" s="29"/>
      <c r="U4324" s="30"/>
    </row>
    <row r="4325" spans="16:21" ht="17.25" customHeight="1" x14ac:dyDescent="0.3">
      <c r="P4325" s="26"/>
      <c r="Q4325" s="27"/>
      <c r="R4325" s="28"/>
      <c r="S4325" s="28"/>
      <c r="T4325" s="29"/>
      <c r="U4325" s="30"/>
    </row>
    <row r="4326" spans="16:21" ht="17.25" customHeight="1" x14ac:dyDescent="0.3">
      <c r="P4326" s="26"/>
      <c r="Q4326" s="27"/>
      <c r="R4326" s="28"/>
      <c r="S4326" s="28"/>
      <c r="T4326" s="29"/>
      <c r="U4326" s="30"/>
    </row>
    <row r="4327" spans="16:21" ht="17.25" customHeight="1" x14ac:dyDescent="0.3">
      <c r="P4327" s="26"/>
      <c r="Q4327" s="27"/>
      <c r="R4327" s="28"/>
      <c r="S4327" s="28"/>
      <c r="T4327" s="29"/>
      <c r="U4327" s="30"/>
    </row>
    <row r="4328" spans="16:21" ht="17.25" customHeight="1" x14ac:dyDescent="0.3">
      <c r="P4328" s="26"/>
      <c r="Q4328" s="27"/>
      <c r="R4328" s="28"/>
      <c r="S4328" s="28"/>
      <c r="T4328" s="29"/>
      <c r="U4328" s="30"/>
    </row>
    <row r="4329" spans="16:21" ht="17.25" customHeight="1" x14ac:dyDescent="0.3">
      <c r="P4329" s="26"/>
      <c r="Q4329" s="27"/>
      <c r="R4329" s="28"/>
      <c r="S4329" s="28"/>
      <c r="T4329" s="29"/>
      <c r="U4329" s="30"/>
    </row>
    <row r="4330" spans="16:21" ht="17.25" customHeight="1" x14ac:dyDescent="0.3">
      <c r="P4330" s="26"/>
      <c r="Q4330" s="27"/>
      <c r="R4330" s="28"/>
      <c r="S4330" s="28"/>
      <c r="T4330" s="29"/>
      <c r="U4330" s="30"/>
    </row>
    <row r="4331" spans="16:21" ht="17.25" customHeight="1" x14ac:dyDescent="0.3">
      <c r="P4331" s="26"/>
      <c r="Q4331" s="27"/>
      <c r="R4331" s="28"/>
      <c r="S4331" s="28"/>
      <c r="T4331" s="29"/>
      <c r="U4331" s="30"/>
    </row>
    <row r="4332" spans="16:21" ht="17.25" customHeight="1" x14ac:dyDescent="0.3">
      <c r="P4332" s="26"/>
      <c r="Q4332" s="27"/>
      <c r="R4332" s="28"/>
      <c r="S4332" s="28"/>
      <c r="T4332" s="29"/>
      <c r="U4332" s="30"/>
    </row>
    <row r="4333" spans="16:21" ht="17.25" customHeight="1" x14ac:dyDescent="0.3">
      <c r="P4333" s="26"/>
      <c r="Q4333" s="27"/>
      <c r="R4333" s="28"/>
      <c r="S4333" s="28"/>
      <c r="T4333" s="29"/>
      <c r="U4333" s="30"/>
    </row>
    <row r="4334" spans="16:21" ht="17.25" customHeight="1" x14ac:dyDescent="0.3">
      <c r="P4334" s="26"/>
      <c r="Q4334" s="27"/>
      <c r="R4334" s="28"/>
      <c r="S4334" s="28"/>
      <c r="T4334" s="29"/>
      <c r="U4334" s="30"/>
    </row>
    <row r="4335" spans="16:21" ht="17.25" customHeight="1" x14ac:dyDescent="0.3">
      <c r="P4335" s="26"/>
      <c r="Q4335" s="27"/>
      <c r="R4335" s="28"/>
      <c r="S4335" s="28"/>
      <c r="T4335" s="29"/>
      <c r="U4335" s="30"/>
    </row>
    <row r="4336" spans="16:21" ht="17.25" customHeight="1" x14ac:dyDescent="0.3">
      <c r="P4336" s="26"/>
      <c r="Q4336" s="27"/>
      <c r="R4336" s="28"/>
      <c r="S4336" s="28"/>
      <c r="T4336" s="29"/>
      <c r="U4336" s="30"/>
    </row>
    <row r="4337" spans="16:21" ht="17.25" customHeight="1" x14ac:dyDescent="0.3">
      <c r="P4337" s="26"/>
      <c r="Q4337" s="27"/>
      <c r="R4337" s="28"/>
      <c r="S4337" s="28"/>
      <c r="T4337" s="29"/>
      <c r="U4337" s="30"/>
    </row>
    <row r="4338" spans="16:21" ht="17.25" customHeight="1" x14ac:dyDescent="0.3">
      <c r="P4338" s="26"/>
      <c r="Q4338" s="27"/>
      <c r="R4338" s="28"/>
      <c r="S4338" s="28"/>
      <c r="T4338" s="29"/>
      <c r="U4338" s="30"/>
    </row>
    <row r="4339" spans="16:21" ht="17.25" customHeight="1" x14ac:dyDescent="0.3">
      <c r="P4339" s="26"/>
      <c r="Q4339" s="27"/>
      <c r="R4339" s="28"/>
      <c r="S4339" s="28"/>
      <c r="T4339" s="29"/>
      <c r="U4339" s="30"/>
    </row>
    <row r="4340" spans="16:21" ht="17.25" customHeight="1" x14ac:dyDescent="0.3">
      <c r="P4340" s="26"/>
      <c r="Q4340" s="27"/>
      <c r="R4340" s="28"/>
      <c r="S4340" s="28"/>
      <c r="T4340" s="29"/>
      <c r="U4340" s="30"/>
    </row>
    <row r="4341" spans="16:21" ht="17.25" customHeight="1" x14ac:dyDescent="0.3">
      <c r="P4341" s="26"/>
      <c r="Q4341" s="27"/>
      <c r="R4341" s="28"/>
      <c r="S4341" s="28"/>
      <c r="T4341" s="29"/>
      <c r="U4341" s="30"/>
    </row>
    <row r="4342" spans="16:21" ht="17.25" customHeight="1" x14ac:dyDescent="0.3">
      <c r="P4342" s="26"/>
      <c r="Q4342" s="27"/>
      <c r="R4342" s="28"/>
      <c r="S4342" s="28"/>
      <c r="T4342" s="29"/>
      <c r="U4342" s="30"/>
    </row>
    <row r="4343" spans="16:21" ht="17.25" customHeight="1" x14ac:dyDescent="0.3">
      <c r="P4343" s="26"/>
      <c r="Q4343" s="27"/>
      <c r="R4343" s="28"/>
      <c r="S4343" s="28"/>
      <c r="T4343" s="29"/>
      <c r="U4343" s="30"/>
    </row>
    <row r="4344" spans="16:21" ht="17.25" customHeight="1" x14ac:dyDescent="0.3">
      <c r="P4344" s="26"/>
      <c r="Q4344" s="27"/>
      <c r="R4344" s="28"/>
      <c r="S4344" s="28"/>
      <c r="T4344" s="29"/>
      <c r="U4344" s="30"/>
    </row>
    <row r="4345" spans="16:21" ht="17.25" customHeight="1" x14ac:dyDescent="0.3">
      <c r="P4345" s="26"/>
      <c r="Q4345" s="27"/>
      <c r="R4345" s="28"/>
      <c r="S4345" s="28"/>
      <c r="T4345" s="29"/>
      <c r="U4345" s="30"/>
    </row>
    <row r="4346" spans="16:21" ht="17.25" customHeight="1" x14ac:dyDescent="0.3">
      <c r="P4346" s="26"/>
      <c r="Q4346" s="27"/>
      <c r="R4346" s="28"/>
      <c r="S4346" s="28"/>
      <c r="T4346" s="29"/>
      <c r="U4346" s="30"/>
    </row>
    <row r="4347" spans="16:21" ht="17.25" customHeight="1" x14ac:dyDescent="0.3">
      <c r="P4347" s="26"/>
      <c r="Q4347" s="27"/>
      <c r="R4347" s="28"/>
      <c r="S4347" s="28"/>
      <c r="T4347" s="29"/>
      <c r="U4347" s="30"/>
    </row>
    <row r="4348" spans="16:21" ht="17.25" customHeight="1" x14ac:dyDescent="0.3">
      <c r="P4348" s="26"/>
      <c r="Q4348" s="27"/>
      <c r="R4348" s="28"/>
      <c r="S4348" s="28"/>
      <c r="T4348" s="29"/>
      <c r="U4348" s="30"/>
    </row>
    <row r="4349" spans="16:21" ht="17.25" customHeight="1" x14ac:dyDescent="0.3">
      <c r="P4349" s="26"/>
      <c r="Q4349" s="27"/>
      <c r="R4349" s="28"/>
      <c r="S4349" s="28"/>
      <c r="T4349" s="29"/>
      <c r="U4349" s="30"/>
    </row>
    <row r="4350" spans="16:21" ht="17.25" customHeight="1" x14ac:dyDescent="0.3">
      <c r="P4350" s="26"/>
      <c r="Q4350" s="27"/>
      <c r="R4350" s="28"/>
      <c r="S4350" s="28"/>
      <c r="T4350" s="29"/>
      <c r="U4350" s="30"/>
    </row>
    <row r="4351" spans="16:21" ht="17.25" customHeight="1" x14ac:dyDescent="0.3">
      <c r="P4351" s="26"/>
      <c r="Q4351" s="27"/>
      <c r="R4351" s="28"/>
      <c r="S4351" s="28"/>
      <c r="T4351" s="29"/>
      <c r="U4351" s="30"/>
    </row>
    <row r="4352" spans="16:21" ht="17.25" customHeight="1" x14ac:dyDescent="0.3">
      <c r="P4352" s="26"/>
      <c r="Q4352" s="27"/>
      <c r="R4352" s="28"/>
      <c r="S4352" s="28"/>
      <c r="T4352" s="29"/>
      <c r="U4352" s="30"/>
    </row>
    <row r="4353" spans="16:21" ht="17.25" customHeight="1" x14ac:dyDescent="0.3">
      <c r="P4353" s="26"/>
      <c r="Q4353" s="27"/>
      <c r="R4353" s="28"/>
      <c r="S4353" s="28"/>
      <c r="T4353" s="29"/>
      <c r="U4353" s="30"/>
    </row>
    <row r="4354" spans="16:21" ht="17.25" customHeight="1" x14ac:dyDescent="0.3">
      <c r="P4354" s="26"/>
      <c r="Q4354" s="27"/>
      <c r="R4354" s="28"/>
      <c r="S4354" s="28"/>
      <c r="T4354" s="29"/>
      <c r="U4354" s="30"/>
    </row>
    <row r="4355" spans="16:21" ht="17.25" customHeight="1" x14ac:dyDescent="0.3">
      <c r="P4355" s="26"/>
      <c r="Q4355" s="27"/>
      <c r="R4355" s="28"/>
      <c r="S4355" s="28"/>
      <c r="T4355" s="29"/>
      <c r="U4355" s="30"/>
    </row>
    <row r="4356" spans="16:21" ht="17.25" customHeight="1" x14ac:dyDescent="0.3">
      <c r="P4356" s="26"/>
      <c r="Q4356" s="27"/>
      <c r="R4356" s="28"/>
      <c r="S4356" s="28"/>
      <c r="T4356" s="29"/>
      <c r="U4356" s="30"/>
    </row>
    <row r="4357" spans="16:21" ht="17.25" customHeight="1" x14ac:dyDescent="0.3">
      <c r="P4357" s="26"/>
      <c r="Q4357" s="27"/>
      <c r="R4357" s="28"/>
      <c r="S4357" s="28"/>
      <c r="T4357" s="29"/>
      <c r="U4357" s="30"/>
    </row>
    <row r="4358" spans="16:21" ht="17.25" customHeight="1" x14ac:dyDescent="0.3">
      <c r="P4358" s="26"/>
      <c r="Q4358" s="27"/>
      <c r="R4358" s="28"/>
      <c r="S4358" s="28"/>
      <c r="T4358" s="29"/>
      <c r="U4358" s="30"/>
    </row>
    <row r="4359" spans="16:21" ht="17.25" customHeight="1" x14ac:dyDescent="0.3">
      <c r="P4359" s="26"/>
      <c r="Q4359" s="27"/>
      <c r="R4359" s="28"/>
      <c r="S4359" s="28"/>
      <c r="T4359" s="29"/>
      <c r="U4359" s="30"/>
    </row>
    <row r="4360" spans="16:21" ht="17.25" customHeight="1" x14ac:dyDescent="0.3">
      <c r="P4360" s="26"/>
      <c r="Q4360" s="27"/>
      <c r="R4360" s="28"/>
      <c r="S4360" s="28"/>
      <c r="T4360" s="29"/>
      <c r="U4360" s="30"/>
    </row>
    <row r="4361" spans="16:21" ht="17.25" customHeight="1" x14ac:dyDescent="0.3">
      <c r="P4361" s="26"/>
      <c r="Q4361" s="27"/>
      <c r="R4361" s="28"/>
      <c r="S4361" s="28"/>
      <c r="T4361" s="29"/>
      <c r="U4361" s="30"/>
    </row>
    <row r="4362" spans="16:21" ht="17.25" customHeight="1" x14ac:dyDescent="0.3">
      <c r="P4362" s="26"/>
      <c r="Q4362" s="27"/>
      <c r="R4362" s="28"/>
      <c r="S4362" s="28"/>
      <c r="T4362" s="29"/>
      <c r="U4362" s="30"/>
    </row>
    <row r="4363" spans="16:21" ht="17.25" customHeight="1" x14ac:dyDescent="0.3">
      <c r="P4363" s="26"/>
      <c r="Q4363" s="27"/>
      <c r="R4363" s="28"/>
      <c r="S4363" s="28"/>
      <c r="T4363" s="29"/>
      <c r="U4363" s="30"/>
    </row>
    <row r="4364" spans="16:21" ht="17.25" customHeight="1" x14ac:dyDescent="0.3">
      <c r="P4364" s="26"/>
      <c r="Q4364" s="27"/>
      <c r="R4364" s="28"/>
      <c r="S4364" s="28"/>
      <c r="T4364" s="29"/>
      <c r="U4364" s="30"/>
    </row>
    <row r="4365" spans="16:21" ht="17.25" customHeight="1" x14ac:dyDescent="0.3">
      <c r="P4365" s="26"/>
      <c r="Q4365" s="27"/>
      <c r="R4365" s="28"/>
      <c r="S4365" s="28"/>
      <c r="T4365" s="29"/>
      <c r="U4365" s="30"/>
    </row>
    <row r="4366" spans="16:21" ht="17.25" customHeight="1" x14ac:dyDescent="0.3">
      <c r="P4366" s="26"/>
      <c r="Q4366" s="27"/>
      <c r="R4366" s="28"/>
      <c r="S4366" s="28"/>
      <c r="T4366" s="29"/>
      <c r="U4366" s="30"/>
    </row>
    <row r="4367" spans="16:21" ht="17.25" customHeight="1" x14ac:dyDescent="0.3">
      <c r="P4367" s="26"/>
      <c r="Q4367" s="27"/>
      <c r="R4367" s="28"/>
      <c r="S4367" s="28"/>
      <c r="T4367" s="29"/>
      <c r="U4367" s="30"/>
    </row>
    <row r="4368" spans="16:21" ht="17.25" customHeight="1" x14ac:dyDescent="0.3">
      <c r="P4368" s="26"/>
      <c r="Q4368" s="27"/>
      <c r="R4368" s="28"/>
      <c r="S4368" s="28"/>
      <c r="T4368" s="29"/>
      <c r="U4368" s="30"/>
    </row>
    <row r="4369" spans="16:21" ht="17.25" customHeight="1" x14ac:dyDescent="0.3">
      <c r="P4369" s="26"/>
      <c r="Q4369" s="27"/>
      <c r="R4369" s="28"/>
      <c r="S4369" s="28"/>
      <c r="T4369" s="29"/>
      <c r="U4369" s="30"/>
    </row>
    <row r="4370" spans="16:21" ht="17.25" customHeight="1" x14ac:dyDescent="0.3">
      <c r="P4370" s="26"/>
      <c r="Q4370" s="27"/>
      <c r="R4370" s="28"/>
      <c r="S4370" s="28"/>
      <c r="T4370" s="29"/>
      <c r="U4370" s="30"/>
    </row>
    <row r="4371" spans="16:21" ht="17.25" customHeight="1" x14ac:dyDescent="0.3">
      <c r="P4371" s="26"/>
      <c r="Q4371" s="27"/>
      <c r="R4371" s="28"/>
      <c r="S4371" s="28"/>
      <c r="T4371" s="29"/>
      <c r="U4371" s="30"/>
    </row>
    <row r="4372" spans="16:21" ht="17.25" customHeight="1" x14ac:dyDescent="0.3">
      <c r="P4372" s="26"/>
      <c r="Q4372" s="27"/>
      <c r="R4372" s="28"/>
      <c r="S4372" s="28"/>
      <c r="T4372" s="29"/>
      <c r="U4372" s="30"/>
    </row>
    <row r="4373" spans="16:21" ht="17.25" customHeight="1" x14ac:dyDescent="0.3">
      <c r="P4373" s="26"/>
      <c r="Q4373" s="27"/>
      <c r="R4373" s="28"/>
      <c r="S4373" s="28"/>
      <c r="T4373" s="29"/>
      <c r="U4373" s="30"/>
    </row>
    <row r="4374" spans="16:21" ht="17.25" customHeight="1" x14ac:dyDescent="0.3">
      <c r="P4374" s="26"/>
      <c r="Q4374" s="27"/>
      <c r="R4374" s="28"/>
      <c r="S4374" s="28"/>
      <c r="T4374" s="29"/>
      <c r="U4374" s="30"/>
    </row>
    <row r="4375" spans="16:21" ht="17.25" customHeight="1" x14ac:dyDescent="0.3">
      <c r="P4375" s="26"/>
      <c r="Q4375" s="27"/>
      <c r="R4375" s="28"/>
      <c r="S4375" s="28"/>
      <c r="T4375" s="29"/>
      <c r="U4375" s="30"/>
    </row>
    <row r="4376" spans="16:21" ht="17.25" customHeight="1" x14ac:dyDescent="0.3">
      <c r="P4376" s="26"/>
      <c r="Q4376" s="27"/>
      <c r="R4376" s="28"/>
      <c r="S4376" s="28"/>
      <c r="T4376" s="29"/>
      <c r="U4376" s="30"/>
    </row>
    <row r="4377" spans="16:21" ht="17.25" customHeight="1" x14ac:dyDescent="0.3">
      <c r="P4377" s="26"/>
      <c r="Q4377" s="27"/>
      <c r="R4377" s="28"/>
      <c r="S4377" s="28"/>
      <c r="T4377" s="29"/>
      <c r="U4377" s="30"/>
    </row>
    <row r="4378" spans="16:21" ht="17.25" customHeight="1" x14ac:dyDescent="0.3">
      <c r="P4378" s="26"/>
      <c r="Q4378" s="27"/>
      <c r="R4378" s="28"/>
      <c r="S4378" s="28"/>
      <c r="T4378" s="29"/>
      <c r="U4378" s="30"/>
    </row>
    <row r="4379" spans="16:21" ht="17.25" customHeight="1" x14ac:dyDescent="0.3">
      <c r="P4379" s="26"/>
      <c r="Q4379" s="27"/>
      <c r="R4379" s="28"/>
      <c r="S4379" s="28"/>
      <c r="T4379" s="29"/>
      <c r="U4379" s="30"/>
    </row>
    <row r="4380" spans="16:21" ht="17.25" customHeight="1" x14ac:dyDescent="0.3">
      <c r="P4380" s="26"/>
      <c r="Q4380" s="27"/>
      <c r="R4380" s="28"/>
      <c r="S4380" s="28"/>
      <c r="T4380" s="29"/>
      <c r="U4380" s="30"/>
    </row>
    <row r="4381" spans="16:21" ht="17.25" customHeight="1" x14ac:dyDescent="0.3">
      <c r="P4381" s="26"/>
      <c r="Q4381" s="27"/>
      <c r="R4381" s="28"/>
      <c r="S4381" s="28"/>
      <c r="T4381" s="29"/>
      <c r="U4381" s="30"/>
    </row>
    <row r="4382" spans="16:21" ht="17.25" customHeight="1" x14ac:dyDescent="0.3">
      <c r="P4382" s="26"/>
      <c r="Q4382" s="27"/>
      <c r="R4382" s="28"/>
      <c r="S4382" s="28"/>
      <c r="T4382" s="29"/>
      <c r="U4382" s="30"/>
    </row>
    <row r="4383" spans="16:21" ht="17.25" customHeight="1" x14ac:dyDescent="0.3">
      <c r="P4383" s="26"/>
      <c r="Q4383" s="27"/>
      <c r="R4383" s="28"/>
      <c r="S4383" s="28"/>
      <c r="T4383" s="29"/>
      <c r="U4383" s="30"/>
    </row>
    <row r="4384" spans="16:21" ht="17.25" customHeight="1" x14ac:dyDescent="0.3">
      <c r="P4384" s="26"/>
      <c r="Q4384" s="27"/>
      <c r="R4384" s="28"/>
      <c r="S4384" s="28"/>
      <c r="T4384" s="29"/>
      <c r="U4384" s="30"/>
    </row>
    <row r="4385" spans="16:21" ht="17.25" customHeight="1" x14ac:dyDescent="0.3">
      <c r="P4385" s="26"/>
      <c r="Q4385" s="27"/>
      <c r="R4385" s="28"/>
      <c r="S4385" s="28"/>
      <c r="T4385" s="29"/>
      <c r="U4385" s="30"/>
    </row>
    <row r="4386" spans="16:21" ht="17.25" customHeight="1" x14ac:dyDescent="0.3">
      <c r="P4386" s="26"/>
      <c r="Q4386" s="27"/>
      <c r="R4386" s="28"/>
      <c r="S4386" s="28"/>
      <c r="T4386" s="29"/>
      <c r="U4386" s="30"/>
    </row>
    <row r="4387" spans="16:21" ht="17.25" customHeight="1" x14ac:dyDescent="0.3">
      <c r="P4387" s="26"/>
      <c r="Q4387" s="27"/>
      <c r="R4387" s="28"/>
      <c r="S4387" s="28"/>
      <c r="T4387" s="29"/>
      <c r="U4387" s="30"/>
    </row>
    <row r="4388" spans="16:21" ht="17.25" customHeight="1" x14ac:dyDescent="0.3">
      <c r="P4388" s="26"/>
      <c r="Q4388" s="27"/>
      <c r="R4388" s="28"/>
      <c r="S4388" s="28"/>
      <c r="T4388" s="29"/>
      <c r="U4388" s="30"/>
    </row>
    <row r="4389" spans="16:21" ht="17.25" customHeight="1" x14ac:dyDescent="0.3">
      <c r="P4389" s="26"/>
      <c r="Q4389" s="27"/>
      <c r="R4389" s="28"/>
      <c r="S4389" s="28"/>
      <c r="T4389" s="29"/>
      <c r="U4389" s="30"/>
    </row>
    <row r="4390" spans="16:21" ht="17.25" customHeight="1" x14ac:dyDescent="0.3">
      <c r="P4390" s="26"/>
      <c r="Q4390" s="27"/>
      <c r="R4390" s="28"/>
      <c r="S4390" s="28"/>
      <c r="T4390" s="29"/>
      <c r="U4390" s="30"/>
    </row>
    <row r="4391" spans="16:21" ht="17.25" customHeight="1" x14ac:dyDescent="0.3">
      <c r="P4391" s="26"/>
      <c r="Q4391" s="27"/>
      <c r="R4391" s="28"/>
      <c r="S4391" s="28"/>
      <c r="T4391" s="29"/>
      <c r="U4391" s="30"/>
    </row>
    <row r="4392" spans="16:21" ht="17.25" customHeight="1" x14ac:dyDescent="0.3">
      <c r="P4392" s="26"/>
      <c r="Q4392" s="27"/>
      <c r="R4392" s="28"/>
      <c r="S4392" s="28"/>
      <c r="T4392" s="29"/>
      <c r="U4392" s="30"/>
    </row>
    <row r="4393" spans="16:21" ht="17.25" customHeight="1" x14ac:dyDescent="0.3">
      <c r="P4393" s="26"/>
      <c r="Q4393" s="27"/>
      <c r="R4393" s="28"/>
      <c r="S4393" s="28"/>
      <c r="T4393" s="29"/>
      <c r="U4393" s="30"/>
    </row>
    <row r="4394" spans="16:21" ht="17.25" customHeight="1" x14ac:dyDescent="0.3">
      <c r="P4394" s="26"/>
      <c r="Q4394" s="27"/>
      <c r="R4394" s="28"/>
      <c r="S4394" s="28"/>
      <c r="T4394" s="29"/>
      <c r="U4394" s="30"/>
    </row>
    <row r="4395" spans="16:21" ht="17.25" customHeight="1" x14ac:dyDescent="0.3">
      <c r="P4395" s="26"/>
      <c r="Q4395" s="27"/>
      <c r="R4395" s="28"/>
      <c r="S4395" s="28"/>
      <c r="T4395" s="29"/>
      <c r="U4395" s="30"/>
    </row>
    <row r="4396" spans="16:21" ht="17.25" customHeight="1" x14ac:dyDescent="0.3">
      <c r="P4396" s="26"/>
      <c r="Q4396" s="27"/>
      <c r="R4396" s="28"/>
      <c r="S4396" s="28"/>
      <c r="T4396" s="29"/>
      <c r="U4396" s="30"/>
    </row>
    <row r="4397" spans="16:21" ht="17.25" customHeight="1" x14ac:dyDescent="0.3">
      <c r="P4397" s="26"/>
      <c r="Q4397" s="27"/>
      <c r="R4397" s="28"/>
      <c r="S4397" s="28"/>
      <c r="T4397" s="29"/>
      <c r="U4397" s="30"/>
    </row>
    <row r="4398" spans="16:21" ht="17.25" customHeight="1" x14ac:dyDescent="0.3">
      <c r="P4398" s="26"/>
      <c r="Q4398" s="27"/>
      <c r="R4398" s="28"/>
      <c r="S4398" s="28"/>
      <c r="T4398" s="29"/>
      <c r="U4398" s="30"/>
    </row>
    <row r="4399" spans="16:21" ht="17.25" customHeight="1" x14ac:dyDescent="0.3">
      <c r="P4399" s="26"/>
      <c r="Q4399" s="27"/>
      <c r="R4399" s="28"/>
      <c r="S4399" s="28"/>
      <c r="T4399" s="29"/>
      <c r="U4399" s="30"/>
    </row>
    <row r="4400" spans="16:21" ht="17.25" customHeight="1" x14ac:dyDescent="0.3">
      <c r="P4400" s="26"/>
      <c r="Q4400" s="27"/>
      <c r="R4400" s="28"/>
      <c r="S4400" s="28"/>
      <c r="T4400" s="29"/>
      <c r="U4400" s="30"/>
    </row>
    <row r="4401" spans="16:21" ht="17.25" customHeight="1" x14ac:dyDescent="0.3">
      <c r="P4401" s="26"/>
      <c r="Q4401" s="27"/>
      <c r="R4401" s="28"/>
      <c r="S4401" s="28"/>
      <c r="T4401" s="29"/>
      <c r="U4401" s="30"/>
    </row>
    <row r="4402" spans="16:21" ht="17.25" customHeight="1" x14ac:dyDescent="0.3">
      <c r="P4402" s="26"/>
      <c r="Q4402" s="27"/>
      <c r="R4402" s="28"/>
      <c r="S4402" s="28"/>
      <c r="T4402" s="29"/>
      <c r="U4402" s="30"/>
    </row>
    <row r="4403" spans="16:21" ht="17.25" customHeight="1" x14ac:dyDescent="0.3">
      <c r="P4403" s="26"/>
      <c r="Q4403" s="27"/>
      <c r="R4403" s="28"/>
      <c r="S4403" s="28"/>
      <c r="T4403" s="29"/>
      <c r="U4403" s="30"/>
    </row>
    <row r="4404" spans="16:21" ht="17.25" customHeight="1" x14ac:dyDescent="0.3">
      <c r="P4404" s="26"/>
      <c r="Q4404" s="27"/>
      <c r="R4404" s="28"/>
      <c r="S4404" s="28"/>
      <c r="T4404" s="29"/>
      <c r="U4404" s="30"/>
    </row>
    <row r="4405" spans="16:21" ht="17.25" customHeight="1" x14ac:dyDescent="0.3">
      <c r="P4405" s="26"/>
      <c r="Q4405" s="27"/>
      <c r="R4405" s="28"/>
      <c r="S4405" s="28"/>
      <c r="T4405" s="29"/>
      <c r="U4405" s="30"/>
    </row>
    <row r="4406" spans="16:21" ht="17.25" customHeight="1" x14ac:dyDescent="0.3">
      <c r="P4406" s="26"/>
      <c r="Q4406" s="27"/>
      <c r="R4406" s="28"/>
      <c r="S4406" s="28"/>
      <c r="T4406" s="29"/>
      <c r="U4406" s="30"/>
    </row>
    <row r="4407" spans="16:21" ht="17.25" customHeight="1" x14ac:dyDescent="0.3">
      <c r="P4407" s="26"/>
      <c r="Q4407" s="27"/>
      <c r="R4407" s="28"/>
      <c r="S4407" s="28"/>
      <c r="T4407" s="29"/>
      <c r="U4407" s="30"/>
    </row>
    <row r="4408" spans="16:21" ht="17.25" customHeight="1" x14ac:dyDescent="0.3">
      <c r="P4408" s="26"/>
      <c r="Q4408" s="27"/>
      <c r="R4408" s="28"/>
      <c r="S4408" s="28"/>
      <c r="T4408" s="29"/>
      <c r="U4408" s="30"/>
    </row>
    <row r="4409" spans="16:21" ht="17.25" customHeight="1" x14ac:dyDescent="0.3">
      <c r="P4409" s="26"/>
      <c r="Q4409" s="27"/>
      <c r="R4409" s="28"/>
      <c r="S4409" s="28"/>
      <c r="T4409" s="29"/>
      <c r="U4409" s="30"/>
    </row>
    <row r="4410" spans="16:21" ht="17.25" customHeight="1" x14ac:dyDescent="0.3">
      <c r="P4410" s="26"/>
      <c r="Q4410" s="27"/>
      <c r="R4410" s="28"/>
      <c r="S4410" s="28"/>
      <c r="T4410" s="29"/>
      <c r="U4410" s="30"/>
    </row>
    <row r="4411" spans="16:21" ht="17.25" customHeight="1" x14ac:dyDescent="0.3">
      <c r="P4411" s="26"/>
      <c r="Q4411" s="27"/>
      <c r="R4411" s="28"/>
      <c r="S4411" s="28"/>
      <c r="T4411" s="29"/>
      <c r="U4411" s="30"/>
    </row>
    <row r="4412" spans="16:21" ht="17.25" customHeight="1" x14ac:dyDescent="0.3">
      <c r="P4412" s="26"/>
      <c r="Q4412" s="27"/>
      <c r="R4412" s="28"/>
      <c r="S4412" s="28"/>
      <c r="T4412" s="29"/>
      <c r="U4412" s="30"/>
    </row>
    <row r="4413" spans="16:21" ht="17.25" customHeight="1" x14ac:dyDescent="0.3">
      <c r="P4413" s="26"/>
      <c r="Q4413" s="27"/>
      <c r="R4413" s="28"/>
      <c r="S4413" s="28"/>
      <c r="T4413" s="29"/>
      <c r="U4413" s="30"/>
    </row>
    <row r="4414" spans="16:21" ht="17.25" customHeight="1" x14ac:dyDescent="0.3">
      <c r="P4414" s="26"/>
      <c r="Q4414" s="27"/>
      <c r="R4414" s="28"/>
      <c r="S4414" s="28"/>
      <c r="T4414" s="29"/>
      <c r="U4414" s="30"/>
    </row>
    <row r="4415" spans="16:21" ht="17.25" customHeight="1" x14ac:dyDescent="0.3">
      <c r="P4415" s="26"/>
      <c r="Q4415" s="27"/>
      <c r="R4415" s="28"/>
      <c r="S4415" s="28"/>
      <c r="T4415" s="29"/>
      <c r="U4415" s="30"/>
    </row>
    <row r="4416" spans="16:21" ht="17.25" customHeight="1" x14ac:dyDescent="0.3">
      <c r="P4416" s="26"/>
      <c r="Q4416" s="27"/>
      <c r="R4416" s="28"/>
      <c r="S4416" s="28"/>
      <c r="T4416" s="29"/>
      <c r="U4416" s="30"/>
    </row>
    <row r="4417" spans="16:21" ht="17.25" customHeight="1" x14ac:dyDescent="0.3">
      <c r="P4417" s="26"/>
      <c r="Q4417" s="27"/>
      <c r="R4417" s="28"/>
      <c r="S4417" s="28"/>
      <c r="T4417" s="29"/>
      <c r="U4417" s="30"/>
    </row>
    <row r="4418" spans="16:21" ht="17.25" customHeight="1" x14ac:dyDescent="0.3">
      <c r="P4418" s="26"/>
      <c r="Q4418" s="27"/>
      <c r="R4418" s="28"/>
      <c r="S4418" s="28"/>
      <c r="T4418" s="29"/>
      <c r="U4418" s="30"/>
    </row>
    <row r="4419" spans="16:21" ht="17.25" customHeight="1" x14ac:dyDescent="0.3">
      <c r="P4419" s="26"/>
      <c r="Q4419" s="27"/>
      <c r="R4419" s="28"/>
      <c r="S4419" s="28"/>
      <c r="T4419" s="29"/>
      <c r="U4419" s="30"/>
    </row>
    <row r="4420" spans="16:21" ht="17.25" customHeight="1" x14ac:dyDescent="0.3">
      <c r="P4420" s="26"/>
      <c r="Q4420" s="27"/>
      <c r="R4420" s="28"/>
      <c r="S4420" s="28"/>
      <c r="T4420" s="29"/>
      <c r="U4420" s="30"/>
    </row>
    <row r="4421" spans="16:21" ht="17.25" customHeight="1" x14ac:dyDescent="0.3">
      <c r="P4421" s="26"/>
      <c r="Q4421" s="27"/>
      <c r="R4421" s="28"/>
      <c r="S4421" s="28"/>
      <c r="T4421" s="29"/>
      <c r="U4421" s="30"/>
    </row>
    <row r="4422" spans="16:21" ht="17.25" customHeight="1" x14ac:dyDescent="0.3">
      <c r="P4422" s="26"/>
      <c r="Q4422" s="27"/>
      <c r="R4422" s="28"/>
      <c r="S4422" s="28"/>
      <c r="T4422" s="29"/>
      <c r="U4422" s="30"/>
    </row>
    <row r="4423" spans="16:21" ht="17.25" customHeight="1" x14ac:dyDescent="0.3">
      <c r="P4423" s="26"/>
      <c r="Q4423" s="27"/>
      <c r="R4423" s="28"/>
      <c r="S4423" s="28"/>
      <c r="T4423" s="29"/>
      <c r="U4423" s="30"/>
    </row>
    <row r="4424" spans="16:21" ht="17.25" customHeight="1" x14ac:dyDescent="0.3">
      <c r="P4424" s="26"/>
      <c r="Q4424" s="27"/>
      <c r="R4424" s="28"/>
      <c r="S4424" s="28"/>
      <c r="T4424" s="29"/>
      <c r="U4424" s="30"/>
    </row>
    <row r="4425" spans="16:21" ht="17.25" customHeight="1" x14ac:dyDescent="0.3">
      <c r="P4425" s="26"/>
      <c r="Q4425" s="27"/>
      <c r="R4425" s="28"/>
      <c r="S4425" s="28"/>
      <c r="T4425" s="29"/>
      <c r="U4425" s="30"/>
    </row>
    <row r="4426" spans="16:21" ht="17.25" customHeight="1" x14ac:dyDescent="0.3">
      <c r="P4426" s="26"/>
      <c r="Q4426" s="27"/>
      <c r="R4426" s="28"/>
      <c r="S4426" s="28"/>
      <c r="T4426" s="29"/>
      <c r="U4426" s="30"/>
    </row>
    <row r="4427" spans="16:21" ht="17.25" customHeight="1" x14ac:dyDescent="0.3">
      <c r="P4427" s="26"/>
      <c r="Q4427" s="27"/>
      <c r="R4427" s="28"/>
      <c r="S4427" s="28"/>
      <c r="T4427" s="29"/>
      <c r="U4427" s="30"/>
    </row>
    <row r="4428" spans="16:21" ht="17.25" customHeight="1" x14ac:dyDescent="0.3">
      <c r="P4428" s="26"/>
      <c r="Q4428" s="27"/>
      <c r="R4428" s="28"/>
      <c r="S4428" s="28"/>
      <c r="T4428" s="29"/>
      <c r="U4428" s="30"/>
    </row>
    <row r="4429" spans="16:21" ht="17.25" customHeight="1" x14ac:dyDescent="0.3">
      <c r="P4429" s="26"/>
      <c r="Q4429" s="27"/>
      <c r="R4429" s="28"/>
      <c r="S4429" s="28"/>
      <c r="T4429" s="29"/>
      <c r="U4429" s="30"/>
    </row>
    <row r="4430" spans="16:21" ht="17.25" customHeight="1" x14ac:dyDescent="0.3">
      <c r="P4430" s="26"/>
      <c r="Q4430" s="27"/>
      <c r="R4430" s="28"/>
      <c r="S4430" s="28"/>
      <c r="T4430" s="29"/>
      <c r="U4430" s="30"/>
    </row>
    <row r="4431" spans="16:21" ht="17.25" customHeight="1" x14ac:dyDescent="0.3">
      <c r="P4431" s="26"/>
      <c r="Q4431" s="27"/>
      <c r="R4431" s="28"/>
      <c r="S4431" s="28"/>
      <c r="T4431" s="29"/>
      <c r="U4431" s="30"/>
    </row>
    <row r="4432" spans="16:21" ht="17.25" customHeight="1" x14ac:dyDescent="0.3">
      <c r="P4432" s="26"/>
      <c r="Q4432" s="27"/>
      <c r="R4432" s="28"/>
      <c r="S4432" s="28"/>
      <c r="T4432" s="29"/>
      <c r="U4432" s="30"/>
    </row>
    <row r="4433" spans="16:21" ht="17.25" customHeight="1" x14ac:dyDescent="0.3">
      <c r="P4433" s="26"/>
      <c r="Q4433" s="27"/>
      <c r="R4433" s="28"/>
      <c r="S4433" s="28"/>
      <c r="T4433" s="29"/>
      <c r="U4433" s="30"/>
    </row>
    <row r="4434" spans="16:21" ht="17.25" customHeight="1" x14ac:dyDescent="0.3">
      <c r="P4434" s="26"/>
      <c r="Q4434" s="27"/>
      <c r="R4434" s="28"/>
      <c r="S4434" s="28"/>
      <c r="T4434" s="29"/>
      <c r="U4434" s="30"/>
    </row>
    <row r="4435" spans="16:21" ht="17.25" customHeight="1" x14ac:dyDescent="0.3">
      <c r="P4435" s="26"/>
      <c r="Q4435" s="27"/>
      <c r="R4435" s="28"/>
      <c r="S4435" s="28"/>
      <c r="T4435" s="29"/>
      <c r="U4435" s="30"/>
    </row>
    <row r="4436" spans="16:21" ht="17.25" customHeight="1" x14ac:dyDescent="0.3">
      <c r="P4436" s="26"/>
      <c r="Q4436" s="27"/>
      <c r="R4436" s="28"/>
      <c r="S4436" s="28"/>
      <c r="T4436" s="29"/>
      <c r="U4436" s="30"/>
    </row>
    <row r="4437" spans="16:21" ht="17.25" customHeight="1" x14ac:dyDescent="0.3">
      <c r="P4437" s="26"/>
      <c r="Q4437" s="27"/>
      <c r="R4437" s="28"/>
      <c r="S4437" s="28"/>
      <c r="T4437" s="29"/>
      <c r="U4437" s="30"/>
    </row>
    <row r="4438" spans="16:21" ht="17.25" customHeight="1" x14ac:dyDescent="0.3">
      <c r="P4438" s="26"/>
      <c r="Q4438" s="27"/>
      <c r="R4438" s="28"/>
      <c r="S4438" s="28"/>
      <c r="T4438" s="29"/>
      <c r="U4438" s="30"/>
    </row>
    <row r="4439" spans="16:21" ht="17.25" customHeight="1" x14ac:dyDescent="0.3">
      <c r="P4439" s="26"/>
      <c r="Q4439" s="27"/>
      <c r="R4439" s="28"/>
      <c r="S4439" s="28"/>
      <c r="T4439" s="29"/>
      <c r="U4439" s="30"/>
    </row>
    <row r="4440" spans="16:21" ht="17.25" customHeight="1" x14ac:dyDescent="0.3">
      <c r="P4440" s="26"/>
      <c r="Q4440" s="27"/>
      <c r="R4440" s="28"/>
      <c r="S4440" s="28"/>
      <c r="T4440" s="29"/>
      <c r="U4440" s="30"/>
    </row>
    <row r="4441" spans="16:21" ht="17.25" customHeight="1" x14ac:dyDescent="0.3">
      <c r="P4441" s="26"/>
      <c r="Q4441" s="27"/>
      <c r="R4441" s="28"/>
      <c r="S4441" s="28"/>
      <c r="T4441" s="29"/>
      <c r="U4441" s="30"/>
    </row>
    <row r="4442" spans="16:21" ht="17.25" customHeight="1" x14ac:dyDescent="0.3">
      <c r="P4442" s="26"/>
      <c r="Q4442" s="27"/>
      <c r="R4442" s="28"/>
      <c r="S4442" s="28"/>
      <c r="T4442" s="29"/>
      <c r="U4442" s="30"/>
    </row>
    <row r="4443" spans="16:21" ht="17.25" customHeight="1" x14ac:dyDescent="0.3">
      <c r="P4443" s="26"/>
      <c r="Q4443" s="27"/>
      <c r="R4443" s="28"/>
      <c r="S4443" s="28"/>
      <c r="T4443" s="29"/>
      <c r="U4443" s="30"/>
    </row>
    <row r="4444" spans="16:21" ht="17.25" customHeight="1" x14ac:dyDescent="0.3">
      <c r="P4444" s="26"/>
      <c r="Q4444" s="27"/>
      <c r="R4444" s="28"/>
      <c r="S4444" s="28"/>
      <c r="T4444" s="29"/>
      <c r="U4444" s="30"/>
    </row>
    <row r="4445" spans="16:21" ht="17.25" customHeight="1" x14ac:dyDescent="0.3">
      <c r="P4445" s="26"/>
      <c r="Q4445" s="27"/>
      <c r="R4445" s="28"/>
      <c r="S4445" s="28"/>
      <c r="T4445" s="29"/>
      <c r="U4445" s="30"/>
    </row>
    <row r="4446" spans="16:21" ht="17.25" customHeight="1" x14ac:dyDescent="0.3">
      <c r="P4446" s="26"/>
      <c r="Q4446" s="27"/>
      <c r="R4446" s="28"/>
      <c r="S4446" s="28"/>
      <c r="T4446" s="29"/>
      <c r="U4446" s="30"/>
    </row>
    <row r="4447" spans="16:21" ht="17.25" customHeight="1" x14ac:dyDescent="0.3">
      <c r="P4447" s="26"/>
      <c r="Q4447" s="27"/>
      <c r="R4447" s="28"/>
      <c r="S4447" s="28"/>
      <c r="T4447" s="29"/>
      <c r="U4447" s="30"/>
    </row>
    <row r="4448" spans="16:21" ht="17.25" customHeight="1" x14ac:dyDescent="0.3">
      <c r="P4448" s="26"/>
      <c r="Q4448" s="27"/>
      <c r="R4448" s="28"/>
      <c r="S4448" s="28"/>
      <c r="T4448" s="29"/>
      <c r="U4448" s="30"/>
    </row>
    <row r="4449" spans="16:21" ht="17.25" customHeight="1" x14ac:dyDescent="0.3">
      <c r="P4449" s="26"/>
      <c r="Q4449" s="27"/>
      <c r="R4449" s="28"/>
      <c r="S4449" s="28"/>
      <c r="T4449" s="29"/>
      <c r="U4449" s="30"/>
    </row>
    <row r="4450" spans="16:21" ht="17.25" customHeight="1" x14ac:dyDescent="0.3">
      <c r="P4450" s="26"/>
      <c r="Q4450" s="27"/>
      <c r="R4450" s="28"/>
      <c r="S4450" s="28"/>
      <c r="T4450" s="29"/>
      <c r="U4450" s="30"/>
    </row>
    <row r="4451" spans="16:21" ht="17.25" customHeight="1" x14ac:dyDescent="0.3">
      <c r="P4451" s="26"/>
      <c r="Q4451" s="27"/>
      <c r="R4451" s="28"/>
      <c r="S4451" s="28"/>
      <c r="T4451" s="29"/>
      <c r="U4451" s="30"/>
    </row>
    <row r="4452" spans="16:21" ht="17.25" customHeight="1" x14ac:dyDescent="0.3">
      <c r="P4452" s="26"/>
      <c r="Q4452" s="27"/>
      <c r="R4452" s="28"/>
      <c r="S4452" s="28"/>
      <c r="T4452" s="29"/>
      <c r="U4452" s="30"/>
    </row>
    <row r="4453" spans="16:21" ht="17.25" customHeight="1" x14ac:dyDescent="0.3">
      <c r="P4453" s="26"/>
      <c r="Q4453" s="27"/>
      <c r="R4453" s="28"/>
      <c r="S4453" s="28"/>
      <c r="T4453" s="29"/>
      <c r="U4453" s="30"/>
    </row>
    <row r="4454" spans="16:21" ht="17.25" customHeight="1" x14ac:dyDescent="0.3">
      <c r="P4454" s="26"/>
      <c r="Q4454" s="27"/>
      <c r="R4454" s="28"/>
      <c r="S4454" s="28"/>
      <c r="T4454" s="29"/>
      <c r="U4454" s="30"/>
    </row>
    <row r="4455" spans="16:21" ht="17.25" customHeight="1" x14ac:dyDescent="0.3">
      <c r="P4455" s="26"/>
      <c r="Q4455" s="27"/>
      <c r="R4455" s="28"/>
      <c r="S4455" s="28"/>
      <c r="T4455" s="29"/>
      <c r="U4455" s="30"/>
    </row>
    <row r="4456" spans="16:21" ht="17.25" customHeight="1" x14ac:dyDescent="0.3">
      <c r="P4456" s="26"/>
      <c r="Q4456" s="27"/>
      <c r="R4456" s="28"/>
      <c r="S4456" s="28"/>
      <c r="T4456" s="29"/>
      <c r="U4456" s="30"/>
    </row>
    <row r="4457" spans="16:21" ht="17.25" customHeight="1" x14ac:dyDescent="0.3">
      <c r="P4457" s="26"/>
      <c r="Q4457" s="27"/>
      <c r="R4457" s="28"/>
      <c r="S4457" s="28"/>
      <c r="T4457" s="29"/>
      <c r="U4457" s="30"/>
    </row>
    <row r="4458" spans="16:21" ht="17.25" customHeight="1" x14ac:dyDescent="0.3">
      <c r="P4458" s="26"/>
      <c r="Q4458" s="27"/>
      <c r="R4458" s="28"/>
      <c r="S4458" s="28"/>
      <c r="T4458" s="29"/>
      <c r="U4458" s="30"/>
    </row>
    <row r="4459" spans="16:21" ht="17.25" customHeight="1" x14ac:dyDescent="0.3">
      <c r="P4459" s="26"/>
      <c r="Q4459" s="27"/>
      <c r="R4459" s="28"/>
      <c r="S4459" s="28"/>
      <c r="T4459" s="29"/>
      <c r="U4459" s="30"/>
    </row>
    <row r="4460" spans="16:21" ht="17.25" customHeight="1" x14ac:dyDescent="0.3">
      <c r="P4460" s="26"/>
      <c r="Q4460" s="27"/>
      <c r="R4460" s="28"/>
      <c r="S4460" s="28"/>
      <c r="T4460" s="29"/>
      <c r="U4460" s="30"/>
    </row>
    <row r="4461" spans="16:21" ht="17.25" customHeight="1" x14ac:dyDescent="0.3">
      <c r="P4461" s="26"/>
      <c r="Q4461" s="27"/>
      <c r="R4461" s="28"/>
      <c r="S4461" s="28"/>
      <c r="T4461" s="29"/>
      <c r="U4461" s="30"/>
    </row>
    <row r="4462" spans="16:21" ht="17.25" customHeight="1" x14ac:dyDescent="0.3">
      <c r="P4462" s="26"/>
      <c r="Q4462" s="27"/>
      <c r="R4462" s="28"/>
      <c r="S4462" s="28"/>
      <c r="T4462" s="29"/>
      <c r="U4462" s="30"/>
    </row>
    <row r="4463" spans="16:21" ht="17.25" customHeight="1" x14ac:dyDescent="0.3">
      <c r="P4463" s="26"/>
      <c r="Q4463" s="27"/>
      <c r="R4463" s="28"/>
      <c r="S4463" s="28"/>
      <c r="T4463" s="29"/>
      <c r="U4463" s="30"/>
    </row>
    <row r="4464" spans="16:21" ht="17.25" customHeight="1" x14ac:dyDescent="0.3">
      <c r="P4464" s="26"/>
      <c r="Q4464" s="27"/>
      <c r="R4464" s="28"/>
      <c r="S4464" s="28"/>
      <c r="T4464" s="29"/>
      <c r="U4464" s="30"/>
    </row>
    <row r="4465" spans="16:21" ht="17.25" customHeight="1" x14ac:dyDescent="0.3">
      <c r="P4465" s="26"/>
      <c r="Q4465" s="27"/>
      <c r="R4465" s="28"/>
      <c r="S4465" s="28"/>
      <c r="T4465" s="29"/>
      <c r="U4465" s="30"/>
    </row>
    <row r="4466" spans="16:21" ht="17.25" customHeight="1" x14ac:dyDescent="0.3">
      <c r="P4466" s="26"/>
      <c r="Q4466" s="27"/>
      <c r="R4466" s="28"/>
      <c r="S4466" s="28"/>
      <c r="T4466" s="29"/>
      <c r="U4466" s="30"/>
    </row>
    <row r="4467" spans="16:21" ht="17.25" customHeight="1" x14ac:dyDescent="0.3">
      <c r="P4467" s="26"/>
      <c r="Q4467" s="27"/>
      <c r="R4467" s="28"/>
      <c r="S4467" s="28"/>
      <c r="T4467" s="29"/>
      <c r="U4467" s="30"/>
    </row>
    <row r="4468" spans="16:21" ht="17.25" customHeight="1" x14ac:dyDescent="0.3">
      <c r="P4468" s="26"/>
      <c r="Q4468" s="27"/>
      <c r="R4468" s="28"/>
      <c r="S4468" s="28"/>
      <c r="T4468" s="29"/>
      <c r="U4468" s="30"/>
    </row>
    <row r="4469" spans="16:21" ht="17.25" customHeight="1" x14ac:dyDescent="0.3">
      <c r="P4469" s="26"/>
      <c r="Q4469" s="27"/>
      <c r="R4469" s="28"/>
      <c r="S4469" s="28"/>
      <c r="T4469" s="29"/>
      <c r="U4469" s="30"/>
    </row>
    <row r="4470" spans="16:21" ht="17.25" customHeight="1" x14ac:dyDescent="0.3">
      <c r="P4470" s="26"/>
      <c r="Q4470" s="27"/>
      <c r="R4470" s="28"/>
      <c r="S4470" s="28"/>
      <c r="T4470" s="29"/>
      <c r="U4470" s="30"/>
    </row>
    <row r="4471" spans="16:21" ht="17.25" customHeight="1" x14ac:dyDescent="0.3">
      <c r="P4471" s="26"/>
      <c r="Q4471" s="27"/>
      <c r="R4471" s="28"/>
      <c r="S4471" s="28"/>
      <c r="T4471" s="29"/>
      <c r="U4471" s="30"/>
    </row>
    <row r="4472" spans="16:21" ht="17.25" customHeight="1" x14ac:dyDescent="0.3">
      <c r="P4472" s="26"/>
      <c r="Q4472" s="27"/>
      <c r="R4472" s="28"/>
      <c r="S4472" s="28"/>
      <c r="T4472" s="29"/>
      <c r="U4472" s="30"/>
    </row>
    <row r="4473" spans="16:21" ht="17.25" customHeight="1" x14ac:dyDescent="0.3">
      <c r="P4473" s="26"/>
      <c r="Q4473" s="27"/>
      <c r="R4473" s="28"/>
      <c r="S4473" s="28"/>
      <c r="T4473" s="29"/>
      <c r="U4473" s="30"/>
    </row>
    <row r="4474" spans="16:21" ht="17.25" customHeight="1" x14ac:dyDescent="0.3">
      <c r="P4474" s="26"/>
      <c r="Q4474" s="27"/>
      <c r="R4474" s="28"/>
      <c r="S4474" s="28"/>
      <c r="T4474" s="29"/>
      <c r="U4474" s="30"/>
    </row>
    <row r="4475" spans="16:21" ht="17.25" customHeight="1" x14ac:dyDescent="0.3">
      <c r="P4475" s="26"/>
      <c r="Q4475" s="27"/>
      <c r="R4475" s="28"/>
      <c r="S4475" s="28"/>
      <c r="T4475" s="29"/>
      <c r="U4475" s="30"/>
    </row>
    <row r="4476" spans="16:21" ht="17.25" customHeight="1" x14ac:dyDescent="0.3">
      <c r="P4476" s="26"/>
      <c r="Q4476" s="27"/>
      <c r="R4476" s="28"/>
      <c r="S4476" s="28"/>
      <c r="T4476" s="29"/>
      <c r="U4476" s="30"/>
    </row>
    <row r="4477" spans="16:21" ht="17.25" customHeight="1" x14ac:dyDescent="0.3">
      <c r="P4477" s="26"/>
      <c r="Q4477" s="27"/>
      <c r="R4477" s="28"/>
      <c r="S4477" s="28"/>
      <c r="T4477" s="29"/>
      <c r="U4477" s="30"/>
    </row>
    <row r="4478" spans="16:21" ht="17.25" customHeight="1" x14ac:dyDescent="0.3">
      <c r="P4478" s="26"/>
      <c r="Q4478" s="27"/>
      <c r="R4478" s="28"/>
      <c r="S4478" s="28"/>
      <c r="T4478" s="29"/>
      <c r="U4478" s="30"/>
    </row>
    <row r="4479" spans="16:21" ht="17.25" customHeight="1" x14ac:dyDescent="0.3">
      <c r="P4479" s="26"/>
      <c r="Q4479" s="27"/>
      <c r="R4479" s="28"/>
      <c r="S4479" s="28"/>
      <c r="T4479" s="29"/>
      <c r="U4479" s="30"/>
    </row>
    <row r="4480" spans="16:21" ht="17.25" customHeight="1" x14ac:dyDescent="0.3">
      <c r="P4480" s="26"/>
      <c r="Q4480" s="27"/>
      <c r="R4480" s="28"/>
      <c r="S4480" s="28"/>
      <c r="T4480" s="29"/>
      <c r="U4480" s="30"/>
    </row>
    <row r="4481" spans="16:21" ht="17.25" customHeight="1" x14ac:dyDescent="0.3">
      <c r="P4481" s="26"/>
      <c r="Q4481" s="27"/>
      <c r="R4481" s="28"/>
      <c r="S4481" s="28"/>
      <c r="T4481" s="29"/>
      <c r="U4481" s="30"/>
    </row>
    <row r="4482" spans="16:21" ht="17.25" customHeight="1" x14ac:dyDescent="0.3">
      <c r="P4482" s="26"/>
      <c r="Q4482" s="27"/>
      <c r="R4482" s="28"/>
      <c r="S4482" s="28"/>
      <c r="T4482" s="29"/>
      <c r="U4482" s="30"/>
    </row>
    <row r="4483" spans="16:21" ht="17.25" customHeight="1" x14ac:dyDescent="0.3">
      <c r="P4483" s="26"/>
      <c r="Q4483" s="27"/>
      <c r="R4483" s="28"/>
      <c r="S4483" s="28"/>
      <c r="T4483" s="29"/>
      <c r="U4483" s="30"/>
    </row>
    <row r="4484" spans="16:21" ht="17.25" customHeight="1" x14ac:dyDescent="0.3">
      <c r="P4484" s="26"/>
      <c r="Q4484" s="27"/>
      <c r="R4484" s="28"/>
      <c r="S4484" s="28"/>
      <c r="T4484" s="29"/>
      <c r="U4484" s="30"/>
    </row>
    <row r="4485" spans="16:21" ht="17.25" customHeight="1" x14ac:dyDescent="0.3">
      <c r="P4485" s="26"/>
      <c r="Q4485" s="27"/>
      <c r="R4485" s="28"/>
      <c r="S4485" s="28"/>
      <c r="T4485" s="29"/>
      <c r="U4485" s="30"/>
    </row>
    <row r="4486" spans="16:21" ht="17.25" customHeight="1" x14ac:dyDescent="0.3">
      <c r="P4486" s="26"/>
      <c r="Q4486" s="27"/>
      <c r="R4486" s="28"/>
      <c r="S4486" s="28"/>
      <c r="T4486" s="29"/>
      <c r="U4486" s="30"/>
    </row>
    <row r="4487" spans="16:21" ht="17.25" customHeight="1" x14ac:dyDescent="0.3">
      <c r="P4487" s="26"/>
      <c r="Q4487" s="27"/>
      <c r="R4487" s="28"/>
      <c r="S4487" s="28"/>
      <c r="T4487" s="29"/>
      <c r="U4487" s="30"/>
    </row>
    <row r="4488" spans="16:21" ht="17.25" customHeight="1" x14ac:dyDescent="0.3">
      <c r="P4488" s="26"/>
      <c r="Q4488" s="27"/>
      <c r="R4488" s="28"/>
      <c r="S4488" s="28"/>
      <c r="T4488" s="29"/>
      <c r="U4488" s="30"/>
    </row>
    <row r="4489" spans="16:21" ht="17.25" customHeight="1" x14ac:dyDescent="0.3">
      <c r="P4489" s="26"/>
      <c r="Q4489" s="27"/>
      <c r="R4489" s="28"/>
      <c r="S4489" s="28"/>
      <c r="T4489" s="29"/>
      <c r="U4489" s="30"/>
    </row>
    <row r="4490" spans="16:21" ht="17.25" customHeight="1" x14ac:dyDescent="0.3">
      <c r="P4490" s="26"/>
      <c r="Q4490" s="27"/>
      <c r="R4490" s="28"/>
      <c r="S4490" s="28"/>
      <c r="T4490" s="29"/>
      <c r="U4490" s="30"/>
    </row>
    <row r="4491" spans="16:21" ht="17.25" customHeight="1" x14ac:dyDescent="0.3">
      <c r="P4491" s="26"/>
      <c r="Q4491" s="27"/>
      <c r="R4491" s="28"/>
      <c r="S4491" s="28"/>
      <c r="T4491" s="29"/>
      <c r="U4491" s="30"/>
    </row>
    <row r="4492" spans="16:21" ht="17.25" customHeight="1" x14ac:dyDescent="0.3">
      <c r="P4492" s="26"/>
      <c r="Q4492" s="27"/>
      <c r="R4492" s="28"/>
      <c r="S4492" s="28"/>
      <c r="T4492" s="29"/>
      <c r="U4492" s="30"/>
    </row>
    <row r="4493" spans="16:21" ht="17.25" customHeight="1" x14ac:dyDescent="0.3">
      <c r="P4493" s="26"/>
      <c r="Q4493" s="27"/>
      <c r="R4493" s="28"/>
      <c r="S4493" s="28"/>
      <c r="T4493" s="29"/>
      <c r="U4493" s="30"/>
    </row>
    <row r="4494" spans="16:21" ht="17.25" customHeight="1" x14ac:dyDescent="0.3">
      <c r="P4494" s="26"/>
      <c r="Q4494" s="27"/>
      <c r="R4494" s="28"/>
      <c r="S4494" s="28"/>
      <c r="T4494" s="29"/>
      <c r="U4494" s="30"/>
    </row>
    <row r="4495" spans="16:21" ht="17.25" customHeight="1" x14ac:dyDescent="0.3">
      <c r="P4495" s="26"/>
      <c r="Q4495" s="27"/>
      <c r="R4495" s="28"/>
      <c r="S4495" s="28"/>
      <c r="T4495" s="29"/>
      <c r="U4495" s="30"/>
    </row>
    <row r="4496" spans="16:21" ht="17.25" customHeight="1" x14ac:dyDescent="0.3">
      <c r="P4496" s="26"/>
      <c r="Q4496" s="27"/>
      <c r="R4496" s="28"/>
      <c r="S4496" s="28"/>
      <c r="T4496" s="29"/>
      <c r="U4496" s="30"/>
    </row>
    <row r="4497" spans="16:21" ht="17.25" customHeight="1" x14ac:dyDescent="0.3">
      <c r="P4497" s="26"/>
      <c r="Q4497" s="27"/>
      <c r="R4497" s="28"/>
      <c r="S4497" s="28"/>
      <c r="T4497" s="29"/>
      <c r="U4497" s="30"/>
    </row>
    <row r="4498" spans="16:21" ht="17.25" customHeight="1" x14ac:dyDescent="0.3">
      <c r="P4498" s="26"/>
      <c r="Q4498" s="27"/>
      <c r="R4498" s="28"/>
      <c r="S4498" s="28"/>
      <c r="T4498" s="29"/>
      <c r="U4498" s="30"/>
    </row>
    <row r="4499" spans="16:21" ht="17.25" customHeight="1" x14ac:dyDescent="0.3">
      <c r="P4499" s="26"/>
      <c r="Q4499" s="27"/>
      <c r="R4499" s="28"/>
      <c r="S4499" s="28"/>
      <c r="T4499" s="29"/>
      <c r="U4499" s="30"/>
    </row>
    <row r="4500" spans="16:21" ht="17.25" customHeight="1" x14ac:dyDescent="0.3">
      <c r="P4500" s="26"/>
      <c r="Q4500" s="27"/>
      <c r="R4500" s="28"/>
      <c r="S4500" s="28"/>
      <c r="T4500" s="29"/>
      <c r="U4500" s="30"/>
    </row>
    <row r="4501" spans="16:21" ht="17.25" customHeight="1" x14ac:dyDescent="0.3">
      <c r="P4501" s="26"/>
      <c r="Q4501" s="27"/>
      <c r="R4501" s="28"/>
      <c r="S4501" s="28"/>
      <c r="T4501" s="29"/>
      <c r="U4501" s="30"/>
    </row>
    <row r="4502" spans="16:21" ht="17.25" customHeight="1" x14ac:dyDescent="0.3">
      <c r="P4502" s="26"/>
      <c r="Q4502" s="27"/>
      <c r="R4502" s="28"/>
      <c r="S4502" s="28"/>
      <c r="T4502" s="29"/>
      <c r="U4502" s="30"/>
    </row>
    <row r="4503" spans="16:21" ht="17.25" customHeight="1" x14ac:dyDescent="0.3">
      <c r="P4503" s="26"/>
      <c r="Q4503" s="27"/>
      <c r="R4503" s="28"/>
      <c r="S4503" s="28"/>
      <c r="T4503" s="29"/>
      <c r="U4503" s="30"/>
    </row>
    <row r="4504" spans="16:21" ht="17.25" customHeight="1" x14ac:dyDescent="0.3">
      <c r="P4504" s="26"/>
      <c r="Q4504" s="27"/>
      <c r="R4504" s="28"/>
      <c r="S4504" s="28"/>
      <c r="T4504" s="29"/>
      <c r="U4504" s="30"/>
    </row>
    <row r="4505" spans="16:21" ht="17.25" customHeight="1" x14ac:dyDescent="0.3">
      <c r="P4505" s="26"/>
      <c r="Q4505" s="27"/>
      <c r="R4505" s="28"/>
      <c r="S4505" s="28"/>
      <c r="T4505" s="29"/>
      <c r="U4505" s="30"/>
    </row>
    <row r="4506" spans="16:21" ht="17.25" customHeight="1" x14ac:dyDescent="0.3">
      <c r="P4506" s="26"/>
      <c r="Q4506" s="27"/>
      <c r="R4506" s="28"/>
      <c r="S4506" s="28"/>
      <c r="T4506" s="29"/>
      <c r="U4506" s="30"/>
    </row>
    <row r="4507" spans="16:21" ht="17.25" customHeight="1" x14ac:dyDescent="0.3">
      <c r="P4507" s="26"/>
      <c r="Q4507" s="27"/>
      <c r="R4507" s="28"/>
      <c r="S4507" s="28"/>
      <c r="T4507" s="29"/>
      <c r="U4507" s="30"/>
    </row>
    <row r="4508" spans="16:21" ht="17.25" customHeight="1" x14ac:dyDescent="0.3">
      <c r="P4508" s="26"/>
      <c r="Q4508" s="27"/>
      <c r="R4508" s="28"/>
      <c r="S4508" s="28"/>
      <c r="T4508" s="29"/>
      <c r="U4508" s="30"/>
    </row>
    <row r="4509" spans="16:21" ht="17.25" customHeight="1" x14ac:dyDescent="0.3">
      <c r="P4509" s="26"/>
      <c r="Q4509" s="27"/>
      <c r="R4509" s="28"/>
      <c r="S4509" s="28"/>
      <c r="T4509" s="29"/>
      <c r="U4509" s="30"/>
    </row>
    <row r="4510" spans="16:21" ht="17.25" customHeight="1" x14ac:dyDescent="0.3">
      <c r="P4510" s="26"/>
      <c r="Q4510" s="27"/>
      <c r="R4510" s="28"/>
      <c r="S4510" s="28"/>
      <c r="T4510" s="29"/>
      <c r="U4510" s="30"/>
    </row>
    <row r="4511" spans="16:21" ht="17.25" customHeight="1" x14ac:dyDescent="0.3">
      <c r="P4511" s="26"/>
      <c r="Q4511" s="27"/>
      <c r="R4511" s="28"/>
      <c r="S4511" s="28"/>
      <c r="T4511" s="29"/>
      <c r="U4511" s="30"/>
    </row>
    <row r="4512" spans="16:21" ht="17.25" customHeight="1" x14ac:dyDescent="0.3">
      <c r="P4512" s="26"/>
      <c r="Q4512" s="27"/>
      <c r="R4512" s="28"/>
      <c r="S4512" s="28"/>
      <c r="T4512" s="29"/>
      <c r="U4512" s="30"/>
    </row>
    <row r="4513" spans="16:21" ht="17.25" customHeight="1" x14ac:dyDescent="0.3">
      <c r="P4513" s="26"/>
      <c r="Q4513" s="27"/>
      <c r="R4513" s="28"/>
      <c r="S4513" s="28"/>
      <c r="T4513" s="29"/>
      <c r="U4513" s="30"/>
    </row>
    <row r="4514" spans="16:21" ht="17.25" customHeight="1" x14ac:dyDescent="0.3">
      <c r="P4514" s="26"/>
      <c r="Q4514" s="27"/>
      <c r="R4514" s="28"/>
      <c r="S4514" s="28"/>
      <c r="T4514" s="29"/>
      <c r="U4514" s="30"/>
    </row>
    <row r="4515" spans="16:21" ht="17.25" customHeight="1" x14ac:dyDescent="0.3">
      <c r="P4515" s="26"/>
      <c r="Q4515" s="27"/>
      <c r="R4515" s="28"/>
      <c r="S4515" s="28"/>
      <c r="T4515" s="29"/>
      <c r="U4515" s="30"/>
    </row>
    <row r="4516" spans="16:21" ht="17.25" customHeight="1" x14ac:dyDescent="0.3">
      <c r="P4516" s="26"/>
      <c r="Q4516" s="27"/>
      <c r="R4516" s="28"/>
      <c r="S4516" s="28"/>
      <c r="T4516" s="29"/>
      <c r="U4516" s="30"/>
    </row>
    <row r="4517" spans="16:21" ht="17.25" customHeight="1" x14ac:dyDescent="0.3">
      <c r="P4517" s="26"/>
      <c r="Q4517" s="27"/>
      <c r="R4517" s="28"/>
      <c r="S4517" s="28"/>
      <c r="T4517" s="29"/>
      <c r="U4517" s="30"/>
    </row>
    <row r="4518" spans="16:21" ht="17.25" customHeight="1" x14ac:dyDescent="0.3">
      <c r="P4518" s="26"/>
      <c r="Q4518" s="27"/>
      <c r="R4518" s="28"/>
      <c r="S4518" s="28"/>
      <c r="T4518" s="29"/>
      <c r="U4518" s="30"/>
    </row>
    <row r="4519" spans="16:21" ht="17.25" customHeight="1" x14ac:dyDescent="0.3">
      <c r="P4519" s="26"/>
      <c r="Q4519" s="27"/>
      <c r="R4519" s="28"/>
      <c r="S4519" s="28"/>
      <c r="T4519" s="29"/>
      <c r="U4519" s="30"/>
    </row>
    <row r="4520" spans="16:21" ht="17.25" customHeight="1" x14ac:dyDescent="0.3">
      <c r="P4520" s="26"/>
      <c r="Q4520" s="27"/>
      <c r="R4520" s="28"/>
      <c r="S4520" s="28"/>
      <c r="T4520" s="29"/>
      <c r="U4520" s="30"/>
    </row>
    <row r="4521" spans="16:21" ht="17.25" customHeight="1" x14ac:dyDescent="0.3">
      <c r="P4521" s="26"/>
      <c r="Q4521" s="27"/>
      <c r="R4521" s="28"/>
      <c r="S4521" s="28"/>
      <c r="T4521" s="29"/>
      <c r="U4521" s="30"/>
    </row>
    <row r="4522" spans="16:21" ht="17.25" customHeight="1" x14ac:dyDescent="0.3">
      <c r="P4522" s="26"/>
      <c r="Q4522" s="27"/>
      <c r="R4522" s="28"/>
      <c r="S4522" s="28"/>
      <c r="T4522" s="29"/>
      <c r="U4522" s="30"/>
    </row>
    <row r="4523" spans="16:21" ht="17.25" customHeight="1" x14ac:dyDescent="0.3">
      <c r="P4523" s="26"/>
      <c r="Q4523" s="27"/>
      <c r="R4523" s="28"/>
      <c r="S4523" s="28"/>
      <c r="T4523" s="29"/>
      <c r="U4523" s="30"/>
    </row>
    <row r="4524" spans="16:21" ht="17.25" customHeight="1" x14ac:dyDescent="0.3">
      <c r="P4524" s="26"/>
      <c r="Q4524" s="27"/>
      <c r="R4524" s="28"/>
      <c r="S4524" s="28"/>
      <c r="T4524" s="29"/>
      <c r="U4524" s="30"/>
    </row>
    <row r="4525" spans="16:21" ht="17.25" customHeight="1" x14ac:dyDescent="0.3">
      <c r="P4525" s="26"/>
      <c r="Q4525" s="27"/>
      <c r="R4525" s="28"/>
      <c r="S4525" s="28"/>
      <c r="T4525" s="29"/>
      <c r="U4525" s="30"/>
    </row>
    <row r="4526" spans="16:21" ht="17.25" customHeight="1" x14ac:dyDescent="0.3">
      <c r="P4526" s="26"/>
      <c r="Q4526" s="27"/>
      <c r="R4526" s="28"/>
      <c r="S4526" s="28"/>
      <c r="T4526" s="29"/>
      <c r="U4526" s="30"/>
    </row>
    <row r="4527" spans="16:21" ht="17.25" customHeight="1" x14ac:dyDescent="0.3">
      <c r="P4527" s="26"/>
      <c r="Q4527" s="27"/>
      <c r="R4527" s="28"/>
      <c r="S4527" s="28"/>
      <c r="T4527" s="29"/>
      <c r="U4527" s="30"/>
    </row>
    <row r="4528" spans="16:21" ht="17.25" customHeight="1" x14ac:dyDescent="0.3">
      <c r="P4528" s="26"/>
      <c r="Q4528" s="27"/>
      <c r="R4528" s="28"/>
      <c r="S4528" s="28"/>
      <c r="T4528" s="29"/>
      <c r="U4528" s="30"/>
    </row>
    <row r="4529" spans="16:21" ht="17.25" customHeight="1" x14ac:dyDescent="0.3">
      <c r="P4529" s="26"/>
      <c r="Q4529" s="27"/>
      <c r="R4529" s="28"/>
      <c r="S4529" s="28"/>
      <c r="T4529" s="29"/>
      <c r="U4529" s="30"/>
    </row>
    <row r="4530" spans="16:21" ht="17.25" customHeight="1" x14ac:dyDescent="0.3">
      <c r="P4530" s="26"/>
      <c r="Q4530" s="27"/>
      <c r="R4530" s="28"/>
      <c r="S4530" s="28"/>
      <c r="T4530" s="29"/>
      <c r="U4530" s="30"/>
    </row>
    <row r="4531" spans="16:21" ht="17.25" customHeight="1" x14ac:dyDescent="0.3">
      <c r="P4531" s="26"/>
      <c r="Q4531" s="27"/>
      <c r="R4531" s="28"/>
      <c r="S4531" s="28"/>
      <c r="T4531" s="29"/>
      <c r="U4531" s="30"/>
    </row>
    <row r="4532" spans="16:21" ht="17.25" customHeight="1" x14ac:dyDescent="0.3">
      <c r="P4532" s="26"/>
      <c r="Q4532" s="27"/>
      <c r="R4532" s="28"/>
      <c r="S4532" s="28"/>
      <c r="T4532" s="29"/>
      <c r="U4532" s="30"/>
    </row>
    <row r="4533" spans="16:21" ht="17.25" customHeight="1" x14ac:dyDescent="0.3">
      <c r="P4533" s="26"/>
      <c r="Q4533" s="27"/>
      <c r="R4533" s="28"/>
      <c r="S4533" s="28"/>
      <c r="T4533" s="29"/>
      <c r="U4533" s="30"/>
    </row>
    <row r="4534" spans="16:21" ht="17.25" customHeight="1" x14ac:dyDescent="0.3">
      <c r="P4534" s="26"/>
      <c r="Q4534" s="27"/>
      <c r="R4534" s="28"/>
      <c r="S4534" s="28"/>
      <c r="T4534" s="29"/>
      <c r="U4534" s="30"/>
    </row>
    <row r="4535" spans="16:21" ht="17.25" customHeight="1" x14ac:dyDescent="0.3">
      <c r="P4535" s="26"/>
      <c r="Q4535" s="27"/>
      <c r="R4535" s="28"/>
      <c r="S4535" s="28"/>
      <c r="T4535" s="29"/>
      <c r="U4535" s="30"/>
    </row>
    <row r="4536" spans="16:21" ht="17.25" customHeight="1" x14ac:dyDescent="0.3">
      <c r="P4536" s="26"/>
      <c r="Q4536" s="27"/>
      <c r="R4536" s="28"/>
      <c r="S4536" s="28"/>
      <c r="T4536" s="29"/>
      <c r="U4536" s="30"/>
    </row>
    <row r="4537" spans="16:21" ht="17.25" customHeight="1" x14ac:dyDescent="0.3">
      <c r="P4537" s="26"/>
      <c r="Q4537" s="27"/>
      <c r="R4537" s="28"/>
      <c r="S4537" s="28"/>
      <c r="T4537" s="29"/>
      <c r="U4537" s="30"/>
    </row>
    <row r="4538" spans="16:21" ht="17.25" customHeight="1" x14ac:dyDescent="0.3">
      <c r="P4538" s="26"/>
      <c r="Q4538" s="27"/>
      <c r="R4538" s="28"/>
      <c r="S4538" s="28"/>
      <c r="T4538" s="29"/>
      <c r="U4538" s="30"/>
    </row>
    <row r="4539" spans="16:21" ht="17.25" customHeight="1" x14ac:dyDescent="0.3">
      <c r="P4539" s="26"/>
      <c r="Q4539" s="27"/>
      <c r="R4539" s="28"/>
      <c r="S4539" s="28"/>
      <c r="T4539" s="29"/>
      <c r="U4539" s="30"/>
    </row>
    <row r="4540" spans="16:21" ht="17.25" customHeight="1" x14ac:dyDescent="0.3">
      <c r="P4540" s="26"/>
      <c r="Q4540" s="27"/>
      <c r="R4540" s="28"/>
      <c r="S4540" s="28"/>
      <c r="T4540" s="29"/>
      <c r="U4540" s="30"/>
    </row>
    <row r="4541" spans="16:21" ht="17.25" customHeight="1" x14ac:dyDescent="0.3">
      <c r="P4541" s="26"/>
      <c r="Q4541" s="27"/>
      <c r="R4541" s="28"/>
      <c r="S4541" s="28"/>
      <c r="T4541" s="29"/>
      <c r="U4541" s="30"/>
    </row>
    <row r="4542" spans="16:21" ht="17.25" customHeight="1" x14ac:dyDescent="0.3">
      <c r="P4542" s="26"/>
      <c r="Q4542" s="27"/>
      <c r="R4542" s="28"/>
      <c r="S4542" s="28"/>
      <c r="T4542" s="29"/>
      <c r="U4542" s="30"/>
    </row>
    <row r="4543" spans="16:21" ht="17.25" customHeight="1" x14ac:dyDescent="0.3">
      <c r="P4543" s="26"/>
      <c r="Q4543" s="27"/>
      <c r="R4543" s="28"/>
      <c r="S4543" s="28"/>
      <c r="T4543" s="29"/>
      <c r="U4543" s="30"/>
    </row>
    <row r="4544" spans="16:21" ht="17.25" customHeight="1" x14ac:dyDescent="0.3">
      <c r="P4544" s="26"/>
      <c r="Q4544" s="27"/>
      <c r="R4544" s="28"/>
      <c r="S4544" s="28"/>
      <c r="T4544" s="29"/>
      <c r="U4544" s="30"/>
    </row>
    <row r="4545" spans="16:21" ht="17.25" customHeight="1" x14ac:dyDescent="0.3">
      <c r="P4545" s="26"/>
      <c r="Q4545" s="27"/>
      <c r="R4545" s="28"/>
      <c r="S4545" s="28"/>
      <c r="T4545" s="29"/>
      <c r="U4545" s="30"/>
    </row>
    <row r="4546" spans="16:21" ht="17.25" customHeight="1" x14ac:dyDescent="0.3">
      <c r="P4546" s="26"/>
      <c r="Q4546" s="27"/>
      <c r="R4546" s="28"/>
      <c r="S4546" s="28"/>
      <c r="T4546" s="29"/>
      <c r="U4546" s="30"/>
    </row>
    <row r="4547" spans="16:21" ht="17.25" customHeight="1" x14ac:dyDescent="0.3">
      <c r="P4547" s="26"/>
      <c r="Q4547" s="27"/>
      <c r="R4547" s="28"/>
      <c r="S4547" s="28"/>
      <c r="T4547" s="29"/>
      <c r="U4547" s="30"/>
    </row>
    <row r="4548" spans="16:21" ht="17.25" customHeight="1" x14ac:dyDescent="0.3">
      <c r="P4548" s="26"/>
      <c r="Q4548" s="27"/>
      <c r="R4548" s="28"/>
      <c r="S4548" s="28"/>
      <c r="T4548" s="29"/>
      <c r="U4548" s="30"/>
    </row>
    <row r="4549" spans="16:21" ht="17.25" customHeight="1" x14ac:dyDescent="0.3">
      <c r="P4549" s="26"/>
      <c r="Q4549" s="27"/>
      <c r="R4549" s="28"/>
      <c r="S4549" s="28"/>
      <c r="T4549" s="29"/>
      <c r="U4549" s="30"/>
    </row>
    <row r="4550" spans="16:21" ht="17.25" customHeight="1" x14ac:dyDescent="0.3">
      <c r="P4550" s="26"/>
      <c r="Q4550" s="27"/>
      <c r="R4550" s="28"/>
      <c r="S4550" s="28"/>
      <c r="T4550" s="29"/>
      <c r="U4550" s="30"/>
    </row>
    <row r="4551" spans="16:21" ht="17.25" customHeight="1" x14ac:dyDescent="0.3">
      <c r="P4551" s="26"/>
      <c r="Q4551" s="27"/>
      <c r="R4551" s="28"/>
      <c r="S4551" s="28"/>
      <c r="T4551" s="29"/>
      <c r="U4551" s="30"/>
    </row>
    <row r="4552" spans="16:21" ht="17.25" customHeight="1" x14ac:dyDescent="0.3">
      <c r="P4552" s="26"/>
      <c r="Q4552" s="27"/>
      <c r="R4552" s="28"/>
      <c r="S4552" s="28"/>
      <c r="T4552" s="29"/>
      <c r="U4552" s="30"/>
    </row>
    <row r="4553" spans="16:21" ht="17.25" customHeight="1" x14ac:dyDescent="0.3">
      <c r="P4553" s="26"/>
      <c r="Q4553" s="27"/>
      <c r="R4553" s="28"/>
      <c r="S4553" s="28"/>
      <c r="T4553" s="29"/>
      <c r="U4553" s="30"/>
    </row>
    <row r="4554" spans="16:21" ht="17.25" customHeight="1" x14ac:dyDescent="0.3">
      <c r="P4554" s="26"/>
      <c r="Q4554" s="27"/>
      <c r="R4554" s="28"/>
      <c r="S4554" s="28"/>
      <c r="T4554" s="29"/>
      <c r="U4554" s="30"/>
    </row>
    <row r="4555" spans="16:21" ht="17.25" customHeight="1" x14ac:dyDescent="0.3">
      <c r="P4555" s="26"/>
      <c r="Q4555" s="27"/>
      <c r="R4555" s="28"/>
      <c r="S4555" s="28"/>
      <c r="T4555" s="29"/>
      <c r="U4555" s="30"/>
    </row>
    <row r="4556" spans="16:21" ht="17.25" customHeight="1" x14ac:dyDescent="0.3">
      <c r="P4556" s="26"/>
      <c r="Q4556" s="27"/>
      <c r="R4556" s="28"/>
      <c r="S4556" s="28"/>
      <c r="T4556" s="29"/>
      <c r="U4556" s="30"/>
    </row>
    <row r="4557" spans="16:21" ht="17.25" customHeight="1" x14ac:dyDescent="0.3">
      <c r="P4557" s="26"/>
      <c r="Q4557" s="27"/>
      <c r="R4557" s="28"/>
      <c r="S4557" s="28"/>
      <c r="T4557" s="29"/>
      <c r="U4557" s="30"/>
    </row>
    <row r="4558" spans="16:21" ht="17.25" customHeight="1" x14ac:dyDescent="0.3">
      <c r="P4558" s="26"/>
      <c r="Q4558" s="27"/>
      <c r="R4558" s="28"/>
      <c r="S4558" s="28"/>
      <c r="T4558" s="29"/>
      <c r="U4558" s="30"/>
    </row>
    <row r="4559" spans="16:21" ht="17.25" customHeight="1" x14ac:dyDescent="0.3">
      <c r="P4559" s="26"/>
      <c r="Q4559" s="27"/>
      <c r="R4559" s="28"/>
      <c r="S4559" s="28"/>
      <c r="T4559" s="29"/>
      <c r="U4559" s="30"/>
    </row>
    <row r="4560" spans="16:21" ht="17.25" customHeight="1" x14ac:dyDescent="0.3">
      <c r="P4560" s="26"/>
      <c r="Q4560" s="27"/>
      <c r="R4560" s="28"/>
      <c r="S4560" s="28"/>
      <c r="T4560" s="29"/>
      <c r="U4560" s="30"/>
    </row>
    <row r="4561" spans="16:21" ht="17.25" customHeight="1" x14ac:dyDescent="0.3">
      <c r="P4561" s="26"/>
      <c r="Q4561" s="27"/>
      <c r="R4561" s="28"/>
      <c r="S4561" s="28"/>
      <c r="T4561" s="29"/>
      <c r="U4561" s="30"/>
    </row>
    <row r="4562" spans="16:21" ht="17.25" customHeight="1" x14ac:dyDescent="0.3">
      <c r="P4562" s="26"/>
      <c r="Q4562" s="27"/>
      <c r="R4562" s="28"/>
      <c r="S4562" s="28"/>
      <c r="T4562" s="29"/>
      <c r="U4562" s="30"/>
    </row>
    <row r="4563" spans="16:21" ht="17.25" customHeight="1" x14ac:dyDescent="0.3">
      <c r="P4563" s="26"/>
      <c r="Q4563" s="27"/>
      <c r="R4563" s="28"/>
      <c r="S4563" s="28"/>
      <c r="T4563" s="29"/>
      <c r="U4563" s="30"/>
    </row>
    <row r="4564" spans="16:21" ht="17.25" customHeight="1" x14ac:dyDescent="0.3">
      <c r="P4564" s="26"/>
      <c r="Q4564" s="27"/>
      <c r="R4564" s="28"/>
      <c r="S4564" s="28"/>
      <c r="T4564" s="29"/>
      <c r="U4564" s="30"/>
    </row>
    <row r="4565" spans="16:21" ht="17.25" customHeight="1" x14ac:dyDescent="0.3">
      <c r="P4565" s="26"/>
      <c r="Q4565" s="27"/>
      <c r="R4565" s="28"/>
      <c r="S4565" s="28"/>
      <c r="T4565" s="29"/>
      <c r="U4565" s="30"/>
    </row>
    <row r="4566" spans="16:21" ht="17.25" customHeight="1" x14ac:dyDescent="0.3">
      <c r="P4566" s="26"/>
      <c r="Q4566" s="27"/>
      <c r="R4566" s="28"/>
      <c r="S4566" s="28"/>
      <c r="T4566" s="29"/>
      <c r="U4566" s="30"/>
    </row>
    <row r="4567" spans="16:21" ht="17.25" customHeight="1" x14ac:dyDescent="0.3">
      <c r="P4567" s="26"/>
      <c r="Q4567" s="27"/>
      <c r="R4567" s="28"/>
      <c r="S4567" s="28"/>
      <c r="T4567" s="29"/>
      <c r="U4567" s="30"/>
    </row>
    <row r="4568" spans="16:21" ht="17.25" customHeight="1" x14ac:dyDescent="0.3">
      <c r="P4568" s="26"/>
      <c r="Q4568" s="27"/>
      <c r="R4568" s="28"/>
      <c r="S4568" s="28"/>
      <c r="T4568" s="29"/>
      <c r="U4568" s="30"/>
    </row>
    <row r="4569" spans="16:21" ht="17.25" customHeight="1" x14ac:dyDescent="0.3">
      <c r="P4569" s="26"/>
      <c r="Q4569" s="27"/>
      <c r="R4569" s="28"/>
      <c r="S4569" s="28"/>
      <c r="T4569" s="29"/>
      <c r="U4569" s="30"/>
    </row>
    <row r="4570" spans="16:21" ht="17.25" customHeight="1" x14ac:dyDescent="0.3">
      <c r="P4570" s="26"/>
      <c r="Q4570" s="27"/>
      <c r="R4570" s="28"/>
      <c r="S4570" s="28"/>
      <c r="T4570" s="29"/>
      <c r="U4570" s="30"/>
    </row>
    <row r="4571" spans="16:21" ht="17.25" customHeight="1" x14ac:dyDescent="0.3">
      <c r="P4571" s="26"/>
      <c r="Q4571" s="27"/>
      <c r="R4571" s="28"/>
      <c r="S4571" s="28"/>
      <c r="T4571" s="29"/>
      <c r="U4571" s="30"/>
    </row>
    <row r="4572" spans="16:21" ht="17.25" customHeight="1" x14ac:dyDescent="0.3">
      <c r="P4572" s="26"/>
      <c r="Q4572" s="27"/>
      <c r="R4572" s="28"/>
      <c r="S4572" s="28"/>
      <c r="T4572" s="29"/>
      <c r="U4572" s="30"/>
    </row>
    <row r="4573" spans="16:21" ht="17.25" customHeight="1" x14ac:dyDescent="0.3">
      <c r="P4573" s="26"/>
      <c r="Q4573" s="27"/>
      <c r="R4573" s="28"/>
      <c r="S4573" s="28"/>
      <c r="T4573" s="29"/>
      <c r="U4573" s="30"/>
    </row>
    <row r="4574" spans="16:21" ht="17.25" customHeight="1" x14ac:dyDescent="0.3">
      <c r="P4574" s="26"/>
      <c r="Q4574" s="27"/>
      <c r="R4574" s="28"/>
      <c r="S4574" s="28"/>
      <c r="T4574" s="29"/>
      <c r="U4574" s="30"/>
    </row>
    <row r="4575" spans="16:21" ht="17.25" customHeight="1" x14ac:dyDescent="0.3">
      <c r="P4575" s="26"/>
      <c r="Q4575" s="27"/>
      <c r="R4575" s="28"/>
      <c r="S4575" s="28"/>
      <c r="T4575" s="29"/>
      <c r="U4575" s="30"/>
    </row>
    <row r="4576" spans="16:21" ht="17.25" customHeight="1" x14ac:dyDescent="0.3">
      <c r="P4576" s="26"/>
      <c r="Q4576" s="27"/>
      <c r="R4576" s="28"/>
      <c r="S4576" s="28"/>
      <c r="T4576" s="29"/>
      <c r="U4576" s="30"/>
    </row>
    <row r="4577" spans="16:21" ht="17.25" customHeight="1" x14ac:dyDescent="0.3">
      <c r="P4577" s="26"/>
      <c r="Q4577" s="27"/>
      <c r="R4577" s="28"/>
      <c r="S4577" s="28"/>
      <c r="T4577" s="29"/>
      <c r="U4577" s="30"/>
    </row>
    <row r="4578" spans="16:21" ht="17.25" customHeight="1" x14ac:dyDescent="0.3">
      <c r="P4578" s="26"/>
      <c r="Q4578" s="27"/>
      <c r="R4578" s="28"/>
      <c r="S4578" s="28"/>
      <c r="T4578" s="29"/>
      <c r="U4578" s="30"/>
    </row>
    <row r="4579" spans="16:21" ht="17.25" customHeight="1" x14ac:dyDescent="0.3">
      <c r="P4579" s="26"/>
      <c r="Q4579" s="27"/>
      <c r="R4579" s="28"/>
      <c r="S4579" s="28"/>
      <c r="T4579" s="29"/>
      <c r="U4579" s="30"/>
    </row>
    <row r="4580" spans="16:21" ht="17.25" customHeight="1" x14ac:dyDescent="0.3">
      <c r="P4580" s="26"/>
      <c r="Q4580" s="27"/>
      <c r="R4580" s="28"/>
      <c r="S4580" s="28"/>
      <c r="T4580" s="29"/>
      <c r="U4580" s="30"/>
    </row>
    <row r="4581" spans="16:21" ht="17.25" customHeight="1" x14ac:dyDescent="0.3">
      <c r="P4581" s="26"/>
      <c r="Q4581" s="27"/>
      <c r="R4581" s="28"/>
      <c r="S4581" s="28"/>
      <c r="T4581" s="29"/>
      <c r="U4581" s="30"/>
    </row>
    <row r="4582" spans="16:21" ht="17.25" customHeight="1" x14ac:dyDescent="0.3">
      <c r="P4582" s="26"/>
      <c r="Q4582" s="27"/>
      <c r="R4582" s="28"/>
      <c r="S4582" s="28"/>
      <c r="T4582" s="29"/>
      <c r="U4582" s="30"/>
    </row>
    <row r="4583" spans="16:21" ht="17.25" customHeight="1" x14ac:dyDescent="0.3">
      <c r="P4583" s="26"/>
      <c r="Q4583" s="27"/>
      <c r="R4583" s="28"/>
      <c r="S4583" s="28"/>
      <c r="T4583" s="29"/>
      <c r="U4583" s="30"/>
    </row>
    <row r="4584" spans="16:21" ht="17.25" customHeight="1" x14ac:dyDescent="0.3">
      <c r="P4584" s="26"/>
      <c r="Q4584" s="27"/>
      <c r="R4584" s="28"/>
      <c r="S4584" s="28"/>
      <c r="T4584" s="29"/>
      <c r="U4584" s="30"/>
    </row>
    <row r="4585" spans="16:21" ht="17.25" customHeight="1" x14ac:dyDescent="0.3">
      <c r="P4585" s="26"/>
      <c r="Q4585" s="27"/>
      <c r="R4585" s="28"/>
      <c r="S4585" s="28"/>
      <c r="T4585" s="29"/>
      <c r="U4585" s="30"/>
    </row>
    <row r="4586" spans="16:21" ht="17.25" customHeight="1" x14ac:dyDescent="0.3">
      <c r="P4586" s="26"/>
      <c r="Q4586" s="27"/>
      <c r="R4586" s="28"/>
      <c r="S4586" s="28"/>
      <c r="T4586" s="29"/>
      <c r="U4586" s="30"/>
    </row>
    <row r="4587" spans="16:21" ht="17.25" customHeight="1" x14ac:dyDescent="0.3">
      <c r="P4587" s="26"/>
      <c r="Q4587" s="27"/>
      <c r="R4587" s="28"/>
      <c r="S4587" s="28"/>
      <c r="T4587" s="29"/>
      <c r="U4587" s="30"/>
    </row>
    <row r="4588" spans="16:21" ht="17.25" customHeight="1" x14ac:dyDescent="0.3">
      <c r="P4588" s="26"/>
      <c r="Q4588" s="27"/>
      <c r="R4588" s="28"/>
      <c r="S4588" s="28"/>
      <c r="T4588" s="29"/>
      <c r="U4588" s="30"/>
    </row>
    <row r="4589" spans="16:21" ht="17.25" customHeight="1" x14ac:dyDescent="0.3">
      <c r="P4589" s="26"/>
      <c r="Q4589" s="27"/>
      <c r="R4589" s="28"/>
      <c r="S4589" s="28"/>
      <c r="T4589" s="29"/>
      <c r="U4589" s="30"/>
    </row>
    <row r="4590" spans="16:21" ht="17.25" customHeight="1" x14ac:dyDescent="0.3">
      <c r="P4590" s="26"/>
      <c r="Q4590" s="27"/>
      <c r="R4590" s="28"/>
      <c r="S4590" s="28"/>
      <c r="T4590" s="29"/>
      <c r="U4590" s="30"/>
    </row>
    <row r="4591" spans="16:21" ht="17.25" customHeight="1" x14ac:dyDescent="0.3">
      <c r="P4591" s="26"/>
      <c r="Q4591" s="27"/>
      <c r="R4591" s="28"/>
      <c r="S4591" s="28"/>
      <c r="T4591" s="29"/>
      <c r="U4591" s="30"/>
    </row>
    <row r="4592" spans="16:21" ht="17.25" customHeight="1" x14ac:dyDescent="0.3">
      <c r="P4592" s="26"/>
      <c r="Q4592" s="27"/>
      <c r="R4592" s="28"/>
      <c r="S4592" s="28"/>
      <c r="T4592" s="29"/>
      <c r="U4592" s="30"/>
    </row>
    <row r="4593" spans="16:21" ht="17.25" customHeight="1" x14ac:dyDescent="0.3">
      <c r="P4593" s="26"/>
      <c r="Q4593" s="27"/>
      <c r="R4593" s="28"/>
      <c r="S4593" s="28"/>
      <c r="T4593" s="29"/>
      <c r="U4593" s="30"/>
    </row>
    <row r="4594" spans="16:21" ht="17.25" customHeight="1" x14ac:dyDescent="0.3">
      <c r="P4594" s="26"/>
      <c r="Q4594" s="27"/>
      <c r="R4594" s="28"/>
      <c r="S4594" s="28"/>
      <c r="T4594" s="29"/>
      <c r="U4594" s="30"/>
    </row>
    <row r="4595" spans="16:21" ht="17.25" customHeight="1" x14ac:dyDescent="0.3">
      <c r="P4595" s="26"/>
      <c r="Q4595" s="27"/>
      <c r="R4595" s="28"/>
      <c r="S4595" s="28"/>
      <c r="T4595" s="29"/>
      <c r="U4595" s="30"/>
    </row>
    <row r="4596" spans="16:21" ht="17.25" customHeight="1" x14ac:dyDescent="0.3">
      <c r="P4596" s="26"/>
      <c r="Q4596" s="27"/>
      <c r="R4596" s="28"/>
      <c r="S4596" s="28"/>
      <c r="T4596" s="29"/>
      <c r="U4596" s="30"/>
    </row>
    <row r="4597" spans="16:21" ht="17.25" customHeight="1" x14ac:dyDescent="0.3">
      <c r="P4597" s="26"/>
      <c r="Q4597" s="27"/>
      <c r="R4597" s="28"/>
      <c r="S4597" s="28"/>
      <c r="T4597" s="29"/>
      <c r="U4597" s="30"/>
    </row>
    <row r="4598" spans="16:21" ht="17.25" customHeight="1" x14ac:dyDescent="0.3">
      <c r="P4598" s="26"/>
      <c r="Q4598" s="27"/>
      <c r="R4598" s="28"/>
      <c r="S4598" s="28"/>
      <c r="T4598" s="29"/>
      <c r="U4598" s="30"/>
    </row>
    <row r="4599" spans="16:21" ht="17.25" customHeight="1" x14ac:dyDescent="0.3">
      <c r="P4599" s="26"/>
      <c r="Q4599" s="27"/>
      <c r="R4599" s="28"/>
      <c r="S4599" s="28"/>
      <c r="T4599" s="29"/>
      <c r="U4599" s="30"/>
    </row>
    <row r="4600" spans="16:21" ht="17.25" customHeight="1" x14ac:dyDescent="0.3">
      <c r="P4600" s="26"/>
      <c r="Q4600" s="27"/>
      <c r="R4600" s="28"/>
      <c r="S4600" s="28"/>
      <c r="T4600" s="29"/>
      <c r="U4600" s="30"/>
    </row>
    <row r="4601" spans="16:21" ht="17.25" customHeight="1" x14ac:dyDescent="0.3">
      <c r="P4601" s="26"/>
      <c r="Q4601" s="27"/>
      <c r="R4601" s="28"/>
      <c r="S4601" s="28"/>
      <c r="T4601" s="29"/>
      <c r="U4601" s="30"/>
    </row>
    <row r="4602" spans="16:21" ht="17.25" customHeight="1" x14ac:dyDescent="0.3">
      <c r="P4602" s="26"/>
      <c r="Q4602" s="27"/>
      <c r="R4602" s="28"/>
      <c r="S4602" s="28"/>
      <c r="T4602" s="29"/>
      <c r="U4602" s="30"/>
    </row>
    <row r="4603" spans="16:21" ht="17.25" customHeight="1" x14ac:dyDescent="0.3">
      <c r="P4603" s="26"/>
      <c r="Q4603" s="27"/>
      <c r="R4603" s="28"/>
      <c r="S4603" s="28"/>
      <c r="T4603" s="29"/>
      <c r="U4603" s="30"/>
    </row>
    <row r="4604" spans="16:21" ht="17.25" customHeight="1" x14ac:dyDescent="0.3">
      <c r="P4604" s="26"/>
      <c r="Q4604" s="27"/>
      <c r="R4604" s="28"/>
      <c r="S4604" s="28"/>
      <c r="T4604" s="29"/>
      <c r="U4604" s="30"/>
    </row>
    <row r="4605" spans="16:21" ht="17.25" customHeight="1" x14ac:dyDescent="0.3">
      <c r="P4605" s="26"/>
      <c r="Q4605" s="27"/>
      <c r="R4605" s="28"/>
      <c r="S4605" s="28"/>
      <c r="T4605" s="29"/>
      <c r="U4605" s="30"/>
    </row>
    <row r="4606" spans="16:21" ht="17.25" customHeight="1" x14ac:dyDescent="0.3">
      <c r="P4606" s="26"/>
      <c r="Q4606" s="27"/>
      <c r="R4606" s="28"/>
      <c r="S4606" s="28"/>
      <c r="T4606" s="29"/>
      <c r="U4606" s="30"/>
    </row>
    <row r="4607" spans="16:21" ht="17.25" customHeight="1" x14ac:dyDescent="0.3">
      <c r="P4607" s="26"/>
      <c r="Q4607" s="27"/>
      <c r="R4607" s="28"/>
      <c r="S4607" s="28"/>
      <c r="T4607" s="29"/>
      <c r="U4607" s="30"/>
    </row>
    <row r="4608" spans="16:21" ht="17.25" customHeight="1" x14ac:dyDescent="0.3">
      <c r="P4608" s="26"/>
      <c r="Q4608" s="27"/>
      <c r="R4608" s="28"/>
      <c r="S4608" s="28"/>
      <c r="T4608" s="29"/>
      <c r="U4608" s="30"/>
    </row>
    <row r="4609" spans="16:21" ht="17.25" customHeight="1" x14ac:dyDescent="0.3">
      <c r="P4609" s="26"/>
      <c r="Q4609" s="27"/>
      <c r="R4609" s="28"/>
      <c r="S4609" s="28"/>
      <c r="T4609" s="29"/>
      <c r="U4609" s="30"/>
    </row>
    <row r="4610" spans="16:21" ht="17.25" customHeight="1" x14ac:dyDescent="0.3">
      <c r="P4610" s="26"/>
      <c r="Q4610" s="27"/>
      <c r="R4610" s="28"/>
      <c r="S4610" s="28"/>
      <c r="T4610" s="29"/>
      <c r="U4610" s="30"/>
    </row>
    <row r="4611" spans="16:21" ht="17.25" customHeight="1" x14ac:dyDescent="0.3">
      <c r="P4611" s="26"/>
      <c r="Q4611" s="27"/>
      <c r="R4611" s="28"/>
      <c r="S4611" s="28"/>
      <c r="T4611" s="29"/>
      <c r="U4611" s="30"/>
    </row>
    <row r="4612" spans="16:21" ht="17.25" customHeight="1" x14ac:dyDescent="0.3">
      <c r="P4612" s="26"/>
      <c r="Q4612" s="27"/>
      <c r="R4612" s="28"/>
      <c r="S4612" s="28"/>
      <c r="T4612" s="29"/>
      <c r="U4612" s="30"/>
    </row>
    <row r="4613" spans="16:21" ht="17.25" customHeight="1" x14ac:dyDescent="0.3">
      <c r="P4613" s="26"/>
      <c r="Q4613" s="27"/>
      <c r="R4613" s="28"/>
      <c r="S4613" s="28"/>
      <c r="T4613" s="29"/>
      <c r="U4613" s="30"/>
    </row>
    <row r="4614" spans="16:21" ht="17.25" customHeight="1" x14ac:dyDescent="0.3">
      <c r="P4614" s="26"/>
      <c r="Q4614" s="27"/>
      <c r="R4614" s="28"/>
      <c r="S4614" s="28"/>
      <c r="T4614" s="29"/>
      <c r="U4614" s="30"/>
    </row>
    <row r="4615" spans="16:21" ht="17.25" customHeight="1" x14ac:dyDescent="0.3">
      <c r="P4615" s="26"/>
      <c r="Q4615" s="27"/>
      <c r="R4615" s="28"/>
      <c r="S4615" s="28"/>
      <c r="T4615" s="29"/>
      <c r="U4615" s="30"/>
    </row>
    <row r="4616" spans="16:21" ht="17.25" customHeight="1" x14ac:dyDescent="0.3">
      <c r="P4616" s="26"/>
      <c r="Q4616" s="27"/>
      <c r="R4616" s="28"/>
      <c r="S4616" s="28"/>
      <c r="T4616" s="29"/>
      <c r="U4616" s="30"/>
    </row>
    <row r="4617" spans="16:21" ht="17.25" customHeight="1" x14ac:dyDescent="0.3">
      <c r="P4617" s="26"/>
      <c r="Q4617" s="27"/>
      <c r="R4617" s="28"/>
      <c r="S4617" s="28"/>
      <c r="T4617" s="29"/>
      <c r="U4617" s="30"/>
    </row>
    <row r="4618" spans="16:21" ht="17.25" customHeight="1" x14ac:dyDescent="0.3">
      <c r="P4618" s="26"/>
      <c r="Q4618" s="27"/>
      <c r="R4618" s="28"/>
      <c r="S4618" s="28"/>
      <c r="T4618" s="29"/>
      <c r="U4618" s="30"/>
    </row>
    <row r="4619" spans="16:21" ht="17.25" customHeight="1" x14ac:dyDescent="0.3">
      <c r="P4619" s="26"/>
      <c r="Q4619" s="27"/>
      <c r="R4619" s="28"/>
      <c r="S4619" s="28"/>
      <c r="T4619" s="29"/>
      <c r="U4619" s="30"/>
    </row>
    <row r="4620" spans="16:21" ht="17.25" customHeight="1" x14ac:dyDescent="0.3">
      <c r="P4620" s="26"/>
      <c r="Q4620" s="27"/>
      <c r="R4620" s="28"/>
      <c r="S4620" s="28"/>
      <c r="T4620" s="29"/>
      <c r="U4620" s="30"/>
    </row>
    <row r="4621" spans="16:21" ht="17.25" customHeight="1" x14ac:dyDescent="0.3">
      <c r="P4621" s="26"/>
      <c r="Q4621" s="27"/>
      <c r="R4621" s="28"/>
      <c r="S4621" s="28"/>
      <c r="T4621" s="29"/>
      <c r="U4621" s="30"/>
    </row>
    <row r="4622" spans="16:21" ht="17.25" customHeight="1" x14ac:dyDescent="0.3">
      <c r="P4622" s="26"/>
      <c r="Q4622" s="27"/>
      <c r="R4622" s="28"/>
      <c r="S4622" s="28"/>
      <c r="T4622" s="29"/>
      <c r="U4622" s="30"/>
    </row>
    <row r="4623" spans="16:21" ht="17.25" customHeight="1" x14ac:dyDescent="0.3">
      <c r="P4623" s="26"/>
      <c r="Q4623" s="27"/>
      <c r="R4623" s="28"/>
      <c r="S4623" s="28"/>
      <c r="T4623" s="29"/>
      <c r="U4623" s="30"/>
    </row>
    <row r="4624" spans="16:21" ht="17.25" customHeight="1" x14ac:dyDescent="0.3">
      <c r="P4624" s="26"/>
      <c r="Q4624" s="27"/>
      <c r="R4624" s="28"/>
      <c r="S4624" s="28"/>
      <c r="T4624" s="29"/>
      <c r="U4624" s="30"/>
    </row>
    <row r="4625" spans="16:21" ht="17.25" customHeight="1" x14ac:dyDescent="0.3">
      <c r="P4625" s="26"/>
      <c r="Q4625" s="27"/>
      <c r="R4625" s="28"/>
      <c r="S4625" s="28"/>
      <c r="T4625" s="29"/>
      <c r="U4625" s="30"/>
    </row>
    <row r="4626" spans="16:21" ht="17.25" customHeight="1" x14ac:dyDescent="0.3">
      <c r="P4626" s="26"/>
      <c r="Q4626" s="27"/>
      <c r="R4626" s="28"/>
      <c r="S4626" s="28"/>
      <c r="T4626" s="29"/>
      <c r="U4626" s="30"/>
    </row>
    <row r="4627" spans="16:21" ht="17.25" customHeight="1" x14ac:dyDescent="0.3">
      <c r="P4627" s="26"/>
      <c r="Q4627" s="27"/>
      <c r="R4627" s="28"/>
      <c r="S4627" s="28"/>
      <c r="T4627" s="29"/>
      <c r="U4627" s="30"/>
    </row>
    <row r="4628" spans="16:21" ht="17.25" customHeight="1" x14ac:dyDescent="0.3">
      <c r="P4628" s="26"/>
      <c r="Q4628" s="27"/>
      <c r="R4628" s="28"/>
      <c r="S4628" s="28"/>
      <c r="T4628" s="29"/>
      <c r="U4628" s="30"/>
    </row>
    <row r="4629" spans="16:21" ht="17.25" customHeight="1" x14ac:dyDescent="0.3">
      <c r="P4629" s="26"/>
      <c r="Q4629" s="27"/>
      <c r="R4629" s="28"/>
      <c r="S4629" s="28"/>
      <c r="T4629" s="29"/>
      <c r="U4629" s="30"/>
    </row>
    <row r="4630" spans="16:21" ht="17.25" customHeight="1" x14ac:dyDescent="0.3">
      <c r="P4630" s="26"/>
      <c r="Q4630" s="27"/>
      <c r="R4630" s="28"/>
      <c r="S4630" s="28"/>
      <c r="T4630" s="29"/>
      <c r="U4630" s="30"/>
    </row>
    <row r="4631" spans="16:21" ht="17.25" customHeight="1" x14ac:dyDescent="0.3">
      <c r="P4631" s="26"/>
      <c r="Q4631" s="27"/>
      <c r="R4631" s="28"/>
      <c r="S4631" s="28"/>
      <c r="T4631" s="29"/>
      <c r="U4631" s="30"/>
    </row>
    <row r="4632" spans="16:21" ht="17.25" customHeight="1" x14ac:dyDescent="0.3">
      <c r="P4632" s="26"/>
      <c r="Q4632" s="27"/>
      <c r="R4632" s="28"/>
      <c r="S4632" s="28"/>
      <c r="T4632" s="29"/>
      <c r="U4632" s="30"/>
    </row>
    <row r="4633" spans="16:21" ht="17.25" customHeight="1" x14ac:dyDescent="0.3">
      <c r="P4633" s="26"/>
      <c r="Q4633" s="27"/>
      <c r="R4633" s="28"/>
      <c r="S4633" s="28"/>
      <c r="T4633" s="29"/>
      <c r="U4633" s="30"/>
    </row>
    <row r="4634" spans="16:21" ht="17.25" customHeight="1" x14ac:dyDescent="0.3">
      <c r="P4634" s="26"/>
      <c r="Q4634" s="27"/>
      <c r="R4634" s="28"/>
      <c r="S4634" s="28"/>
      <c r="T4634" s="29"/>
      <c r="U4634" s="30"/>
    </row>
    <row r="4635" spans="16:21" ht="17.25" customHeight="1" x14ac:dyDescent="0.3">
      <c r="P4635" s="26"/>
      <c r="Q4635" s="27"/>
      <c r="R4635" s="28"/>
      <c r="S4635" s="28"/>
      <c r="T4635" s="29"/>
      <c r="U4635" s="30"/>
    </row>
    <row r="4636" spans="16:21" ht="17.25" customHeight="1" x14ac:dyDescent="0.3">
      <c r="P4636" s="26"/>
      <c r="Q4636" s="27"/>
      <c r="R4636" s="28"/>
      <c r="S4636" s="28"/>
      <c r="T4636" s="29"/>
      <c r="U4636" s="30"/>
    </row>
    <row r="4637" spans="16:21" ht="17.25" customHeight="1" x14ac:dyDescent="0.3">
      <c r="P4637" s="26"/>
      <c r="Q4637" s="27"/>
      <c r="R4637" s="28"/>
      <c r="S4637" s="28"/>
      <c r="T4637" s="29"/>
      <c r="U4637" s="30"/>
    </row>
    <row r="4638" spans="16:21" ht="17.25" customHeight="1" x14ac:dyDescent="0.3">
      <c r="P4638" s="26"/>
      <c r="Q4638" s="27"/>
      <c r="R4638" s="28"/>
      <c r="S4638" s="28"/>
      <c r="T4638" s="29"/>
      <c r="U4638" s="30"/>
    </row>
    <row r="4639" spans="16:21" ht="17.25" customHeight="1" x14ac:dyDescent="0.3">
      <c r="P4639" s="26"/>
      <c r="Q4639" s="27"/>
      <c r="R4639" s="28"/>
      <c r="S4639" s="28"/>
      <c r="T4639" s="29"/>
      <c r="U4639" s="30"/>
    </row>
    <row r="4640" spans="16:21" ht="17.25" customHeight="1" x14ac:dyDescent="0.3">
      <c r="P4640" s="26"/>
      <c r="Q4640" s="27"/>
      <c r="R4640" s="28"/>
      <c r="S4640" s="28"/>
      <c r="T4640" s="29"/>
      <c r="U4640" s="30"/>
    </row>
    <row r="4641" spans="16:21" ht="17.25" customHeight="1" x14ac:dyDescent="0.3">
      <c r="P4641" s="26"/>
      <c r="Q4641" s="27"/>
      <c r="R4641" s="28"/>
      <c r="S4641" s="28"/>
      <c r="T4641" s="29"/>
      <c r="U4641" s="30"/>
    </row>
    <row r="4642" spans="16:21" ht="17.25" customHeight="1" x14ac:dyDescent="0.3">
      <c r="P4642" s="26"/>
      <c r="Q4642" s="27"/>
      <c r="R4642" s="28"/>
      <c r="S4642" s="28"/>
      <c r="T4642" s="29"/>
      <c r="U4642" s="30"/>
    </row>
    <row r="4643" spans="16:21" ht="17.25" customHeight="1" x14ac:dyDescent="0.3">
      <c r="P4643" s="26"/>
      <c r="Q4643" s="27"/>
      <c r="R4643" s="28"/>
      <c r="S4643" s="28"/>
      <c r="T4643" s="29"/>
      <c r="U4643" s="30"/>
    </row>
    <row r="4644" spans="16:21" ht="17.25" customHeight="1" x14ac:dyDescent="0.3">
      <c r="P4644" s="26"/>
      <c r="Q4644" s="27"/>
      <c r="R4644" s="28"/>
      <c r="S4644" s="28"/>
      <c r="T4644" s="29"/>
      <c r="U4644" s="30"/>
    </row>
    <row r="4645" spans="16:21" ht="17.25" customHeight="1" x14ac:dyDescent="0.3">
      <c r="P4645" s="26"/>
      <c r="Q4645" s="27"/>
      <c r="R4645" s="28"/>
      <c r="S4645" s="28"/>
      <c r="T4645" s="29"/>
      <c r="U4645" s="30"/>
    </row>
    <row r="4646" spans="16:21" ht="17.25" customHeight="1" x14ac:dyDescent="0.3">
      <c r="P4646" s="26"/>
      <c r="Q4646" s="27"/>
      <c r="R4646" s="28"/>
      <c r="S4646" s="28"/>
      <c r="T4646" s="29"/>
      <c r="U4646" s="30"/>
    </row>
    <row r="4647" spans="16:21" ht="17.25" customHeight="1" x14ac:dyDescent="0.3">
      <c r="P4647" s="26"/>
      <c r="Q4647" s="27"/>
      <c r="R4647" s="28"/>
      <c r="S4647" s="28"/>
      <c r="T4647" s="29"/>
      <c r="U4647" s="30"/>
    </row>
    <row r="4648" spans="16:21" ht="17.25" customHeight="1" x14ac:dyDescent="0.3">
      <c r="P4648" s="26"/>
      <c r="Q4648" s="27"/>
      <c r="R4648" s="28"/>
      <c r="S4648" s="28"/>
      <c r="T4648" s="29"/>
      <c r="U4648" s="30"/>
    </row>
    <row r="4649" spans="16:21" ht="17.25" customHeight="1" x14ac:dyDescent="0.3">
      <c r="P4649" s="26"/>
      <c r="Q4649" s="27"/>
      <c r="R4649" s="28"/>
      <c r="S4649" s="28"/>
      <c r="T4649" s="29"/>
      <c r="U4649" s="30"/>
    </row>
    <row r="4650" spans="16:21" ht="17.25" customHeight="1" x14ac:dyDescent="0.3">
      <c r="P4650" s="26"/>
      <c r="Q4650" s="27"/>
      <c r="R4650" s="28"/>
      <c r="S4650" s="28"/>
      <c r="T4650" s="29"/>
      <c r="U4650" s="30"/>
    </row>
    <row r="4651" spans="16:21" ht="17.25" customHeight="1" x14ac:dyDescent="0.3">
      <c r="P4651" s="26"/>
      <c r="Q4651" s="27"/>
      <c r="R4651" s="28"/>
      <c r="S4651" s="28"/>
      <c r="T4651" s="29"/>
      <c r="U4651" s="30"/>
    </row>
    <row r="4652" spans="16:21" ht="17.25" customHeight="1" x14ac:dyDescent="0.3">
      <c r="P4652" s="26"/>
      <c r="Q4652" s="27"/>
      <c r="R4652" s="28"/>
      <c r="S4652" s="28"/>
      <c r="T4652" s="29"/>
      <c r="U4652" s="30"/>
    </row>
    <row r="4653" spans="16:21" ht="17.25" customHeight="1" x14ac:dyDescent="0.3">
      <c r="P4653" s="26"/>
      <c r="Q4653" s="27"/>
      <c r="R4653" s="28"/>
      <c r="S4653" s="28"/>
      <c r="T4653" s="29"/>
      <c r="U4653" s="30"/>
    </row>
    <row r="4654" spans="16:21" ht="17.25" customHeight="1" x14ac:dyDescent="0.3">
      <c r="P4654" s="26"/>
      <c r="Q4654" s="27"/>
      <c r="R4654" s="28"/>
      <c r="S4654" s="28"/>
      <c r="T4654" s="29"/>
      <c r="U4654" s="30"/>
    </row>
    <row r="4655" spans="16:21" ht="17.25" customHeight="1" x14ac:dyDescent="0.3">
      <c r="P4655" s="26"/>
      <c r="Q4655" s="27"/>
      <c r="R4655" s="28"/>
      <c r="S4655" s="28"/>
      <c r="T4655" s="29"/>
      <c r="U4655" s="30"/>
    </row>
    <row r="4656" spans="16:21" ht="17.25" customHeight="1" x14ac:dyDescent="0.3">
      <c r="P4656" s="26"/>
      <c r="Q4656" s="27"/>
      <c r="R4656" s="28"/>
      <c r="S4656" s="28"/>
      <c r="T4656" s="29"/>
      <c r="U4656" s="30"/>
    </row>
    <row r="4657" spans="16:21" ht="17.25" customHeight="1" x14ac:dyDescent="0.3">
      <c r="P4657" s="26"/>
      <c r="Q4657" s="27"/>
      <c r="R4657" s="28"/>
      <c r="S4657" s="28"/>
      <c r="T4657" s="29"/>
      <c r="U4657" s="30"/>
    </row>
    <row r="4658" spans="16:21" ht="17.25" customHeight="1" x14ac:dyDescent="0.3">
      <c r="P4658" s="26"/>
      <c r="Q4658" s="27"/>
      <c r="R4658" s="28"/>
      <c r="S4658" s="28"/>
      <c r="T4658" s="29"/>
      <c r="U4658" s="30"/>
    </row>
    <row r="4659" spans="16:21" ht="17.25" customHeight="1" x14ac:dyDescent="0.3">
      <c r="P4659" s="26"/>
      <c r="Q4659" s="27"/>
      <c r="R4659" s="28"/>
      <c r="S4659" s="28"/>
      <c r="T4659" s="29"/>
      <c r="U4659" s="30"/>
    </row>
    <row r="4660" spans="16:21" ht="17.25" customHeight="1" x14ac:dyDescent="0.3">
      <c r="P4660" s="26"/>
      <c r="Q4660" s="27"/>
      <c r="R4660" s="28"/>
      <c r="S4660" s="28"/>
      <c r="T4660" s="29"/>
      <c r="U4660" s="30"/>
    </row>
    <row r="4661" spans="16:21" ht="17.25" customHeight="1" x14ac:dyDescent="0.3">
      <c r="P4661" s="26"/>
      <c r="Q4661" s="27"/>
      <c r="R4661" s="28"/>
      <c r="S4661" s="28"/>
      <c r="T4661" s="29"/>
      <c r="U4661" s="30"/>
    </row>
    <row r="4662" spans="16:21" ht="17.25" customHeight="1" x14ac:dyDescent="0.3">
      <c r="P4662" s="26"/>
      <c r="Q4662" s="27"/>
      <c r="R4662" s="28"/>
      <c r="S4662" s="28"/>
      <c r="T4662" s="29"/>
      <c r="U4662" s="30"/>
    </row>
    <row r="4663" spans="16:21" ht="17.25" customHeight="1" x14ac:dyDescent="0.3">
      <c r="P4663" s="26"/>
      <c r="Q4663" s="27"/>
      <c r="R4663" s="28"/>
      <c r="S4663" s="28"/>
      <c r="T4663" s="29"/>
      <c r="U4663" s="30"/>
    </row>
    <row r="4664" spans="16:21" ht="17.25" customHeight="1" x14ac:dyDescent="0.3">
      <c r="P4664" s="26"/>
      <c r="Q4664" s="27"/>
      <c r="R4664" s="28"/>
      <c r="S4664" s="28"/>
      <c r="T4664" s="29"/>
      <c r="U4664" s="30"/>
    </row>
    <row r="4665" spans="16:21" ht="17.25" customHeight="1" x14ac:dyDescent="0.3">
      <c r="P4665" s="26"/>
      <c r="Q4665" s="27"/>
      <c r="R4665" s="28"/>
      <c r="S4665" s="28"/>
      <c r="T4665" s="29"/>
      <c r="U4665" s="30"/>
    </row>
    <row r="4666" spans="16:21" ht="17.25" customHeight="1" x14ac:dyDescent="0.3">
      <c r="P4666" s="26"/>
      <c r="Q4666" s="27"/>
      <c r="R4666" s="28"/>
      <c r="S4666" s="28"/>
      <c r="T4666" s="29"/>
      <c r="U4666" s="30"/>
    </row>
    <row r="4667" spans="16:21" ht="17.25" customHeight="1" x14ac:dyDescent="0.3">
      <c r="P4667" s="26"/>
      <c r="Q4667" s="27"/>
      <c r="R4667" s="28"/>
      <c r="S4667" s="28"/>
      <c r="T4667" s="29"/>
      <c r="U4667" s="30"/>
    </row>
    <row r="4668" spans="16:21" ht="17.25" customHeight="1" x14ac:dyDescent="0.3">
      <c r="P4668" s="26"/>
      <c r="Q4668" s="27"/>
      <c r="R4668" s="28"/>
      <c r="S4668" s="28"/>
      <c r="T4668" s="29"/>
      <c r="U4668" s="30"/>
    </row>
    <row r="4669" spans="16:21" ht="17.25" customHeight="1" x14ac:dyDescent="0.3">
      <c r="P4669" s="26"/>
      <c r="Q4669" s="27"/>
      <c r="R4669" s="28"/>
      <c r="S4669" s="28"/>
      <c r="T4669" s="29"/>
      <c r="U4669" s="30"/>
    </row>
    <row r="4670" spans="16:21" ht="17.25" customHeight="1" x14ac:dyDescent="0.3">
      <c r="P4670" s="26"/>
      <c r="Q4670" s="27"/>
      <c r="R4670" s="28"/>
      <c r="S4670" s="28"/>
      <c r="T4670" s="29"/>
      <c r="U4670" s="30"/>
    </row>
    <row r="4671" spans="16:21" ht="17.25" customHeight="1" x14ac:dyDescent="0.3">
      <c r="P4671" s="26"/>
      <c r="Q4671" s="27"/>
      <c r="R4671" s="28"/>
      <c r="S4671" s="28"/>
      <c r="T4671" s="29"/>
      <c r="U4671" s="30"/>
    </row>
    <row r="4672" spans="16:21" ht="17.25" customHeight="1" x14ac:dyDescent="0.3">
      <c r="P4672" s="26"/>
      <c r="Q4672" s="27"/>
      <c r="R4672" s="28"/>
      <c r="S4672" s="28"/>
      <c r="T4672" s="29"/>
      <c r="U4672" s="30"/>
    </row>
    <row r="4673" spans="16:21" ht="17.25" customHeight="1" x14ac:dyDescent="0.3">
      <c r="P4673" s="26"/>
      <c r="Q4673" s="27"/>
      <c r="R4673" s="28"/>
      <c r="S4673" s="28"/>
      <c r="T4673" s="29"/>
      <c r="U4673" s="30"/>
    </row>
    <row r="4674" spans="16:21" ht="17.25" customHeight="1" x14ac:dyDescent="0.3">
      <c r="P4674" s="26"/>
      <c r="Q4674" s="27"/>
      <c r="R4674" s="28"/>
      <c r="S4674" s="28"/>
      <c r="T4674" s="29"/>
      <c r="U4674" s="30"/>
    </row>
    <row r="4675" spans="16:21" ht="17.25" customHeight="1" x14ac:dyDescent="0.3">
      <c r="P4675" s="26"/>
      <c r="Q4675" s="27"/>
      <c r="R4675" s="28"/>
      <c r="S4675" s="28"/>
      <c r="T4675" s="29"/>
      <c r="U4675" s="30"/>
    </row>
    <row r="4676" spans="16:21" ht="17.25" customHeight="1" x14ac:dyDescent="0.3">
      <c r="P4676" s="26"/>
      <c r="Q4676" s="27"/>
      <c r="R4676" s="28"/>
      <c r="S4676" s="28"/>
      <c r="T4676" s="29"/>
      <c r="U4676" s="30"/>
    </row>
    <row r="4677" spans="16:21" ht="17.25" customHeight="1" x14ac:dyDescent="0.3">
      <c r="P4677" s="26"/>
      <c r="Q4677" s="27"/>
      <c r="R4677" s="28"/>
      <c r="S4677" s="28"/>
      <c r="T4677" s="29"/>
      <c r="U4677" s="30"/>
    </row>
    <row r="4678" spans="16:21" ht="17.25" customHeight="1" x14ac:dyDescent="0.3">
      <c r="P4678" s="26"/>
      <c r="Q4678" s="27"/>
      <c r="R4678" s="28"/>
      <c r="S4678" s="28"/>
      <c r="T4678" s="29"/>
      <c r="U4678" s="30"/>
    </row>
    <row r="4679" spans="16:21" ht="17.25" customHeight="1" x14ac:dyDescent="0.3">
      <c r="P4679" s="26"/>
      <c r="Q4679" s="27"/>
      <c r="R4679" s="28"/>
      <c r="S4679" s="28"/>
      <c r="T4679" s="29"/>
      <c r="U4679" s="30"/>
    </row>
    <row r="4680" spans="16:21" ht="17.25" customHeight="1" x14ac:dyDescent="0.3">
      <c r="P4680" s="26"/>
      <c r="Q4680" s="27"/>
      <c r="R4680" s="28"/>
      <c r="S4680" s="28"/>
      <c r="T4680" s="29"/>
      <c r="U4680" s="30"/>
    </row>
    <row r="4681" spans="16:21" ht="17.25" customHeight="1" x14ac:dyDescent="0.3">
      <c r="P4681" s="26"/>
      <c r="Q4681" s="27"/>
      <c r="R4681" s="28"/>
      <c r="S4681" s="28"/>
      <c r="T4681" s="29"/>
      <c r="U4681" s="30"/>
    </row>
    <row r="4682" spans="16:21" ht="17.25" customHeight="1" x14ac:dyDescent="0.3">
      <c r="P4682" s="26"/>
      <c r="Q4682" s="27"/>
      <c r="R4682" s="28"/>
      <c r="S4682" s="28"/>
      <c r="T4682" s="29"/>
      <c r="U4682" s="30"/>
    </row>
    <row r="4683" spans="16:21" ht="17.25" customHeight="1" x14ac:dyDescent="0.3">
      <c r="P4683" s="26"/>
      <c r="Q4683" s="27"/>
      <c r="R4683" s="28"/>
      <c r="S4683" s="28"/>
      <c r="T4683" s="29"/>
      <c r="U4683" s="30"/>
    </row>
    <row r="4684" spans="16:21" ht="17.25" customHeight="1" x14ac:dyDescent="0.3">
      <c r="P4684" s="26"/>
      <c r="Q4684" s="27"/>
      <c r="R4684" s="28"/>
      <c r="S4684" s="28"/>
      <c r="T4684" s="29"/>
      <c r="U4684" s="30"/>
    </row>
    <row r="4685" spans="16:21" ht="17.25" customHeight="1" x14ac:dyDescent="0.3">
      <c r="P4685" s="26"/>
      <c r="Q4685" s="27"/>
      <c r="R4685" s="28"/>
      <c r="S4685" s="28"/>
      <c r="T4685" s="29"/>
      <c r="U4685" s="30"/>
    </row>
    <row r="4686" spans="16:21" ht="17.25" customHeight="1" x14ac:dyDescent="0.3">
      <c r="P4686" s="26"/>
      <c r="Q4686" s="27"/>
      <c r="R4686" s="28"/>
      <c r="S4686" s="28"/>
      <c r="T4686" s="29"/>
      <c r="U4686" s="30"/>
    </row>
    <row r="4687" spans="16:21" ht="17.25" customHeight="1" x14ac:dyDescent="0.3">
      <c r="P4687" s="26"/>
      <c r="Q4687" s="27"/>
      <c r="R4687" s="28"/>
      <c r="S4687" s="28"/>
      <c r="T4687" s="29"/>
      <c r="U4687" s="30"/>
    </row>
    <row r="4688" spans="16:21" ht="17.25" customHeight="1" x14ac:dyDescent="0.3">
      <c r="P4688" s="26"/>
      <c r="Q4688" s="27"/>
      <c r="R4688" s="28"/>
      <c r="S4688" s="28"/>
      <c r="T4688" s="29"/>
      <c r="U4688" s="30"/>
    </row>
    <row r="4689" spans="16:21" ht="17.25" customHeight="1" x14ac:dyDescent="0.3">
      <c r="P4689" s="26"/>
      <c r="Q4689" s="27"/>
      <c r="R4689" s="28"/>
      <c r="S4689" s="28"/>
      <c r="T4689" s="29"/>
      <c r="U4689" s="30"/>
    </row>
    <row r="4690" spans="16:21" ht="17.25" customHeight="1" x14ac:dyDescent="0.3">
      <c r="P4690" s="26"/>
      <c r="Q4690" s="27"/>
      <c r="R4690" s="28"/>
      <c r="S4690" s="28"/>
      <c r="T4690" s="29"/>
      <c r="U4690" s="30"/>
    </row>
    <row r="4691" spans="16:21" ht="17.25" customHeight="1" x14ac:dyDescent="0.3">
      <c r="P4691" s="26"/>
      <c r="Q4691" s="27"/>
      <c r="R4691" s="28"/>
      <c r="S4691" s="28"/>
      <c r="T4691" s="29"/>
      <c r="U4691" s="30"/>
    </row>
    <row r="4692" spans="16:21" ht="17.25" customHeight="1" x14ac:dyDescent="0.3">
      <c r="P4692" s="26"/>
      <c r="Q4692" s="27"/>
      <c r="R4692" s="28"/>
      <c r="S4692" s="28"/>
      <c r="T4692" s="29"/>
      <c r="U4692" s="30"/>
    </row>
    <row r="4693" spans="16:21" ht="17.25" customHeight="1" x14ac:dyDescent="0.3">
      <c r="P4693" s="26"/>
      <c r="Q4693" s="27"/>
      <c r="R4693" s="28"/>
      <c r="S4693" s="28"/>
      <c r="T4693" s="29"/>
      <c r="U4693" s="30"/>
    </row>
    <row r="4694" spans="16:21" ht="17.25" customHeight="1" x14ac:dyDescent="0.3">
      <c r="P4694" s="26"/>
      <c r="Q4694" s="27"/>
      <c r="R4694" s="28"/>
      <c r="S4694" s="28"/>
      <c r="T4694" s="29"/>
      <c r="U4694" s="30"/>
    </row>
    <row r="4695" spans="16:21" ht="17.25" customHeight="1" x14ac:dyDescent="0.3">
      <c r="P4695" s="26"/>
      <c r="Q4695" s="27"/>
      <c r="R4695" s="28"/>
      <c r="S4695" s="28"/>
      <c r="T4695" s="29"/>
      <c r="U4695" s="30"/>
    </row>
    <row r="4696" spans="16:21" ht="17.25" customHeight="1" x14ac:dyDescent="0.3">
      <c r="P4696" s="26"/>
      <c r="Q4696" s="27"/>
      <c r="R4696" s="28"/>
      <c r="S4696" s="28"/>
      <c r="T4696" s="29"/>
      <c r="U4696" s="30"/>
    </row>
    <row r="4697" spans="16:21" ht="17.25" customHeight="1" x14ac:dyDescent="0.3">
      <c r="P4697" s="26"/>
      <c r="Q4697" s="27"/>
      <c r="R4697" s="28"/>
      <c r="S4697" s="28"/>
      <c r="T4697" s="29"/>
      <c r="U4697" s="30"/>
    </row>
    <row r="4698" spans="16:21" ht="17.25" customHeight="1" x14ac:dyDescent="0.3">
      <c r="P4698" s="26"/>
      <c r="Q4698" s="27"/>
      <c r="R4698" s="28"/>
      <c r="S4698" s="28"/>
      <c r="T4698" s="29"/>
      <c r="U4698" s="30"/>
    </row>
    <row r="4699" spans="16:21" ht="17.25" customHeight="1" x14ac:dyDescent="0.3">
      <c r="P4699" s="26"/>
      <c r="Q4699" s="27"/>
      <c r="R4699" s="28"/>
      <c r="S4699" s="28"/>
      <c r="T4699" s="29"/>
      <c r="U4699" s="30"/>
    </row>
    <row r="4700" spans="16:21" ht="17.25" customHeight="1" x14ac:dyDescent="0.3">
      <c r="P4700" s="26"/>
      <c r="Q4700" s="27"/>
      <c r="R4700" s="28"/>
      <c r="S4700" s="28"/>
      <c r="T4700" s="29"/>
      <c r="U4700" s="30"/>
    </row>
    <row r="4701" spans="16:21" ht="17.25" customHeight="1" x14ac:dyDescent="0.3">
      <c r="P4701" s="26"/>
      <c r="Q4701" s="27"/>
      <c r="R4701" s="28"/>
      <c r="S4701" s="28"/>
      <c r="T4701" s="29"/>
      <c r="U4701" s="30"/>
    </row>
    <row r="4702" spans="16:21" ht="17.25" customHeight="1" x14ac:dyDescent="0.3">
      <c r="P4702" s="26"/>
      <c r="Q4702" s="27"/>
      <c r="R4702" s="28"/>
      <c r="S4702" s="28"/>
      <c r="T4702" s="29"/>
      <c r="U4702" s="30"/>
    </row>
    <row r="4703" spans="16:21" ht="17.25" customHeight="1" x14ac:dyDescent="0.3">
      <c r="P4703" s="26"/>
      <c r="Q4703" s="27"/>
      <c r="R4703" s="28"/>
      <c r="S4703" s="28"/>
      <c r="T4703" s="29"/>
      <c r="U4703" s="30"/>
    </row>
    <row r="4704" spans="16:21" ht="17.25" customHeight="1" x14ac:dyDescent="0.3">
      <c r="P4704" s="26"/>
      <c r="Q4704" s="27"/>
      <c r="R4704" s="28"/>
      <c r="S4704" s="28"/>
      <c r="T4704" s="29"/>
      <c r="U4704" s="30"/>
    </row>
    <row r="4705" spans="16:21" ht="17.25" customHeight="1" x14ac:dyDescent="0.3">
      <c r="P4705" s="26"/>
      <c r="Q4705" s="27"/>
      <c r="R4705" s="28"/>
      <c r="S4705" s="28"/>
      <c r="T4705" s="29"/>
      <c r="U4705" s="30"/>
    </row>
    <row r="4706" spans="16:21" ht="17.25" customHeight="1" x14ac:dyDescent="0.3">
      <c r="P4706" s="26"/>
      <c r="Q4706" s="27"/>
      <c r="R4706" s="28"/>
      <c r="S4706" s="28"/>
      <c r="T4706" s="29"/>
      <c r="U4706" s="30"/>
    </row>
    <row r="4707" spans="16:21" ht="17.25" customHeight="1" x14ac:dyDescent="0.3">
      <c r="P4707" s="26"/>
      <c r="Q4707" s="27"/>
      <c r="R4707" s="28"/>
      <c r="S4707" s="28"/>
      <c r="T4707" s="29"/>
      <c r="U4707" s="30"/>
    </row>
    <row r="4708" spans="16:21" ht="17.25" customHeight="1" x14ac:dyDescent="0.3">
      <c r="P4708" s="26"/>
      <c r="Q4708" s="27"/>
      <c r="R4708" s="28"/>
      <c r="S4708" s="28"/>
      <c r="T4708" s="29"/>
      <c r="U4708" s="30"/>
    </row>
    <row r="4709" spans="16:21" ht="17.25" customHeight="1" x14ac:dyDescent="0.3">
      <c r="P4709" s="26"/>
      <c r="Q4709" s="27"/>
      <c r="R4709" s="28"/>
      <c r="S4709" s="28"/>
      <c r="T4709" s="29"/>
      <c r="U4709" s="30"/>
    </row>
    <row r="4710" spans="16:21" ht="17.25" customHeight="1" x14ac:dyDescent="0.3">
      <c r="P4710" s="26"/>
      <c r="Q4710" s="27"/>
      <c r="R4710" s="28"/>
      <c r="S4710" s="28"/>
      <c r="T4710" s="29"/>
      <c r="U4710" s="30"/>
    </row>
    <row r="4711" spans="16:21" ht="17.25" customHeight="1" x14ac:dyDescent="0.3">
      <c r="P4711" s="26"/>
      <c r="Q4711" s="27"/>
      <c r="R4711" s="28"/>
      <c r="S4711" s="28"/>
      <c r="T4711" s="29"/>
      <c r="U4711" s="30"/>
    </row>
    <row r="4712" spans="16:21" ht="17.25" customHeight="1" x14ac:dyDescent="0.3">
      <c r="P4712" s="26"/>
      <c r="Q4712" s="27"/>
      <c r="R4712" s="28"/>
      <c r="S4712" s="28"/>
      <c r="T4712" s="29"/>
      <c r="U4712" s="30"/>
    </row>
    <row r="4713" spans="16:21" ht="17.25" customHeight="1" x14ac:dyDescent="0.3">
      <c r="P4713" s="26"/>
      <c r="Q4713" s="27"/>
      <c r="R4713" s="28"/>
      <c r="S4713" s="28"/>
      <c r="T4713" s="29"/>
      <c r="U4713" s="30"/>
    </row>
    <row r="4714" spans="16:21" ht="17.25" customHeight="1" x14ac:dyDescent="0.3">
      <c r="P4714" s="26"/>
      <c r="Q4714" s="27"/>
      <c r="R4714" s="28"/>
      <c r="S4714" s="28"/>
      <c r="T4714" s="29"/>
      <c r="U4714" s="30"/>
    </row>
    <row r="4715" spans="16:21" ht="17.25" customHeight="1" x14ac:dyDescent="0.3">
      <c r="P4715" s="26"/>
      <c r="Q4715" s="27"/>
      <c r="R4715" s="28"/>
      <c r="S4715" s="28"/>
      <c r="T4715" s="29"/>
      <c r="U4715" s="30"/>
    </row>
    <row r="4716" spans="16:21" ht="17.25" customHeight="1" x14ac:dyDescent="0.3">
      <c r="P4716" s="26"/>
      <c r="Q4716" s="27"/>
      <c r="R4716" s="28"/>
      <c r="S4716" s="28"/>
      <c r="T4716" s="29"/>
      <c r="U4716" s="30"/>
    </row>
    <row r="4717" spans="16:21" ht="17.25" customHeight="1" x14ac:dyDescent="0.3">
      <c r="P4717" s="26"/>
      <c r="Q4717" s="27"/>
      <c r="R4717" s="28"/>
      <c r="S4717" s="28"/>
      <c r="T4717" s="29"/>
      <c r="U4717" s="30"/>
    </row>
    <row r="4718" spans="16:21" ht="17.25" customHeight="1" x14ac:dyDescent="0.3">
      <c r="P4718" s="26"/>
      <c r="Q4718" s="27"/>
      <c r="R4718" s="28"/>
      <c r="S4718" s="28"/>
      <c r="T4718" s="29"/>
      <c r="U4718" s="30"/>
    </row>
    <row r="4719" spans="16:21" ht="17.25" customHeight="1" x14ac:dyDescent="0.3">
      <c r="P4719" s="26"/>
      <c r="Q4719" s="27"/>
      <c r="R4719" s="28"/>
      <c r="S4719" s="28"/>
      <c r="T4719" s="29"/>
      <c r="U4719" s="30"/>
    </row>
    <row r="4720" spans="16:21" ht="17.25" customHeight="1" x14ac:dyDescent="0.3">
      <c r="P4720" s="26"/>
      <c r="Q4720" s="27"/>
      <c r="R4720" s="28"/>
      <c r="S4720" s="28"/>
      <c r="T4720" s="29"/>
      <c r="U4720" s="30"/>
    </row>
    <row r="4721" spans="16:21" ht="17.25" customHeight="1" x14ac:dyDescent="0.3">
      <c r="P4721" s="26"/>
      <c r="Q4721" s="27"/>
      <c r="R4721" s="28"/>
      <c r="S4721" s="28"/>
      <c r="T4721" s="29"/>
      <c r="U4721" s="30"/>
    </row>
    <row r="4722" spans="16:21" ht="17.25" customHeight="1" x14ac:dyDescent="0.3">
      <c r="P4722" s="26"/>
      <c r="Q4722" s="27"/>
      <c r="R4722" s="28"/>
      <c r="S4722" s="28"/>
      <c r="T4722" s="29"/>
      <c r="U4722" s="30"/>
    </row>
    <row r="4723" spans="16:21" ht="17.25" customHeight="1" x14ac:dyDescent="0.3">
      <c r="P4723" s="26"/>
      <c r="Q4723" s="27"/>
      <c r="R4723" s="28"/>
      <c r="S4723" s="28"/>
      <c r="T4723" s="29"/>
      <c r="U4723" s="30"/>
    </row>
    <row r="4724" spans="16:21" ht="17.25" customHeight="1" x14ac:dyDescent="0.3">
      <c r="P4724" s="26"/>
      <c r="Q4724" s="27"/>
      <c r="R4724" s="28"/>
      <c r="S4724" s="28"/>
      <c r="T4724" s="29"/>
      <c r="U4724" s="30"/>
    </row>
    <row r="4725" spans="16:21" ht="17.25" customHeight="1" x14ac:dyDescent="0.3">
      <c r="P4725" s="26"/>
      <c r="Q4725" s="27"/>
      <c r="R4725" s="28"/>
      <c r="S4725" s="28"/>
      <c r="T4725" s="29"/>
      <c r="U4725" s="30"/>
    </row>
    <row r="4726" spans="16:21" ht="17.25" customHeight="1" x14ac:dyDescent="0.3">
      <c r="P4726" s="26"/>
      <c r="Q4726" s="27"/>
      <c r="R4726" s="28"/>
      <c r="S4726" s="28"/>
      <c r="T4726" s="29"/>
      <c r="U4726" s="30"/>
    </row>
    <row r="4727" spans="16:21" ht="17.25" customHeight="1" x14ac:dyDescent="0.3">
      <c r="P4727" s="26"/>
      <c r="Q4727" s="27"/>
      <c r="R4727" s="28"/>
      <c r="S4727" s="28"/>
      <c r="T4727" s="29"/>
      <c r="U4727" s="30"/>
    </row>
    <row r="4728" spans="16:21" ht="17.25" customHeight="1" x14ac:dyDescent="0.3">
      <c r="P4728" s="26"/>
      <c r="Q4728" s="27"/>
      <c r="R4728" s="28"/>
      <c r="S4728" s="28"/>
      <c r="T4728" s="29"/>
      <c r="U4728" s="30"/>
    </row>
    <row r="4729" spans="16:21" ht="17.25" customHeight="1" x14ac:dyDescent="0.3">
      <c r="P4729" s="26"/>
      <c r="Q4729" s="27"/>
      <c r="R4729" s="28"/>
      <c r="S4729" s="28"/>
      <c r="T4729" s="29"/>
      <c r="U4729" s="30"/>
    </row>
    <row r="4730" spans="16:21" ht="17.25" customHeight="1" x14ac:dyDescent="0.3">
      <c r="P4730" s="26"/>
      <c r="Q4730" s="27"/>
      <c r="R4730" s="28"/>
      <c r="S4730" s="28"/>
      <c r="T4730" s="29"/>
      <c r="U4730" s="30"/>
    </row>
    <row r="4731" spans="16:21" ht="17.25" customHeight="1" x14ac:dyDescent="0.3">
      <c r="P4731" s="26"/>
      <c r="Q4731" s="27"/>
      <c r="R4731" s="28"/>
      <c r="S4731" s="28"/>
      <c r="T4731" s="29"/>
      <c r="U4731" s="30"/>
    </row>
    <row r="4732" spans="16:21" ht="17.25" customHeight="1" x14ac:dyDescent="0.3">
      <c r="P4732" s="26"/>
      <c r="Q4732" s="27"/>
      <c r="R4732" s="28"/>
      <c r="S4732" s="28"/>
      <c r="T4732" s="29"/>
      <c r="U4732" s="30"/>
    </row>
    <row r="4733" spans="16:21" ht="17.25" customHeight="1" x14ac:dyDescent="0.3">
      <c r="P4733" s="26"/>
      <c r="Q4733" s="27"/>
      <c r="R4733" s="28"/>
      <c r="S4733" s="28"/>
      <c r="T4733" s="29"/>
      <c r="U4733" s="30"/>
    </row>
    <row r="4734" spans="16:21" ht="17.25" customHeight="1" x14ac:dyDescent="0.3">
      <c r="P4734" s="26"/>
      <c r="Q4734" s="27"/>
      <c r="R4734" s="28"/>
      <c r="S4734" s="28"/>
      <c r="T4734" s="29"/>
      <c r="U4734" s="30"/>
    </row>
    <row r="4735" spans="16:21" ht="17.25" customHeight="1" x14ac:dyDescent="0.3">
      <c r="P4735" s="26"/>
      <c r="Q4735" s="27"/>
      <c r="R4735" s="28"/>
      <c r="S4735" s="28"/>
      <c r="T4735" s="29"/>
      <c r="U4735" s="30"/>
    </row>
    <row r="4736" spans="16:21" ht="17.25" customHeight="1" x14ac:dyDescent="0.3">
      <c r="P4736" s="26"/>
      <c r="Q4736" s="27"/>
      <c r="R4736" s="28"/>
      <c r="S4736" s="28"/>
      <c r="T4736" s="29"/>
      <c r="U4736" s="30"/>
    </row>
    <row r="4737" spans="16:21" ht="17.25" customHeight="1" x14ac:dyDescent="0.3">
      <c r="P4737" s="26"/>
      <c r="Q4737" s="27"/>
      <c r="R4737" s="28"/>
      <c r="S4737" s="28"/>
      <c r="T4737" s="29"/>
      <c r="U4737" s="30"/>
    </row>
    <row r="4738" spans="16:21" ht="17.25" customHeight="1" x14ac:dyDescent="0.3">
      <c r="P4738" s="26"/>
      <c r="Q4738" s="27"/>
      <c r="R4738" s="28"/>
      <c r="S4738" s="28"/>
      <c r="T4738" s="29"/>
      <c r="U4738" s="30"/>
    </row>
    <row r="4739" spans="16:21" ht="17.25" customHeight="1" x14ac:dyDescent="0.3">
      <c r="P4739" s="26"/>
      <c r="Q4739" s="27"/>
      <c r="R4739" s="28"/>
      <c r="S4739" s="28"/>
      <c r="T4739" s="29"/>
      <c r="U4739" s="30"/>
    </row>
    <row r="4740" spans="16:21" ht="17.25" customHeight="1" x14ac:dyDescent="0.3">
      <c r="P4740" s="26"/>
      <c r="Q4740" s="27"/>
      <c r="R4740" s="28"/>
      <c r="S4740" s="28"/>
      <c r="T4740" s="29"/>
      <c r="U4740" s="30"/>
    </row>
    <row r="4741" spans="16:21" ht="17.25" customHeight="1" x14ac:dyDescent="0.3">
      <c r="P4741" s="26"/>
      <c r="Q4741" s="27"/>
      <c r="R4741" s="28"/>
      <c r="S4741" s="28"/>
      <c r="T4741" s="29"/>
      <c r="U4741" s="30"/>
    </row>
    <row r="4742" spans="16:21" ht="17.25" customHeight="1" x14ac:dyDescent="0.3">
      <c r="P4742" s="26"/>
      <c r="Q4742" s="27"/>
      <c r="R4742" s="28"/>
      <c r="S4742" s="28"/>
      <c r="T4742" s="29"/>
      <c r="U4742" s="30"/>
    </row>
    <row r="4743" spans="16:21" ht="17.25" customHeight="1" x14ac:dyDescent="0.3">
      <c r="P4743" s="26"/>
      <c r="Q4743" s="27"/>
      <c r="R4743" s="28"/>
      <c r="S4743" s="28"/>
      <c r="T4743" s="29"/>
      <c r="U4743" s="30"/>
    </row>
    <row r="4744" spans="16:21" ht="17.25" customHeight="1" x14ac:dyDescent="0.3">
      <c r="P4744" s="26"/>
      <c r="Q4744" s="27"/>
      <c r="R4744" s="28"/>
      <c r="S4744" s="28"/>
      <c r="T4744" s="29"/>
      <c r="U4744" s="30"/>
    </row>
    <row r="4745" spans="16:21" ht="17.25" customHeight="1" x14ac:dyDescent="0.3">
      <c r="P4745" s="26"/>
      <c r="Q4745" s="27"/>
      <c r="R4745" s="28"/>
      <c r="S4745" s="28"/>
      <c r="T4745" s="29"/>
      <c r="U4745" s="30"/>
    </row>
    <row r="4746" spans="16:21" ht="17.25" customHeight="1" x14ac:dyDescent="0.3">
      <c r="P4746" s="26"/>
      <c r="Q4746" s="27"/>
      <c r="R4746" s="28"/>
      <c r="S4746" s="28"/>
      <c r="T4746" s="29"/>
      <c r="U4746" s="30"/>
    </row>
    <row r="4747" spans="16:21" ht="17.25" customHeight="1" x14ac:dyDescent="0.3">
      <c r="P4747" s="26"/>
      <c r="Q4747" s="27"/>
      <c r="R4747" s="28"/>
      <c r="S4747" s="28"/>
      <c r="T4747" s="29"/>
      <c r="U4747" s="30"/>
    </row>
    <row r="4748" spans="16:21" ht="17.25" customHeight="1" x14ac:dyDescent="0.3">
      <c r="P4748" s="26"/>
      <c r="Q4748" s="27"/>
      <c r="R4748" s="28"/>
      <c r="S4748" s="28"/>
      <c r="T4748" s="29"/>
      <c r="U4748" s="30"/>
    </row>
    <row r="4749" spans="16:21" ht="17.25" customHeight="1" x14ac:dyDescent="0.3">
      <c r="P4749" s="26"/>
      <c r="Q4749" s="27"/>
      <c r="R4749" s="28"/>
      <c r="S4749" s="28"/>
      <c r="T4749" s="29"/>
      <c r="U4749" s="30"/>
    </row>
    <row r="4750" spans="16:21" ht="17.25" customHeight="1" x14ac:dyDescent="0.3">
      <c r="P4750" s="26"/>
      <c r="Q4750" s="27"/>
      <c r="R4750" s="28"/>
      <c r="S4750" s="28"/>
      <c r="T4750" s="29"/>
      <c r="U4750" s="30"/>
    </row>
    <row r="4751" spans="16:21" ht="17.25" customHeight="1" x14ac:dyDescent="0.3">
      <c r="P4751" s="26"/>
      <c r="Q4751" s="27"/>
      <c r="R4751" s="28"/>
      <c r="S4751" s="28"/>
      <c r="T4751" s="29"/>
      <c r="U4751" s="30"/>
    </row>
    <row r="4752" spans="16:21" ht="17.25" customHeight="1" x14ac:dyDescent="0.3">
      <c r="P4752" s="26"/>
      <c r="Q4752" s="27"/>
      <c r="R4752" s="28"/>
      <c r="S4752" s="28"/>
      <c r="T4752" s="29"/>
      <c r="U4752" s="30"/>
    </row>
    <row r="4753" spans="16:21" ht="17.25" customHeight="1" x14ac:dyDescent="0.3">
      <c r="P4753" s="26"/>
      <c r="Q4753" s="27"/>
      <c r="R4753" s="28"/>
      <c r="S4753" s="28"/>
      <c r="T4753" s="29"/>
      <c r="U4753" s="30"/>
    </row>
    <row r="4754" spans="16:21" ht="17.25" customHeight="1" x14ac:dyDescent="0.3">
      <c r="P4754" s="26"/>
      <c r="Q4754" s="27"/>
      <c r="R4754" s="28"/>
      <c r="S4754" s="28"/>
      <c r="T4754" s="29"/>
      <c r="U4754" s="30"/>
    </row>
    <row r="4755" spans="16:21" ht="17.25" customHeight="1" x14ac:dyDescent="0.3">
      <c r="P4755" s="26"/>
      <c r="Q4755" s="27"/>
      <c r="R4755" s="28"/>
      <c r="S4755" s="28"/>
      <c r="T4755" s="29"/>
      <c r="U4755" s="30"/>
    </row>
    <row r="4756" spans="16:21" ht="17.25" customHeight="1" x14ac:dyDescent="0.3">
      <c r="P4756" s="26"/>
      <c r="Q4756" s="27"/>
      <c r="R4756" s="28"/>
      <c r="S4756" s="28"/>
      <c r="T4756" s="29"/>
      <c r="U4756" s="30"/>
    </row>
    <row r="4757" spans="16:21" ht="17.25" customHeight="1" x14ac:dyDescent="0.3">
      <c r="P4757" s="26"/>
      <c r="Q4757" s="27"/>
      <c r="R4757" s="28"/>
      <c r="S4757" s="28"/>
      <c r="T4757" s="29"/>
      <c r="U4757" s="30"/>
    </row>
    <row r="4758" spans="16:21" ht="17.25" customHeight="1" x14ac:dyDescent="0.3">
      <c r="P4758" s="26"/>
      <c r="Q4758" s="27"/>
      <c r="R4758" s="28"/>
      <c r="S4758" s="28"/>
      <c r="T4758" s="29"/>
      <c r="U4758" s="30"/>
    </row>
    <row r="4759" spans="16:21" ht="17.25" customHeight="1" x14ac:dyDescent="0.3">
      <c r="P4759" s="26"/>
      <c r="Q4759" s="27"/>
      <c r="R4759" s="28"/>
      <c r="S4759" s="28"/>
      <c r="T4759" s="29"/>
      <c r="U4759" s="30"/>
    </row>
    <row r="4760" spans="16:21" ht="17.25" customHeight="1" x14ac:dyDescent="0.3">
      <c r="P4760" s="26"/>
      <c r="Q4760" s="27"/>
      <c r="R4760" s="28"/>
      <c r="S4760" s="28"/>
      <c r="T4760" s="29"/>
      <c r="U4760" s="30"/>
    </row>
    <row r="4761" spans="16:21" ht="17.25" customHeight="1" x14ac:dyDescent="0.3">
      <c r="P4761" s="26"/>
      <c r="Q4761" s="27"/>
      <c r="R4761" s="28"/>
      <c r="S4761" s="28"/>
      <c r="T4761" s="29"/>
      <c r="U4761" s="30"/>
    </row>
    <row r="4762" spans="16:21" ht="17.25" customHeight="1" x14ac:dyDescent="0.3">
      <c r="P4762" s="26"/>
      <c r="Q4762" s="27"/>
      <c r="R4762" s="28"/>
      <c r="S4762" s="28"/>
      <c r="T4762" s="29"/>
      <c r="U4762" s="30"/>
    </row>
    <row r="4763" spans="16:21" ht="17.25" customHeight="1" x14ac:dyDescent="0.3">
      <c r="P4763" s="26"/>
      <c r="Q4763" s="27"/>
      <c r="R4763" s="28"/>
      <c r="S4763" s="28"/>
      <c r="T4763" s="29"/>
      <c r="U4763" s="30"/>
    </row>
    <row r="4764" spans="16:21" ht="17.25" customHeight="1" x14ac:dyDescent="0.3">
      <c r="P4764" s="26"/>
      <c r="Q4764" s="27"/>
      <c r="R4764" s="28"/>
      <c r="S4764" s="28"/>
      <c r="T4764" s="29"/>
      <c r="U4764" s="30"/>
    </row>
    <row r="4765" spans="16:21" ht="17.25" customHeight="1" x14ac:dyDescent="0.3">
      <c r="P4765" s="26"/>
      <c r="Q4765" s="27"/>
      <c r="R4765" s="28"/>
      <c r="S4765" s="28"/>
      <c r="T4765" s="29"/>
      <c r="U4765" s="30"/>
    </row>
    <row r="4766" spans="16:21" ht="17.25" customHeight="1" x14ac:dyDescent="0.3">
      <c r="P4766" s="26"/>
      <c r="Q4766" s="27"/>
      <c r="R4766" s="28"/>
      <c r="S4766" s="28"/>
      <c r="T4766" s="29"/>
      <c r="U4766" s="30"/>
    </row>
    <row r="4767" spans="16:21" ht="17.25" customHeight="1" x14ac:dyDescent="0.3">
      <c r="P4767" s="26"/>
      <c r="Q4767" s="27"/>
      <c r="R4767" s="28"/>
      <c r="S4767" s="28"/>
      <c r="T4767" s="29"/>
      <c r="U4767" s="30"/>
    </row>
    <row r="4768" spans="16:21" ht="17.25" customHeight="1" x14ac:dyDescent="0.3">
      <c r="P4768" s="26"/>
      <c r="Q4768" s="27"/>
      <c r="R4768" s="28"/>
      <c r="S4768" s="28"/>
      <c r="T4768" s="29"/>
      <c r="U4768" s="30"/>
    </row>
    <row r="4769" spans="16:21" ht="17.25" customHeight="1" x14ac:dyDescent="0.3">
      <c r="P4769" s="26"/>
      <c r="Q4769" s="27"/>
      <c r="R4769" s="28"/>
      <c r="S4769" s="28"/>
      <c r="T4769" s="29"/>
      <c r="U4769" s="30"/>
    </row>
    <row r="4770" spans="16:21" ht="17.25" customHeight="1" x14ac:dyDescent="0.3">
      <c r="P4770" s="26"/>
      <c r="Q4770" s="27"/>
      <c r="R4770" s="28"/>
      <c r="S4770" s="28"/>
      <c r="T4770" s="29"/>
      <c r="U4770" s="30"/>
    </row>
    <row r="4771" spans="16:21" ht="17.25" customHeight="1" x14ac:dyDescent="0.3">
      <c r="P4771" s="26"/>
      <c r="Q4771" s="27"/>
      <c r="R4771" s="28"/>
      <c r="S4771" s="28"/>
      <c r="T4771" s="29"/>
      <c r="U4771" s="30"/>
    </row>
    <row r="4772" spans="16:21" ht="17.25" customHeight="1" x14ac:dyDescent="0.3">
      <c r="P4772" s="26"/>
      <c r="Q4772" s="27"/>
      <c r="R4772" s="28"/>
      <c r="S4772" s="28"/>
      <c r="T4772" s="29"/>
      <c r="U4772" s="30"/>
    </row>
    <row r="4773" spans="16:21" ht="17.25" customHeight="1" x14ac:dyDescent="0.3">
      <c r="P4773" s="26"/>
      <c r="Q4773" s="27"/>
      <c r="R4773" s="28"/>
      <c r="S4773" s="28"/>
      <c r="T4773" s="29"/>
      <c r="U4773" s="30"/>
    </row>
    <row r="4774" spans="16:21" ht="17.25" customHeight="1" x14ac:dyDescent="0.3">
      <c r="P4774" s="26"/>
      <c r="Q4774" s="27"/>
      <c r="R4774" s="28"/>
      <c r="S4774" s="28"/>
      <c r="T4774" s="29"/>
      <c r="U4774" s="30"/>
    </row>
    <row r="4775" spans="16:21" ht="17.25" customHeight="1" x14ac:dyDescent="0.3">
      <c r="P4775" s="26"/>
      <c r="Q4775" s="27"/>
      <c r="R4775" s="28"/>
      <c r="S4775" s="28"/>
      <c r="T4775" s="29"/>
      <c r="U4775" s="30"/>
    </row>
    <row r="4776" spans="16:21" ht="17.25" customHeight="1" x14ac:dyDescent="0.3">
      <c r="P4776" s="26"/>
      <c r="Q4776" s="27"/>
      <c r="R4776" s="28"/>
      <c r="S4776" s="28"/>
      <c r="T4776" s="29"/>
      <c r="U4776" s="30"/>
    </row>
    <row r="4777" spans="16:21" ht="17.25" customHeight="1" x14ac:dyDescent="0.3">
      <c r="P4777" s="26"/>
      <c r="Q4777" s="27"/>
      <c r="R4777" s="28"/>
      <c r="S4777" s="28"/>
      <c r="T4777" s="29"/>
      <c r="U4777" s="30"/>
    </row>
    <row r="4778" spans="16:21" ht="17.25" customHeight="1" x14ac:dyDescent="0.3">
      <c r="P4778" s="26"/>
      <c r="Q4778" s="27"/>
      <c r="R4778" s="28"/>
      <c r="S4778" s="28"/>
      <c r="T4778" s="29"/>
      <c r="U4778" s="30"/>
    </row>
    <row r="4779" spans="16:21" ht="17.25" customHeight="1" x14ac:dyDescent="0.3">
      <c r="P4779" s="26"/>
      <c r="Q4779" s="27"/>
      <c r="R4779" s="28"/>
      <c r="S4779" s="28"/>
      <c r="T4779" s="29"/>
      <c r="U4779" s="30"/>
    </row>
    <row r="4780" spans="16:21" ht="17.25" customHeight="1" x14ac:dyDescent="0.3">
      <c r="P4780" s="26"/>
      <c r="Q4780" s="27"/>
      <c r="R4780" s="28"/>
      <c r="S4780" s="28"/>
      <c r="T4780" s="29"/>
      <c r="U4780" s="30"/>
    </row>
    <row r="4781" spans="16:21" ht="17.25" customHeight="1" x14ac:dyDescent="0.3">
      <c r="P4781" s="26"/>
      <c r="Q4781" s="27"/>
      <c r="R4781" s="28"/>
      <c r="S4781" s="28"/>
      <c r="T4781" s="29"/>
      <c r="U4781" s="30"/>
    </row>
    <row r="4782" spans="16:21" ht="17.25" customHeight="1" x14ac:dyDescent="0.3">
      <c r="P4782" s="26"/>
      <c r="Q4782" s="27"/>
      <c r="R4782" s="28"/>
      <c r="S4782" s="28"/>
      <c r="T4782" s="29"/>
      <c r="U4782" s="30"/>
    </row>
    <row r="4783" spans="16:21" ht="17.25" customHeight="1" x14ac:dyDescent="0.3">
      <c r="P4783" s="26"/>
      <c r="Q4783" s="27"/>
      <c r="R4783" s="28"/>
      <c r="S4783" s="28"/>
      <c r="T4783" s="29"/>
      <c r="U4783" s="30"/>
    </row>
    <row r="4784" spans="16:21" ht="17.25" customHeight="1" x14ac:dyDescent="0.3">
      <c r="P4784" s="26"/>
      <c r="Q4784" s="27"/>
      <c r="R4784" s="28"/>
      <c r="S4784" s="28"/>
      <c r="T4784" s="29"/>
      <c r="U4784" s="30"/>
    </row>
    <row r="4785" spans="16:21" ht="17.25" customHeight="1" x14ac:dyDescent="0.3">
      <c r="P4785" s="26"/>
      <c r="Q4785" s="27"/>
      <c r="R4785" s="28"/>
      <c r="S4785" s="28"/>
      <c r="T4785" s="29"/>
      <c r="U4785" s="30"/>
    </row>
    <row r="4786" spans="16:21" ht="17.25" customHeight="1" x14ac:dyDescent="0.3">
      <c r="P4786" s="26"/>
      <c r="Q4786" s="27"/>
      <c r="R4786" s="28"/>
      <c r="S4786" s="28"/>
      <c r="T4786" s="29"/>
      <c r="U4786" s="30"/>
    </row>
    <row r="4787" spans="16:21" ht="17.25" customHeight="1" x14ac:dyDescent="0.3">
      <c r="P4787" s="26"/>
      <c r="Q4787" s="27"/>
      <c r="R4787" s="28"/>
      <c r="S4787" s="28"/>
      <c r="T4787" s="29"/>
      <c r="U4787" s="30"/>
    </row>
    <row r="4788" spans="16:21" ht="17.25" customHeight="1" x14ac:dyDescent="0.3">
      <c r="P4788" s="26"/>
      <c r="Q4788" s="27"/>
      <c r="R4788" s="28"/>
      <c r="S4788" s="28"/>
      <c r="T4788" s="29"/>
      <c r="U4788" s="30"/>
    </row>
    <row r="4789" spans="16:21" ht="17.25" customHeight="1" x14ac:dyDescent="0.3">
      <c r="P4789" s="26"/>
      <c r="Q4789" s="27"/>
      <c r="R4789" s="28"/>
      <c r="S4789" s="28"/>
      <c r="T4789" s="29"/>
      <c r="U4789" s="30"/>
    </row>
    <row r="4790" spans="16:21" ht="17.25" customHeight="1" x14ac:dyDescent="0.3">
      <c r="P4790" s="26"/>
      <c r="Q4790" s="27"/>
      <c r="R4790" s="28"/>
      <c r="S4790" s="28"/>
      <c r="T4790" s="29"/>
      <c r="U4790" s="30"/>
    </row>
    <row r="4791" spans="16:21" ht="17.25" customHeight="1" x14ac:dyDescent="0.3">
      <c r="P4791" s="26"/>
      <c r="Q4791" s="27"/>
      <c r="R4791" s="28"/>
      <c r="S4791" s="28"/>
      <c r="T4791" s="29"/>
      <c r="U4791" s="30"/>
    </row>
    <row r="4792" spans="16:21" ht="17.25" customHeight="1" x14ac:dyDescent="0.3">
      <c r="P4792" s="26"/>
      <c r="Q4792" s="27"/>
      <c r="R4792" s="28"/>
      <c r="S4792" s="28"/>
      <c r="T4792" s="29"/>
      <c r="U4792" s="30"/>
    </row>
    <row r="4793" spans="16:21" ht="17.25" customHeight="1" x14ac:dyDescent="0.3">
      <c r="P4793" s="26"/>
      <c r="Q4793" s="27"/>
      <c r="R4793" s="28"/>
      <c r="S4793" s="28"/>
      <c r="T4793" s="29"/>
      <c r="U4793" s="30"/>
    </row>
    <row r="4794" spans="16:21" ht="17.25" customHeight="1" x14ac:dyDescent="0.3">
      <c r="P4794" s="26"/>
      <c r="Q4794" s="27"/>
      <c r="R4794" s="28"/>
      <c r="S4794" s="28"/>
      <c r="T4794" s="29"/>
      <c r="U4794" s="30"/>
    </row>
    <row r="4795" spans="16:21" ht="17.25" customHeight="1" x14ac:dyDescent="0.3">
      <c r="P4795" s="26"/>
      <c r="Q4795" s="27"/>
      <c r="R4795" s="28"/>
      <c r="S4795" s="28"/>
      <c r="T4795" s="29"/>
      <c r="U4795" s="30"/>
    </row>
    <row r="4796" spans="16:21" ht="17.25" customHeight="1" x14ac:dyDescent="0.3">
      <c r="P4796" s="26"/>
      <c r="Q4796" s="27"/>
      <c r="R4796" s="28"/>
      <c r="S4796" s="28"/>
      <c r="T4796" s="29"/>
      <c r="U4796" s="30"/>
    </row>
    <row r="4797" spans="16:21" ht="17.25" customHeight="1" x14ac:dyDescent="0.3">
      <c r="P4797" s="26"/>
      <c r="Q4797" s="27"/>
      <c r="R4797" s="28"/>
      <c r="S4797" s="28"/>
      <c r="T4797" s="29"/>
      <c r="U4797" s="30"/>
    </row>
    <row r="4798" spans="16:21" ht="17.25" customHeight="1" x14ac:dyDescent="0.3">
      <c r="P4798" s="26"/>
      <c r="Q4798" s="27"/>
      <c r="R4798" s="28"/>
      <c r="S4798" s="28"/>
      <c r="T4798" s="29"/>
      <c r="U4798" s="30"/>
    </row>
    <row r="4799" spans="16:21" ht="17.25" customHeight="1" x14ac:dyDescent="0.3">
      <c r="P4799" s="26"/>
      <c r="Q4799" s="27"/>
      <c r="R4799" s="28"/>
      <c r="S4799" s="28"/>
      <c r="T4799" s="29"/>
      <c r="U4799" s="30"/>
    </row>
    <row r="4800" spans="16:21" ht="17.25" customHeight="1" x14ac:dyDescent="0.3">
      <c r="P4800" s="26"/>
      <c r="Q4800" s="27"/>
      <c r="R4800" s="28"/>
      <c r="S4800" s="28"/>
      <c r="T4800" s="29"/>
      <c r="U4800" s="30"/>
    </row>
    <row r="4801" spans="16:21" ht="17.25" customHeight="1" x14ac:dyDescent="0.3">
      <c r="P4801" s="26"/>
      <c r="Q4801" s="27"/>
      <c r="R4801" s="28"/>
      <c r="S4801" s="28"/>
      <c r="T4801" s="29"/>
      <c r="U4801" s="30"/>
    </row>
    <row r="4802" spans="16:21" ht="17.25" customHeight="1" x14ac:dyDescent="0.3">
      <c r="P4802" s="26"/>
      <c r="Q4802" s="27"/>
      <c r="R4802" s="28"/>
      <c r="S4802" s="28"/>
      <c r="T4802" s="29"/>
      <c r="U4802" s="30"/>
    </row>
    <row r="4803" spans="16:21" ht="17.25" customHeight="1" x14ac:dyDescent="0.3">
      <c r="P4803" s="26"/>
      <c r="Q4803" s="27"/>
      <c r="R4803" s="28"/>
      <c r="S4803" s="28"/>
      <c r="T4803" s="29"/>
      <c r="U4803" s="30"/>
    </row>
    <row r="4804" spans="16:21" ht="17.25" customHeight="1" x14ac:dyDescent="0.3">
      <c r="P4804" s="26"/>
      <c r="Q4804" s="27"/>
      <c r="R4804" s="28"/>
      <c r="S4804" s="28"/>
      <c r="T4804" s="29"/>
      <c r="U4804" s="30"/>
    </row>
    <row r="4805" spans="16:21" ht="17.25" customHeight="1" x14ac:dyDescent="0.3">
      <c r="P4805" s="26"/>
      <c r="Q4805" s="27"/>
      <c r="R4805" s="28"/>
      <c r="S4805" s="28"/>
      <c r="T4805" s="29"/>
      <c r="U4805" s="30"/>
    </row>
    <row r="4806" spans="16:21" ht="17.25" customHeight="1" x14ac:dyDescent="0.3">
      <c r="P4806" s="26"/>
      <c r="Q4806" s="27"/>
      <c r="R4806" s="28"/>
      <c r="S4806" s="28"/>
      <c r="T4806" s="29"/>
      <c r="U4806" s="30"/>
    </row>
    <row r="4807" spans="16:21" ht="17.25" customHeight="1" x14ac:dyDescent="0.3">
      <c r="P4807" s="26"/>
      <c r="Q4807" s="27"/>
      <c r="R4807" s="28"/>
      <c r="S4807" s="28"/>
      <c r="T4807" s="29"/>
      <c r="U4807" s="30"/>
    </row>
    <row r="4808" spans="16:21" ht="17.25" customHeight="1" x14ac:dyDescent="0.3">
      <c r="P4808" s="26"/>
      <c r="Q4808" s="27"/>
      <c r="R4808" s="28"/>
      <c r="S4808" s="28"/>
      <c r="T4808" s="29"/>
      <c r="U4808" s="30"/>
    </row>
    <row r="4809" spans="16:21" ht="17.25" customHeight="1" x14ac:dyDescent="0.3">
      <c r="P4809" s="26"/>
      <c r="Q4809" s="27"/>
      <c r="R4809" s="28"/>
      <c r="S4809" s="28"/>
      <c r="T4809" s="29"/>
      <c r="U4809" s="30"/>
    </row>
    <row r="4810" spans="16:21" ht="17.25" customHeight="1" x14ac:dyDescent="0.3">
      <c r="P4810" s="26"/>
      <c r="Q4810" s="27"/>
      <c r="R4810" s="28"/>
      <c r="S4810" s="28"/>
      <c r="T4810" s="29"/>
      <c r="U4810" s="30"/>
    </row>
    <row r="4811" spans="16:21" ht="17.25" customHeight="1" x14ac:dyDescent="0.3">
      <c r="P4811" s="26"/>
      <c r="Q4811" s="27"/>
      <c r="R4811" s="28"/>
      <c r="S4811" s="28"/>
      <c r="T4811" s="29"/>
      <c r="U4811" s="30"/>
    </row>
    <row r="4812" spans="16:21" ht="17.25" customHeight="1" x14ac:dyDescent="0.3">
      <c r="P4812" s="26"/>
      <c r="Q4812" s="27"/>
      <c r="R4812" s="28"/>
      <c r="S4812" s="28"/>
      <c r="T4812" s="29"/>
      <c r="U4812" s="30"/>
    </row>
    <row r="4813" spans="16:21" ht="17.25" customHeight="1" x14ac:dyDescent="0.3">
      <c r="P4813" s="26"/>
      <c r="Q4813" s="27"/>
      <c r="R4813" s="28"/>
      <c r="S4813" s="28"/>
      <c r="T4813" s="29"/>
      <c r="U4813" s="30"/>
    </row>
    <row r="4814" spans="16:21" ht="17.25" customHeight="1" x14ac:dyDescent="0.3">
      <c r="P4814" s="26"/>
      <c r="Q4814" s="27"/>
      <c r="R4814" s="28"/>
      <c r="S4814" s="28"/>
      <c r="T4814" s="29"/>
      <c r="U4814" s="30"/>
    </row>
    <row r="4815" spans="16:21" ht="17.25" customHeight="1" x14ac:dyDescent="0.3">
      <c r="P4815" s="26"/>
      <c r="Q4815" s="27"/>
      <c r="R4815" s="28"/>
      <c r="S4815" s="28"/>
      <c r="T4815" s="29"/>
      <c r="U4815" s="30"/>
    </row>
    <row r="4816" spans="16:21" ht="17.25" customHeight="1" x14ac:dyDescent="0.3">
      <c r="P4816" s="26"/>
      <c r="Q4816" s="27"/>
      <c r="R4816" s="28"/>
      <c r="S4816" s="28"/>
      <c r="T4816" s="29"/>
      <c r="U4816" s="30"/>
    </row>
    <row r="4817" spans="16:21" ht="17.25" customHeight="1" x14ac:dyDescent="0.3">
      <c r="P4817" s="26"/>
      <c r="Q4817" s="27"/>
      <c r="R4817" s="28"/>
      <c r="S4817" s="28"/>
      <c r="T4817" s="29"/>
      <c r="U4817" s="30"/>
    </row>
    <row r="4818" spans="16:21" ht="17.25" customHeight="1" x14ac:dyDescent="0.3">
      <c r="P4818" s="26"/>
      <c r="Q4818" s="27"/>
      <c r="R4818" s="28"/>
      <c r="S4818" s="28"/>
      <c r="T4818" s="29"/>
      <c r="U4818" s="30"/>
    </row>
    <row r="4819" spans="16:21" ht="17.25" customHeight="1" x14ac:dyDescent="0.3">
      <c r="P4819" s="26"/>
      <c r="Q4819" s="27"/>
      <c r="R4819" s="28"/>
      <c r="S4819" s="28"/>
      <c r="T4819" s="29"/>
      <c r="U4819" s="30"/>
    </row>
    <row r="4820" spans="16:21" ht="17.25" customHeight="1" x14ac:dyDescent="0.3">
      <c r="P4820" s="26"/>
      <c r="Q4820" s="27"/>
      <c r="R4820" s="28"/>
      <c r="S4820" s="28"/>
      <c r="T4820" s="29"/>
      <c r="U4820" s="30"/>
    </row>
    <row r="4821" spans="16:21" ht="17.25" customHeight="1" x14ac:dyDescent="0.3">
      <c r="P4821" s="26"/>
      <c r="Q4821" s="27"/>
      <c r="R4821" s="28"/>
      <c r="S4821" s="28"/>
      <c r="T4821" s="29"/>
      <c r="U4821" s="30"/>
    </row>
    <row r="4822" spans="16:21" ht="17.25" customHeight="1" x14ac:dyDescent="0.3">
      <c r="P4822" s="26"/>
      <c r="Q4822" s="27"/>
      <c r="R4822" s="28"/>
      <c r="S4822" s="28"/>
      <c r="T4822" s="29"/>
      <c r="U4822" s="30"/>
    </row>
    <row r="4823" spans="16:21" ht="17.25" customHeight="1" x14ac:dyDescent="0.3">
      <c r="P4823" s="26"/>
      <c r="Q4823" s="27"/>
      <c r="R4823" s="28"/>
      <c r="S4823" s="28"/>
      <c r="T4823" s="29"/>
      <c r="U4823" s="30"/>
    </row>
    <row r="4824" spans="16:21" ht="17.25" customHeight="1" x14ac:dyDescent="0.3">
      <c r="P4824" s="26"/>
      <c r="Q4824" s="27"/>
      <c r="R4824" s="28"/>
      <c r="S4824" s="28"/>
      <c r="T4824" s="29"/>
      <c r="U4824" s="30"/>
    </row>
    <row r="4825" spans="16:21" ht="17.25" customHeight="1" x14ac:dyDescent="0.3">
      <c r="P4825" s="26"/>
      <c r="Q4825" s="27"/>
      <c r="R4825" s="28"/>
      <c r="S4825" s="28"/>
      <c r="T4825" s="29"/>
      <c r="U4825" s="30"/>
    </row>
    <row r="4826" spans="16:21" ht="17.25" customHeight="1" x14ac:dyDescent="0.3">
      <c r="P4826" s="26"/>
      <c r="Q4826" s="27"/>
      <c r="R4826" s="28"/>
      <c r="S4826" s="28"/>
      <c r="T4826" s="29"/>
      <c r="U4826" s="30"/>
    </row>
    <row r="4827" spans="16:21" ht="17.25" customHeight="1" x14ac:dyDescent="0.3">
      <c r="P4827" s="26"/>
      <c r="Q4827" s="27"/>
      <c r="R4827" s="28"/>
      <c r="S4827" s="28"/>
      <c r="T4827" s="29"/>
      <c r="U4827" s="30"/>
    </row>
    <row r="4828" spans="16:21" ht="17.25" customHeight="1" x14ac:dyDescent="0.3">
      <c r="P4828" s="26"/>
      <c r="Q4828" s="27"/>
      <c r="R4828" s="28"/>
      <c r="S4828" s="28"/>
      <c r="T4828" s="29"/>
      <c r="U4828" s="30"/>
    </row>
    <row r="4829" spans="16:21" ht="17.25" customHeight="1" x14ac:dyDescent="0.3">
      <c r="P4829" s="26"/>
      <c r="Q4829" s="27"/>
      <c r="R4829" s="28"/>
      <c r="S4829" s="28"/>
      <c r="T4829" s="29"/>
      <c r="U4829" s="30"/>
    </row>
    <row r="4830" spans="16:21" ht="17.25" customHeight="1" x14ac:dyDescent="0.3">
      <c r="P4830" s="26"/>
      <c r="Q4830" s="27"/>
      <c r="R4830" s="28"/>
      <c r="S4830" s="28"/>
      <c r="T4830" s="29"/>
      <c r="U4830" s="30"/>
    </row>
    <row r="4831" spans="16:21" ht="17.25" customHeight="1" x14ac:dyDescent="0.3">
      <c r="P4831" s="26"/>
      <c r="Q4831" s="27"/>
      <c r="R4831" s="28"/>
      <c r="S4831" s="28"/>
      <c r="T4831" s="29"/>
      <c r="U4831" s="30"/>
    </row>
    <row r="4832" spans="16:21" ht="17.25" customHeight="1" x14ac:dyDescent="0.3">
      <c r="P4832" s="26"/>
      <c r="Q4832" s="27"/>
      <c r="R4832" s="28"/>
      <c r="S4832" s="28"/>
      <c r="T4832" s="29"/>
      <c r="U4832" s="30"/>
    </row>
    <row r="4833" spans="16:21" ht="17.25" customHeight="1" x14ac:dyDescent="0.3">
      <c r="P4833" s="26"/>
      <c r="Q4833" s="27"/>
      <c r="R4833" s="28"/>
      <c r="S4833" s="28"/>
      <c r="T4833" s="29"/>
      <c r="U4833" s="30"/>
    </row>
    <row r="4834" spans="16:21" ht="17.25" customHeight="1" x14ac:dyDescent="0.3">
      <c r="P4834" s="26"/>
      <c r="Q4834" s="27"/>
      <c r="R4834" s="28"/>
      <c r="S4834" s="28"/>
      <c r="T4834" s="29"/>
      <c r="U4834" s="30"/>
    </row>
    <row r="4835" spans="16:21" ht="17.25" customHeight="1" x14ac:dyDescent="0.3">
      <c r="P4835" s="26"/>
      <c r="Q4835" s="27"/>
      <c r="R4835" s="28"/>
      <c r="S4835" s="28"/>
      <c r="T4835" s="29"/>
      <c r="U4835" s="30"/>
    </row>
    <row r="4836" spans="16:21" ht="17.25" customHeight="1" x14ac:dyDescent="0.3">
      <c r="P4836" s="26"/>
      <c r="Q4836" s="27"/>
      <c r="R4836" s="28"/>
      <c r="S4836" s="28"/>
      <c r="T4836" s="29"/>
      <c r="U4836" s="30"/>
    </row>
    <row r="4837" spans="16:21" ht="17.25" customHeight="1" x14ac:dyDescent="0.3">
      <c r="P4837" s="26"/>
      <c r="Q4837" s="27"/>
      <c r="R4837" s="28"/>
      <c r="S4837" s="28"/>
      <c r="T4837" s="29"/>
      <c r="U4837" s="30"/>
    </row>
    <row r="4838" spans="16:21" ht="17.25" customHeight="1" x14ac:dyDescent="0.3">
      <c r="P4838" s="26"/>
      <c r="Q4838" s="27"/>
      <c r="R4838" s="28"/>
      <c r="S4838" s="28"/>
      <c r="T4838" s="29"/>
      <c r="U4838" s="30"/>
    </row>
    <row r="4839" spans="16:21" ht="17.25" customHeight="1" x14ac:dyDescent="0.3">
      <c r="P4839" s="26"/>
      <c r="Q4839" s="27"/>
      <c r="R4839" s="28"/>
      <c r="S4839" s="28"/>
      <c r="T4839" s="29"/>
      <c r="U4839" s="30"/>
    </row>
    <row r="4840" spans="16:21" ht="17.25" customHeight="1" x14ac:dyDescent="0.3">
      <c r="P4840" s="26"/>
      <c r="Q4840" s="27"/>
      <c r="R4840" s="28"/>
      <c r="S4840" s="28"/>
      <c r="T4840" s="29"/>
      <c r="U4840" s="30"/>
    </row>
    <row r="4841" spans="16:21" ht="17.25" customHeight="1" x14ac:dyDescent="0.3">
      <c r="P4841" s="26"/>
      <c r="Q4841" s="27"/>
      <c r="R4841" s="28"/>
      <c r="S4841" s="28"/>
      <c r="T4841" s="29"/>
      <c r="U4841" s="30"/>
    </row>
    <row r="4842" spans="16:21" ht="17.25" customHeight="1" x14ac:dyDescent="0.3">
      <c r="P4842" s="26"/>
      <c r="Q4842" s="27"/>
      <c r="R4842" s="28"/>
      <c r="S4842" s="28"/>
      <c r="T4842" s="29"/>
      <c r="U4842" s="30"/>
    </row>
    <row r="4843" spans="16:21" ht="17.25" customHeight="1" x14ac:dyDescent="0.3">
      <c r="P4843" s="26"/>
      <c r="Q4843" s="27"/>
      <c r="R4843" s="28"/>
      <c r="S4843" s="28"/>
      <c r="T4843" s="29"/>
      <c r="U4843" s="30"/>
    </row>
    <row r="4844" spans="16:21" ht="17.25" customHeight="1" x14ac:dyDescent="0.3">
      <c r="P4844" s="26"/>
      <c r="Q4844" s="27"/>
      <c r="R4844" s="28"/>
      <c r="S4844" s="28"/>
      <c r="T4844" s="29"/>
      <c r="U4844" s="30"/>
    </row>
    <row r="4845" spans="16:21" ht="17.25" customHeight="1" x14ac:dyDescent="0.3">
      <c r="P4845" s="26"/>
      <c r="Q4845" s="27"/>
      <c r="R4845" s="28"/>
      <c r="S4845" s="28"/>
      <c r="T4845" s="29"/>
      <c r="U4845" s="30"/>
    </row>
    <row r="4846" spans="16:21" ht="17.25" customHeight="1" x14ac:dyDescent="0.3">
      <c r="P4846" s="26"/>
      <c r="Q4846" s="27"/>
      <c r="R4846" s="28"/>
      <c r="S4846" s="28"/>
      <c r="T4846" s="29"/>
      <c r="U4846" s="30"/>
    </row>
    <row r="4847" spans="16:21" ht="17.25" customHeight="1" x14ac:dyDescent="0.3">
      <c r="P4847" s="26"/>
      <c r="Q4847" s="27"/>
      <c r="R4847" s="28"/>
      <c r="S4847" s="28"/>
      <c r="T4847" s="29"/>
      <c r="U4847" s="30"/>
    </row>
    <row r="4848" spans="16:21" ht="17.25" customHeight="1" x14ac:dyDescent="0.3">
      <c r="P4848" s="26"/>
      <c r="Q4848" s="27"/>
      <c r="R4848" s="28"/>
      <c r="S4848" s="28"/>
      <c r="T4848" s="29"/>
      <c r="U4848" s="30"/>
    </row>
    <row r="4849" spans="16:21" ht="17.25" customHeight="1" x14ac:dyDescent="0.3">
      <c r="P4849" s="26"/>
      <c r="Q4849" s="27"/>
      <c r="R4849" s="28"/>
      <c r="S4849" s="28"/>
      <c r="T4849" s="29"/>
      <c r="U4849" s="30"/>
    </row>
    <row r="4850" spans="16:21" ht="17.25" customHeight="1" x14ac:dyDescent="0.3">
      <c r="P4850" s="26"/>
      <c r="Q4850" s="27"/>
      <c r="R4850" s="28"/>
      <c r="S4850" s="28"/>
      <c r="T4850" s="29"/>
      <c r="U4850" s="30"/>
    </row>
    <row r="4851" spans="16:21" ht="17.25" customHeight="1" x14ac:dyDescent="0.3">
      <c r="P4851" s="26"/>
      <c r="Q4851" s="27"/>
      <c r="R4851" s="28"/>
      <c r="S4851" s="28"/>
      <c r="T4851" s="29"/>
      <c r="U4851" s="30"/>
    </row>
    <row r="4852" spans="16:21" ht="17.25" customHeight="1" x14ac:dyDescent="0.3">
      <c r="P4852" s="26"/>
      <c r="Q4852" s="27"/>
      <c r="R4852" s="28"/>
      <c r="S4852" s="28"/>
      <c r="T4852" s="29"/>
      <c r="U4852" s="30"/>
    </row>
    <row r="4853" spans="16:21" ht="17.25" customHeight="1" x14ac:dyDescent="0.3">
      <c r="P4853" s="26"/>
      <c r="Q4853" s="27"/>
      <c r="R4853" s="28"/>
      <c r="S4853" s="28"/>
      <c r="T4853" s="29"/>
      <c r="U4853" s="30"/>
    </row>
    <row r="4854" spans="16:21" ht="17.25" customHeight="1" x14ac:dyDescent="0.3">
      <c r="P4854" s="26"/>
      <c r="Q4854" s="27"/>
      <c r="R4854" s="28"/>
      <c r="S4854" s="28"/>
      <c r="T4854" s="29"/>
      <c r="U4854" s="30"/>
    </row>
    <row r="4855" spans="16:21" ht="17.25" customHeight="1" x14ac:dyDescent="0.3">
      <c r="P4855" s="26"/>
      <c r="Q4855" s="27"/>
      <c r="R4855" s="28"/>
      <c r="S4855" s="28"/>
      <c r="T4855" s="29"/>
      <c r="U4855" s="30"/>
    </row>
    <row r="4856" spans="16:21" ht="17.25" customHeight="1" x14ac:dyDescent="0.3">
      <c r="P4856" s="26"/>
      <c r="Q4856" s="27"/>
      <c r="R4856" s="28"/>
      <c r="S4856" s="28"/>
      <c r="T4856" s="29"/>
      <c r="U4856" s="30"/>
    </row>
    <row r="4857" spans="16:21" ht="17.25" customHeight="1" x14ac:dyDescent="0.3">
      <c r="P4857" s="26"/>
      <c r="Q4857" s="27"/>
      <c r="R4857" s="28"/>
      <c r="S4857" s="28"/>
      <c r="T4857" s="29"/>
      <c r="U4857" s="30"/>
    </row>
    <row r="4858" spans="16:21" ht="17.25" customHeight="1" x14ac:dyDescent="0.3">
      <c r="P4858" s="26"/>
      <c r="Q4858" s="27"/>
      <c r="R4858" s="28"/>
      <c r="S4858" s="28"/>
      <c r="T4858" s="29"/>
      <c r="U4858" s="30"/>
    </row>
    <row r="4859" spans="16:21" ht="17.25" customHeight="1" x14ac:dyDescent="0.3">
      <c r="P4859" s="26"/>
      <c r="Q4859" s="27"/>
      <c r="R4859" s="28"/>
      <c r="S4859" s="28"/>
      <c r="T4859" s="29"/>
      <c r="U4859" s="30"/>
    </row>
    <row r="4860" spans="16:21" ht="17.25" customHeight="1" x14ac:dyDescent="0.3">
      <c r="P4860" s="26"/>
      <c r="Q4860" s="27"/>
      <c r="R4860" s="28"/>
      <c r="S4860" s="28"/>
      <c r="T4860" s="29"/>
      <c r="U4860" s="30"/>
    </row>
    <row r="4861" spans="16:21" ht="17.25" customHeight="1" x14ac:dyDescent="0.3">
      <c r="P4861" s="26"/>
      <c r="Q4861" s="27"/>
      <c r="R4861" s="28"/>
      <c r="S4861" s="28"/>
      <c r="T4861" s="29"/>
      <c r="U4861" s="30"/>
    </row>
    <row r="4862" spans="16:21" ht="17.25" customHeight="1" x14ac:dyDescent="0.3">
      <c r="P4862" s="26"/>
      <c r="Q4862" s="27"/>
      <c r="R4862" s="28"/>
      <c r="S4862" s="28"/>
      <c r="T4862" s="29"/>
      <c r="U4862" s="30"/>
    </row>
    <row r="4863" spans="16:21" ht="17.25" customHeight="1" x14ac:dyDescent="0.3">
      <c r="P4863" s="26"/>
      <c r="Q4863" s="27"/>
      <c r="R4863" s="28"/>
      <c r="S4863" s="28"/>
      <c r="T4863" s="29"/>
      <c r="U4863" s="30"/>
    </row>
    <row r="4864" spans="16:21" ht="17.25" customHeight="1" x14ac:dyDescent="0.3">
      <c r="P4864" s="26"/>
      <c r="Q4864" s="27"/>
      <c r="R4864" s="28"/>
      <c r="S4864" s="28"/>
      <c r="T4864" s="29"/>
      <c r="U4864" s="30"/>
    </row>
    <row r="4865" spans="16:21" ht="17.25" customHeight="1" x14ac:dyDescent="0.3">
      <c r="P4865" s="26"/>
      <c r="Q4865" s="27"/>
      <c r="R4865" s="28"/>
      <c r="S4865" s="28"/>
      <c r="T4865" s="29"/>
      <c r="U4865" s="30"/>
    </row>
    <row r="4866" spans="16:21" ht="17.25" customHeight="1" x14ac:dyDescent="0.3">
      <c r="P4866" s="26"/>
      <c r="Q4866" s="27"/>
      <c r="R4866" s="28"/>
      <c r="S4866" s="28"/>
      <c r="T4866" s="29"/>
      <c r="U4866" s="30"/>
    </row>
    <row r="4867" spans="16:21" ht="17.25" customHeight="1" x14ac:dyDescent="0.3">
      <c r="P4867" s="26"/>
      <c r="Q4867" s="27"/>
      <c r="R4867" s="28"/>
      <c r="S4867" s="28"/>
      <c r="T4867" s="29"/>
      <c r="U4867" s="30"/>
    </row>
    <row r="4868" spans="16:21" ht="17.25" customHeight="1" x14ac:dyDescent="0.3">
      <c r="P4868" s="26"/>
      <c r="Q4868" s="27"/>
      <c r="R4868" s="28"/>
      <c r="S4868" s="28"/>
      <c r="T4868" s="29"/>
      <c r="U4868" s="30"/>
    </row>
    <row r="4869" spans="16:21" ht="17.25" customHeight="1" x14ac:dyDescent="0.3">
      <c r="P4869" s="26"/>
      <c r="Q4869" s="27"/>
      <c r="R4869" s="28"/>
      <c r="S4869" s="28"/>
      <c r="T4869" s="29"/>
      <c r="U4869" s="30"/>
    </row>
    <row r="4870" spans="16:21" ht="17.25" customHeight="1" x14ac:dyDescent="0.3">
      <c r="P4870" s="26"/>
      <c r="Q4870" s="27"/>
      <c r="R4870" s="28"/>
      <c r="S4870" s="28"/>
      <c r="T4870" s="29"/>
      <c r="U4870" s="30"/>
    </row>
    <row r="4871" spans="16:21" ht="17.25" customHeight="1" x14ac:dyDescent="0.3">
      <c r="P4871" s="26"/>
      <c r="Q4871" s="27"/>
      <c r="R4871" s="28"/>
      <c r="S4871" s="28"/>
      <c r="T4871" s="29"/>
      <c r="U4871" s="30"/>
    </row>
    <row r="4872" spans="16:21" ht="17.25" customHeight="1" x14ac:dyDescent="0.3">
      <c r="P4872" s="26"/>
      <c r="Q4872" s="27"/>
      <c r="R4872" s="28"/>
      <c r="S4872" s="28"/>
      <c r="T4872" s="29"/>
      <c r="U4872" s="30"/>
    </row>
    <row r="4873" spans="16:21" ht="17.25" customHeight="1" x14ac:dyDescent="0.3">
      <c r="P4873" s="26"/>
      <c r="Q4873" s="27"/>
      <c r="R4873" s="28"/>
      <c r="S4873" s="28"/>
      <c r="T4873" s="29"/>
      <c r="U4873" s="30"/>
    </row>
    <row r="4874" spans="16:21" ht="17.25" customHeight="1" x14ac:dyDescent="0.3">
      <c r="P4874" s="26"/>
      <c r="Q4874" s="27"/>
      <c r="R4874" s="28"/>
      <c r="S4874" s="28"/>
      <c r="T4874" s="29"/>
      <c r="U4874" s="30"/>
    </row>
    <row r="4875" spans="16:21" ht="17.25" customHeight="1" x14ac:dyDescent="0.3">
      <c r="P4875" s="26"/>
      <c r="Q4875" s="27"/>
      <c r="R4875" s="28"/>
      <c r="S4875" s="28"/>
      <c r="T4875" s="29"/>
      <c r="U4875" s="30"/>
    </row>
    <row r="4876" spans="16:21" ht="17.25" customHeight="1" x14ac:dyDescent="0.3">
      <c r="P4876" s="26"/>
      <c r="Q4876" s="27"/>
      <c r="R4876" s="28"/>
      <c r="S4876" s="28"/>
      <c r="T4876" s="29"/>
      <c r="U4876" s="30"/>
    </row>
    <row r="4877" spans="16:21" ht="17.25" customHeight="1" x14ac:dyDescent="0.3">
      <c r="P4877" s="26"/>
      <c r="Q4877" s="27"/>
      <c r="R4877" s="28"/>
      <c r="S4877" s="28"/>
      <c r="T4877" s="29"/>
      <c r="U4877" s="30"/>
    </row>
    <row r="4878" spans="16:21" ht="17.25" customHeight="1" x14ac:dyDescent="0.3">
      <c r="P4878" s="26"/>
      <c r="Q4878" s="27"/>
      <c r="R4878" s="28"/>
      <c r="S4878" s="28"/>
      <c r="T4878" s="29"/>
      <c r="U4878" s="30"/>
    </row>
    <row r="4879" spans="16:21" ht="17.25" customHeight="1" x14ac:dyDescent="0.3">
      <c r="P4879" s="26"/>
      <c r="Q4879" s="27"/>
      <c r="R4879" s="28"/>
      <c r="S4879" s="28"/>
      <c r="T4879" s="29"/>
      <c r="U4879" s="30"/>
    </row>
    <row r="4880" spans="16:21" ht="17.25" customHeight="1" x14ac:dyDescent="0.3">
      <c r="P4880" s="26"/>
      <c r="Q4880" s="27"/>
      <c r="R4880" s="28"/>
      <c r="S4880" s="28"/>
      <c r="T4880" s="29"/>
      <c r="U4880" s="30"/>
    </row>
    <row r="4881" spans="16:21" ht="17.25" customHeight="1" x14ac:dyDescent="0.3">
      <c r="P4881" s="26"/>
      <c r="Q4881" s="27"/>
      <c r="R4881" s="28"/>
      <c r="S4881" s="28"/>
      <c r="T4881" s="29"/>
      <c r="U4881" s="30"/>
    </row>
    <row r="4882" spans="16:21" ht="17.25" customHeight="1" x14ac:dyDescent="0.3">
      <c r="P4882" s="26"/>
      <c r="Q4882" s="27"/>
      <c r="R4882" s="28"/>
      <c r="S4882" s="28"/>
      <c r="T4882" s="29"/>
      <c r="U4882" s="30"/>
    </row>
    <row r="4883" spans="16:21" ht="17.25" customHeight="1" x14ac:dyDescent="0.3">
      <c r="P4883" s="26"/>
      <c r="Q4883" s="27"/>
      <c r="R4883" s="28"/>
      <c r="S4883" s="28"/>
      <c r="T4883" s="29"/>
      <c r="U4883" s="30"/>
    </row>
    <row r="4884" spans="16:21" ht="17.25" customHeight="1" x14ac:dyDescent="0.3">
      <c r="P4884" s="26"/>
      <c r="Q4884" s="27"/>
      <c r="R4884" s="28"/>
      <c r="S4884" s="28"/>
      <c r="T4884" s="29"/>
      <c r="U4884" s="30"/>
    </row>
    <row r="4885" spans="16:21" ht="17.25" customHeight="1" x14ac:dyDescent="0.3">
      <c r="P4885" s="26"/>
      <c r="Q4885" s="27"/>
      <c r="R4885" s="28"/>
      <c r="S4885" s="28"/>
      <c r="T4885" s="29"/>
      <c r="U4885" s="30"/>
    </row>
    <row r="4886" spans="16:21" ht="17.25" customHeight="1" x14ac:dyDescent="0.3">
      <c r="P4886" s="26"/>
      <c r="Q4886" s="27"/>
      <c r="R4886" s="28"/>
      <c r="S4886" s="28"/>
      <c r="T4886" s="29"/>
      <c r="U4886" s="30"/>
    </row>
    <row r="4887" spans="16:21" ht="17.25" customHeight="1" x14ac:dyDescent="0.3">
      <c r="P4887" s="26"/>
      <c r="Q4887" s="27"/>
      <c r="R4887" s="28"/>
      <c r="S4887" s="28"/>
      <c r="T4887" s="29"/>
      <c r="U4887" s="30"/>
    </row>
    <row r="4888" spans="16:21" ht="17.25" customHeight="1" x14ac:dyDescent="0.3">
      <c r="P4888" s="26"/>
      <c r="Q4888" s="27"/>
      <c r="R4888" s="28"/>
      <c r="S4888" s="28"/>
      <c r="T4888" s="29"/>
      <c r="U4888" s="30"/>
    </row>
    <row r="4889" spans="16:21" ht="17.25" customHeight="1" x14ac:dyDescent="0.3">
      <c r="P4889" s="26"/>
      <c r="Q4889" s="27"/>
      <c r="R4889" s="28"/>
      <c r="S4889" s="28"/>
      <c r="T4889" s="29"/>
      <c r="U4889" s="30"/>
    </row>
    <row r="4890" spans="16:21" ht="17.25" customHeight="1" x14ac:dyDescent="0.3">
      <c r="P4890" s="26"/>
      <c r="Q4890" s="27"/>
      <c r="R4890" s="28"/>
      <c r="S4890" s="28"/>
      <c r="T4890" s="29"/>
      <c r="U4890" s="30"/>
    </row>
    <row r="4891" spans="16:21" ht="17.25" customHeight="1" x14ac:dyDescent="0.3">
      <c r="P4891" s="26"/>
      <c r="Q4891" s="27"/>
      <c r="R4891" s="28"/>
      <c r="S4891" s="28"/>
      <c r="T4891" s="29"/>
      <c r="U4891" s="30"/>
    </row>
    <row r="4892" spans="16:21" ht="17.25" customHeight="1" x14ac:dyDescent="0.3">
      <c r="P4892" s="26"/>
      <c r="Q4892" s="27"/>
      <c r="R4892" s="28"/>
      <c r="S4892" s="28"/>
      <c r="T4892" s="29"/>
      <c r="U4892" s="30"/>
    </row>
    <row r="4893" spans="16:21" ht="17.25" customHeight="1" x14ac:dyDescent="0.3">
      <c r="P4893" s="26"/>
      <c r="Q4893" s="27"/>
      <c r="R4893" s="28"/>
      <c r="S4893" s="28"/>
      <c r="T4893" s="29"/>
      <c r="U4893" s="30"/>
    </row>
    <row r="4894" spans="16:21" ht="17.25" customHeight="1" x14ac:dyDescent="0.3">
      <c r="P4894" s="26"/>
      <c r="Q4894" s="27"/>
      <c r="R4894" s="28"/>
      <c r="S4894" s="28"/>
      <c r="T4894" s="29"/>
      <c r="U4894" s="30"/>
    </row>
    <row r="4895" spans="16:21" ht="17.25" customHeight="1" x14ac:dyDescent="0.3">
      <c r="P4895" s="26"/>
      <c r="Q4895" s="27"/>
      <c r="R4895" s="28"/>
      <c r="S4895" s="28"/>
      <c r="T4895" s="29"/>
      <c r="U4895" s="30"/>
    </row>
    <row r="4896" spans="16:21" ht="17.25" customHeight="1" x14ac:dyDescent="0.3">
      <c r="P4896" s="26"/>
      <c r="Q4896" s="27"/>
      <c r="R4896" s="28"/>
      <c r="S4896" s="28"/>
      <c r="T4896" s="29"/>
      <c r="U4896" s="30"/>
    </row>
    <row r="4897" spans="16:21" ht="17.25" customHeight="1" x14ac:dyDescent="0.3">
      <c r="P4897" s="26"/>
      <c r="Q4897" s="27"/>
      <c r="R4897" s="28"/>
      <c r="S4897" s="28"/>
      <c r="T4897" s="29"/>
      <c r="U4897" s="30"/>
    </row>
    <row r="4898" spans="16:21" ht="17.25" customHeight="1" x14ac:dyDescent="0.3">
      <c r="P4898" s="26"/>
      <c r="Q4898" s="27"/>
      <c r="R4898" s="28"/>
      <c r="S4898" s="28"/>
      <c r="T4898" s="29"/>
      <c r="U4898" s="30"/>
    </row>
    <row r="4899" spans="16:21" ht="17.25" customHeight="1" x14ac:dyDescent="0.3">
      <c r="P4899" s="26"/>
      <c r="Q4899" s="27"/>
      <c r="R4899" s="28"/>
      <c r="S4899" s="28"/>
      <c r="T4899" s="29"/>
      <c r="U4899" s="30"/>
    </row>
    <row r="4900" spans="16:21" ht="17.25" customHeight="1" x14ac:dyDescent="0.3">
      <c r="P4900" s="26"/>
      <c r="Q4900" s="27"/>
      <c r="R4900" s="28"/>
      <c r="S4900" s="28"/>
      <c r="T4900" s="29"/>
      <c r="U4900" s="30"/>
    </row>
    <row r="4901" spans="16:21" ht="17.25" customHeight="1" x14ac:dyDescent="0.3">
      <c r="P4901" s="26"/>
      <c r="Q4901" s="27"/>
      <c r="R4901" s="28"/>
      <c r="S4901" s="28"/>
      <c r="T4901" s="29"/>
      <c r="U4901" s="30"/>
    </row>
    <row r="4902" spans="16:21" ht="17.25" customHeight="1" x14ac:dyDescent="0.3">
      <c r="P4902" s="26"/>
      <c r="Q4902" s="27"/>
      <c r="R4902" s="28"/>
      <c r="S4902" s="28"/>
      <c r="T4902" s="29"/>
      <c r="U4902" s="30"/>
    </row>
    <row r="4903" spans="16:21" ht="17.25" customHeight="1" x14ac:dyDescent="0.3">
      <c r="P4903" s="26"/>
      <c r="Q4903" s="27"/>
      <c r="R4903" s="28"/>
      <c r="S4903" s="28"/>
      <c r="T4903" s="29"/>
      <c r="U4903" s="30"/>
    </row>
    <row r="4904" spans="16:21" ht="17.25" customHeight="1" x14ac:dyDescent="0.3">
      <c r="P4904" s="26"/>
      <c r="Q4904" s="27"/>
      <c r="R4904" s="28"/>
      <c r="S4904" s="28"/>
      <c r="T4904" s="29"/>
      <c r="U4904" s="30"/>
    </row>
    <row r="4905" spans="16:21" ht="17.25" customHeight="1" x14ac:dyDescent="0.3">
      <c r="P4905" s="26"/>
      <c r="Q4905" s="27"/>
      <c r="R4905" s="28"/>
      <c r="S4905" s="28"/>
      <c r="T4905" s="29"/>
      <c r="U4905" s="30"/>
    </row>
    <row r="4906" spans="16:21" ht="17.25" customHeight="1" x14ac:dyDescent="0.3">
      <c r="P4906" s="26"/>
      <c r="Q4906" s="27"/>
      <c r="R4906" s="28"/>
      <c r="S4906" s="28"/>
      <c r="T4906" s="29"/>
      <c r="U4906" s="30"/>
    </row>
    <row r="4907" spans="16:21" ht="17.25" customHeight="1" x14ac:dyDescent="0.3">
      <c r="P4907" s="26"/>
      <c r="Q4907" s="27"/>
      <c r="R4907" s="28"/>
      <c r="S4907" s="28"/>
      <c r="T4907" s="29"/>
      <c r="U4907" s="30"/>
    </row>
    <row r="4908" spans="16:21" ht="17.25" customHeight="1" x14ac:dyDescent="0.3">
      <c r="P4908" s="26"/>
      <c r="Q4908" s="27"/>
      <c r="R4908" s="28"/>
      <c r="S4908" s="28"/>
      <c r="T4908" s="29"/>
      <c r="U4908" s="30"/>
    </row>
    <row r="4909" spans="16:21" ht="17.25" customHeight="1" x14ac:dyDescent="0.3">
      <c r="P4909" s="26"/>
      <c r="Q4909" s="27"/>
      <c r="R4909" s="28"/>
      <c r="S4909" s="28"/>
      <c r="T4909" s="29"/>
      <c r="U4909" s="30"/>
    </row>
    <row r="4910" spans="16:21" ht="17.25" customHeight="1" x14ac:dyDescent="0.3">
      <c r="P4910" s="26"/>
      <c r="Q4910" s="27"/>
      <c r="R4910" s="28"/>
      <c r="S4910" s="28"/>
      <c r="T4910" s="29"/>
      <c r="U4910" s="30"/>
    </row>
    <row r="4911" spans="16:21" ht="17.25" customHeight="1" x14ac:dyDescent="0.3">
      <c r="P4911" s="26"/>
      <c r="Q4911" s="27"/>
      <c r="R4911" s="28"/>
      <c r="S4911" s="28"/>
      <c r="T4911" s="29"/>
      <c r="U4911" s="30"/>
    </row>
    <row r="4912" spans="16:21" ht="17.25" customHeight="1" x14ac:dyDescent="0.3">
      <c r="P4912" s="26"/>
      <c r="Q4912" s="27"/>
      <c r="R4912" s="28"/>
      <c r="S4912" s="28"/>
      <c r="T4912" s="29"/>
      <c r="U4912" s="30"/>
    </row>
    <row r="4913" spans="16:21" ht="17.25" customHeight="1" x14ac:dyDescent="0.3">
      <c r="P4913" s="26"/>
      <c r="Q4913" s="27"/>
      <c r="R4913" s="28"/>
      <c r="S4913" s="28"/>
      <c r="T4913" s="29"/>
      <c r="U4913" s="30"/>
    </row>
    <row r="4914" spans="16:21" ht="17.25" customHeight="1" x14ac:dyDescent="0.3">
      <c r="P4914" s="26"/>
      <c r="Q4914" s="27"/>
      <c r="R4914" s="28"/>
      <c r="S4914" s="28"/>
      <c r="T4914" s="29"/>
      <c r="U4914" s="30"/>
    </row>
    <row r="4915" spans="16:21" ht="17.25" customHeight="1" x14ac:dyDescent="0.3">
      <c r="P4915" s="26"/>
      <c r="Q4915" s="27"/>
      <c r="R4915" s="28"/>
      <c r="S4915" s="28"/>
      <c r="T4915" s="29"/>
      <c r="U4915" s="30"/>
    </row>
    <row r="4916" spans="16:21" ht="17.25" customHeight="1" x14ac:dyDescent="0.3">
      <c r="P4916" s="26"/>
      <c r="Q4916" s="27"/>
      <c r="R4916" s="28"/>
      <c r="S4916" s="28"/>
      <c r="T4916" s="29"/>
      <c r="U4916" s="30"/>
    </row>
    <row r="4917" spans="16:21" ht="17.25" customHeight="1" x14ac:dyDescent="0.3">
      <c r="P4917" s="26"/>
      <c r="Q4917" s="27"/>
      <c r="R4917" s="28"/>
      <c r="S4917" s="28"/>
      <c r="T4917" s="29"/>
      <c r="U4917" s="30"/>
    </row>
    <row r="4918" spans="16:21" ht="17.25" customHeight="1" x14ac:dyDescent="0.3">
      <c r="P4918" s="26"/>
      <c r="Q4918" s="27"/>
      <c r="R4918" s="28"/>
      <c r="S4918" s="28"/>
      <c r="T4918" s="29"/>
      <c r="U4918" s="30"/>
    </row>
    <row r="4919" spans="16:21" ht="17.25" customHeight="1" x14ac:dyDescent="0.3">
      <c r="P4919" s="26"/>
      <c r="Q4919" s="27"/>
      <c r="R4919" s="28"/>
      <c r="S4919" s="28"/>
      <c r="T4919" s="29"/>
      <c r="U4919" s="30"/>
    </row>
    <row r="4920" spans="16:21" ht="17.25" customHeight="1" x14ac:dyDescent="0.3">
      <c r="P4920" s="26"/>
      <c r="Q4920" s="27"/>
      <c r="R4920" s="28"/>
      <c r="S4920" s="28"/>
      <c r="T4920" s="29"/>
      <c r="U4920" s="30"/>
    </row>
    <row r="4921" spans="16:21" ht="17.25" customHeight="1" x14ac:dyDescent="0.3">
      <c r="P4921" s="26"/>
      <c r="Q4921" s="27"/>
      <c r="R4921" s="28"/>
      <c r="S4921" s="28"/>
      <c r="T4921" s="29"/>
      <c r="U4921" s="30"/>
    </row>
    <row r="4922" spans="16:21" ht="17.25" customHeight="1" x14ac:dyDescent="0.3">
      <c r="P4922" s="26"/>
      <c r="Q4922" s="27"/>
      <c r="R4922" s="28"/>
      <c r="S4922" s="28"/>
      <c r="T4922" s="29"/>
      <c r="U4922" s="30"/>
    </row>
    <row r="4923" spans="16:21" ht="17.25" customHeight="1" x14ac:dyDescent="0.3">
      <c r="P4923" s="26"/>
      <c r="Q4923" s="27"/>
      <c r="R4923" s="28"/>
      <c r="S4923" s="28"/>
      <c r="T4923" s="29"/>
      <c r="U4923" s="30"/>
    </row>
    <row r="4924" spans="16:21" ht="17.25" customHeight="1" x14ac:dyDescent="0.3">
      <c r="P4924" s="26"/>
      <c r="Q4924" s="27"/>
      <c r="R4924" s="28"/>
      <c r="S4924" s="28"/>
      <c r="T4924" s="29"/>
      <c r="U4924" s="30"/>
    </row>
    <row r="4925" spans="16:21" ht="17.25" customHeight="1" x14ac:dyDescent="0.3">
      <c r="P4925" s="26"/>
      <c r="Q4925" s="27"/>
      <c r="R4925" s="28"/>
      <c r="S4925" s="28"/>
      <c r="T4925" s="29"/>
      <c r="U4925" s="30"/>
    </row>
    <row r="4926" spans="16:21" ht="17.25" customHeight="1" x14ac:dyDescent="0.3">
      <c r="P4926" s="26"/>
      <c r="Q4926" s="27"/>
      <c r="R4926" s="28"/>
      <c r="S4926" s="28"/>
      <c r="T4926" s="29"/>
      <c r="U4926" s="30"/>
    </row>
    <row r="4927" spans="16:21" ht="17.25" customHeight="1" x14ac:dyDescent="0.3">
      <c r="P4927" s="26"/>
      <c r="Q4927" s="27"/>
      <c r="R4927" s="28"/>
      <c r="S4927" s="28"/>
      <c r="T4927" s="29"/>
      <c r="U4927" s="30"/>
    </row>
    <row r="4928" spans="16:21" ht="17.25" customHeight="1" x14ac:dyDescent="0.3">
      <c r="P4928" s="26"/>
      <c r="Q4928" s="27"/>
      <c r="R4928" s="28"/>
      <c r="S4928" s="28"/>
      <c r="T4928" s="29"/>
      <c r="U4928" s="30"/>
    </row>
    <row r="4929" spans="16:21" ht="17.25" customHeight="1" x14ac:dyDescent="0.3">
      <c r="P4929" s="26"/>
      <c r="Q4929" s="27"/>
      <c r="R4929" s="28"/>
      <c r="S4929" s="28"/>
      <c r="T4929" s="29"/>
      <c r="U4929" s="30"/>
    </row>
    <row r="4930" spans="16:21" ht="17.25" customHeight="1" x14ac:dyDescent="0.3">
      <c r="P4930" s="26"/>
      <c r="Q4930" s="27"/>
      <c r="R4930" s="28"/>
      <c r="S4930" s="28"/>
      <c r="T4930" s="29"/>
      <c r="U4930" s="30"/>
    </row>
    <row r="4931" spans="16:21" ht="17.25" customHeight="1" x14ac:dyDescent="0.3">
      <c r="P4931" s="26"/>
      <c r="Q4931" s="27"/>
      <c r="R4931" s="28"/>
      <c r="S4931" s="28"/>
      <c r="T4931" s="29"/>
      <c r="U4931" s="30"/>
    </row>
    <row r="4932" spans="16:21" ht="17.25" customHeight="1" x14ac:dyDescent="0.3">
      <c r="P4932" s="26"/>
      <c r="Q4932" s="27"/>
      <c r="R4932" s="28"/>
      <c r="S4932" s="28"/>
      <c r="T4932" s="29"/>
      <c r="U4932" s="30"/>
    </row>
    <row r="4933" spans="16:21" ht="17.25" customHeight="1" x14ac:dyDescent="0.3">
      <c r="P4933" s="26"/>
      <c r="Q4933" s="27"/>
      <c r="R4933" s="28"/>
      <c r="S4933" s="28"/>
      <c r="T4933" s="29"/>
      <c r="U4933" s="30"/>
    </row>
    <row r="4934" spans="16:21" ht="17.25" customHeight="1" x14ac:dyDescent="0.3">
      <c r="P4934" s="26"/>
      <c r="Q4934" s="27"/>
      <c r="R4934" s="28"/>
      <c r="S4934" s="28"/>
      <c r="T4934" s="29"/>
      <c r="U4934" s="30"/>
    </row>
    <row r="4935" spans="16:21" ht="17.25" customHeight="1" x14ac:dyDescent="0.3">
      <c r="P4935" s="26"/>
      <c r="Q4935" s="27"/>
      <c r="R4935" s="28"/>
      <c r="S4935" s="28"/>
      <c r="T4935" s="29"/>
      <c r="U4935" s="30"/>
    </row>
    <row r="4936" spans="16:21" ht="17.25" customHeight="1" x14ac:dyDescent="0.3">
      <c r="P4936" s="26"/>
      <c r="Q4936" s="27"/>
      <c r="R4936" s="28"/>
      <c r="S4936" s="28"/>
      <c r="T4936" s="29"/>
      <c r="U4936" s="30"/>
    </row>
    <row r="4937" spans="16:21" ht="17.25" customHeight="1" x14ac:dyDescent="0.3">
      <c r="P4937" s="26"/>
      <c r="Q4937" s="27"/>
      <c r="R4937" s="28"/>
      <c r="S4937" s="28"/>
      <c r="T4937" s="29"/>
      <c r="U4937" s="30"/>
    </row>
    <row r="4938" spans="16:21" ht="17.25" customHeight="1" x14ac:dyDescent="0.3">
      <c r="P4938" s="26"/>
      <c r="Q4938" s="27"/>
      <c r="R4938" s="28"/>
      <c r="S4938" s="28"/>
      <c r="T4938" s="29"/>
      <c r="U4938" s="30"/>
    </row>
    <row r="4939" spans="16:21" ht="17.25" customHeight="1" x14ac:dyDescent="0.3">
      <c r="P4939" s="26"/>
      <c r="Q4939" s="27"/>
      <c r="R4939" s="28"/>
      <c r="S4939" s="28"/>
      <c r="T4939" s="29"/>
      <c r="U4939" s="30"/>
    </row>
    <row r="4940" spans="16:21" ht="17.25" customHeight="1" x14ac:dyDescent="0.3">
      <c r="P4940" s="26"/>
      <c r="Q4940" s="27"/>
      <c r="R4940" s="28"/>
      <c r="S4940" s="28"/>
      <c r="T4940" s="29"/>
      <c r="U4940" s="30"/>
    </row>
    <row r="4941" spans="16:21" ht="17.25" customHeight="1" x14ac:dyDescent="0.3">
      <c r="P4941" s="26"/>
      <c r="Q4941" s="27"/>
      <c r="R4941" s="28"/>
      <c r="S4941" s="28"/>
      <c r="T4941" s="29"/>
      <c r="U4941" s="30"/>
    </row>
    <row r="4942" spans="16:21" ht="17.25" customHeight="1" x14ac:dyDescent="0.3">
      <c r="P4942" s="26"/>
      <c r="Q4942" s="27"/>
      <c r="R4942" s="28"/>
      <c r="S4942" s="28"/>
      <c r="T4942" s="29"/>
      <c r="U4942" s="30"/>
    </row>
    <row r="4943" spans="16:21" ht="17.25" customHeight="1" x14ac:dyDescent="0.3">
      <c r="P4943" s="26"/>
      <c r="Q4943" s="27"/>
      <c r="R4943" s="28"/>
      <c r="S4943" s="28"/>
      <c r="T4943" s="29"/>
      <c r="U4943" s="30"/>
    </row>
    <row r="4944" spans="16:21" ht="17.25" customHeight="1" x14ac:dyDescent="0.3">
      <c r="P4944" s="26"/>
      <c r="Q4944" s="27"/>
      <c r="R4944" s="28"/>
      <c r="S4944" s="28"/>
      <c r="T4944" s="29"/>
      <c r="U4944" s="30"/>
    </row>
    <row r="4945" spans="16:21" ht="17.25" customHeight="1" x14ac:dyDescent="0.3">
      <c r="P4945" s="26"/>
      <c r="Q4945" s="27"/>
      <c r="R4945" s="28"/>
      <c r="S4945" s="28"/>
      <c r="T4945" s="29"/>
      <c r="U4945" s="30"/>
    </row>
    <row r="4946" spans="16:21" ht="17.25" customHeight="1" x14ac:dyDescent="0.3">
      <c r="P4946" s="26"/>
      <c r="Q4946" s="27"/>
      <c r="R4946" s="28"/>
      <c r="S4946" s="28"/>
      <c r="T4946" s="29"/>
      <c r="U4946" s="30"/>
    </row>
    <row r="4947" spans="16:21" ht="17.25" customHeight="1" x14ac:dyDescent="0.3">
      <c r="P4947" s="26"/>
      <c r="Q4947" s="27"/>
      <c r="R4947" s="28"/>
      <c r="S4947" s="28"/>
      <c r="T4947" s="29"/>
      <c r="U4947" s="30"/>
    </row>
    <row r="4948" spans="16:21" ht="17.25" customHeight="1" x14ac:dyDescent="0.3">
      <c r="P4948" s="26"/>
      <c r="Q4948" s="27"/>
      <c r="R4948" s="28"/>
      <c r="S4948" s="28"/>
      <c r="T4948" s="29"/>
      <c r="U4948" s="30"/>
    </row>
    <row r="4949" spans="16:21" ht="17.25" customHeight="1" x14ac:dyDescent="0.3">
      <c r="P4949" s="26"/>
      <c r="Q4949" s="27"/>
      <c r="R4949" s="28"/>
      <c r="S4949" s="28"/>
      <c r="T4949" s="29"/>
      <c r="U4949" s="30"/>
    </row>
    <row r="4950" spans="16:21" ht="17.25" customHeight="1" x14ac:dyDescent="0.3">
      <c r="P4950" s="26"/>
      <c r="Q4950" s="27"/>
      <c r="R4950" s="28"/>
      <c r="S4950" s="28"/>
      <c r="T4950" s="29"/>
      <c r="U4950" s="30"/>
    </row>
    <row r="4951" spans="16:21" ht="17.25" customHeight="1" x14ac:dyDescent="0.3">
      <c r="P4951" s="26"/>
      <c r="Q4951" s="27"/>
      <c r="R4951" s="28"/>
      <c r="S4951" s="28"/>
      <c r="T4951" s="29"/>
      <c r="U4951" s="30"/>
    </row>
    <row r="4952" spans="16:21" ht="17.25" customHeight="1" x14ac:dyDescent="0.3">
      <c r="P4952" s="26"/>
      <c r="Q4952" s="27"/>
      <c r="R4952" s="28"/>
      <c r="S4952" s="28"/>
      <c r="T4952" s="29"/>
      <c r="U4952" s="30"/>
    </row>
    <row r="4953" spans="16:21" ht="17.25" customHeight="1" x14ac:dyDescent="0.3">
      <c r="P4953" s="26"/>
      <c r="Q4953" s="27"/>
      <c r="R4953" s="28"/>
      <c r="S4953" s="28"/>
      <c r="T4953" s="29"/>
      <c r="U4953" s="30"/>
    </row>
    <row r="4954" spans="16:21" ht="17.25" customHeight="1" x14ac:dyDescent="0.3">
      <c r="P4954" s="26"/>
      <c r="Q4954" s="27"/>
      <c r="R4954" s="28"/>
      <c r="S4954" s="28"/>
      <c r="T4954" s="29"/>
      <c r="U4954" s="30"/>
    </row>
    <row r="4955" spans="16:21" ht="17.25" customHeight="1" x14ac:dyDescent="0.3">
      <c r="P4955" s="26"/>
      <c r="Q4955" s="27"/>
      <c r="R4955" s="28"/>
      <c r="S4955" s="28"/>
      <c r="T4955" s="29"/>
      <c r="U4955" s="30"/>
    </row>
    <row r="4956" spans="16:21" ht="17.25" customHeight="1" x14ac:dyDescent="0.3">
      <c r="P4956" s="26"/>
      <c r="Q4956" s="27"/>
      <c r="R4956" s="28"/>
      <c r="S4956" s="28"/>
      <c r="T4956" s="29"/>
      <c r="U4956" s="30"/>
    </row>
    <row r="4957" spans="16:21" ht="17.25" customHeight="1" x14ac:dyDescent="0.3">
      <c r="P4957" s="26"/>
      <c r="Q4957" s="27"/>
      <c r="R4957" s="28"/>
      <c r="S4957" s="28"/>
      <c r="T4957" s="29"/>
      <c r="U4957" s="30"/>
    </row>
    <row r="4958" spans="16:21" ht="17.25" customHeight="1" x14ac:dyDescent="0.3">
      <c r="P4958" s="26"/>
      <c r="Q4958" s="27"/>
      <c r="R4958" s="28"/>
      <c r="S4958" s="28"/>
      <c r="T4958" s="29"/>
      <c r="U4958" s="30"/>
    </row>
    <row r="4959" spans="16:21" ht="17.25" customHeight="1" x14ac:dyDescent="0.3">
      <c r="P4959" s="26"/>
      <c r="Q4959" s="27"/>
      <c r="R4959" s="28"/>
      <c r="S4959" s="28"/>
      <c r="T4959" s="29"/>
      <c r="U4959" s="30"/>
    </row>
    <row r="4960" spans="16:21" ht="17.25" customHeight="1" x14ac:dyDescent="0.3">
      <c r="P4960" s="26"/>
      <c r="Q4960" s="27"/>
      <c r="R4960" s="28"/>
      <c r="S4960" s="28"/>
      <c r="T4960" s="29"/>
      <c r="U4960" s="30"/>
    </row>
    <row r="4961" spans="16:21" ht="17.25" customHeight="1" x14ac:dyDescent="0.3">
      <c r="P4961" s="26"/>
      <c r="Q4961" s="27"/>
      <c r="R4961" s="28"/>
      <c r="S4961" s="28"/>
      <c r="T4961" s="29"/>
      <c r="U4961" s="30"/>
    </row>
    <row r="4962" spans="16:21" ht="17.25" customHeight="1" x14ac:dyDescent="0.3">
      <c r="P4962" s="26"/>
      <c r="Q4962" s="27"/>
      <c r="R4962" s="28"/>
      <c r="S4962" s="28"/>
      <c r="T4962" s="29"/>
      <c r="U4962" s="30"/>
    </row>
    <row r="4963" spans="16:21" ht="17.25" customHeight="1" x14ac:dyDescent="0.3">
      <c r="P4963" s="26"/>
      <c r="Q4963" s="27"/>
      <c r="R4963" s="28"/>
      <c r="S4963" s="28"/>
      <c r="T4963" s="29"/>
      <c r="U4963" s="30"/>
    </row>
    <row r="4964" spans="16:21" ht="17.25" customHeight="1" x14ac:dyDescent="0.3">
      <c r="P4964" s="26"/>
      <c r="Q4964" s="27"/>
      <c r="R4964" s="28"/>
      <c r="S4964" s="28"/>
      <c r="T4964" s="29"/>
      <c r="U4964" s="30"/>
    </row>
    <row r="4965" spans="16:21" ht="17.25" customHeight="1" x14ac:dyDescent="0.3">
      <c r="P4965" s="26"/>
      <c r="Q4965" s="27"/>
      <c r="R4965" s="28"/>
      <c r="S4965" s="28"/>
      <c r="T4965" s="29"/>
      <c r="U4965" s="30"/>
    </row>
    <row r="4966" spans="16:21" ht="17.25" customHeight="1" x14ac:dyDescent="0.3">
      <c r="P4966" s="26"/>
      <c r="Q4966" s="27"/>
      <c r="R4966" s="28"/>
      <c r="S4966" s="28"/>
      <c r="T4966" s="29"/>
      <c r="U4966" s="30"/>
    </row>
    <row r="4967" spans="16:21" ht="17.25" customHeight="1" x14ac:dyDescent="0.3">
      <c r="P4967" s="26"/>
      <c r="Q4967" s="27"/>
      <c r="R4967" s="28"/>
      <c r="S4967" s="28"/>
      <c r="T4967" s="29"/>
      <c r="U4967" s="30"/>
    </row>
    <row r="4968" spans="16:21" ht="17.25" customHeight="1" x14ac:dyDescent="0.3">
      <c r="P4968" s="26"/>
      <c r="Q4968" s="27"/>
      <c r="R4968" s="28"/>
      <c r="S4968" s="28"/>
      <c r="T4968" s="29"/>
      <c r="U4968" s="30"/>
    </row>
    <row r="4969" spans="16:21" ht="17.25" customHeight="1" x14ac:dyDescent="0.3">
      <c r="P4969" s="26"/>
      <c r="Q4969" s="27"/>
      <c r="R4969" s="28"/>
      <c r="S4969" s="28"/>
      <c r="T4969" s="29"/>
      <c r="U4969" s="30"/>
    </row>
    <row r="4970" spans="16:21" ht="17.25" customHeight="1" x14ac:dyDescent="0.3">
      <c r="P4970" s="26"/>
      <c r="Q4970" s="27"/>
      <c r="R4970" s="28"/>
      <c r="S4970" s="28"/>
      <c r="T4970" s="29"/>
      <c r="U4970" s="30"/>
    </row>
    <row r="4971" spans="16:21" ht="17.25" customHeight="1" x14ac:dyDescent="0.3">
      <c r="P4971" s="26"/>
      <c r="Q4971" s="27"/>
      <c r="R4971" s="28"/>
      <c r="S4971" s="28"/>
      <c r="T4971" s="29"/>
      <c r="U4971" s="30"/>
    </row>
    <row r="4972" spans="16:21" ht="17.25" customHeight="1" x14ac:dyDescent="0.3">
      <c r="P4972" s="26"/>
      <c r="Q4972" s="27"/>
      <c r="R4972" s="28"/>
      <c r="S4972" s="28"/>
      <c r="T4972" s="29"/>
      <c r="U4972" s="30"/>
    </row>
    <row r="4973" spans="16:21" ht="17.25" customHeight="1" x14ac:dyDescent="0.3">
      <c r="P4973" s="26"/>
      <c r="Q4973" s="27"/>
      <c r="R4973" s="28"/>
      <c r="S4973" s="28"/>
      <c r="T4973" s="29"/>
      <c r="U4973" s="30"/>
    </row>
    <row r="4974" spans="16:21" ht="17.25" customHeight="1" x14ac:dyDescent="0.3">
      <c r="P4974" s="26"/>
      <c r="Q4974" s="27"/>
      <c r="R4974" s="28"/>
      <c r="S4974" s="28"/>
      <c r="T4974" s="29"/>
      <c r="U4974" s="30"/>
    </row>
    <row r="4975" spans="16:21" ht="17.25" customHeight="1" x14ac:dyDescent="0.3">
      <c r="P4975" s="26"/>
      <c r="Q4975" s="27"/>
      <c r="R4975" s="28"/>
      <c r="S4975" s="28"/>
      <c r="T4975" s="29"/>
      <c r="U4975" s="30"/>
    </row>
    <row r="4976" spans="16:21" ht="17.25" customHeight="1" x14ac:dyDescent="0.3">
      <c r="P4976" s="26"/>
      <c r="Q4976" s="27"/>
      <c r="R4976" s="28"/>
      <c r="S4976" s="28"/>
      <c r="T4976" s="29"/>
      <c r="U4976" s="30"/>
    </row>
    <row r="4977" spans="16:21" ht="17.25" customHeight="1" x14ac:dyDescent="0.3">
      <c r="P4977" s="26"/>
      <c r="Q4977" s="27"/>
      <c r="R4977" s="28"/>
      <c r="S4977" s="28"/>
      <c r="T4977" s="29"/>
      <c r="U4977" s="30"/>
    </row>
    <row r="4978" spans="16:21" ht="17.25" customHeight="1" x14ac:dyDescent="0.3">
      <c r="P4978" s="26"/>
      <c r="Q4978" s="27"/>
      <c r="R4978" s="28"/>
      <c r="S4978" s="28"/>
      <c r="T4978" s="29"/>
      <c r="U4978" s="30"/>
    </row>
    <row r="4979" spans="16:21" ht="17.25" customHeight="1" x14ac:dyDescent="0.3">
      <c r="P4979" s="26"/>
      <c r="Q4979" s="27"/>
      <c r="R4979" s="28"/>
      <c r="S4979" s="28"/>
      <c r="T4979" s="29"/>
      <c r="U4979" s="30"/>
    </row>
    <row r="4980" spans="16:21" ht="17.25" customHeight="1" x14ac:dyDescent="0.3">
      <c r="P4980" s="26"/>
      <c r="Q4980" s="27"/>
      <c r="R4980" s="28"/>
      <c r="S4980" s="28"/>
      <c r="T4980" s="29"/>
      <c r="U4980" s="30"/>
    </row>
    <row r="4981" spans="16:21" ht="17.25" customHeight="1" x14ac:dyDescent="0.3">
      <c r="P4981" s="26"/>
      <c r="Q4981" s="27"/>
      <c r="R4981" s="28"/>
      <c r="S4981" s="28"/>
      <c r="T4981" s="29"/>
      <c r="U4981" s="30"/>
    </row>
    <row r="4982" spans="16:21" ht="17.25" customHeight="1" x14ac:dyDescent="0.3">
      <c r="P4982" s="26"/>
      <c r="Q4982" s="27"/>
      <c r="R4982" s="28"/>
      <c r="S4982" s="28"/>
      <c r="T4982" s="29"/>
      <c r="U4982" s="30"/>
    </row>
    <row r="4983" spans="16:21" ht="17.25" customHeight="1" x14ac:dyDescent="0.3">
      <c r="P4983" s="26"/>
      <c r="Q4983" s="27"/>
      <c r="R4983" s="28"/>
      <c r="S4983" s="28"/>
      <c r="T4983" s="29"/>
      <c r="U4983" s="30"/>
    </row>
    <row r="4984" spans="16:21" ht="17.25" customHeight="1" x14ac:dyDescent="0.3">
      <c r="P4984" s="26"/>
      <c r="Q4984" s="27"/>
      <c r="R4984" s="28"/>
      <c r="S4984" s="28"/>
      <c r="T4984" s="29"/>
      <c r="U4984" s="30"/>
    </row>
    <row r="4985" spans="16:21" ht="17.25" customHeight="1" x14ac:dyDescent="0.3">
      <c r="P4985" s="26"/>
      <c r="Q4985" s="27"/>
      <c r="R4985" s="28"/>
      <c r="S4985" s="28"/>
      <c r="T4985" s="29"/>
      <c r="U4985" s="30"/>
    </row>
    <row r="4986" spans="16:21" ht="17.25" customHeight="1" x14ac:dyDescent="0.3">
      <c r="P4986" s="26"/>
      <c r="Q4986" s="27"/>
      <c r="R4986" s="28"/>
      <c r="S4986" s="28"/>
      <c r="T4986" s="29"/>
      <c r="U4986" s="30"/>
    </row>
    <row r="4987" spans="16:21" ht="17.25" customHeight="1" x14ac:dyDescent="0.3">
      <c r="P4987" s="26"/>
      <c r="Q4987" s="27"/>
      <c r="R4987" s="28"/>
      <c r="S4987" s="28"/>
      <c r="T4987" s="29"/>
      <c r="U4987" s="30"/>
    </row>
    <row r="4988" spans="16:21" ht="17.25" customHeight="1" x14ac:dyDescent="0.3">
      <c r="P4988" s="26"/>
      <c r="Q4988" s="27"/>
      <c r="R4988" s="28"/>
      <c r="S4988" s="28"/>
      <c r="T4988" s="29"/>
      <c r="U4988" s="30"/>
    </row>
    <row r="4989" spans="16:21" ht="17.25" customHeight="1" x14ac:dyDescent="0.3">
      <c r="P4989" s="26"/>
      <c r="Q4989" s="27"/>
      <c r="R4989" s="28"/>
      <c r="S4989" s="28"/>
      <c r="T4989" s="29"/>
      <c r="U4989" s="30"/>
    </row>
    <row r="4990" spans="16:21" ht="17.25" customHeight="1" x14ac:dyDescent="0.3">
      <c r="P4990" s="26"/>
      <c r="Q4990" s="27"/>
      <c r="R4990" s="28"/>
      <c r="S4990" s="28"/>
      <c r="T4990" s="29"/>
      <c r="U4990" s="30"/>
    </row>
    <row r="4991" spans="16:21" ht="17.25" customHeight="1" x14ac:dyDescent="0.3">
      <c r="P4991" s="26"/>
      <c r="Q4991" s="27"/>
      <c r="R4991" s="28"/>
      <c r="S4991" s="28"/>
      <c r="T4991" s="29"/>
      <c r="U4991" s="30"/>
    </row>
    <row r="4992" spans="16:21" ht="17.25" customHeight="1" x14ac:dyDescent="0.3">
      <c r="P4992" s="26"/>
      <c r="Q4992" s="27"/>
      <c r="R4992" s="28"/>
      <c r="S4992" s="28"/>
      <c r="T4992" s="29"/>
      <c r="U4992" s="30"/>
    </row>
    <row r="4993" spans="16:21" ht="17.25" customHeight="1" x14ac:dyDescent="0.3">
      <c r="P4993" s="26"/>
      <c r="Q4993" s="27"/>
      <c r="R4993" s="28"/>
      <c r="S4993" s="28"/>
      <c r="T4993" s="29"/>
      <c r="U4993" s="30"/>
    </row>
    <row r="4994" spans="16:21" ht="17.25" customHeight="1" x14ac:dyDescent="0.3">
      <c r="P4994" s="26"/>
      <c r="Q4994" s="27"/>
      <c r="R4994" s="28"/>
      <c r="S4994" s="28"/>
      <c r="T4994" s="29"/>
      <c r="U4994" s="30"/>
    </row>
    <row r="4995" spans="16:21" ht="17.25" customHeight="1" x14ac:dyDescent="0.3">
      <c r="P4995" s="26"/>
      <c r="Q4995" s="27"/>
      <c r="R4995" s="28"/>
      <c r="S4995" s="28"/>
      <c r="T4995" s="29"/>
      <c r="U4995" s="30"/>
    </row>
    <row r="4996" spans="16:21" ht="17.25" customHeight="1" x14ac:dyDescent="0.3">
      <c r="P4996" s="26"/>
      <c r="Q4996" s="27"/>
      <c r="R4996" s="28"/>
      <c r="S4996" s="28"/>
      <c r="T4996" s="29"/>
      <c r="U4996" s="30"/>
    </row>
    <row r="4997" spans="16:21" ht="17.25" customHeight="1" x14ac:dyDescent="0.3">
      <c r="P4997" s="26"/>
      <c r="Q4997" s="27"/>
      <c r="R4997" s="28"/>
      <c r="S4997" s="28"/>
      <c r="T4997" s="29"/>
      <c r="U4997" s="30"/>
    </row>
    <row r="4998" spans="16:21" ht="17.25" customHeight="1" x14ac:dyDescent="0.3">
      <c r="P4998" s="26"/>
      <c r="Q4998" s="27"/>
      <c r="R4998" s="28"/>
      <c r="S4998" s="28"/>
      <c r="T4998" s="29"/>
      <c r="U4998" s="30"/>
    </row>
    <row r="4999" spans="16:21" ht="17.25" customHeight="1" x14ac:dyDescent="0.3">
      <c r="P4999" s="26"/>
      <c r="Q4999" s="27"/>
      <c r="R4999" s="28"/>
      <c r="S4999" s="28"/>
      <c r="T4999" s="29"/>
      <c r="U4999" s="30"/>
    </row>
    <row r="5000" spans="16:21" ht="17.25" customHeight="1" x14ac:dyDescent="0.3">
      <c r="P5000" s="26"/>
      <c r="Q5000" s="27"/>
      <c r="R5000" s="28"/>
      <c r="S5000" s="28"/>
      <c r="T5000" s="29"/>
      <c r="U5000" s="30"/>
    </row>
    <row r="5001" spans="16:21" ht="17.25" customHeight="1" x14ac:dyDescent="0.3">
      <c r="P5001" s="26"/>
      <c r="Q5001" s="27"/>
      <c r="R5001" s="28"/>
      <c r="S5001" s="28"/>
      <c r="T5001" s="29"/>
      <c r="U5001" s="30"/>
    </row>
    <row r="5002" spans="16:21" ht="17.25" customHeight="1" x14ac:dyDescent="0.3">
      <c r="P5002" s="26"/>
      <c r="Q5002" s="27"/>
      <c r="R5002" s="28"/>
      <c r="S5002" s="28"/>
      <c r="T5002" s="29"/>
      <c r="U5002" s="30"/>
    </row>
    <row r="5003" spans="16:21" ht="17.25" customHeight="1" x14ac:dyDescent="0.3">
      <c r="P5003" s="26"/>
      <c r="Q5003" s="27"/>
      <c r="R5003" s="28"/>
      <c r="S5003" s="28"/>
      <c r="T5003" s="29"/>
      <c r="U5003" s="30"/>
    </row>
    <row r="5004" spans="16:21" ht="17.25" customHeight="1" x14ac:dyDescent="0.3">
      <c r="P5004" s="26"/>
      <c r="Q5004" s="27"/>
      <c r="R5004" s="28"/>
      <c r="S5004" s="28"/>
      <c r="T5004" s="29"/>
      <c r="U5004" s="30"/>
    </row>
    <row r="5005" spans="16:21" ht="17.25" customHeight="1" x14ac:dyDescent="0.3">
      <c r="P5005" s="26"/>
      <c r="Q5005" s="27"/>
      <c r="R5005" s="28"/>
      <c r="S5005" s="28"/>
      <c r="T5005" s="29"/>
      <c r="U5005" s="30"/>
    </row>
    <row r="5006" spans="16:21" ht="17.25" customHeight="1" x14ac:dyDescent="0.3">
      <c r="P5006" s="26"/>
      <c r="Q5006" s="27"/>
      <c r="R5006" s="28"/>
      <c r="S5006" s="28"/>
      <c r="T5006" s="29"/>
      <c r="U5006" s="30"/>
    </row>
    <row r="5007" spans="16:21" ht="17.25" customHeight="1" x14ac:dyDescent="0.3">
      <c r="P5007" s="26"/>
      <c r="Q5007" s="27"/>
      <c r="R5007" s="28"/>
      <c r="S5007" s="28"/>
      <c r="T5007" s="29"/>
      <c r="U5007" s="30"/>
    </row>
    <row r="5008" spans="16:21" ht="17.25" customHeight="1" x14ac:dyDescent="0.3">
      <c r="P5008" s="26"/>
      <c r="Q5008" s="27"/>
      <c r="R5008" s="28"/>
      <c r="S5008" s="28"/>
      <c r="T5008" s="29"/>
      <c r="U5008" s="30"/>
    </row>
    <row r="5009" spans="16:21" ht="17.25" customHeight="1" x14ac:dyDescent="0.3">
      <c r="P5009" s="26"/>
      <c r="Q5009" s="27"/>
      <c r="R5009" s="28"/>
      <c r="S5009" s="28"/>
      <c r="T5009" s="29"/>
      <c r="U5009" s="30"/>
    </row>
    <row r="5010" spans="16:21" ht="17.25" customHeight="1" x14ac:dyDescent="0.3">
      <c r="P5010" s="26"/>
      <c r="Q5010" s="27"/>
      <c r="R5010" s="28"/>
      <c r="S5010" s="28"/>
      <c r="T5010" s="29"/>
      <c r="U5010" s="30"/>
    </row>
    <row r="5011" spans="16:21" ht="17.25" customHeight="1" x14ac:dyDescent="0.3">
      <c r="P5011" s="26"/>
      <c r="Q5011" s="27"/>
      <c r="R5011" s="28"/>
      <c r="S5011" s="28"/>
      <c r="T5011" s="29"/>
      <c r="U5011" s="30"/>
    </row>
    <row r="5012" spans="16:21" ht="17.25" customHeight="1" x14ac:dyDescent="0.3">
      <c r="P5012" s="26"/>
      <c r="Q5012" s="27"/>
      <c r="R5012" s="28"/>
      <c r="S5012" s="28"/>
      <c r="T5012" s="29"/>
      <c r="U5012" s="30"/>
    </row>
    <row r="5013" spans="16:21" ht="17.25" customHeight="1" x14ac:dyDescent="0.3">
      <c r="P5013" s="26"/>
      <c r="Q5013" s="27"/>
      <c r="R5013" s="28"/>
      <c r="S5013" s="28"/>
      <c r="T5013" s="29"/>
      <c r="U5013" s="30"/>
    </row>
    <row r="5014" spans="16:21" ht="17.25" customHeight="1" x14ac:dyDescent="0.3">
      <c r="P5014" s="26"/>
      <c r="Q5014" s="27"/>
      <c r="R5014" s="28"/>
      <c r="S5014" s="28"/>
      <c r="T5014" s="29"/>
      <c r="U5014" s="30"/>
    </row>
    <row r="5015" spans="16:21" ht="17.25" customHeight="1" x14ac:dyDescent="0.3">
      <c r="P5015" s="26"/>
      <c r="Q5015" s="27"/>
      <c r="R5015" s="28"/>
      <c r="S5015" s="28"/>
      <c r="T5015" s="29"/>
      <c r="U5015" s="30"/>
    </row>
    <row r="5016" spans="16:21" ht="17.25" customHeight="1" x14ac:dyDescent="0.3">
      <c r="P5016" s="26"/>
      <c r="Q5016" s="27"/>
      <c r="R5016" s="28"/>
      <c r="S5016" s="28"/>
      <c r="T5016" s="29"/>
      <c r="U5016" s="30"/>
    </row>
    <row r="5017" spans="16:21" ht="17.25" customHeight="1" x14ac:dyDescent="0.3">
      <c r="P5017" s="26"/>
      <c r="Q5017" s="27"/>
      <c r="R5017" s="28"/>
      <c r="S5017" s="28"/>
      <c r="T5017" s="29"/>
      <c r="U5017" s="30"/>
    </row>
    <row r="5018" spans="16:21" ht="17.25" customHeight="1" x14ac:dyDescent="0.3">
      <c r="P5018" s="26"/>
      <c r="Q5018" s="27"/>
      <c r="R5018" s="28"/>
      <c r="S5018" s="28"/>
      <c r="T5018" s="29"/>
      <c r="U5018" s="30"/>
    </row>
    <row r="5019" spans="16:21" ht="17.25" customHeight="1" x14ac:dyDescent="0.3">
      <c r="P5019" s="26"/>
      <c r="Q5019" s="27"/>
      <c r="R5019" s="28"/>
      <c r="S5019" s="28"/>
      <c r="T5019" s="29"/>
      <c r="U5019" s="30"/>
    </row>
    <row r="5020" spans="16:21" ht="17.25" customHeight="1" x14ac:dyDescent="0.3">
      <c r="P5020" s="26"/>
      <c r="Q5020" s="27"/>
      <c r="R5020" s="28"/>
      <c r="S5020" s="28"/>
      <c r="T5020" s="29"/>
      <c r="U5020" s="30"/>
    </row>
    <row r="5021" spans="16:21" ht="17.25" customHeight="1" x14ac:dyDescent="0.3">
      <c r="P5021" s="26"/>
      <c r="Q5021" s="27"/>
      <c r="R5021" s="28"/>
      <c r="S5021" s="28"/>
      <c r="T5021" s="29"/>
      <c r="U5021" s="30"/>
    </row>
    <row r="5022" spans="16:21" ht="17.25" customHeight="1" x14ac:dyDescent="0.3">
      <c r="P5022" s="26"/>
      <c r="Q5022" s="27"/>
      <c r="R5022" s="28"/>
      <c r="S5022" s="28"/>
      <c r="T5022" s="29"/>
      <c r="U5022" s="30"/>
    </row>
    <row r="5023" spans="16:21" ht="17.25" customHeight="1" x14ac:dyDescent="0.3">
      <c r="P5023" s="26"/>
      <c r="Q5023" s="27"/>
      <c r="R5023" s="28"/>
      <c r="S5023" s="28"/>
      <c r="T5023" s="29"/>
      <c r="U5023" s="30"/>
    </row>
    <row r="5024" spans="16:21" ht="17.25" customHeight="1" x14ac:dyDescent="0.3">
      <c r="P5024" s="26"/>
      <c r="Q5024" s="27"/>
      <c r="R5024" s="28"/>
      <c r="S5024" s="28"/>
      <c r="T5024" s="29"/>
      <c r="U5024" s="30"/>
    </row>
    <row r="5025" spans="16:21" ht="17.25" customHeight="1" x14ac:dyDescent="0.3">
      <c r="P5025" s="26"/>
      <c r="Q5025" s="27"/>
      <c r="R5025" s="28"/>
      <c r="S5025" s="28"/>
      <c r="T5025" s="29"/>
      <c r="U5025" s="30"/>
    </row>
    <row r="5026" spans="16:21" ht="17.25" customHeight="1" x14ac:dyDescent="0.3">
      <c r="P5026" s="26"/>
      <c r="Q5026" s="27"/>
      <c r="R5026" s="28"/>
      <c r="S5026" s="28"/>
      <c r="T5026" s="29"/>
      <c r="U5026" s="30"/>
    </row>
    <row r="5027" spans="16:21" ht="17.25" customHeight="1" x14ac:dyDescent="0.3">
      <c r="P5027" s="26"/>
      <c r="Q5027" s="27"/>
      <c r="R5027" s="28"/>
      <c r="S5027" s="28"/>
      <c r="T5027" s="29"/>
      <c r="U5027" s="30"/>
    </row>
    <row r="5028" spans="16:21" ht="17.25" customHeight="1" x14ac:dyDescent="0.3">
      <c r="P5028" s="26"/>
      <c r="Q5028" s="27"/>
      <c r="R5028" s="28"/>
      <c r="S5028" s="28"/>
      <c r="T5028" s="29"/>
      <c r="U5028" s="30"/>
    </row>
    <row r="5029" spans="16:21" ht="17.25" customHeight="1" x14ac:dyDescent="0.3">
      <c r="P5029" s="26"/>
      <c r="Q5029" s="27"/>
      <c r="R5029" s="28"/>
      <c r="S5029" s="28"/>
      <c r="T5029" s="29"/>
      <c r="U5029" s="30"/>
    </row>
    <row r="5030" spans="16:21" ht="17.25" customHeight="1" x14ac:dyDescent="0.3">
      <c r="P5030" s="26"/>
      <c r="Q5030" s="27"/>
      <c r="R5030" s="28"/>
      <c r="S5030" s="28"/>
      <c r="T5030" s="29"/>
      <c r="U5030" s="30"/>
    </row>
    <row r="5031" spans="16:21" ht="17.25" customHeight="1" x14ac:dyDescent="0.3">
      <c r="P5031" s="26"/>
      <c r="Q5031" s="27"/>
      <c r="R5031" s="28"/>
      <c r="S5031" s="28"/>
      <c r="T5031" s="29"/>
      <c r="U5031" s="30"/>
    </row>
    <row r="5032" spans="16:21" ht="17.25" customHeight="1" x14ac:dyDescent="0.3">
      <c r="P5032" s="26"/>
      <c r="Q5032" s="27"/>
      <c r="R5032" s="28"/>
      <c r="S5032" s="28"/>
      <c r="T5032" s="29"/>
      <c r="U5032" s="30"/>
    </row>
    <row r="5033" spans="16:21" ht="17.25" customHeight="1" x14ac:dyDescent="0.3">
      <c r="P5033" s="26"/>
      <c r="Q5033" s="27"/>
      <c r="R5033" s="28"/>
      <c r="S5033" s="28"/>
      <c r="T5033" s="29"/>
      <c r="U5033" s="30"/>
    </row>
    <row r="5034" spans="16:21" ht="17.25" customHeight="1" x14ac:dyDescent="0.3">
      <c r="P5034" s="26"/>
      <c r="Q5034" s="27"/>
      <c r="R5034" s="28"/>
      <c r="S5034" s="28"/>
      <c r="T5034" s="29"/>
      <c r="U5034" s="30"/>
    </row>
    <row r="5035" spans="16:21" ht="17.25" customHeight="1" x14ac:dyDescent="0.3">
      <c r="P5035" s="26"/>
      <c r="Q5035" s="27"/>
      <c r="R5035" s="28"/>
      <c r="S5035" s="28"/>
      <c r="T5035" s="29"/>
      <c r="U5035" s="30"/>
    </row>
    <row r="5036" spans="16:21" ht="17.25" customHeight="1" x14ac:dyDescent="0.3">
      <c r="P5036" s="26"/>
      <c r="Q5036" s="27"/>
      <c r="R5036" s="28"/>
      <c r="S5036" s="28"/>
      <c r="T5036" s="29"/>
      <c r="U5036" s="30"/>
    </row>
    <row r="5037" spans="16:21" ht="17.25" customHeight="1" x14ac:dyDescent="0.3">
      <c r="P5037" s="26"/>
      <c r="Q5037" s="27"/>
      <c r="R5037" s="28"/>
      <c r="S5037" s="28"/>
      <c r="T5037" s="29"/>
      <c r="U5037" s="30"/>
    </row>
    <row r="5038" spans="16:21" ht="17.25" customHeight="1" x14ac:dyDescent="0.3">
      <c r="P5038" s="26"/>
      <c r="Q5038" s="27"/>
      <c r="R5038" s="28"/>
      <c r="S5038" s="28"/>
      <c r="T5038" s="29"/>
      <c r="U5038" s="30"/>
    </row>
    <row r="5039" spans="16:21" ht="17.25" customHeight="1" x14ac:dyDescent="0.3">
      <c r="P5039" s="26"/>
      <c r="Q5039" s="27"/>
      <c r="R5039" s="28"/>
      <c r="S5039" s="28"/>
      <c r="T5039" s="29"/>
      <c r="U5039" s="30"/>
    </row>
    <row r="5040" spans="16:21" ht="17.25" customHeight="1" x14ac:dyDescent="0.3">
      <c r="P5040" s="26"/>
      <c r="Q5040" s="27"/>
      <c r="R5040" s="28"/>
      <c r="S5040" s="28"/>
      <c r="T5040" s="29"/>
      <c r="U5040" s="30"/>
    </row>
    <row r="5041" spans="16:21" ht="17.25" customHeight="1" x14ac:dyDescent="0.3">
      <c r="P5041" s="26"/>
      <c r="Q5041" s="27"/>
      <c r="R5041" s="28"/>
      <c r="S5041" s="28"/>
      <c r="T5041" s="29"/>
      <c r="U5041" s="30"/>
    </row>
    <row r="5042" spans="16:21" ht="17.25" customHeight="1" x14ac:dyDescent="0.3">
      <c r="P5042" s="26"/>
      <c r="Q5042" s="27"/>
      <c r="R5042" s="28"/>
      <c r="S5042" s="28"/>
      <c r="T5042" s="29"/>
      <c r="U5042" s="30"/>
    </row>
    <row r="5043" spans="16:21" ht="17.25" customHeight="1" x14ac:dyDescent="0.3">
      <c r="P5043" s="26"/>
      <c r="Q5043" s="27"/>
      <c r="R5043" s="28"/>
      <c r="S5043" s="28"/>
      <c r="T5043" s="29"/>
      <c r="U5043" s="30"/>
    </row>
    <row r="5044" spans="16:21" ht="17.25" customHeight="1" x14ac:dyDescent="0.3">
      <c r="P5044" s="26"/>
      <c r="Q5044" s="27"/>
      <c r="R5044" s="28"/>
      <c r="S5044" s="28"/>
      <c r="T5044" s="29"/>
      <c r="U5044" s="30"/>
    </row>
    <row r="5045" spans="16:21" ht="17.25" customHeight="1" x14ac:dyDescent="0.3">
      <c r="P5045" s="26"/>
      <c r="Q5045" s="27"/>
      <c r="R5045" s="28"/>
      <c r="S5045" s="28"/>
      <c r="T5045" s="29"/>
      <c r="U5045" s="30"/>
    </row>
    <row r="5046" spans="16:21" ht="17.25" customHeight="1" x14ac:dyDescent="0.3">
      <c r="P5046" s="26"/>
      <c r="Q5046" s="27"/>
      <c r="R5046" s="28"/>
      <c r="S5046" s="28"/>
      <c r="T5046" s="29"/>
      <c r="U5046" s="30"/>
    </row>
    <row r="5047" spans="16:21" ht="17.25" customHeight="1" x14ac:dyDescent="0.3">
      <c r="P5047" s="26"/>
      <c r="Q5047" s="27"/>
      <c r="R5047" s="28"/>
      <c r="S5047" s="28"/>
      <c r="T5047" s="29"/>
      <c r="U5047" s="30"/>
    </row>
    <row r="5048" spans="16:21" ht="17.25" customHeight="1" x14ac:dyDescent="0.3">
      <c r="P5048" s="26"/>
      <c r="Q5048" s="27"/>
      <c r="R5048" s="28"/>
      <c r="S5048" s="28"/>
      <c r="T5048" s="29"/>
      <c r="U5048" s="30"/>
    </row>
    <row r="5049" spans="16:21" ht="17.25" customHeight="1" x14ac:dyDescent="0.3">
      <c r="P5049" s="26"/>
      <c r="Q5049" s="27"/>
      <c r="R5049" s="28"/>
      <c r="S5049" s="28"/>
      <c r="T5049" s="29"/>
      <c r="U5049" s="30"/>
    </row>
    <row r="5050" spans="16:21" ht="17.25" customHeight="1" x14ac:dyDescent="0.3">
      <c r="P5050" s="26"/>
      <c r="Q5050" s="27"/>
      <c r="R5050" s="28"/>
      <c r="S5050" s="28"/>
      <c r="T5050" s="29"/>
      <c r="U5050" s="30"/>
    </row>
    <row r="5051" spans="16:21" ht="17.25" customHeight="1" x14ac:dyDescent="0.3">
      <c r="P5051" s="26"/>
      <c r="Q5051" s="27"/>
      <c r="R5051" s="28"/>
      <c r="S5051" s="28"/>
      <c r="T5051" s="29"/>
      <c r="U5051" s="30"/>
    </row>
    <row r="5052" spans="16:21" ht="17.25" customHeight="1" x14ac:dyDescent="0.3">
      <c r="P5052" s="26"/>
      <c r="Q5052" s="27"/>
      <c r="R5052" s="28"/>
      <c r="S5052" s="28"/>
      <c r="T5052" s="29"/>
      <c r="U5052" s="30"/>
    </row>
    <row r="5053" spans="16:21" ht="17.25" customHeight="1" x14ac:dyDescent="0.3">
      <c r="P5053" s="26"/>
      <c r="Q5053" s="27"/>
      <c r="R5053" s="28"/>
      <c r="S5053" s="28"/>
      <c r="T5053" s="29"/>
      <c r="U5053" s="30"/>
    </row>
    <row r="5054" spans="16:21" ht="17.25" customHeight="1" x14ac:dyDescent="0.3">
      <c r="P5054" s="26"/>
      <c r="Q5054" s="27"/>
      <c r="R5054" s="28"/>
      <c r="S5054" s="28"/>
      <c r="T5054" s="29"/>
      <c r="U5054" s="30"/>
    </row>
    <row r="5055" spans="16:21" ht="17.25" customHeight="1" x14ac:dyDescent="0.3">
      <c r="P5055" s="26"/>
      <c r="Q5055" s="27"/>
      <c r="R5055" s="28"/>
      <c r="S5055" s="28"/>
      <c r="T5055" s="29"/>
      <c r="U5055" s="30"/>
    </row>
    <row r="5056" spans="16:21" ht="17.25" customHeight="1" x14ac:dyDescent="0.3">
      <c r="P5056" s="26"/>
      <c r="Q5056" s="27"/>
      <c r="R5056" s="28"/>
      <c r="S5056" s="28"/>
      <c r="T5056" s="29"/>
      <c r="U5056" s="30"/>
    </row>
    <row r="5057" spans="16:21" ht="17.25" customHeight="1" x14ac:dyDescent="0.3">
      <c r="P5057" s="26"/>
      <c r="Q5057" s="27"/>
      <c r="R5057" s="28"/>
      <c r="S5057" s="28"/>
      <c r="T5057" s="29"/>
      <c r="U5057" s="30"/>
    </row>
    <row r="5058" spans="16:21" ht="17.25" customHeight="1" x14ac:dyDescent="0.3">
      <c r="P5058" s="26"/>
      <c r="Q5058" s="27"/>
      <c r="R5058" s="28"/>
      <c r="S5058" s="28"/>
      <c r="T5058" s="29"/>
      <c r="U5058" s="30"/>
    </row>
    <row r="5059" spans="16:21" ht="17.25" customHeight="1" x14ac:dyDescent="0.3">
      <c r="P5059" s="26"/>
      <c r="Q5059" s="27"/>
      <c r="R5059" s="28"/>
      <c r="S5059" s="28"/>
      <c r="T5059" s="29"/>
      <c r="U5059" s="30"/>
    </row>
    <row r="5060" spans="16:21" ht="17.25" customHeight="1" x14ac:dyDescent="0.3">
      <c r="P5060" s="26"/>
      <c r="Q5060" s="27"/>
      <c r="R5060" s="28"/>
      <c r="S5060" s="28"/>
      <c r="T5060" s="29"/>
      <c r="U5060" s="30"/>
    </row>
    <row r="5061" spans="16:21" ht="17.25" customHeight="1" x14ac:dyDescent="0.3">
      <c r="P5061" s="26"/>
      <c r="Q5061" s="27"/>
      <c r="R5061" s="28"/>
      <c r="S5061" s="28"/>
      <c r="T5061" s="29"/>
      <c r="U5061" s="30"/>
    </row>
    <row r="5062" spans="16:21" ht="17.25" customHeight="1" x14ac:dyDescent="0.3">
      <c r="P5062" s="26"/>
      <c r="Q5062" s="27"/>
      <c r="R5062" s="28"/>
      <c r="S5062" s="28"/>
      <c r="T5062" s="29"/>
      <c r="U5062" s="30"/>
    </row>
    <row r="5063" spans="16:21" ht="17.25" customHeight="1" x14ac:dyDescent="0.3">
      <c r="P5063" s="26"/>
      <c r="Q5063" s="27"/>
      <c r="R5063" s="28"/>
      <c r="S5063" s="28"/>
      <c r="T5063" s="29"/>
      <c r="U5063" s="30"/>
    </row>
    <row r="5064" spans="16:21" ht="17.25" customHeight="1" x14ac:dyDescent="0.3">
      <c r="P5064" s="26"/>
      <c r="Q5064" s="27"/>
      <c r="R5064" s="28"/>
      <c r="S5064" s="28"/>
      <c r="T5064" s="29"/>
      <c r="U5064" s="30"/>
    </row>
    <row r="5065" spans="16:21" ht="17.25" customHeight="1" x14ac:dyDescent="0.3">
      <c r="P5065" s="26"/>
      <c r="Q5065" s="27"/>
      <c r="R5065" s="28"/>
      <c r="S5065" s="28"/>
      <c r="T5065" s="29"/>
      <c r="U5065" s="30"/>
    </row>
    <row r="5066" spans="16:21" ht="17.25" customHeight="1" x14ac:dyDescent="0.3">
      <c r="P5066" s="26"/>
      <c r="Q5066" s="27"/>
      <c r="R5066" s="28"/>
      <c r="S5066" s="28"/>
      <c r="T5066" s="29"/>
      <c r="U5066" s="30"/>
    </row>
    <row r="5067" spans="16:21" ht="17.25" customHeight="1" x14ac:dyDescent="0.3">
      <c r="P5067" s="26"/>
      <c r="Q5067" s="27"/>
      <c r="R5067" s="28"/>
      <c r="S5067" s="28"/>
      <c r="T5067" s="29"/>
      <c r="U5067" s="30"/>
    </row>
    <row r="5068" spans="16:21" ht="17.25" customHeight="1" x14ac:dyDescent="0.3">
      <c r="P5068" s="26"/>
      <c r="Q5068" s="27"/>
      <c r="R5068" s="28"/>
      <c r="S5068" s="28"/>
      <c r="T5068" s="29"/>
      <c r="U5068" s="30"/>
    </row>
    <row r="5069" spans="16:21" ht="17.25" customHeight="1" x14ac:dyDescent="0.3">
      <c r="P5069" s="26"/>
      <c r="Q5069" s="27"/>
      <c r="R5069" s="28"/>
      <c r="S5069" s="28"/>
      <c r="T5069" s="29"/>
      <c r="U5069" s="30"/>
    </row>
    <row r="5070" spans="16:21" ht="17.25" customHeight="1" x14ac:dyDescent="0.3">
      <c r="P5070" s="26"/>
      <c r="Q5070" s="27"/>
      <c r="R5070" s="28"/>
      <c r="S5070" s="28"/>
      <c r="T5070" s="29"/>
      <c r="U5070" s="30"/>
    </row>
    <row r="5071" spans="16:21" ht="17.25" customHeight="1" x14ac:dyDescent="0.3">
      <c r="P5071" s="26"/>
      <c r="Q5071" s="27"/>
      <c r="R5071" s="28"/>
      <c r="S5071" s="28"/>
      <c r="T5071" s="29"/>
      <c r="U5071" s="30"/>
    </row>
    <row r="5072" spans="16:21" ht="17.25" customHeight="1" x14ac:dyDescent="0.3">
      <c r="P5072" s="26"/>
      <c r="Q5072" s="27"/>
      <c r="R5072" s="28"/>
      <c r="S5072" s="28"/>
      <c r="T5072" s="29"/>
      <c r="U5072" s="30"/>
    </row>
    <row r="5073" spans="16:21" ht="17.25" customHeight="1" x14ac:dyDescent="0.3">
      <c r="P5073" s="26"/>
      <c r="Q5073" s="27"/>
      <c r="R5073" s="28"/>
      <c r="S5073" s="28"/>
      <c r="T5073" s="29"/>
      <c r="U5073" s="30"/>
    </row>
    <row r="5074" spans="16:21" ht="17.25" customHeight="1" x14ac:dyDescent="0.3">
      <c r="P5074" s="26"/>
      <c r="Q5074" s="27"/>
      <c r="R5074" s="28"/>
      <c r="S5074" s="28"/>
      <c r="T5074" s="29"/>
      <c r="U5074" s="30"/>
    </row>
    <row r="5075" spans="16:21" ht="17.25" customHeight="1" x14ac:dyDescent="0.3">
      <c r="P5075" s="26"/>
      <c r="Q5075" s="27"/>
      <c r="R5075" s="28"/>
      <c r="S5075" s="28"/>
      <c r="T5075" s="29"/>
      <c r="U5075" s="30"/>
    </row>
    <row r="5076" spans="16:21" ht="17.25" customHeight="1" x14ac:dyDescent="0.3">
      <c r="P5076" s="26"/>
      <c r="Q5076" s="27"/>
      <c r="R5076" s="28"/>
      <c r="S5076" s="28"/>
      <c r="T5076" s="29"/>
      <c r="U5076" s="30"/>
    </row>
    <row r="5077" spans="16:21" ht="17.25" customHeight="1" x14ac:dyDescent="0.3">
      <c r="P5077" s="26"/>
      <c r="Q5077" s="27"/>
      <c r="R5077" s="28"/>
      <c r="S5077" s="28"/>
      <c r="T5077" s="29"/>
      <c r="U5077" s="30"/>
    </row>
    <row r="5078" spans="16:21" ht="17.25" customHeight="1" x14ac:dyDescent="0.3">
      <c r="P5078" s="26"/>
      <c r="Q5078" s="27"/>
      <c r="R5078" s="28"/>
      <c r="S5078" s="28"/>
      <c r="T5078" s="29"/>
      <c r="U5078" s="30"/>
    </row>
    <row r="5079" spans="16:21" ht="17.25" customHeight="1" x14ac:dyDescent="0.3">
      <c r="P5079" s="26"/>
      <c r="Q5079" s="27"/>
      <c r="R5079" s="28"/>
      <c r="S5079" s="28"/>
      <c r="T5079" s="29"/>
      <c r="U5079" s="30"/>
    </row>
    <row r="5080" spans="16:21" ht="17.25" customHeight="1" x14ac:dyDescent="0.3">
      <c r="P5080" s="26"/>
      <c r="Q5080" s="27"/>
      <c r="R5080" s="28"/>
      <c r="S5080" s="28"/>
      <c r="T5080" s="29"/>
      <c r="U5080" s="30"/>
    </row>
    <row r="5081" spans="16:21" ht="17.25" customHeight="1" x14ac:dyDescent="0.3">
      <c r="P5081" s="26"/>
      <c r="Q5081" s="27"/>
      <c r="R5081" s="28"/>
      <c r="S5081" s="28"/>
      <c r="T5081" s="29"/>
      <c r="U5081" s="30"/>
    </row>
    <row r="5082" spans="16:21" ht="17.25" customHeight="1" x14ac:dyDescent="0.3">
      <c r="P5082" s="26"/>
      <c r="Q5082" s="27"/>
      <c r="R5082" s="28"/>
      <c r="S5082" s="28"/>
      <c r="T5082" s="29"/>
      <c r="U5082" s="30"/>
    </row>
    <row r="5083" spans="16:21" ht="17.25" customHeight="1" x14ac:dyDescent="0.3">
      <c r="P5083" s="26"/>
      <c r="Q5083" s="27"/>
      <c r="R5083" s="28"/>
      <c r="S5083" s="28"/>
      <c r="T5083" s="29"/>
      <c r="U5083" s="30"/>
    </row>
    <row r="5084" spans="16:21" ht="17.25" customHeight="1" x14ac:dyDescent="0.3">
      <c r="P5084" s="26"/>
      <c r="Q5084" s="27"/>
      <c r="R5084" s="28"/>
      <c r="S5084" s="28"/>
      <c r="T5084" s="29"/>
      <c r="U5084" s="30"/>
    </row>
    <row r="5085" spans="16:21" ht="17.25" customHeight="1" x14ac:dyDescent="0.3">
      <c r="P5085" s="26"/>
      <c r="Q5085" s="27"/>
      <c r="R5085" s="28"/>
      <c r="S5085" s="28"/>
      <c r="T5085" s="29"/>
      <c r="U5085" s="30"/>
    </row>
    <row r="5086" spans="16:21" ht="17.25" customHeight="1" x14ac:dyDescent="0.3">
      <c r="P5086" s="26"/>
      <c r="Q5086" s="27"/>
      <c r="R5086" s="28"/>
      <c r="S5086" s="28"/>
      <c r="T5086" s="29"/>
      <c r="U5086" s="30"/>
    </row>
    <row r="5087" spans="16:21" ht="17.25" customHeight="1" x14ac:dyDescent="0.3">
      <c r="P5087" s="26"/>
      <c r="Q5087" s="27"/>
      <c r="R5087" s="28"/>
      <c r="S5087" s="28"/>
      <c r="T5087" s="29"/>
      <c r="U5087" s="30"/>
    </row>
    <row r="5088" spans="16:21" ht="17.25" customHeight="1" x14ac:dyDescent="0.3">
      <c r="P5088" s="26"/>
      <c r="Q5088" s="27"/>
      <c r="R5088" s="28"/>
      <c r="S5088" s="28"/>
      <c r="T5088" s="29"/>
      <c r="U5088" s="30"/>
    </row>
    <row r="5089" spans="16:21" ht="17.25" customHeight="1" x14ac:dyDescent="0.3">
      <c r="P5089" s="26"/>
      <c r="Q5089" s="27"/>
      <c r="R5089" s="28"/>
      <c r="S5089" s="28"/>
      <c r="T5089" s="29"/>
      <c r="U5089" s="30"/>
    </row>
    <row r="5090" spans="16:21" ht="17.25" customHeight="1" x14ac:dyDescent="0.3">
      <c r="P5090" s="26"/>
      <c r="Q5090" s="27"/>
      <c r="R5090" s="28"/>
      <c r="S5090" s="28"/>
      <c r="T5090" s="29"/>
      <c r="U5090" s="30"/>
    </row>
    <row r="5091" spans="16:21" ht="17.25" customHeight="1" x14ac:dyDescent="0.3">
      <c r="P5091" s="26"/>
      <c r="Q5091" s="27"/>
      <c r="R5091" s="28"/>
      <c r="S5091" s="28"/>
      <c r="T5091" s="29"/>
      <c r="U5091" s="30"/>
    </row>
    <row r="5092" spans="16:21" ht="17.25" customHeight="1" x14ac:dyDescent="0.3">
      <c r="P5092" s="26"/>
      <c r="Q5092" s="27"/>
      <c r="R5092" s="28"/>
      <c r="S5092" s="28"/>
      <c r="T5092" s="29"/>
      <c r="U5092" s="30"/>
    </row>
    <row r="5093" spans="16:21" ht="17.25" customHeight="1" x14ac:dyDescent="0.3">
      <c r="P5093" s="26"/>
      <c r="Q5093" s="27"/>
      <c r="R5093" s="28"/>
      <c r="S5093" s="28"/>
      <c r="T5093" s="29"/>
      <c r="U5093" s="30"/>
    </row>
    <row r="5094" spans="16:21" ht="17.25" customHeight="1" x14ac:dyDescent="0.3">
      <c r="P5094" s="26"/>
      <c r="Q5094" s="27"/>
      <c r="R5094" s="28"/>
      <c r="S5094" s="28"/>
      <c r="T5094" s="29"/>
      <c r="U5094" s="30"/>
    </row>
    <row r="5095" spans="16:21" ht="17.25" customHeight="1" x14ac:dyDescent="0.3">
      <c r="P5095" s="26"/>
      <c r="Q5095" s="27"/>
      <c r="R5095" s="28"/>
      <c r="S5095" s="28"/>
      <c r="T5095" s="29"/>
      <c r="U5095" s="30"/>
    </row>
    <row r="5096" spans="16:21" ht="17.25" customHeight="1" x14ac:dyDescent="0.3">
      <c r="P5096" s="26"/>
      <c r="Q5096" s="27"/>
      <c r="R5096" s="28"/>
      <c r="S5096" s="28"/>
      <c r="T5096" s="29"/>
      <c r="U5096" s="30"/>
    </row>
    <row r="5097" spans="16:21" ht="17.25" customHeight="1" x14ac:dyDescent="0.3">
      <c r="P5097" s="26"/>
      <c r="Q5097" s="27"/>
      <c r="R5097" s="28"/>
      <c r="S5097" s="28"/>
      <c r="T5097" s="29"/>
      <c r="U5097" s="30"/>
    </row>
    <row r="5098" spans="16:21" ht="17.25" customHeight="1" x14ac:dyDescent="0.3">
      <c r="P5098" s="26"/>
      <c r="Q5098" s="27"/>
      <c r="R5098" s="28"/>
      <c r="S5098" s="28"/>
      <c r="T5098" s="29"/>
      <c r="U5098" s="30"/>
    </row>
    <row r="5099" spans="16:21" ht="17.25" customHeight="1" x14ac:dyDescent="0.3">
      <c r="P5099" s="26"/>
      <c r="Q5099" s="27"/>
      <c r="R5099" s="28"/>
      <c r="S5099" s="28"/>
      <c r="T5099" s="29"/>
      <c r="U5099" s="30"/>
    </row>
    <row r="5100" spans="16:21" ht="17.25" customHeight="1" x14ac:dyDescent="0.3">
      <c r="P5100" s="26"/>
      <c r="Q5100" s="27"/>
      <c r="R5100" s="28"/>
      <c r="S5100" s="28"/>
      <c r="T5100" s="29"/>
      <c r="U5100" s="30"/>
    </row>
    <row r="5101" spans="16:21" ht="17.25" customHeight="1" x14ac:dyDescent="0.3">
      <c r="P5101" s="26"/>
      <c r="Q5101" s="27"/>
      <c r="R5101" s="28"/>
      <c r="S5101" s="28"/>
      <c r="T5101" s="29"/>
      <c r="U5101" s="30"/>
    </row>
    <row r="5102" spans="16:21" ht="17.25" customHeight="1" x14ac:dyDescent="0.3">
      <c r="P5102" s="26"/>
      <c r="Q5102" s="27"/>
      <c r="R5102" s="28"/>
      <c r="S5102" s="28"/>
      <c r="T5102" s="29"/>
      <c r="U5102" s="30"/>
    </row>
    <row r="5103" spans="16:21" ht="17.25" customHeight="1" x14ac:dyDescent="0.3">
      <c r="P5103" s="26"/>
      <c r="Q5103" s="27"/>
      <c r="R5103" s="28"/>
      <c r="S5103" s="28"/>
      <c r="T5103" s="29"/>
      <c r="U5103" s="30"/>
    </row>
    <row r="5104" spans="16:21" ht="17.25" customHeight="1" x14ac:dyDescent="0.3">
      <c r="P5104" s="26"/>
      <c r="Q5104" s="27"/>
      <c r="R5104" s="28"/>
      <c r="S5104" s="28"/>
      <c r="T5104" s="29"/>
      <c r="U5104" s="30"/>
    </row>
    <row r="5105" spans="16:21" ht="17.25" customHeight="1" x14ac:dyDescent="0.3">
      <c r="P5105" s="26"/>
      <c r="Q5105" s="27"/>
      <c r="R5105" s="28"/>
      <c r="S5105" s="28"/>
      <c r="T5105" s="29"/>
      <c r="U5105" s="30"/>
    </row>
    <row r="5106" spans="16:21" ht="17.25" customHeight="1" x14ac:dyDescent="0.3">
      <c r="P5106" s="26"/>
      <c r="Q5106" s="27"/>
      <c r="R5106" s="28"/>
      <c r="S5106" s="28"/>
      <c r="T5106" s="29"/>
      <c r="U5106" s="30"/>
    </row>
    <row r="5107" spans="16:21" ht="17.25" customHeight="1" x14ac:dyDescent="0.3">
      <c r="P5107" s="26"/>
      <c r="Q5107" s="27"/>
      <c r="R5107" s="28"/>
      <c r="S5107" s="28"/>
      <c r="T5107" s="29"/>
      <c r="U5107" s="30"/>
    </row>
    <row r="5108" spans="16:21" ht="17.25" customHeight="1" x14ac:dyDescent="0.3">
      <c r="P5108" s="26"/>
      <c r="Q5108" s="27"/>
      <c r="R5108" s="28"/>
      <c r="S5108" s="28"/>
      <c r="T5108" s="29"/>
      <c r="U5108" s="30"/>
    </row>
    <row r="5109" spans="16:21" ht="17.25" customHeight="1" x14ac:dyDescent="0.3">
      <c r="P5109" s="26"/>
      <c r="Q5109" s="27"/>
      <c r="R5109" s="28"/>
      <c r="S5109" s="28"/>
      <c r="T5109" s="29"/>
      <c r="U5109" s="30"/>
    </row>
    <row r="5110" spans="16:21" ht="17.25" customHeight="1" x14ac:dyDescent="0.3">
      <c r="P5110" s="26"/>
      <c r="Q5110" s="27"/>
      <c r="R5110" s="28"/>
      <c r="S5110" s="28"/>
      <c r="T5110" s="29"/>
      <c r="U5110" s="30"/>
    </row>
    <row r="5111" spans="16:21" ht="17.25" customHeight="1" x14ac:dyDescent="0.3">
      <c r="P5111" s="26"/>
      <c r="Q5111" s="27"/>
      <c r="R5111" s="28"/>
      <c r="S5111" s="28"/>
      <c r="T5111" s="29"/>
      <c r="U5111" s="30"/>
    </row>
    <row r="5112" spans="16:21" ht="17.25" customHeight="1" x14ac:dyDescent="0.3">
      <c r="P5112" s="26"/>
      <c r="Q5112" s="27"/>
      <c r="R5112" s="28"/>
      <c r="S5112" s="28"/>
      <c r="T5112" s="29"/>
      <c r="U5112" s="30"/>
    </row>
    <row r="5113" spans="16:21" ht="17.25" customHeight="1" x14ac:dyDescent="0.3">
      <c r="P5113" s="26"/>
      <c r="Q5113" s="27"/>
      <c r="R5113" s="28"/>
      <c r="S5113" s="28"/>
      <c r="T5113" s="29"/>
      <c r="U5113" s="30"/>
    </row>
    <row r="5114" spans="16:21" ht="17.25" customHeight="1" x14ac:dyDescent="0.3">
      <c r="P5114" s="26"/>
      <c r="Q5114" s="27"/>
      <c r="R5114" s="28"/>
      <c r="S5114" s="28"/>
      <c r="T5114" s="29"/>
      <c r="U5114" s="30"/>
    </row>
    <row r="5115" spans="16:21" ht="17.25" customHeight="1" x14ac:dyDescent="0.3">
      <c r="P5115" s="26"/>
      <c r="Q5115" s="27"/>
      <c r="R5115" s="28"/>
      <c r="S5115" s="28"/>
      <c r="T5115" s="29"/>
      <c r="U5115" s="30"/>
    </row>
    <row r="5116" spans="16:21" ht="17.25" customHeight="1" x14ac:dyDescent="0.3">
      <c r="P5116" s="26"/>
      <c r="Q5116" s="27"/>
      <c r="R5116" s="28"/>
      <c r="S5116" s="28"/>
      <c r="T5116" s="29"/>
      <c r="U5116" s="30"/>
    </row>
    <row r="5117" spans="16:21" ht="17.25" customHeight="1" x14ac:dyDescent="0.3">
      <c r="P5117" s="26"/>
      <c r="Q5117" s="27"/>
      <c r="R5117" s="28"/>
      <c r="S5117" s="28"/>
      <c r="T5117" s="29"/>
      <c r="U5117" s="30"/>
    </row>
    <row r="5118" spans="16:21" ht="17.25" customHeight="1" x14ac:dyDescent="0.3">
      <c r="P5118" s="26"/>
      <c r="Q5118" s="27"/>
      <c r="R5118" s="28"/>
      <c r="S5118" s="28"/>
      <c r="T5118" s="29"/>
      <c r="U5118" s="30"/>
    </row>
    <row r="5119" spans="16:21" ht="17.25" customHeight="1" x14ac:dyDescent="0.3">
      <c r="P5119" s="26"/>
      <c r="Q5119" s="27"/>
      <c r="R5119" s="28"/>
      <c r="S5119" s="28"/>
      <c r="T5119" s="29"/>
      <c r="U5119" s="30"/>
    </row>
    <row r="5120" spans="16:21" ht="17.25" customHeight="1" x14ac:dyDescent="0.3">
      <c r="P5120" s="26"/>
      <c r="Q5120" s="27"/>
      <c r="R5120" s="28"/>
      <c r="S5120" s="28"/>
      <c r="T5120" s="29"/>
      <c r="U5120" s="30"/>
    </row>
    <row r="5121" spans="16:21" ht="17.25" customHeight="1" x14ac:dyDescent="0.3">
      <c r="P5121" s="26"/>
      <c r="Q5121" s="27"/>
      <c r="R5121" s="28"/>
      <c r="S5121" s="28"/>
      <c r="T5121" s="29"/>
      <c r="U5121" s="30"/>
    </row>
    <row r="5122" spans="16:21" ht="17.25" customHeight="1" x14ac:dyDescent="0.3">
      <c r="P5122" s="26"/>
      <c r="Q5122" s="27"/>
      <c r="R5122" s="28"/>
      <c r="S5122" s="28"/>
      <c r="T5122" s="29"/>
      <c r="U5122" s="30"/>
    </row>
    <row r="5123" spans="16:21" ht="17.25" customHeight="1" x14ac:dyDescent="0.3">
      <c r="P5123" s="26"/>
      <c r="Q5123" s="27"/>
      <c r="R5123" s="28"/>
      <c r="S5123" s="28"/>
      <c r="T5123" s="29"/>
      <c r="U5123" s="30"/>
    </row>
    <row r="5124" spans="16:21" ht="17.25" customHeight="1" x14ac:dyDescent="0.3">
      <c r="P5124" s="26"/>
      <c r="Q5124" s="27"/>
      <c r="R5124" s="28"/>
      <c r="S5124" s="28"/>
      <c r="T5124" s="29"/>
      <c r="U5124" s="30"/>
    </row>
    <row r="5125" spans="16:21" ht="17.25" customHeight="1" x14ac:dyDescent="0.3">
      <c r="P5125" s="26"/>
      <c r="Q5125" s="27"/>
      <c r="R5125" s="28"/>
      <c r="S5125" s="28"/>
      <c r="T5125" s="29"/>
      <c r="U5125" s="30"/>
    </row>
    <row r="5126" spans="16:21" ht="17.25" customHeight="1" x14ac:dyDescent="0.3">
      <c r="P5126" s="26"/>
      <c r="Q5126" s="27"/>
      <c r="R5126" s="28"/>
      <c r="S5126" s="28"/>
      <c r="T5126" s="29"/>
      <c r="U5126" s="30"/>
    </row>
    <row r="5127" spans="16:21" ht="17.25" customHeight="1" x14ac:dyDescent="0.3">
      <c r="P5127" s="26"/>
      <c r="Q5127" s="27"/>
      <c r="R5127" s="28"/>
      <c r="S5127" s="28"/>
      <c r="T5127" s="29"/>
      <c r="U5127" s="30"/>
    </row>
    <row r="5128" spans="16:21" ht="17.25" customHeight="1" x14ac:dyDescent="0.3">
      <c r="P5128" s="26"/>
      <c r="Q5128" s="27"/>
      <c r="R5128" s="28"/>
      <c r="S5128" s="28"/>
      <c r="T5128" s="29"/>
      <c r="U5128" s="30"/>
    </row>
    <row r="5129" spans="16:21" ht="17.25" customHeight="1" x14ac:dyDescent="0.3">
      <c r="P5129" s="26"/>
      <c r="Q5129" s="27"/>
      <c r="R5129" s="28"/>
      <c r="S5129" s="28"/>
      <c r="T5129" s="29"/>
      <c r="U5129" s="30"/>
    </row>
    <row r="5130" spans="16:21" ht="17.25" customHeight="1" x14ac:dyDescent="0.3">
      <c r="P5130" s="26"/>
      <c r="Q5130" s="27"/>
      <c r="R5130" s="28"/>
      <c r="S5130" s="28"/>
      <c r="T5130" s="29"/>
      <c r="U5130" s="30"/>
    </row>
    <row r="5131" spans="16:21" ht="17.25" customHeight="1" x14ac:dyDescent="0.3">
      <c r="P5131" s="26"/>
      <c r="Q5131" s="27"/>
      <c r="R5131" s="28"/>
      <c r="S5131" s="28"/>
      <c r="T5131" s="29"/>
      <c r="U5131" s="30"/>
    </row>
    <row r="5132" spans="16:21" ht="17.25" customHeight="1" x14ac:dyDescent="0.3">
      <c r="P5132" s="26"/>
      <c r="Q5132" s="27"/>
      <c r="R5132" s="28"/>
      <c r="S5132" s="28"/>
      <c r="T5132" s="29"/>
      <c r="U5132" s="30"/>
    </row>
    <row r="5133" spans="16:21" ht="17.25" customHeight="1" x14ac:dyDescent="0.3">
      <c r="P5133" s="26"/>
      <c r="Q5133" s="27"/>
      <c r="R5133" s="28"/>
      <c r="S5133" s="28"/>
      <c r="T5133" s="29"/>
      <c r="U5133" s="30"/>
    </row>
    <row r="5134" spans="16:21" ht="17.25" customHeight="1" x14ac:dyDescent="0.3">
      <c r="P5134" s="26"/>
      <c r="Q5134" s="27"/>
      <c r="R5134" s="28"/>
      <c r="S5134" s="28"/>
      <c r="T5134" s="29"/>
      <c r="U5134" s="30"/>
    </row>
    <row r="5135" spans="16:21" ht="17.25" customHeight="1" x14ac:dyDescent="0.3">
      <c r="P5135" s="26"/>
      <c r="Q5135" s="27"/>
      <c r="R5135" s="28"/>
      <c r="S5135" s="28"/>
      <c r="T5135" s="29"/>
      <c r="U5135" s="30"/>
    </row>
    <row r="5136" spans="16:21" ht="17.25" customHeight="1" x14ac:dyDescent="0.3">
      <c r="P5136" s="26"/>
      <c r="Q5136" s="27"/>
      <c r="R5136" s="28"/>
      <c r="S5136" s="28"/>
      <c r="T5136" s="29"/>
      <c r="U5136" s="30"/>
    </row>
    <row r="5137" spans="16:21" ht="17.25" customHeight="1" x14ac:dyDescent="0.3">
      <c r="P5137" s="26"/>
      <c r="Q5137" s="27"/>
      <c r="R5137" s="28"/>
      <c r="S5137" s="28"/>
      <c r="T5137" s="29"/>
      <c r="U5137" s="30"/>
    </row>
    <row r="5138" spans="16:21" ht="17.25" customHeight="1" x14ac:dyDescent="0.3">
      <c r="P5138" s="26"/>
      <c r="Q5138" s="27"/>
      <c r="R5138" s="28"/>
      <c r="S5138" s="28"/>
      <c r="T5138" s="29"/>
      <c r="U5138" s="30"/>
    </row>
    <row r="5139" spans="16:21" ht="17.25" customHeight="1" x14ac:dyDescent="0.3">
      <c r="P5139" s="26"/>
      <c r="Q5139" s="27"/>
      <c r="R5139" s="28"/>
      <c r="S5139" s="28"/>
      <c r="T5139" s="29"/>
      <c r="U5139" s="30"/>
    </row>
    <row r="5140" spans="16:21" ht="17.25" customHeight="1" x14ac:dyDescent="0.3">
      <c r="P5140" s="26"/>
      <c r="Q5140" s="27"/>
      <c r="R5140" s="28"/>
      <c r="S5140" s="28"/>
      <c r="T5140" s="29"/>
      <c r="U5140" s="30"/>
    </row>
    <row r="5141" spans="16:21" ht="17.25" customHeight="1" x14ac:dyDescent="0.3">
      <c r="P5141" s="26"/>
      <c r="Q5141" s="27"/>
      <c r="R5141" s="28"/>
      <c r="S5141" s="28"/>
      <c r="T5141" s="29"/>
      <c r="U5141" s="30"/>
    </row>
    <row r="5142" spans="16:21" ht="17.25" customHeight="1" x14ac:dyDescent="0.3">
      <c r="P5142" s="26"/>
      <c r="Q5142" s="27"/>
      <c r="R5142" s="28"/>
      <c r="S5142" s="28"/>
      <c r="T5142" s="29"/>
      <c r="U5142" s="30"/>
    </row>
    <row r="5143" spans="16:21" ht="17.25" customHeight="1" x14ac:dyDescent="0.3">
      <c r="P5143" s="26"/>
      <c r="Q5143" s="27"/>
      <c r="R5143" s="28"/>
      <c r="S5143" s="28"/>
      <c r="T5143" s="29"/>
      <c r="U5143" s="30"/>
    </row>
    <row r="5144" spans="16:21" ht="17.25" customHeight="1" x14ac:dyDescent="0.3">
      <c r="P5144" s="26"/>
      <c r="Q5144" s="27"/>
      <c r="R5144" s="28"/>
      <c r="S5144" s="28"/>
      <c r="T5144" s="29"/>
      <c r="U5144" s="30"/>
    </row>
    <row r="5145" spans="16:21" ht="17.25" customHeight="1" x14ac:dyDescent="0.3">
      <c r="P5145" s="26"/>
      <c r="Q5145" s="27"/>
      <c r="R5145" s="28"/>
      <c r="S5145" s="28"/>
      <c r="T5145" s="29"/>
      <c r="U5145" s="30"/>
    </row>
    <row r="5146" spans="16:21" ht="17.25" customHeight="1" x14ac:dyDescent="0.3">
      <c r="P5146" s="26"/>
      <c r="Q5146" s="27"/>
      <c r="R5146" s="28"/>
      <c r="S5146" s="28"/>
      <c r="T5146" s="29"/>
      <c r="U5146" s="30"/>
    </row>
    <row r="5147" spans="16:21" ht="17.25" customHeight="1" x14ac:dyDescent="0.3">
      <c r="P5147" s="26"/>
      <c r="Q5147" s="27"/>
      <c r="R5147" s="28"/>
      <c r="S5147" s="28"/>
      <c r="T5147" s="29"/>
      <c r="U5147" s="30"/>
    </row>
    <row r="5148" spans="16:21" ht="17.25" customHeight="1" x14ac:dyDescent="0.3">
      <c r="P5148" s="26"/>
      <c r="Q5148" s="27"/>
      <c r="R5148" s="28"/>
      <c r="S5148" s="28"/>
      <c r="T5148" s="29"/>
      <c r="U5148" s="30"/>
    </row>
    <row r="5149" spans="16:21" ht="17.25" customHeight="1" x14ac:dyDescent="0.3">
      <c r="P5149" s="26"/>
      <c r="Q5149" s="27"/>
      <c r="R5149" s="28"/>
      <c r="S5149" s="28"/>
      <c r="T5149" s="29"/>
      <c r="U5149" s="30"/>
    </row>
    <row r="5150" spans="16:21" ht="17.25" customHeight="1" x14ac:dyDescent="0.3">
      <c r="P5150" s="26"/>
      <c r="Q5150" s="27"/>
      <c r="R5150" s="28"/>
      <c r="S5150" s="28"/>
      <c r="T5150" s="29"/>
      <c r="U5150" s="30"/>
    </row>
    <row r="5151" spans="16:21" ht="17.25" customHeight="1" x14ac:dyDescent="0.3">
      <c r="P5151" s="26"/>
      <c r="Q5151" s="27"/>
      <c r="R5151" s="28"/>
      <c r="S5151" s="28"/>
      <c r="T5151" s="29"/>
      <c r="U5151" s="30"/>
    </row>
    <row r="5152" spans="16:21" ht="17.25" customHeight="1" x14ac:dyDescent="0.3">
      <c r="P5152" s="26"/>
      <c r="Q5152" s="27"/>
      <c r="R5152" s="28"/>
      <c r="S5152" s="28"/>
      <c r="T5152" s="29"/>
      <c r="U5152" s="30"/>
    </row>
    <row r="5153" spans="16:21" ht="17.25" customHeight="1" x14ac:dyDescent="0.3">
      <c r="P5153" s="26"/>
      <c r="Q5153" s="27"/>
      <c r="R5153" s="28"/>
      <c r="S5153" s="28"/>
      <c r="T5153" s="29"/>
      <c r="U5153" s="30"/>
    </row>
    <row r="5154" spans="16:21" ht="17.25" customHeight="1" x14ac:dyDescent="0.3">
      <c r="P5154" s="26"/>
      <c r="Q5154" s="27"/>
      <c r="R5154" s="28"/>
      <c r="S5154" s="28"/>
      <c r="T5154" s="29"/>
      <c r="U5154" s="30"/>
    </row>
    <row r="5155" spans="16:21" ht="17.25" customHeight="1" x14ac:dyDescent="0.3">
      <c r="P5155" s="26"/>
      <c r="Q5155" s="27"/>
      <c r="R5155" s="28"/>
      <c r="S5155" s="28"/>
      <c r="T5155" s="29"/>
      <c r="U5155" s="30"/>
    </row>
    <row r="5156" spans="16:21" ht="17.25" customHeight="1" x14ac:dyDescent="0.3">
      <c r="P5156" s="26"/>
      <c r="Q5156" s="27"/>
      <c r="R5156" s="28"/>
      <c r="S5156" s="28"/>
      <c r="T5156" s="29"/>
      <c r="U5156" s="30"/>
    </row>
    <row r="5157" spans="16:21" ht="17.25" customHeight="1" x14ac:dyDescent="0.3">
      <c r="P5157" s="26"/>
      <c r="Q5157" s="27"/>
      <c r="R5157" s="28"/>
      <c r="S5157" s="28"/>
      <c r="T5157" s="29"/>
      <c r="U5157" s="30"/>
    </row>
    <row r="5158" spans="16:21" ht="17.25" customHeight="1" x14ac:dyDescent="0.3">
      <c r="P5158" s="26"/>
      <c r="Q5158" s="27"/>
      <c r="R5158" s="28"/>
      <c r="S5158" s="28"/>
      <c r="T5158" s="29"/>
      <c r="U5158" s="30"/>
    </row>
    <row r="5159" spans="16:21" ht="17.25" customHeight="1" x14ac:dyDescent="0.3">
      <c r="P5159" s="26"/>
      <c r="Q5159" s="27"/>
      <c r="R5159" s="28"/>
      <c r="S5159" s="28"/>
      <c r="T5159" s="29"/>
      <c r="U5159" s="30"/>
    </row>
    <row r="5160" spans="16:21" ht="17.25" customHeight="1" x14ac:dyDescent="0.3">
      <c r="P5160" s="26"/>
      <c r="Q5160" s="27"/>
      <c r="R5160" s="28"/>
      <c r="S5160" s="28"/>
      <c r="T5160" s="29"/>
      <c r="U5160" s="30"/>
    </row>
    <row r="5161" spans="16:21" ht="17.25" customHeight="1" x14ac:dyDescent="0.3">
      <c r="P5161" s="26"/>
      <c r="Q5161" s="27"/>
      <c r="R5161" s="28"/>
      <c r="S5161" s="28"/>
      <c r="T5161" s="29"/>
      <c r="U5161" s="30"/>
    </row>
    <row r="5162" spans="16:21" ht="17.25" customHeight="1" x14ac:dyDescent="0.3">
      <c r="P5162" s="26"/>
      <c r="Q5162" s="27"/>
      <c r="R5162" s="28"/>
      <c r="S5162" s="28"/>
      <c r="T5162" s="29"/>
      <c r="U5162" s="30"/>
    </row>
    <row r="5163" spans="16:21" ht="17.25" customHeight="1" x14ac:dyDescent="0.3">
      <c r="P5163" s="26"/>
      <c r="Q5163" s="27"/>
      <c r="R5163" s="28"/>
      <c r="S5163" s="28"/>
      <c r="T5163" s="29"/>
      <c r="U5163" s="30"/>
    </row>
    <row r="5164" spans="16:21" ht="17.25" customHeight="1" x14ac:dyDescent="0.3">
      <c r="P5164" s="26"/>
      <c r="Q5164" s="27"/>
      <c r="R5164" s="28"/>
      <c r="S5164" s="28"/>
      <c r="T5164" s="29"/>
      <c r="U5164" s="30"/>
    </row>
    <row r="5165" spans="16:21" ht="17.25" customHeight="1" x14ac:dyDescent="0.3">
      <c r="P5165" s="26"/>
      <c r="Q5165" s="27"/>
      <c r="R5165" s="28"/>
      <c r="S5165" s="28"/>
      <c r="T5165" s="29"/>
      <c r="U5165" s="30"/>
    </row>
    <row r="5166" spans="16:21" ht="17.25" customHeight="1" x14ac:dyDescent="0.3">
      <c r="P5166" s="26"/>
      <c r="Q5166" s="27"/>
      <c r="R5166" s="28"/>
      <c r="S5166" s="28"/>
      <c r="T5166" s="29"/>
      <c r="U5166" s="30"/>
    </row>
    <row r="5167" spans="16:21" ht="17.25" customHeight="1" x14ac:dyDescent="0.3">
      <c r="P5167" s="26"/>
      <c r="Q5167" s="27"/>
      <c r="R5167" s="28"/>
      <c r="S5167" s="28"/>
      <c r="T5167" s="29"/>
      <c r="U5167" s="30"/>
    </row>
    <row r="5168" spans="16:21" ht="17.25" customHeight="1" x14ac:dyDescent="0.3">
      <c r="P5168" s="26"/>
      <c r="Q5168" s="27"/>
      <c r="R5168" s="28"/>
      <c r="S5168" s="28"/>
      <c r="T5168" s="29"/>
      <c r="U5168" s="30"/>
    </row>
    <row r="5169" spans="16:21" ht="17.25" customHeight="1" x14ac:dyDescent="0.3">
      <c r="P5169" s="26"/>
      <c r="Q5169" s="27"/>
      <c r="R5169" s="28"/>
      <c r="S5169" s="28"/>
      <c r="T5169" s="29"/>
      <c r="U5169" s="30"/>
    </row>
    <row r="5170" spans="16:21" ht="17.25" customHeight="1" x14ac:dyDescent="0.3">
      <c r="P5170" s="26"/>
      <c r="Q5170" s="27"/>
      <c r="R5170" s="28"/>
      <c r="S5170" s="28"/>
      <c r="T5170" s="29"/>
      <c r="U5170" s="30"/>
    </row>
    <row r="5171" spans="16:21" ht="17.25" customHeight="1" x14ac:dyDescent="0.3">
      <c r="P5171" s="26"/>
      <c r="Q5171" s="27"/>
      <c r="R5171" s="28"/>
      <c r="S5171" s="28"/>
      <c r="T5171" s="29"/>
      <c r="U5171" s="30"/>
    </row>
    <row r="5172" spans="16:21" ht="17.25" customHeight="1" x14ac:dyDescent="0.3">
      <c r="P5172" s="26"/>
      <c r="Q5172" s="27"/>
      <c r="R5172" s="28"/>
      <c r="S5172" s="28"/>
      <c r="T5172" s="29"/>
      <c r="U5172" s="30"/>
    </row>
    <row r="5173" spans="16:21" ht="17.25" customHeight="1" x14ac:dyDescent="0.3">
      <c r="P5173" s="26"/>
      <c r="Q5173" s="27"/>
      <c r="R5173" s="28"/>
      <c r="S5173" s="28"/>
      <c r="T5173" s="29"/>
      <c r="U5173" s="30"/>
    </row>
    <row r="5174" spans="16:21" ht="17.25" customHeight="1" x14ac:dyDescent="0.3">
      <c r="P5174" s="26"/>
      <c r="Q5174" s="27"/>
      <c r="R5174" s="28"/>
      <c r="S5174" s="28"/>
      <c r="T5174" s="29"/>
      <c r="U5174" s="30"/>
    </row>
    <row r="5175" spans="16:21" ht="17.25" customHeight="1" x14ac:dyDescent="0.3">
      <c r="P5175" s="26"/>
      <c r="Q5175" s="27"/>
      <c r="R5175" s="28"/>
      <c r="S5175" s="28"/>
      <c r="T5175" s="29"/>
      <c r="U5175" s="30"/>
    </row>
    <row r="5176" spans="16:21" ht="17.25" customHeight="1" x14ac:dyDescent="0.3">
      <c r="P5176" s="26"/>
      <c r="Q5176" s="27"/>
      <c r="R5176" s="28"/>
      <c r="S5176" s="28"/>
      <c r="T5176" s="29"/>
      <c r="U5176" s="30"/>
    </row>
    <row r="5177" spans="16:21" ht="17.25" customHeight="1" x14ac:dyDescent="0.3">
      <c r="P5177" s="26"/>
      <c r="Q5177" s="27"/>
      <c r="R5177" s="28"/>
      <c r="S5177" s="28"/>
      <c r="T5177" s="29"/>
      <c r="U5177" s="30"/>
    </row>
    <row r="5178" spans="16:21" ht="17.25" customHeight="1" x14ac:dyDescent="0.3">
      <c r="P5178" s="26"/>
      <c r="Q5178" s="27"/>
      <c r="R5178" s="28"/>
      <c r="S5178" s="28"/>
      <c r="T5178" s="29"/>
      <c r="U5178" s="30"/>
    </row>
    <row r="5179" spans="16:21" ht="17.25" customHeight="1" x14ac:dyDescent="0.3">
      <c r="P5179" s="26"/>
      <c r="Q5179" s="27"/>
      <c r="R5179" s="28"/>
      <c r="S5179" s="28"/>
      <c r="T5179" s="29"/>
      <c r="U5179" s="30"/>
    </row>
    <row r="5180" spans="16:21" ht="17.25" customHeight="1" x14ac:dyDescent="0.3">
      <c r="P5180" s="26"/>
      <c r="Q5180" s="27"/>
      <c r="R5180" s="28"/>
      <c r="S5180" s="28"/>
      <c r="T5180" s="29"/>
      <c r="U5180" s="30"/>
    </row>
    <row r="5181" spans="16:21" ht="17.25" customHeight="1" x14ac:dyDescent="0.3">
      <c r="P5181" s="26"/>
      <c r="Q5181" s="27"/>
      <c r="R5181" s="28"/>
      <c r="S5181" s="28"/>
      <c r="T5181" s="29"/>
      <c r="U5181" s="30"/>
    </row>
    <row r="5182" spans="16:21" ht="17.25" customHeight="1" x14ac:dyDescent="0.3">
      <c r="P5182" s="26"/>
      <c r="Q5182" s="27"/>
      <c r="R5182" s="28"/>
      <c r="S5182" s="28"/>
      <c r="T5182" s="29"/>
      <c r="U5182" s="30"/>
    </row>
    <row r="5183" spans="16:21" ht="17.25" customHeight="1" x14ac:dyDescent="0.3">
      <c r="P5183" s="26"/>
      <c r="Q5183" s="27"/>
      <c r="R5183" s="28"/>
      <c r="S5183" s="28"/>
      <c r="T5183" s="29"/>
      <c r="U5183" s="30"/>
    </row>
    <row r="5184" spans="16:21" ht="17.25" customHeight="1" x14ac:dyDescent="0.3">
      <c r="P5184" s="26"/>
      <c r="Q5184" s="27"/>
      <c r="R5184" s="28"/>
      <c r="S5184" s="28"/>
      <c r="T5184" s="29"/>
      <c r="U5184" s="30"/>
    </row>
    <row r="5185" spans="16:21" ht="17.25" customHeight="1" x14ac:dyDescent="0.3">
      <c r="P5185" s="26"/>
      <c r="Q5185" s="27"/>
      <c r="R5185" s="28"/>
      <c r="S5185" s="28"/>
      <c r="T5185" s="29"/>
      <c r="U5185" s="30"/>
    </row>
    <row r="5186" spans="16:21" ht="17.25" customHeight="1" x14ac:dyDescent="0.3">
      <c r="P5186" s="26"/>
      <c r="Q5186" s="27"/>
      <c r="R5186" s="28"/>
      <c r="S5186" s="28"/>
      <c r="T5186" s="29"/>
      <c r="U5186" s="30"/>
    </row>
    <row r="5187" spans="16:21" ht="17.25" customHeight="1" x14ac:dyDescent="0.3">
      <c r="P5187" s="26"/>
      <c r="Q5187" s="27"/>
      <c r="R5187" s="28"/>
      <c r="S5187" s="28"/>
      <c r="T5187" s="29"/>
      <c r="U5187" s="30"/>
    </row>
    <row r="5188" spans="16:21" ht="17.25" customHeight="1" x14ac:dyDescent="0.3">
      <c r="P5188" s="26"/>
      <c r="Q5188" s="27"/>
      <c r="R5188" s="28"/>
      <c r="S5188" s="28"/>
      <c r="T5188" s="29"/>
      <c r="U5188" s="30"/>
    </row>
    <row r="5189" spans="16:21" ht="17.25" customHeight="1" x14ac:dyDescent="0.3">
      <c r="P5189" s="26"/>
      <c r="Q5189" s="27"/>
      <c r="R5189" s="28"/>
      <c r="S5189" s="28"/>
      <c r="T5189" s="29"/>
      <c r="U5189" s="30"/>
    </row>
    <row r="5190" spans="16:21" ht="17.25" customHeight="1" x14ac:dyDescent="0.3">
      <c r="P5190" s="26"/>
      <c r="Q5190" s="27"/>
      <c r="R5190" s="28"/>
      <c r="S5190" s="28"/>
      <c r="T5190" s="29"/>
      <c r="U5190" s="30"/>
    </row>
    <row r="5191" spans="16:21" ht="17.25" customHeight="1" x14ac:dyDescent="0.3">
      <c r="P5191" s="26"/>
      <c r="Q5191" s="27"/>
      <c r="R5191" s="28"/>
      <c r="S5191" s="28"/>
      <c r="T5191" s="29"/>
      <c r="U5191" s="30"/>
    </row>
    <row r="5192" spans="16:21" ht="17.25" customHeight="1" x14ac:dyDescent="0.3">
      <c r="P5192" s="26"/>
      <c r="Q5192" s="27"/>
      <c r="R5192" s="28"/>
      <c r="S5192" s="28"/>
      <c r="T5192" s="29"/>
      <c r="U5192" s="30"/>
    </row>
    <row r="5193" spans="16:21" ht="17.25" customHeight="1" x14ac:dyDescent="0.3">
      <c r="P5193" s="26"/>
      <c r="Q5193" s="27"/>
      <c r="R5193" s="28"/>
      <c r="S5193" s="28"/>
      <c r="T5193" s="29"/>
      <c r="U5193" s="30"/>
    </row>
    <row r="5194" spans="16:21" ht="17.25" customHeight="1" x14ac:dyDescent="0.3">
      <c r="P5194" s="26"/>
      <c r="Q5194" s="27"/>
      <c r="R5194" s="28"/>
      <c r="S5194" s="28"/>
      <c r="T5194" s="29"/>
      <c r="U5194" s="30"/>
    </row>
    <row r="5195" spans="16:21" ht="17.25" customHeight="1" x14ac:dyDescent="0.3">
      <c r="P5195" s="26"/>
      <c r="Q5195" s="27"/>
      <c r="R5195" s="28"/>
      <c r="S5195" s="28"/>
      <c r="T5195" s="29"/>
      <c r="U5195" s="30"/>
    </row>
    <row r="5196" spans="16:21" ht="17.25" customHeight="1" x14ac:dyDescent="0.3">
      <c r="P5196" s="26"/>
      <c r="Q5196" s="27"/>
      <c r="R5196" s="28"/>
      <c r="S5196" s="28"/>
      <c r="T5196" s="29"/>
      <c r="U5196" s="30"/>
    </row>
    <row r="5197" spans="16:21" ht="17.25" customHeight="1" x14ac:dyDescent="0.3">
      <c r="P5197" s="26"/>
      <c r="Q5197" s="27"/>
      <c r="R5197" s="28"/>
      <c r="S5197" s="28"/>
      <c r="T5197" s="29"/>
      <c r="U5197" s="30"/>
    </row>
    <row r="5198" spans="16:21" ht="17.25" customHeight="1" x14ac:dyDescent="0.3">
      <c r="P5198" s="26"/>
      <c r="Q5198" s="27"/>
      <c r="R5198" s="28"/>
      <c r="S5198" s="28"/>
      <c r="T5198" s="29"/>
      <c r="U5198" s="30"/>
    </row>
    <row r="5199" spans="16:21" ht="17.25" customHeight="1" x14ac:dyDescent="0.3">
      <c r="P5199" s="26"/>
      <c r="Q5199" s="27"/>
      <c r="R5199" s="28"/>
      <c r="S5199" s="28"/>
      <c r="T5199" s="29"/>
      <c r="U5199" s="30"/>
    </row>
    <row r="5200" spans="16:21" ht="17.25" customHeight="1" x14ac:dyDescent="0.3">
      <c r="P5200" s="26"/>
      <c r="Q5200" s="27"/>
      <c r="R5200" s="28"/>
      <c r="S5200" s="28"/>
      <c r="T5200" s="29"/>
      <c r="U5200" s="30"/>
    </row>
    <row r="5201" spans="16:21" ht="17.25" customHeight="1" x14ac:dyDescent="0.3">
      <c r="P5201" s="26"/>
      <c r="Q5201" s="27"/>
      <c r="R5201" s="28"/>
      <c r="S5201" s="28"/>
      <c r="T5201" s="29"/>
      <c r="U5201" s="30"/>
    </row>
    <row r="5202" spans="16:21" ht="17.25" customHeight="1" x14ac:dyDescent="0.3">
      <c r="P5202" s="26"/>
      <c r="Q5202" s="27"/>
      <c r="R5202" s="28"/>
      <c r="S5202" s="28"/>
      <c r="T5202" s="29"/>
      <c r="U5202" s="30"/>
    </row>
    <row r="5203" spans="16:21" ht="17.25" customHeight="1" x14ac:dyDescent="0.3">
      <c r="P5203" s="26"/>
      <c r="Q5203" s="27"/>
      <c r="R5203" s="28"/>
      <c r="S5203" s="28"/>
      <c r="T5203" s="29"/>
      <c r="U5203" s="30"/>
    </row>
    <row r="5204" spans="16:21" ht="17.25" customHeight="1" x14ac:dyDescent="0.3">
      <c r="P5204" s="26"/>
      <c r="Q5204" s="27"/>
      <c r="R5204" s="28"/>
      <c r="S5204" s="28"/>
      <c r="T5204" s="29"/>
      <c r="U5204" s="30"/>
    </row>
    <row r="5205" spans="16:21" ht="17.25" customHeight="1" x14ac:dyDescent="0.3">
      <c r="P5205" s="26"/>
      <c r="Q5205" s="27"/>
      <c r="R5205" s="28"/>
      <c r="S5205" s="28"/>
      <c r="T5205" s="29"/>
      <c r="U5205" s="30"/>
    </row>
    <row r="5206" spans="16:21" ht="17.25" customHeight="1" x14ac:dyDescent="0.3">
      <c r="P5206" s="26"/>
      <c r="Q5206" s="27"/>
      <c r="R5206" s="28"/>
      <c r="S5206" s="28"/>
      <c r="T5206" s="29"/>
      <c r="U5206" s="30"/>
    </row>
    <row r="5207" spans="16:21" ht="17.25" customHeight="1" x14ac:dyDescent="0.3">
      <c r="P5207" s="26"/>
      <c r="Q5207" s="27"/>
      <c r="R5207" s="28"/>
      <c r="S5207" s="28"/>
      <c r="T5207" s="29"/>
      <c r="U5207" s="30"/>
    </row>
    <row r="5208" spans="16:21" ht="17.25" customHeight="1" x14ac:dyDescent="0.3">
      <c r="P5208" s="26"/>
      <c r="Q5208" s="27"/>
      <c r="R5208" s="28"/>
      <c r="S5208" s="28"/>
      <c r="T5208" s="29"/>
      <c r="U5208" s="30"/>
    </row>
    <row r="5209" spans="16:21" ht="17.25" customHeight="1" x14ac:dyDescent="0.3">
      <c r="P5209" s="26"/>
      <c r="Q5209" s="27"/>
      <c r="R5209" s="28"/>
      <c r="S5209" s="28"/>
      <c r="T5209" s="29"/>
      <c r="U5209" s="30"/>
    </row>
    <row r="5210" spans="16:21" ht="17.25" customHeight="1" x14ac:dyDescent="0.3">
      <c r="P5210" s="26"/>
      <c r="Q5210" s="27"/>
      <c r="R5210" s="28"/>
      <c r="S5210" s="28"/>
      <c r="T5210" s="29"/>
      <c r="U5210" s="30"/>
    </row>
    <row r="5211" spans="16:21" ht="17.25" customHeight="1" x14ac:dyDescent="0.3">
      <c r="P5211" s="26"/>
      <c r="Q5211" s="27"/>
      <c r="R5211" s="28"/>
      <c r="S5211" s="28"/>
      <c r="T5211" s="29"/>
      <c r="U5211" s="30"/>
    </row>
    <row r="5212" spans="16:21" ht="17.25" customHeight="1" x14ac:dyDescent="0.3">
      <c r="P5212" s="26"/>
      <c r="Q5212" s="27"/>
      <c r="R5212" s="28"/>
      <c r="S5212" s="28"/>
      <c r="T5212" s="29"/>
      <c r="U5212" s="30"/>
    </row>
    <row r="5213" spans="16:21" ht="17.25" customHeight="1" x14ac:dyDescent="0.3">
      <c r="P5213" s="26"/>
      <c r="Q5213" s="27"/>
      <c r="R5213" s="28"/>
      <c r="S5213" s="28"/>
      <c r="T5213" s="29"/>
      <c r="U5213" s="30"/>
    </row>
    <row r="5214" spans="16:21" ht="17.25" customHeight="1" x14ac:dyDescent="0.3">
      <c r="P5214" s="26"/>
      <c r="Q5214" s="27"/>
      <c r="R5214" s="28"/>
      <c r="S5214" s="28"/>
      <c r="T5214" s="29"/>
      <c r="U5214" s="30"/>
    </row>
    <row r="5215" spans="16:21" ht="17.25" customHeight="1" x14ac:dyDescent="0.3">
      <c r="P5215" s="26"/>
      <c r="Q5215" s="27"/>
      <c r="R5215" s="28"/>
      <c r="S5215" s="28"/>
      <c r="T5215" s="29"/>
      <c r="U5215" s="30"/>
    </row>
    <row r="5216" spans="16:21" ht="17.25" customHeight="1" x14ac:dyDescent="0.3">
      <c r="P5216" s="26"/>
      <c r="Q5216" s="27"/>
      <c r="R5216" s="28"/>
      <c r="S5216" s="28"/>
      <c r="T5216" s="29"/>
      <c r="U5216" s="30"/>
    </row>
    <row r="5217" spans="16:21" ht="17.25" customHeight="1" x14ac:dyDescent="0.3">
      <c r="P5217" s="26"/>
      <c r="Q5217" s="27"/>
      <c r="R5217" s="28"/>
      <c r="S5217" s="28"/>
      <c r="T5217" s="29"/>
      <c r="U5217" s="30"/>
    </row>
    <row r="5218" spans="16:21" ht="17.25" customHeight="1" x14ac:dyDescent="0.3">
      <c r="P5218" s="26"/>
      <c r="Q5218" s="27"/>
      <c r="R5218" s="28"/>
      <c r="S5218" s="28"/>
      <c r="T5218" s="29"/>
      <c r="U5218" s="30"/>
    </row>
    <row r="5219" spans="16:21" ht="17.25" customHeight="1" x14ac:dyDescent="0.3">
      <c r="P5219" s="26"/>
      <c r="Q5219" s="27"/>
      <c r="R5219" s="28"/>
      <c r="S5219" s="28"/>
      <c r="T5219" s="29"/>
      <c r="U5219" s="30"/>
    </row>
    <row r="5220" spans="16:21" ht="17.25" customHeight="1" x14ac:dyDescent="0.3">
      <c r="P5220" s="26"/>
      <c r="Q5220" s="27"/>
      <c r="R5220" s="28"/>
      <c r="S5220" s="28"/>
      <c r="T5220" s="29"/>
      <c r="U5220" s="30"/>
    </row>
    <row r="5221" spans="16:21" ht="17.25" customHeight="1" x14ac:dyDescent="0.3">
      <c r="P5221" s="26"/>
      <c r="Q5221" s="27"/>
      <c r="R5221" s="28"/>
      <c r="S5221" s="28"/>
      <c r="T5221" s="29"/>
      <c r="U5221" s="30"/>
    </row>
    <row r="5222" spans="16:21" ht="17.25" customHeight="1" x14ac:dyDescent="0.3">
      <c r="P5222" s="26"/>
      <c r="Q5222" s="27"/>
      <c r="R5222" s="28"/>
      <c r="S5222" s="28"/>
      <c r="T5222" s="29"/>
      <c r="U5222" s="30"/>
    </row>
    <row r="5223" spans="16:21" ht="17.25" customHeight="1" x14ac:dyDescent="0.3">
      <c r="P5223" s="26"/>
      <c r="Q5223" s="27"/>
      <c r="R5223" s="28"/>
      <c r="S5223" s="28"/>
      <c r="T5223" s="29"/>
      <c r="U5223" s="30"/>
    </row>
    <row r="5224" spans="16:21" ht="17.25" customHeight="1" x14ac:dyDescent="0.3">
      <c r="P5224" s="26"/>
      <c r="Q5224" s="27"/>
      <c r="R5224" s="28"/>
      <c r="S5224" s="28"/>
      <c r="T5224" s="29"/>
      <c r="U5224" s="30"/>
    </row>
    <row r="5225" spans="16:21" ht="17.25" customHeight="1" x14ac:dyDescent="0.3">
      <c r="P5225" s="26"/>
      <c r="Q5225" s="27"/>
      <c r="R5225" s="28"/>
      <c r="S5225" s="28"/>
      <c r="T5225" s="29"/>
      <c r="U5225" s="30"/>
    </row>
    <row r="5226" spans="16:21" ht="17.25" customHeight="1" x14ac:dyDescent="0.3">
      <c r="P5226" s="26"/>
      <c r="Q5226" s="27"/>
      <c r="R5226" s="28"/>
      <c r="S5226" s="28"/>
      <c r="T5226" s="29"/>
      <c r="U5226" s="30"/>
    </row>
    <row r="5227" spans="16:21" ht="17.25" customHeight="1" x14ac:dyDescent="0.3">
      <c r="P5227" s="26"/>
      <c r="Q5227" s="27"/>
      <c r="R5227" s="28"/>
      <c r="S5227" s="28"/>
      <c r="T5227" s="29"/>
      <c r="U5227" s="30"/>
    </row>
    <row r="5228" spans="16:21" ht="17.25" customHeight="1" x14ac:dyDescent="0.3">
      <c r="P5228" s="26"/>
      <c r="Q5228" s="27"/>
      <c r="R5228" s="28"/>
      <c r="S5228" s="28"/>
      <c r="T5228" s="29"/>
      <c r="U5228" s="30"/>
    </row>
    <row r="5229" spans="16:21" ht="17.25" customHeight="1" x14ac:dyDescent="0.3">
      <c r="P5229" s="26"/>
      <c r="Q5229" s="27"/>
      <c r="R5229" s="28"/>
      <c r="S5229" s="28"/>
      <c r="T5229" s="29"/>
      <c r="U5229" s="30"/>
    </row>
    <row r="5230" spans="16:21" ht="17.25" customHeight="1" x14ac:dyDescent="0.3">
      <c r="P5230" s="26"/>
      <c r="Q5230" s="27"/>
      <c r="R5230" s="28"/>
      <c r="S5230" s="28"/>
      <c r="T5230" s="29"/>
      <c r="U5230" s="30"/>
    </row>
    <row r="5231" spans="16:21" ht="17.25" customHeight="1" x14ac:dyDescent="0.3">
      <c r="P5231" s="26"/>
      <c r="Q5231" s="27"/>
      <c r="R5231" s="28"/>
      <c r="S5231" s="28"/>
      <c r="T5231" s="29"/>
      <c r="U5231" s="30"/>
    </row>
    <row r="5232" spans="16:21" ht="17.25" customHeight="1" x14ac:dyDescent="0.3">
      <c r="P5232" s="26"/>
      <c r="Q5232" s="27"/>
      <c r="R5232" s="28"/>
      <c r="S5232" s="28"/>
      <c r="T5232" s="29"/>
      <c r="U5232" s="30"/>
    </row>
    <row r="5233" spans="16:21" ht="17.25" customHeight="1" x14ac:dyDescent="0.3">
      <c r="P5233" s="26"/>
      <c r="Q5233" s="27"/>
      <c r="R5233" s="28"/>
      <c r="S5233" s="28"/>
      <c r="T5233" s="29"/>
      <c r="U5233" s="30"/>
    </row>
    <row r="5234" spans="16:21" ht="17.25" customHeight="1" x14ac:dyDescent="0.3">
      <c r="P5234" s="26"/>
      <c r="Q5234" s="27"/>
      <c r="R5234" s="28"/>
      <c r="S5234" s="28"/>
      <c r="T5234" s="29"/>
      <c r="U5234" s="30"/>
    </row>
    <row r="5235" spans="16:21" ht="17.25" customHeight="1" x14ac:dyDescent="0.3">
      <c r="P5235" s="26"/>
      <c r="Q5235" s="27"/>
      <c r="R5235" s="28"/>
      <c r="S5235" s="28"/>
      <c r="T5235" s="29"/>
      <c r="U5235" s="30"/>
    </row>
    <row r="5236" spans="16:21" ht="17.25" customHeight="1" x14ac:dyDescent="0.3">
      <c r="P5236" s="26"/>
      <c r="Q5236" s="27"/>
      <c r="R5236" s="28"/>
      <c r="S5236" s="28"/>
      <c r="T5236" s="29"/>
      <c r="U5236" s="30"/>
    </row>
    <row r="5237" spans="16:21" ht="17.25" customHeight="1" x14ac:dyDescent="0.3">
      <c r="P5237" s="26"/>
      <c r="Q5237" s="27"/>
      <c r="R5237" s="28"/>
      <c r="S5237" s="28"/>
      <c r="T5237" s="29"/>
      <c r="U5237" s="30"/>
    </row>
    <row r="5238" spans="16:21" ht="17.25" customHeight="1" x14ac:dyDescent="0.3">
      <c r="P5238" s="26"/>
      <c r="Q5238" s="27"/>
      <c r="R5238" s="28"/>
      <c r="S5238" s="28"/>
      <c r="T5238" s="29"/>
      <c r="U5238" s="30"/>
    </row>
    <row r="5239" spans="16:21" ht="17.25" customHeight="1" x14ac:dyDescent="0.3">
      <c r="P5239" s="26"/>
      <c r="Q5239" s="27"/>
      <c r="R5239" s="28"/>
      <c r="S5239" s="28"/>
      <c r="T5239" s="29"/>
      <c r="U5239" s="30"/>
    </row>
    <row r="5240" spans="16:21" ht="17.25" customHeight="1" x14ac:dyDescent="0.3">
      <c r="P5240" s="26"/>
      <c r="Q5240" s="27"/>
      <c r="R5240" s="28"/>
      <c r="S5240" s="28"/>
      <c r="T5240" s="29"/>
      <c r="U5240" s="30"/>
    </row>
    <row r="5241" spans="16:21" ht="17.25" customHeight="1" x14ac:dyDescent="0.3">
      <c r="P5241" s="26"/>
      <c r="Q5241" s="27"/>
      <c r="R5241" s="28"/>
      <c r="S5241" s="28"/>
      <c r="T5241" s="29"/>
      <c r="U5241" s="30"/>
    </row>
    <row r="5242" spans="16:21" ht="17.25" customHeight="1" x14ac:dyDescent="0.3">
      <c r="P5242" s="26"/>
      <c r="Q5242" s="27"/>
      <c r="R5242" s="28"/>
      <c r="S5242" s="28"/>
      <c r="T5242" s="29"/>
      <c r="U5242" s="30"/>
    </row>
    <row r="5243" spans="16:21" ht="17.25" customHeight="1" x14ac:dyDescent="0.3">
      <c r="P5243" s="26"/>
      <c r="Q5243" s="27"/>
      <c r="R5243" s="28"/>
      <c r="S5243" s="28"/>
      <c r="T5243" s="29"/>
      <c r="U5243" s="30"/>
    </row>
    <row r="5244" spans="16:21" ht="17.25" customHeight="1" x14ac:dyDescent="0.3">
      <c r="P5244" s="26"/>
      <c r="Q5244" s="27"/>
      <c r="R5244" s="28"/>
      <c r="S5244" s="28"/>
      <c r="T5244" s="29"/>
      <c r="U5244" s="30"/>
    </row>
    <row r="5245" spans="16:21" ht="17.25" customHeight="1" x14ac:dyDescent="0.3">
      <c r="P5245" s="26"/>
      <c r="Q5245" s="27"/>
      <c r="R5245" s="28"/>
      <c r="S5245" s="28"/>
      <c r="T5245" s="29"/>
      <c r="U5245" s="30"/>
    </row>
    <row r="5246" spans="16:21" ht="17.25" customHeight="1" x14ac:dyDescent="0.3">
      <c r="P5246" s="26"/>
      <c r="Q5246" s="27"/>
      <c r="R5246" s="28"/>
      <c r="S5246" s="28"/>
      <c r="T5246" s="29"/>
      <c r="U5246" s="30"/>
    </row>
    <row r="5247" spans="16:21" ht="17.25" customHeight="1" x14ac:dyDescent="0.3">
      <c r="P5247" s="26"/>
      <c r="Q5247" s="27"/>
      <c r="R5247" s="28"/>
      <c r="S5247" s="28"/>
      <c r="T5247" s="29"/>
      <c r="U5247" s="30"/>
    </row>
    <row r="5248" spans="16:21" ht="17.25" customHeight="1" x14ac:dyDescent="0.3">
      <c r="P5248" s="26"/>
      <c r="Q5248" s="27"/>
      <c r="R5248" s="28"/>
      <c r="S5248" s="28"/>
      <c r="T5248" s="29"/>
      <c r="U5248" s="30"/>
    </row>
    <row r="5249" spans="16:21" ht="17.25" customHeight="1" x14ac:dyDescent="0.3">
      <c r="P5249" s="26"/>
      <c r="Q5249" s="27"/>
      <c r="R5249" s="28"/>
      <c r="S5249" s="28"/>
      <c r="T5249" s="29"/>
      <c r="U5249" s="30"/>
    </row>
    <row r="5250" spans="16:21" ht="17.25" customHeight="1" x14ac:dyDescent="0.3">
      <c r="P5250" s="26"/>
      <c r="Q5250" s="27"/>
      <c r="R5250" s="28"/>
      <c r="S5250" s="28"/>
      <c r="T5250" s="29"/>
      <c r="U5250" s="30"/>
    </row>
    <row r="5251" spans="16:21" ht="17.25" customHeight="1" x14ac:dyDescent="0.3">
      <c r="P5251" s="26"/>
      <c r="Q5251" s="27"/>
      <c r="R5251" s="28"/>
      <c r="S5251" s="28"/>
      <c r="T5251" s="29"/>
      <c r="U5251" s="30"/>
    </row>
    <row r="5252" spans="16:21" ht="17.25" customHeight="1" x14ac:dyDescent="0.3">
      <c r="P5252" s="26"/>
      <c r="Q5252" s="27"/>
      <c r="R5252" s="28"/>
      <c r="S5252" s="28"/>
      <c r="T5252" s="29"/>
      <c r="U5252" s="30"/>
    </row>
    <row r="5253" spans="16:21" ht="17.25" customHeight="1" x14ac:dyDescent="0.3">
      <c r="P5253" s="26"/>
      <c r="Q5253" s="27"/>
      <c r="R5253" s="28"/>
      <c r="S5253" s="28"/>
      <c r="T5253" s="29"/>
      <c r="U5253" s="30"/>
    </row>
    <row r="5254" spans="16:21" ht="17.25" customHeight="1" x14ac:dyDescent="0.3">
      <c r="P5254" s="26"/>
      <c r="Q5254" s="27"/>
      <c r="R5254" s="28"/>
      <c r="S5254" s="28"/>
      <c r="T5254" s="29"/>
      <c r="U5254" s="30"/>
    </row>
    <row r="5255" spans="16:21" ht="17.25" customHeight="1" x14ac:dyDescent="0.3">
      <c r="P5255" s="26"/>
      <c r="Q5255" s="27"/>
      <c r="R5255" s="28"/>
      <c r="S5255" s="28"/>
      <c r="T5255" s="29"/>
      <c r="U5255" s="30"/>
    </row>
    <row r="5256" spans="16:21" ht="17.25" customHeight="1" x14ac:dyDescent="0.3">
      <c r="P5256" s="26"/>
      <c r="Q5256" s="27"/>
      <c r="R5256" s="28"/>
      <c r="S5256" s="28"/>
      <c r="T5256" s="29"/>
      <c r="U5256" s="30"/>
    </row>
    <row r="5257" spans="16:21" ht="17.25" customHeight="1" x14ac:dyDescent="0.3">
      <c r="P5257" s="26"/>
      <c r="Q5257" s="27"/>
      <c r="R5257" s="28"/>
      <c r="S5257" s="28"/>
      <c r="T5257" s="29"/>
      <c r="U5257" s="30"/>
    </row>
    <row r="5258" spans="16:21" ht="17.25" customHeight="1" x14ac:dyDescent="0.3">
      <c r="P5258" s="26"/>
      <c r="Q5258" s="27"/>
      <c r="R5258" s="28"/>
      <c r="S5258" s="28"/>
      <c r="T5258" s="29"/>
      <c r="U5258" s="30"/>
    </row>
    <row r="5259" spans="16:21" ht="17.25" customHeight="1" x14ac:dyDescent="0.3">
      <c r="P5259" s="26"/>
      <c r="Q5259" s="27"/>
      <c r="R5259" s="28"/>
      <c r="S5259" s="28"/>
      <c r="T5259" s="29"/>
      <c r="U5259" s="30"/>
    </row>
    <row r="5260" spans="16:21" ht="17.25" customHeight="1" x14ac:dyDescent="0.3">
      <c r="P5260" s="26"/>
      <c r="Q5260" s="27"/>
      <c r="R5260" s="28"/>
      <c r="S5260" s="28"/>
      <c r="T5260" s="29"/>
      <c r="U5260" s="30"/>
    </row>
    <row r="5261" spans="16:21" ht="17.25" customHeight="1" x14ac:dyDescent="0.3">
      <c r="P5261" s="26"/>
      <c r="Q5261" s="27"/>
      <c r="R5261" s="28"/>
      <c r="S5261" s="28"/>
      <c r="T5261" s="29"/>
      <c r="U5261" s="30"/>
    </row>
    <row r="5262" spans="16:21" ht="17.25" customHeight="1" x14ac:dyDescent="0.3">
      <c r="P5262" s="26"/>
      <c r="Q5262" s="27"/>
      <c r="R5262" s="28"/>
      <c r="S5262" s="28"/>
      <c r="T5262" s="29"/>
      <c r="U5262" s="30"/>
    </row>
    <row r="5263" spans="16:21" ht="17.25" customHeight="1" x14ac:dyDescent="0.3">
      <c r="P5263" s="26"/>
      <c r="Q5263" s="27"/>
      <c r="R5263" s="28"/>
      <c r="S5263" s="28"/>
      <c r="T5263" s="29"/>
      <c r="U5263" s="30"/>
    </row>
    <row r="5264" spans="16:21" ht="17.25" customHeight="1" x14ac:dyDescent="0.3">
      <c r="P5264" s="26"/>
      <c r="Q5264" s="27"/>
      <c r="R5264" s="28"/>
      <c r="S5264" s="28"/>
      <c r="T5264" s="29"/>
      <c r="U5264" s="30"/>
    </row>
    <row r="5265" spans="16:21" ht="17.25" customHeight="1" x14ac:dyDescent="0.3">
      <c r="P5265" s="26"/>
      <c r="Q5265" s="27"/>
      <c r="R5265" s="28"/>
      <c r="S5265" s="28"/>
      <c r="T5265" s="29"/>
      <c r="U5265" s="30"/>
    </row>
    <row r="5266" spans="16:21" ht="17.25" customHeight="1" x14ac:dyDescent="0.3">
      <c r="P5266" s="26"/>
      <c r="Q5266" s="27"/>
      <c r="R5266" s="28"/>
      <c r="S5266" s="28"/>
      <c r="T5266" s="29"/>
      <c r="U5266" s="30"/>
    </row>
    <row r="5267" spans="16:21" ht="17.25" customHeight="1" x14ac:dyDescent="0.3">
      <c r="P5267" s="26"/>
      <c r="Q5267" s="27"/>
      <c r="R5267" s="28"/>
      <c r="S5267" s="28"/>
      <c r="T5267" s="29"/>
      <c r="U5267" s="30"/>
    </row>
    <row r="5268" spans="16:21" ht="17.25" customHeight="1" x14ac:dyDescent="0.3">
      <c r="P5268" s="26"/>
      <c r="Q5268" s="27"/>
      <c r="R5268" s="28"/>
      <c r="S5268" s="28"/>
      <c r="T5268" s="29"/>
      <c r="U5268" s="30"/>
    </row>
    <row r="5269" spans="16:21" ht="17.25" customHeight="1" x14ac:dyDescent="0.3">
      <c r="P5269" s="26"/>
      <c r="Q5269" s="27"/>
      <c r="R5269" s="28"/>
      <c r="S5269" s="28"/>
      <c r="T5269" s="29"/>
      <c r="U5269" s="30"/>
    </row>
    <row r="5270" spans="16:21" ht="17.25" customHeight="1" x14ac:dyDescent="0.3">
      <c r="P5270" s="26"/>
      <c r="Q5270" s="27"/>
      <c r="R5270" s="28"/>
      <c r="S5270" s="28"/>
      <c r="T5270" s="29"/>
      <c r="U5270" s="30"/>
    </row>
    <row r="5271" spans="16:21" ht="17.25" customHeight="1" x14ac:dyDescent="0.3">
      <c r="P5271" s="26"/>
      <c r="Q5271" s="27"/>
      <c r="R5271" s="28"/>
      <c r="S5271" s="28"/>
      <c r="T5271" s="29"/>
      <c r="U5271" s="30"/>
    </row>
    <row r="5272" spans="16:21" ht="17.25" customHeight="1" x14ac:dyDescent="0.3">
      <c r="P5272" s="26"/>
      <c r="Q5272" s="27"/>
      <c r="R5272" s="28"/>
      <c r="S5272" s="28"/>
      <c r="T5272" s="29"/>
      <c r="U5272" s="30"/>
    </row>
    <row r="5273" spans="16:21" ht="17.25" customHeight="1" x14ac:dyDescent="0.3">
      <c r="P5273" s="26"/>
      <c r="Q5273" s="27"/>
      <c r="R5273" s="28"/>
      <c r="S5273" s="28"/>
      <c r="T5273" s="29"/>
      <c r="U5273" s="30"/>
    </row>
    <row r="5274" spans="16:21" ht="17.25" customHeight="1" x14ac:dyDescent="0.3">
      <c r="P5274" s="26"/>
      <c r="Q5274" s="27"/>
      <c r="R5274" s="28"/>
      <c r="S5274" s="28"/>
      <c r="T5274" s="29"/>
      <c r="U5274" s="30"/>
    </row>
    <row r="5275" spans="16:21" ht="17.25" customHeight="1" x14ac:dyDescent="0.3">
      <c r="P5275" s="26"/>
      <c r="Q5275" s="27"/>
      <c r="R5275" s="28"/>
      <c r="S5275" s="28"/>
      <c r="T5275" s="29"/>
      <c r="U5275" s="30"/>
    </row>
    <row r="5276" spans="16:21" ht="17.25" customHeight="1" x14ac:dyDescent="0.3">
      <c r="P5276" s="26"/>
      <c r="Q5276" s="27"/>
      <c r="R5276" s="28"/>
      <c r="S5276" s="28"/>
      <c r="T5276" s="29"/>
      <c r="U5276" s="30"/>
    </row>
    <row r="5277" spans="16:21" ht="17.25" customHeight="1" x14ac:dyDescent="0.3">
      <c r="P5277" s="26"/>
      <c r="Q5277" s="27"/>
      <c r="R5277" s="28"/>
      <c r="S5277" s="28"/>
      <c r="T5277" s="29"/>
      <c r="U5277" s="30"/>
    </row>
    <row r="5278" spans="16:21" ht="17.25" customHeight="1" x14ac:dyDescent="0.3">
      <c r="P5278" s="26"/>
      <c r="Q5278" s="27"/>
      <c r="R5278" s="28"/>
      <c r="S5278" s="28"/>
      <c r="T5278" s="29"/>
      <c r="U5278" s="30"/>
    </row>
    <row r="5279" spans="16:21" ht="17.25" customHeight="1" x14ac:dyDescent="0.3">
      <c r="P5279" s="26"/>
      <c r="Q5279" s="27"/>
      <c r="R5279" s="28"/>
      <c r="S5279" s="28"/>
      <c r="T5279" s="29"/>
      <c r="U5279" s="30"/>
    </row>
    <row r="5280" spans="16:21" ht="17.25" customHeight="1" x14ac:dyDescent="0.3">
      <c r="P5280" s="26"/>
      <c r="Q5280" s="27"/>
      <c r="R5280" s="28"/>
      <c r="S5280" s="28"/>
      <c r="T5280" s="29"/>
      <c r="U5280" s="30"/>
    </row>
    <row r="5281" spans="16:21" ht="17.25" customHeight="1" x14ac:dyDescent="0.3">
      <c r="P5281" s="26"/>
      <c r="Q5281" s="27"/>
      <c r="R5281" s="28"/>
      <c r="S5281" s="28"/>
      <c r="T5281" s="29"/>
      <c r="U5281" s="30"/>
    </row>
    <row r="5282" spans="16:21" ht="17.25" customHeight="1" x14ac:dyDescent="0.3">
      <c r="P5282" s="26"/>
      <c r="Q5282" s="27"/>
      <c r="R5282" s="28"/>
      <c r="S5282" s="28"/>
      <c r="T5282" s="29"/>
      <c r="U5282" s="30"/>
    </row>
    <row r="5283" spans="16:21" ht="17.25" customHeight="1" x14ac:dyDescent="0.3">
      <c r="P5283" s="26"/>
      <c r="Q5283" s="27"/>
      <c r="R5283" s="28"/>
      <c r="S5283" s="28"/>
      <c r="T5283" s="29"/>
      <c r="U5283" s="30"/>
    </row>
    <row r="5284" spans="16:21" ht="17.25" customHeight="1" x14ac:dyDescent="0.3">
      <c r="P5284" s="26"/>
      <c r="Q5284" s="27"/>
      <c r="R5284" s="28"/>
      <c r="S5284" s="28"/>
      <c r="T5284" s="29"/>
      <c r="U5284" s="30"/>
    </row>
    <row r="5285" spans="16:21" ht="17.25" customHeight="1" x14ac:dyDescent="0.3">
      <c r="P5285" s="26"/>
      <c r="Q5285" s="27"/>
      <c r="R5285" s="28"/>
      <c r="S5285" s="28"/>
      <c r="T5285" s="29"/>
      <c r="U5285" s="30"/>
    </row>
    <row r="5286" spans="16:21" ht="17.25" customHeight="1" x14ac:dyDescent="0.3">
      <c r="P5286" s="26"/>
      <c r="Q5286" s="27"/>
      <c r="R5286" s="28"/>
      <c r="S5286" s="28"/>
      <c r="T5286" s="29"/>
      <c r="U5286" s="30"/>
    </row>
    <row r="5287" spans="16:21" ht="17.25" customHeight="1" x14ac:dyDescent="0.3">
      <c r="P5287" s="26"/>
      <c r="Q5287" s="27"/>
      <c r="R5287" s="28"/>
      <c r="S5287" s="28"/>
      <c r="T5287" s="29"/>
      <c r="U5287" s="30"/>
    </row>
    <row r="5288" spans="16:21" ht="17.25" customHeight="1" x14ac:dyDescent="0.3">
      <c r="P5288" s="26"/>
      <c r="Q5288" s="27"/>
      <c r="R5288" s="28"/>
      <c r="S5288" s="28"/>
      <c r="T5288" s="29"/>
      <c r="U5288" s="30"/>
    </row>
    <row r="5289" spans="16:21" ht="17.25" customHeight="1" x14ac:dyDescent="0.3">
      <c r="P5289" s="26"/>
      <c r="Q5289" s="27"/>
      <c r="R5289" s="28"/>
      <c r="S5289" s="28"/>
      <c r="T5289" s="29"/>
      <c r="U5289" s="30"/>
    </row>
    <row r="5290" spans="16:21" ht="17.25" customHeight="1" x14ac:dyDescent="0.3">
      <c r="P5290" s="26"/>
      <c r="Q5290" s="27"/>
      <c r="R5290" s="28"/>
      <c r="S5290" s="28"/>
      <c r="T5290" s="29"/>
      <c r="U5290" s="30"/>
    </row>
    <row r="5291" spans="16:21" ht="17.25" customHeight="1" x14ac:dyDescent="0.3">
      <c r="P5291" s="26"/>
      <c r="Q5291" s="27"/>
      <c r="R5291" s="28"/>
      <c r="S5291" s="28"/>
      <c r="T5291" s="29"/>
      <c r="U5291" s="30"/>
    </row>
    <row r="5292" spans="16:21" ht="17.25" customHeight="1" x14ac:dyDescent="0.3">
      <c r="P5292" s="26"/>
      <c r="Q5292" s="27"/>
      <c r="R5292" s="28"/>
      <c r="S5292" s="28"/>
      <c r="T5292" s="29"/>
      <c r="U5292" s="30"/>
    </row>
    <row r="5293" spans="16:21" ht="17.25" customHeight="1" x14ac:dyDescent="0.3">
      <c r="P5293" s="26"/>
      <c r="Q5293" s="27"/>
      <c r="R5293" s="28"/>
      <c r="S5293" s="28"/>
      <c r="T5293" s="29"/>
      <c r="U5293" s="30"/>
    </row>
    <row r="5294" spans="16:21" ht="17.25" customHeight="1" x14ac:dyDescent="0.3">
      <c r="P5294" s="26"/>
      <c r="Q5294" s="27"/>
      <c r="R5294" s="28"/>
      <c r="S5294" s="28"/>
      <c r="T5294" s="29"/>
      <c r="U5294" s="30"/>
    </row>
    <row r="5295" spans="16:21" ht="17.25" customHeight="1" x14ac:dyDescent="0.3">
      <c r="P5295" s="26"/>
      <c r="Q5295" s="27"/>
      <c r="R5295" s="28"/>
      <c r="S5295" s="28"/>
      <c r="T5295" s="29"/>
      <c r="U5295" s="30"/>
    </row>
    <row r="5296" spans="16:21" ht="17.25" customHeight="1" x14ac:dyDescent="0.3">
      <c r="P5296" s="26"/>
      <c r="Q5296" s="27"/>
      <c r="R5296" s="28"/>
      <c r="S5296" s="28"/>
      <c r="T5296" s="29"/>
      <c r="U5296" s="30"/>
    </row>
    <row r="5297" spans="16:21" ht="17.25" customHeight="1" x14ac:dyDescent="0.3">
      <c r="P5297" s="26"/>
      <c r="Q5297" s="27"/>
      <c r="R5297" s="28"/>
      <c r="S5297" s="28"/>
      <c r="T5297" s="29"/>
      <c r="U5297" s="30"/>
    </row>
    <row r="5298" spans="16:21" ht="17.25" customHeight="1" x14ac:dyDescent="0.3">
      <c r="P5298" s="26"/>
      <c r="Q5298" s="27"/>
      <c r="R5298" s="28"/>
      <c r="S5298" s="28"/>
      <c r="T5298" s="29"/>
      <c r="U5298" s="30"/>
    </row>
    <row r="5299" spans="16:21" ht="17.25" customHeight="1" x14ac:dyDescent="0.3">
      <c r="P5299" s="26"/>
      <c r="Q5299" s="27"/>
      <c r="R5299" s="28"/>
      <c r="S5299" s="28"/>
      <c r="T5299" s="29"/>
      <c r="U5299" s="30"/>
    </row>
    <row r="5300" spans="16:21" ht="17.25" customHeight="1" x14ac:dyDescent="0.3">
      <c r="P5300" s="26"/>
      <c r="Q5300" s="27"/>
      <c r="R5300" s="28"/>
      <c r="S5300" s="28"/>
      <c r="T5300" s="29"/>
      <c r="U5300" s="30"/>
    </row>
    <row r="5301" spans="16:21" ht="17.25" customHeight="1" x14ac:dyDescent="0.3">
      <c r="P5301" s="26"/>
      <c r="Q5301" s="27"/>
      <c r="R5301" s="28"/>
      <c r="S5301" s="28"/>
      <c r="T5301" s="29"/>
      <c r="U5301" s="30"/>
    </row>
    <row r="5302" spans="16:21" ht="17.25" customHeight="1" x14ac:dyDescent="0.3">
      <c r="P5302" s="26"/>
      <c r="Q5302" s="27"/>
      <c r="R5302" s="28"/>
      <c r="S5302" s="28"/>
      <c r="T5302" s="29"/>
      <c r="U5302" s="30"/>
    </row>
    <row r="5303" spans="16:21" ht="17.25" customHeight="1" x14ac:dyDescent="0.3">
      <c r="P5303" s="26"/>
      <c r="Q5303" s="27"/>
      <c r="R5303" s="28"/>
      <c r="S5303" s="28"/>
      <c r="T5303" s="29"/>
      <c r="U5303" s="30"/>
    </row>
    <row r="5304" spans="16:21" ht="17.25" customHeight="1" x14ac:dyDescent="0.3">
      <c r="P5304" s="26"/>
      <c r="Q5304" s="27"/>
      <c r="R5304" s="28"/>
      <c r="S5304" s="28"/>
      <c r="T5304" s="29"/>
      <c r="U5304" s="30"/>
    </row>
    <row r="5305" spans="16:21" ht="17.25" customHeight="1" x14ac:dyDescent="0.3">
      <c r="P5305" s="26"/>
      <c r="Q5305" s="27"/>
      <c r="R5305" s="28"/>
      <c r="S5305" s="28"/>
      <c r="T5305" s="29"/>
      <c r="U5305" s="30"/>
    </row>
    <row r="5306" spans="16:21" ht="17.25" customHeight="1" x14ac:dyDescent="0.3">
      <c r="P5306" s="26"/>
      <c r="Q5306" s="27"/>
      <c r="R5306" s="28"/>
      <c r="S5306" s="28"/>
      <c r="T5306" s="29"/>
      <c r="U5306" s="30"/>
    </row>
    <row r="5307" spans="16:21" ht="17.25" customHeight="1" x14ac:dyDescent="0.3">
      <c r="P5307" s="26"/>
      <c r="Q5307" s="27"/>
      <c r="R5307" s="28"/>
      <c r="S5307" s="28"/>
      <c r="T5307" s="29"/>
      <c r="U5307" s="30"/>
    </row>
    <row r="5308" spans="16:21" ht="17.25" customHeight="1" x14ac:dyDescent="0.3">
      <c r="P5308" s="26"/>
      <c r="Q5308" s="27"/>
      <c r="R5308" s="28"/>
      <c r="S5308" s="28"/>
      <c r="T5308" s="29"/>
      <c r="U5308" s="30"/>
    </row>
    <row r="5309" spans="16:21" ht="17.25" customHeight="1" x14ac:dyDescent="0.3">
      <c r="P5309" s="26"/>
      <c r="Q5309" s="27"/>
      <c r="R5309" s="28"/>
      <c r="S5309" s="28"/>
      <c r="T5309" s="29"/>
      <c r="U5309" s="30"/>
    </row>
    <row r="5310" spans="16:21" ht="17.25" customHeight="1" x14ac:dyDescent="0.3">
      <c r="P5310" s="26"/>
      <c r="Q5310" s="27"/>
      <c r="R5310" s="28"/>
      <c r="S5310" s="28"/>
      <c r="T5310" s="29"/>
      <c r="U5310" s="30"/>
    </row>
    <row r="5311" spans="16:21" ht="17.25" customHeight="1" x14ac:dyDescent="0.3">
      <c r="P5311" s="26"/>
      <c r="Q5311" s="27"/>
      <c r="R5311" s="28"/>
      <c r="S5311" s="28"/>
      <c r="T5311" s="29"/>
      <c r="U5311" s="30"/>
    </row>
    <row r="5312" spans="16:21" ht="17.25" customHeight="1" x14ac:dyDescent="0.3">
      <c r="P5312" s="26"/>
      <c r="Q5312" s="27"/>
      <c r="R5312" s="28"/>
      <c r="S5312" s="28"/>
      <c r="T5312" s="29"/>
      <c r="U5312" s="30"/>
    </row>
    <row r="5313" spans="16:21" ht="17.25" customHeight="1" x14ac:dyDescent="0.3">
      <c r="P5313" s="26"/>
      <c r="Q5313" s="27"/>
      <c r="R5313" s="28"/>
      <c r="S5313" s="28"/>
      <c r="T5313" s="29"/>
      <c r="U5313" s="30"/>
    </row>
    <row r="5314" spans="16:21" ht="17.25" customHeight="1" x14ac:dyDescent="0.3">
      <c r="P5314" s="26"/>
      <c r="Q5314" s="27"/>
      <c r="R5314" s="28"/>
      <c r="S5314" s="28"/>
      <c r="T5314" s="29"/>
      <c r="U5314" s="30"/>
    </row>
    <row r="5315" spans="16:21" ht="17.25" customHeight="1" x14ac:dyDescent="0.3">
      <c r="P5315" s="26"/>
      <c r="Q5315" s="27"/>
      <c r="R5315" s="28"/>
      <c r="S5315" s="28"/>
      <c r="T5315" s="29"/>
      <c r="U5315" s="30"/>
    </row>
    <row r="5316" spans="16:21" ht="17.25" customHeight="1" x14ac:dyDescent="0.3">
      <c r="P5316" s="26"/>
      <c r="Q5316" s="27"/>
      <c r="R5316" s="28"/>
      <c r="S5316" s="28"/>
      <c r="T5316" s="29"/>
      <c r="U5316" s="30"/>
    </row>
    <row r="5317" spans="16:21" ht="17.25" customHeight="1" x14ac:dyDescent="0.3">
      <c r="P5317" s="26"/>
      <c r="Q5317" s="27"/>
      <c r="R5317" s="28"/>
      <c r="S5317" s="28"/>
      <c r="T5317" s="29"/>
      <c r="U5317" s="30"/>
    </row>
    <row r="5318" spans="16:21" ht="17.25" customHeight="1" x14ac:dyDescent="0.3">
      <c r="P5318" s="26"/>
      <c r="Q5318" s="27"/>
      <c r="R5318" s="28"/>
      <c r="S5318" s="28"/>
      <c r="T5318" s="29"/>
      <c r="U5318" s="30"/>
    </row>
    <row r="5319" spans="16:21" ht="17.25" customHeight="1" x14ac:dyDescent="0.3">
      <c r="P5319" s="26"/>
      <c r="Q5319" s="27"/>
      <c r="R5319" s="28"/>
      <c r="S5319" s="28"/>
      <c r="T5319" s="29"/>
      <c r="U5319" s="30"/>
    </row>
    <row r="5320" spans="16:21" ht="17.25" customHeight="1" x14ac:dyDescent="0.3">
      <c r="P5320" s="26"/>
      <c r="Q5320" s="27"/>
      <c r="R5320" s="28"/>
      <c r="S5320" s="28"/>
      <c r="T5320" s="29"/>
      <c r="U5320" s="30"/>
    </row>
    <row r="5321" spans="16:21" ht="17.25" customHeight="1" x14ac:dyDescent="0.3">
      <c r="P5321" s="26"/>
      <c r="Q5321" s="27"/>
      <c r="R5321" s="28"/>
      <c r="S5321" s="28"/>
      <c r="T5321" s="29"/>
      <c r="U5321" s="30"/>
    </row>
    <row r="5322" spans="16:21" ht="17.25" customHeight="1" x14ac:dyDescent="0.3">
      <c r="P5322" s="26"/>
      <c r="Q5322" s="27"/>
      <c r="R5322" s="28"/>
      <c r="S5322" s="28"/>
      <c r="T5322" s="29"/>
      <c r="U5322" s="30"/>
    </row>
    <row r="5323" spans="16:21" ht="17.25" customHeight="1" x14ac:dyDescent="0.3">
      <c r="P5323" s="26"/>
      <c r="Q5323" s="27"/>
      <c r="R5323" s="28"/>
      <c r="S5323" s="28"/>
      <c r="T5323" s="29"/>
      <c r="U5323" s="30"/>
    </row>
    <row r="5324" spans="16:21" ht="17.25" customHeight="1" x14ac:dyDescent="0.3">
      <c r="P5324" s="26"/>
      <c r="Q5324" s="27"/>
      <c r="R5324" s="28"/>
      <c r="S5324" s="28"/>
      <c r="T5324" s="29"/>
      <c r="U5324" s="30"/>
    </row>
    <row r="5325" spans="16:21" ht="17.25" customHeight="1" x14ac:dyDescent="0.3">
      <c r="P5325" s="26"/>
      <c r="Q5325" s="27"/>
      <c r="R5325" s="28"/>
      <c r="S5325" s="28"/>
      <c r="T5325" s="29"/>
      <c r="U5325" s="30"/>
    </row>
    <row r="5326" spans="16:21" ht="17.25" customHeight="1" x14ac:dyDescent="0.3">
      <c r="P5326" s="26"/>
      <c r="Q5326" s="27"/>
      <c r="R5326" s="28"/>
      <c r="S5326" s="28"/>
      <c r="T5326" s="29"/>
      <c r="U5326" s="30"/>
    </row>
    <row r="5327" spans="16:21" ht="17.25" customHeight="1" x14ac:dyDescent="0.3">
      <c r="P5327" s="26"/>
      <c r="Q5327" s="27"/>
      <c r="R5327" s="28"/>
      <c r="S5327" s="28"/>
      <c r="T5327" s="29"/>
      <c r="U5327" s="30"/>
    </row>
    <row r="5328" spans="16:21" ht="17.25" customHeight="1" x14ac:dyDescent="0.3">
      <c r="P5328" s="26"/>
      <c r="Q5328" s="27"/>
      <c r="R5328" s="28"/>
      <c r="S5328" s="28"/>
      <c r="T5328" s="29"/>
      <c r="U5328" s="30"/>
    </row>
    <row r="5329" spans="16:21" ht="17.25" customHeight="1" x14ac:dyDescent="0.3">
      <c r="P5329" s="26"/>
      <c r="Q5329" s="27"/>
      <c r="R5329" s="28"/>
      <c r="S5329" s="28"/>
      <c r="T5329" s="29"/>
      <c r="U5329" s="30"/>
    </row>
    <row r="5330" spans="16:21" ht="17.25" customHeight="1" x14ac:dyDescent="0.3">
      <c r="P5330" s="26"/>
      <c r="Q5330" s="27"/>
      <c r="R5330" s="28"/>
      <c r="S5330" s="28"/>
      <c r="T5330" s="29"/>
      <c r="U5330" s="30"/>
    </row>
    <row r="5331" spans="16:21" ht="17.25" customHeight="1" x14ac:dyDescent="0.3">
      <c r="P5331" s="26"/>
      <c r="Q5331" s="27"/>
      <c r="R5331" s="28"/>
      <c r="S5331" s="28"/>
      <c r="T5331" s="29"/>
      <c r="U5331" s="30"/>
    </row>
    <row r="5332" spans="16:21" ht="17.25" customHeight="1" x14ac:dyDescent="0.3">
      <c r="P5332" s="26"/>
      <c r="Q5332" s="27"/>
      <c r="R5332" s="28"/>
      <c r="S5332" s="28"/>
      <c r="T5332" s="29"/>
      <c r="U5332" s="30"/>
    </row>
    <row r="5333" spans="16:21" ht="17.25" customHeight="1" x14ac:dyDescent="0.3">
      <c r="P5333" s="26"/>
      <c r="Q5333" s="27"/>
      <c r="R5333" s="28"/>
      <c r="S5333" s="28"/>
      <c r="T5333" s="29"/>
      <c r="U5333" s="30"/>
    </row>
    <row r="5334" spans="16:21" ht="17.25" customHeight="1" x14ac:dyDescent="0.3">
      <c r="P5334" s="26"/>
      <c r="Q5334" s="27"/>
      <c r="R5334" s="28"/>
      <c r="S5334" s="28"/>
      <c r="T5334" s="29"/>
      <c r="U5334" s="30"/>
    </row>
    <row r="5335" spans="16:21" ht="17.25" customHeight="1" x14ac:dyDescent="0.3">
      <c r="P5335" s="26"/>
      <c r="Q5335" s="27"/>
      <c r="R5335" s="28"/>
      <c r="S5335" s="28"/>
      <c r="T5335" s="29"/>
      <c r="U5335" s="30"/>
    </row>
    <row r="5336" spans="16:21" ht="17.25" customHeight="1" x14ac:dyDescent="0.3">
      <c r="P5336" s="26"/>
      <c r="Q5336" s="27"/>
      <c r="R5336" s="28"/>
      <c r="S5336" s="28"/>
      <c r="T5336" s="29"/>
      <c r="U5336" s="30"/>
    </row>
    <row r="5337" spans="16:21" ht="17.25" customHeight="1" x14ac:dyDescent="0.3">
      <c r="P5337" s="26"/>
      <c r="Q5337" s="27"/>
      <c r="R5337" s="28"/>
      <c r="S5337" s="28"/>
      <c r="T5337" s="29"/>
      <c r="U5337" s="30"/>
    </row>
    <row r="5338" spans="16:21" ht="17.25" customHeight="1" x14ac:dyDescent="0.3">
      <c r="P5338" s="26"/>
      <c r="Q5338" s="27"/>
      <c r="R5338" s="28"/>
      <c r="S5338" s="28"/>
      <c r="T5338" s="29"/>
      <c r="U5338" s="30"/>
    </row>
    <row r="5339" spans="16:21" ht="17.25" customHeight="1" x14ac:dyDescent="0.3">
      <c r="P5339" s="26"/>
      <c r="Q5339" s="27"/>
      <c r="R5339" s="28"/>
      <c r="S5339" s="28"/>
      <c r="T5339" s="29"/>
      <c r="U5339" s="30"/>
    </row>
    <row r="5340" spans="16:21" ht="17.25" customHeight="1" x14ac:dyDescent="0.3">
      <c r="P5340" s="26"/>
      <c r="Q5340" s="27"/>
      <c r="R5340" s="28"/>
      <c r="S5340" s="28"/>
      <c r="T5340" s="29"/>
      <c r="U5340" s="30"/>
    </row>
    <row r="5341" spans="16:21" ht="17.25" customHeight="1" x14ac:dyDescent="0.3">
      <c r="P5341" s="26"/>
      <c r="Q5341" s="27"/>
      <c r="R5341" s="28"/>
      <c r="S5341" s="28"/>
      <c r="T5341" s="29"/>
      <c r="U5341" s="30"/>
    </row>
    <row r="5342" spans="16:21" ht="17.25" customHeight="1" x14ac:dyDescent="0.3">
      <c r="P5342" s="26"/>
      <c r="Q5342" s="27"/>
      <c r="R5342" s="28"/>
      <c r="S5342" s="28"/>
      <c r="T5342" s="29"/>
      <c r="U5342" s="30"/>
    </row>
    <row r="5343" spans="16:21" ht="17.25" customHeight="1" x14ac:dyDescent="0.3">
      <c r="P5343" s="26"/>
      <c r="Q5343" s="27"/>
      <c r="R5343" s="28"/>
      <c r="S5343" s="28"/>
      <c r="T5343" s="29"/>
      <c r="U5343" s="30"/>
    </row>
    <row r="5344" spans="16:21" ht="17.25" customHeight="1" x14ac:dyDescent="0.3">
      <c r="P5344" s="26"/>
      <c r="Q5344" s="27"/>
      <c r="R5344" s="28"/>
      <c r="S5344" s="28"/>
      <c r="T5344" s="29"/>
      <c r="U5344" s="30"/>
    </row>
    <row r="5345" spans="16:21" ht="17.25" customHeight="1" x14ac:dyDescent="0.3">
      <c r="P5345" s="26"/>
      <c r="Q5345" s="27"/>
      <c r="R5345" s="28"/>
      <c r="S5345" s="28"/>
      <c r="T5345" s="29"/>
      <c r="U5345" s="3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ABD0A-2339-4DEE-815C-65A41B58882B}">
  <sheetPr codeName="Feuil3"/>
  <dimension ref="A1:J335"/>
  <sheetViews>
    <sheetView workbookViewId="0">
      <selection activeCell="G4" sqref="G4"/>
    </sheetView>
  </sheetViews>
  <sheetFormatPr baseColWidth="10" defaultRowHeight="12.75" x14ac:dyDescent="0.2"/>
  <cols>
    <col min="1" max="1" width="23" style="77" customWidth="1"/>
    <col min="2" max="2" width="16.3984375" style="78" customWidth="1"/>
    <col min="3" max="3" width="8.296875" style="107" customWidth="1"/>
    <col min="4" max="4" width="8.296875" style="79" customWidth="1"/>
    <col min="5" max="5" width="10.19921875" style="100" customWidth="1"/>
    <col min="6" max="6" width="9.09765625" style="105" customWidth="1"/>
    <col min="7" max="7" width="12.296875" style="51" customWidth="1"/>
    <col min="8" max="8" width="13.19921875" style="65" customWidth="1"/>
    <col min="9" max="9" width="11.8984375" style="63" bestFit="1" customWidth="1"/>
    <col min="10" max="10" width="10.09765625" style="18" customWidth="1"/>
    <col min="11" max="16384" width="11.19921875" style="18"/>
  </cols>
  <sheetData>
    <row r="1" spans="1:10" s="125" customFormat="1" ht="42.75" customHeight="1" thickBot="1" x14ac:dyDescent="0.35">
      <c r="A1" s="55" t="s">
        <v>78</v>
      </c>
      <c r="B1" s="55" t="s">
        <v>79</v>
      </c>
      <c r="C1" s="55" t="s">
        <v>80</v>
      </c>
      <c r="D1" s="55" t="s">
        <v>81</v>
      </c>
      <c r="E1" s="55" t="s">
        <v>82</v>
      </c>
      <c r="F1" s="126" t="s">
        <v>83</v>
      </c>
      <c r="G1" s="133" t="s">
        <v>103</v>
      </c>
      <c r="H1" s="130" t="s">
        <v>102</v>
      </c>
      <c r="I1" s="131" t="s">
        <v>84</v>
      </c>
    </row>
    <row r="2" spans="1:10" s="60" customFormat="1" ht="25.5" customHeight="1" thickBot="1" x14ac:dyDescent="0.25">
      <c r="A2" s="56" t="str">
        <f>BD!M3</f>
        <v>AXA BANQUE</v>
      </c>
      <c r="B2" s="56">
        <f>IFERROR(Tableau1[[#This Row],[Emetteur du Chèque Si Autre]],"")</f>
        <v>15</v>
      </c>
      <c r="C2" s="106">
        <f>IFERROR(Tableau1[[#This Row],[Nbre Adultes]]+Tableau1[[#This Row],[Nbre Enfants]],"")</f>
        <v>21</v>
      </c>
      <c r="D2" s="106">
        <f>IFERROR(Tableau1[[#This Row],[Total Famille]],"")</f>
        <v>33</v>
      </c>
      <c r="E2" s="57">
        <f>IFERROR(Tableau1[[#This Row],[N° Chèque]],"")</f>
        <v>14</v>
      </c>
      <c r="F2" s="112">
        <f>IFERROR(Tableau1[[#This Row],[Montant]],"")</f>
        <v>454</v>
      </c>
      <c r="G2" s="127">
        <f>SUMIF(BD!M:M,OPERATION!C2,BD!Q:Q)</f>
        <v>1804</v>
      </c>
      <c r="H2" s="128">
        <f>'AXA BANQUE'!E1</f>
        <v>1804</v>
      </c>
      <c r="I2" s="129">
        <f>G2-H2</f>
        <v>0</v>
      </c>
    </row>
    <row r="3" spans="1:10" ht="25.5" customHeight="1" thickBot="1" x14ac:dyDescent="0.25">
      <c r="A3" s="56" t="str">
        <f>BD!M4</f>
        <v>BANQUE DE FRANCE</v>
      </c>
      <c r="B3" s="56" t="str">
        <f>IFERROR(Tableau1[[#This Row],[Emetteur du Chèque Si Autre]],"")</f>
        <v>Aymar1 Jean2</v>
      </c>
      <c r="C3" s="106">
        <f>IFERROR(Tableau1[[#This Row],[Nbre Adultes]]+Tableau1[[#This Row],[Nbre Enfants]],"")</f>
        <v>15</v>
      </c>
      <c r="D3" s="106">
        <f>IFERROR(Tableau1[[#This Row],[Total Famille]],"")</f>
        <v>16</v>
      </c>
      <c r="E3" s="57">
        <f>IFERROR(Tableau1[[#This Row],[N° Chèque]],"")</f>
        <v>12345678</v>
      </c>
      <c r="F3" s="112">
        <f>IFERROR(Tableau1[[#This Row],[Montant]],"")</f>
        <v>322</v>
      </c>
      <c r="G3" s="127">
        <f>SUMIF(BD!M:M,OPERATION!C3,BD!Q:Q)</f>
        <v>640</v>
      </c>
      <c r="H3" s="58">
        <f>'BANQUE DE FRANCE'!E1</f>
        <v>640</v>
      </c>
      <c r="I3" s="59">
        <f t="shared" ref="I3:I17" si="0">G3-H3</f>
        <v>0</v>
      </c>
    </row>
    <row r="4" spans="1:10" s="60" customFormat="1" ht="25.5" customHeight="1" thickBot="1" x14ac:dyDescent="0.25">
      <c r="A4" s="56" t="str">
        <f>BD!M5</f>
        <v>BANQUE FRANCAISE MUTUALISTE</v>
      </c>
      <c r="B4" s="56" t="str">
        <f>IFERROR(Tableau1[[#This Row],[Emetteur du Chèque Si Autre]],"")</f>
        <v>Peuplus3 Jean4</v>
      </c>
      <c r="C4" s="106">
        <f>IFERROR(Tableau1[[#This Row],[Nbre Adultes]]+Tableau1[[#This Row],[Nbre Enfants]],"")</f>
        <v>6</v>
      </c>
      <c r="D4" s="106">
        <f>IFERROR(Tableau1[[#This Row],[Total Famille]],"")</f>
        <v>8</v>
      </c>
      <c r="E4" s="57">
        <f>IFERROR(Tableau1[[#This Row],[N° Chèque]],"")</f>
        <v>12345679</v>
      </c>
      <c r="F4" s="112">
        <f>IFERROR(Tableau1[[#This Row],[Montant]],"")</f>
        <v>116</v>
      </c>
      <c r="G4" s="127">
        <f>SUMIF(BD!M:M,OPERATION!C4,BD!Q:Q)</f>
        <v>642</v>
      </c>
      <c r="H4" s="58">
        <f>'BANQUE FRANCAISE MUTUALISTE'!E1</f>
        <v>642</v>
      </c>
      <c r="I4" s="59">
        <f t="shared" si="0"/>
        <v>0</v>
      </c>
    </row>
    <row r="5" spans="1:10" s="60" customFormat="1" ht="25.5" customHeight="1" thickBot="1" x14ac:dyDescent="0.25">
      <c r="A5" s="56" t="str">
        <f>BD!M6</f>
        <v>BANQUE HOTTINGER</v>
      </c>
      <c r="B5" s="56" t="str">
        <f>IFERROR(Tableau1[[#This Row],[Emetteur du Chèque Si Autre]],"")</f>
        <v>Aymar2 Jean6</v>
      </c>
      <c r="C5" s="106">
        <f>IFERROR(Tableau1[[#This Row],[Nbre Adultes]]+Tableau1[[#This Row],[Nbre Enfants]],"")</f>
        <v>4</v>
      </c>
      <c r="D5" s="106">
        <f>IFERROR(Tableau1[[#This Row],[Total Famille]],"")</f>
        <v>5</v>
      </c>
      <c r="E5" s="57">
        <f>IFERROR(Tableau1[[#This Row],[N° Chèque]],"")</f>
        <v>12345680</v>
      </c>
      <c r="F5" s="112">
        <f>IFERROR(Tableau1[[#This Row],[Montant]],"")</f>
        <v>88</v>
      </c>
      <c r="G5" s="127">
        <f>SUMIF(BD!M:M,OPERATION!C5,BD!Q:Q)</f>
        <v>702</v>
      </c>
      <c r="H5" s="58">
        <f>'BANQUE HOTTINGER'!E1</f>
        <v>702</v>
      </c>
      <c r="I5" s="59">
        <f t="shared" si="0"/>
        <v>0</v>
      </c>
    </row>
    <row r="6" spans="1:10" s="60" customFormat="1" ht="24" customHeight="1" thickBot="1" x14ac:dyDescent="0.25">
      <c r="A6" s="56" t="str">
        <f>BD!M7</f>
        <v>BANQUE POPULAIRE</v>
      </c>
      <c r="B6" s="56" t="str">
        <f>IFERROR(Tableau1[[#This Row],[Emetteur du Chèque Si Autre]],"")</f>
        <v>Peuplus4 Jean8</v>
      </c>
      <c r="C6" s="106">
        <f>IFERROR(Tableau1[[#This Row],[Nbre Adultes]]+Tableau1[[#This Row],[Nbre Enfants]],"")</f>
        <v>5</v>
      </c>
      <c r="D6" s="106">
        <f>IFERROR(Tableau1[[#This Row],[Total Famille]],"")</f>
        <v>6</v>
      </c>
      <c r="E6" s="57">
        <f>IFERROR(Tableau1[[#This Row],[N° Chèque]],"")</f>
        <v>12345681</v>
      </c>
      <c r="F6" s="112">
        <f>IFERROR(Tableau1[[#This Row],[Montant]],"")</f>
        <v>118</v>
      </c>
      <c r="G6" s="127">
        <f>SUMIF(BD!M:M,OPERATION!C6,BD!Q:Q)</f>
        <v>776</v>
      </c>
      <c r="H6" s="58">
        <f>'BANQUE POPULAIRE'!E1</f>
        <v>776</v>
      </c>
      <c r="I6" s="59">
        <f t="shared" si="0"/>
        <v>0</v>
      </c>
    </row>
    <row r="7" spans="1:10" s="60" customFormat="1" ht="25.5" customHeight="1" thickBot="1" x14ac:dyDescent="0.25">
      <c r="A7" s="56" t="str">
        <f>BD!M8</f>
        <v>BNP PARIBAS</v>
      </c>
      <c r="B7" s="56" t="str">
        <f>IFERROR(Tableau1[[#This Row],[Emetteur du Chèque Si Autre]],"")</f>
        <v>Aymar3 Jean10</v>
      </c>
      <c r="C7" s="106">
        <f>IFERROR(Tableau1[[#This Row],[Nbre Adultes]]+Tableau1[[#This Row],[Nbre Enfants]],"")</f>
        <v>6</v>
      </c>
      <c r="D7" s="106">
        <f>IFERROR(Tableau1[[#This Row],[Total Famille]],"")</f>
        <v>7</v>
      </c>
      <c r="E7" s="57">
        <f>IFERROR(Tableau1[[#This Row],[N° Chèque]],"")</f>
        <v>12345682</v>
      </c>
      <c r="F7" s="112">
        <f>IFERROR(Tableau1[[#This Row],[Montant]],"")</f>
        <v>148</v>
      </c>
      <c r="G7" s="127">
        <f>SUMIF(BD!M:M,OPERATION!C7,BD!Q:Q)</f>
        <v>836</v>
      </c>
      <c r="H7" s="58">
        <f>'BNP PARIBAS'!E1</f>
        <v>836</v>
      </c>
      <c r="I7" s="59">
        <f t="shared" si="0"/>
        <v>0</v>
      </c>
    </row>
    <row r="8" spans="1:10" s="60" customFormat="1" ht="25.5" customHeight="1" thickBot="1" x14ac:dyDescent="0.25">
      <c r="A8" s="56" t="str">
        <f>BD!M9</f>
        <v>BPCE</v>
      </c>
      <c r="B8" s="56" t="str">
        <f>IFERROR(Tableau1[[#This Row],[Emetteur du Chèque Si Autre]],"")</f>
        <v>Peuplus5 Jean12</v>
      </c>
      <c r="C8" s="106">
        <f>IFERROR(Tableau1[[#This Row],[Nbre Adultes]]+Tableau1[[#This Row],[Nbre Enfants]],"")</f>
        <v>8</v>
      </c>
      <c r="D8" s="106">
        <f>IFERROR(Tableau1[[#This Row],[Total Famille]],"")</f>
        <v>9</v>
      </c>
      <c r="E8" s="57">
        <f>IFERROR(Tableau1[[#This Row],[N° Chèque]],"")</f>
        <v>12345683</v>
      </c>
      <c r="F8" s="112">
        <f>IFERROR(Tableau1[[#This Row],[Montant]],"")</f>
        <v>192</v>
      </c>
      <c r="G8" s="127">
        <f>SUMIF(BD!M:M,OPERATION!C8,BD!Q:Q)</f>
        <v>882</v>
      </c>
      <c r="H8" s="58">
        <f>BPCE!E1</f>
        <v>882</v>
      </c>
      <c r="I8" s="59">
        <f t="shared" si="0"/>
        <v>0</v>
      </c>
    </row>
    <row r="9" spans="1:10" s="60" customFormat="1" ht="25.5" customHeight="1" thickBot="1" x14ac:dyDescent="0.25">
      <c r="A9" s="56" t="str">
        <f>BD!M10</f>
        <v>CIC</v>
      </c>
      <c r="B9" s="56" t="str">
        <f>IFERROR(Tableau1[[#This Row],[Emetteur du Chèque Si Autre]],"")</f>
        <v>Aymar4 Jean14</v>
      </c>
      <c r="C9" s="106">
        <f>IFERROR(Tableau1[[#This Row],[Nbre Adultes]]+Tableau1[[#This Row],[Nbre Enfants]],"")</f>
        <v>8</v>
      </c>
      <c r="D9" s="106">
        <f>IFERROR(Tableau1[[#This Row],[Total Famille]],"")</f>
        <v>9</v>
      </c>
      <c r="E9" s="57">
        <f>IFERROR(Tableau1[[#This Row],[N° Chèque]],"")</f>
        <v>12345684</v>
      </c>
      <c r="F9" s="112">
        <f>IFERROR(Tableau1[[#This Row],[Montant]],"")</f>
        <v>208</v>
      </c>
      <c r="G9" s="127">
        <f>SUMIF(BD!M:M,OPERATION!C9,BD!Q:Q)</f>
        <v>928</v>
      </c>
      <c r="H9" s="58">
        <f>CIC!E1</f>
        <v>928</v>
      </c>
      <c r="I9" s="59">
        <f t="shared" si="0"/>
        <v>0</v>
      </c>
      <c r="J9" s="61"/>
    </row>
    <row r="10" spans="1:10" s="60" customFormat="1" ht="25.5" customHeight="1" thickBot="1" x14ac:dyDescent="0.25">
      <c r="A10" s="56" t="str">
        <f>BD!M11</f>
        <v>CREDIT AGRICOLE</v>
      </c>
      <c r="B10" s="56" t="str">
        <f>IFERROR(Tableau1[[#This Row],[Emetteur du Chèque Si Autre]],"")</f>
        <v>Peuplus6 Jean16</v>
      </c>
      <c r="C10" s="106">
        <f>IFERROR(Tableau1[[#This Row],[Nbre Adultes]]+Tableau1[[#This Row],[Nbre Enfants]],"")</f>
        <v>8</v>
      </c>
      <c r="D10" s="106">
        <f>IFERROR(Tableau1[[#This Row],[Total Famille]],"")</f>
        <v>9</v>
      </c>
      <c r="E10" s="57">
        <f>IFERROR(Tableau1[[#This Row],[N° Chèque]],"")</f>
        <v>12345685</v>
      </c>
      <c r="F10" s="112">
        <f>IFERROR(Tableau1[[#This Row],[Montant]],"")</f>
        <v>224</v>
      </c>
      <c r="G10" s="127">
        <f>SUMIF(BD!M:M,OPERATION!C10,BD!Q:Q)</f>
        <v>1002</v>
      </c>
      <c r="H10" s="58">
        <f>'CREDIT AGRICOLE'!E1</f>
        <v>1002</v>
      </c>
      <c r="I10" s="59">
        <f t="shared" si="0"/>
        <v>0</v>
      </c>
      <c r="J10" s="61"/>
    </row>
    <row r="11" spans="1:10" s="60" customFormat="1" ht="25.5" customHeight="1" thickBot="1" x14ac:dyDescent="0.25">
      <c r="A11" s="56" t="str">
        <f>BD!M12</f>
        <v>CREDIT LYONNAIS</v>
      </c>
      <c r="B11" s="56" t="str">
        <f>IFERROR(Tableau1[[#This Row],[Emetteur du Chèque Si Autre]],"")</f>
        <v>Aymar5 Jean18</v>
      </c>
      <c r="C11" s="106">
        <f>IFERROR(Tableau1[[#This Row],[Nbre Adultes]]+Tableau1[[#This Row],[Nbre Enfants]],"")</f>
        <v>10</v>
      </c>
      <c r="D11" s="106">
        <f>IFERROR(Tableau1[[#This Row],[Total Famille]],"")</f>
        <v>11</v>
      </c>
      <c r="E11" s="57">
        <f>IFERROR(Tableau1[[#This Row],[N° Chèque]],"")</f>
        <v>12345686</v>
      </c>
      <c r="F11" s="112">
        <f>IFERROR(Tableau1[[#This Row],[Montant]],"")</f>
        <v>268</v>
      </c>
      <c r="G11" s="127">
        <f>SUMIF(BD!M:M,OPERATION!C11,BD!Q:Q)</f>
        <v>1076</v>
      </c>
      <c r="H11" s="58">
        <f>'CREDIT LYONNAIS'!E1</f>
        <v>1076</v>
      </c>
      <c r="I11" s="59">
        <f t="shared" si="0"/>
        <v>0</v>
      </c>
      <c r="J11" s="61"/>
    </row>
    <row r="12" spans="1:10" s="60" customFormat="1" ht="25.5" customHeight="1" thickBot="1" x14ac:dyDescent="0.25">
      <c r="A12" s="56" t="str">
        <f>BD!M13</f>
        <v>CREDIT MUTUEL</v>
      </c>
      <c r="B12" s="56" t="str">
        <f>IFERROR(Tableau1[[#This Row],[Emetteur du Chèque Si Autre]],"")</f>
        <v>Peuplus7 Jean20</v>
      </c>
      <c r="C12" s="106">
        <f>IFERROR(Tableau1[[#This Row],[Nbre Adultes]]+Tableau1[[#This Row],[Nbre Enfants]],"")</f>
        <v>12</v>
      </c>
      <c r="D12" s="106">
        <f>IFERROR(Tableau1[[#This Row],[Total Famille]],"")</f>
        <v>13</v>
      </c>
      <c r="E12" s="57">
        <f>IFERROR(Tableau1[[#This Row],[N° Chèque]],"")</f>
        <v>12345687</v>
      </c>
      <c r="F12" s="112">
        <f>IFERROR(Tableau1[[#This Row],[Montant]],"")</f>
        <v>312</v>
      </c>
      <c r="G12" s="127">
        <f>SUMIF(BD!M:M,OPERATION!C12,BD!Q:Q)</f>
        <v>1136</v>
      </c>
      <c r="H12" s="58">
        <f>'CREDIT MUTUEL'!E1</f>
        <v>1136</v>
      </c>
      <c r="I12" s="59">
        <f t="shared" si="0"/>
        <v>0</v>
      </c>
      <c r="J12" s="61"/>
    </row>
    <row r="13" spans="1:10" s="60" customFormat="1" ht="25.5" customHeight="1" thickBot="1" x14ac:dyDescent="0.25">
      <c r="A13" s="56" t="str">
        <f>BD!M14</f>
        <v>ING</v>
      </c>
      <c r="B13" s="56" t="str">
        <f>IFERROR(Tableau1[[#This Row],[Emetteur du Chèque Si Autre]],"")</f>
        <v>Aymar6 Jean22</v>
      </c>
      <c r="C13" s="106">
        <f>IFERROR(Tableau1[[#This Row],[Nbre Adultes]]+Tableau1[[#This Row],[Nbre Enfants]],"")</f>
        <v>12</v>
      </c>
      <c r="D13" s="106">
        <f>IFERROR(Tableau1[[#This Row],[Total Famille]],"")</f>
        <v>13</v>
      </c>
      <c r="E13" s="57">
        <f>IFERROR(Tableau1[[#This Row],[N° Chèque]],"")</f>
        <v>12345688</v>
      </c>
      <c r="F13" s="112">
        <f>IFERROR(Tableau1[[#This Row],[Montant]],"")</f>
        <v>328</v>
      </c>
      <c r="G13" s="127">
        <f>SUMIF(BD!M:M,OPERATION!C13,BD!Q:Q)</f>
        <v>1168</v>
      </c>
      <c r="H13" s="58">
        <f>ING!E1</f>
        <v>1168</v>
      </c>
      <c r="I13" s="59">
        <f t="shared" si="0"/>
        <v>0</v>
      </c>
    </row>
    <row r="14" spans="1:10" s="60" customFormat="1" ht="25.5" customHeight="1" thickBot="1" x14ac:dyDescent="0.25">
      <c r="A14" s="56" t="str">
        <f>BD!M15</f>
        <v>LA POSTE</v>
      </c>
      <c r="B14" s="56" t="str">
        <f>IFERROR(Tableau1[[#This Row],[Emetteur du Chèque Si Autre]],"")</f>
        <v>Peuplus8 Jean24</v>
      </c>
      <c r="C14" s="106">
        <f>IFERROR(Tableau1[[#This Row],[Nbre Adultes]]+Tableau1[[#This Row],[Nbre Enfants]],"")</f>
        <v>12</v>
      </c>
      <c r="D14" s="106">
        <f>IFERROR(Tableau1[[#This Row],[Total Famille]],"")</f>
        <v>13</v>
      </c>
      <c r="E14" s="57">
        <f>IFERROR(Tableau1[[#This Row],[N° Chèque]],"")</f>
        <v>12345689</v>
      </c>
      <c r="F14" s="112">
        <f>IFERROR(Tableau1[[#This Row],[Montant]],"")</f>
        <v>344</v>
      </c>
      <c r="G14" s="127">
        <f>SUMIF(BD!M:M,OPERATION!C14,BD!Q:Q)</f>
        <v>1270</v>
      </c>
      <c r="H14" s="58">
        <f>'LA POSTE'!E1</f>
        <v>1270</v>
      </c>
      <c r="I14" s="59">
        <f t="shared" si="0"/>
        <v>0</v>
      </c>
    </row>
    <row r="15" spans="1:10" s="60" customFormat="1" ht="25.5" customHeight="1" thickBot="1" x14ac:dyDescent="0.25">
      <c r="A15" s="56" t="str">
        <f>BD!M16</f>
        <v>MONABANQ</v>
      </c>
      <c r="B15" s="56" t="str">
        <f>IFERROR(Tableau1[[#This Row],[Emetteur du Chèque Si Autre]],"")</f>
        <v>Aymar7 Jean26</v>
      </c>
      <c r="C15" s="106">
        <f>IFERROR(Tableau1[[#This Row],[Nbre Adultes]]+Tableau1[[#This Row],[Nbre Enfants]],"")</f>
        <v>15</v>
      </c>
      <c r="D15" s="106">
        <f>IFERROR(Tableau1[[#This Row],[Total Famille]],"")</f>
        <v>16</v>
      </c>
      <c r="E15" s="57">
        <f>IFERROR(Tableau1[[#This Row],[N° Chèque]],"")</f>
        <v>12345690</v>
      </c>
      <c r="F15" s="112">
        <f>IFERROR(Tableau1[[#This Row],[Montant]],"")</f>
        <v>402</v>
      </c>
      <c r="G15" s="127">
        <f>SUMIF(BD!M:M,OPERATION!C15,BD!Q:Q)</f>
        <v>1302</v>
      </c>
      <c r="H15" s="58">
        <f>MONABANQ!E1</f>
        <v>1302</v>
      </c>
      <c r="I15" s="59">
        <f t="shared" si="0"/>
        <v>0</v>
      </c>
    </row>
    <row r="16" spans="1:10" s="60" customFormat="1" ht="25.5" customHeight="1" thickBot="1" x14ac:dyDescent="0.25">
      <c r="A16" s="56" t="str">
        <f>BD!M17</f>
        <v>ORANGE BANQUE</v>
      </c>
      <c r="B16" s="56" t="str">
        <f>IFERROR(Tableau1[[#This Row],[Emetteur du Chèque Si Autre]],"")</f>
        <v>Peuplus9 Jean28</v>
      </c>
      <c r="C16" s="106">
        <f>IFERROR(Tableau1[[#This Row],[Nbre Adultes]]+Tableau1[[#This Row],[Nbre Enfants]],"")</f>
        <v>15</v>
      </c>
      <c r="D16" s="106">
        <f>IFERROR(Tableau1[[#This Row],[Total Famille]],"")</f>
        <v>16</v>
      </c>
      <c r="E16" s="57">
        <f>IFERROR(Tableau1[[#This Row],[N° Chèque]],"")</f>
        <v>12345691</v>
      </c>
      <c r="F16" s="112">
        <f>IFERROR(Tableau1[[#This Row],[Montant]],"")</f>
        <v>418</v>
      </c>
      <c r="G16" s="127">
        <f>SUMIF(BD!M:M,OPERATION!C16,BD!Q:Q)</f>
        <v>1348</v>
      </c>
      <c r="H16" s="58">
        <f>'ORANGE BANQUE'!E1</f>
        <v>1348</v>
      </c>
      <c r="I16" s="59">
        <f t="shared" si="0"/>
        <v>0</v>
      </c>
    </row>
    <row r="17" spans="1:9" s="60" customFormat="1" ht="25.5" customHeight="1" thickBot="1" x14ac:dyDescent="0.25">
      <c r="A17" s="56" t="str">
        <f>BD!M18</f>
        <v>SOCIETE GENERAL</v>
      </c>
      <c r="B17" s="56" t="str">
        <f>IFERROR(Tableau1[[#This Row],[Emetteur du Chèque Si Autre]],"")</f>
        <v>Aymar8 Jean30</v>
      </c>
      <c r="C17" s="106">
        <f>IFERROR(Tableau1[[#This Row],[Nbre Adultes]]+Tableau1[[#This Row],[Nbre Enfants]],"")</f>
        <v>15</v>
      </c>
      <c r="D17" s="106">
        <f>IFERROR(Tableau1[[#This Row],[Total Famille]],"")</f>
        <v>16</v>
      </c>
      <c r="E17" s="57">
        <f>IFERROR(Tableau1[[#This Row],[N° Chèque]],"")</f>
        <v>12345692</v>
      </c>
      <c r="F17" s="112">
        <f>IFERROR(Tableau1[[#This Row],[Montant]],"")</f>
        <v>434</v>
      </c>
      <c r="G17" s="127">
        <f>SUMIF(BD!M:M,OPERATION!C17,BD!Q:Q)</f>
        <v>1408</v>
      </c>
      <c r="H17" s="58">
        <f>'SOCIETE GENERAL'!E1</f>
        <v>1408</v>
      </c>
      <c r="I17" s="59">
        <f t="shared" si="0"/>
        <v>0</v>
      </c>
    </row>
    <row r="18" spans="1:9" s="60" customFormat="1" ht="25.5" customHeight="1" thickBot="1" x14ac:dyDescent="0.25">
      <c r="A18" s="56" t="str">
        <f>BD!M19</f>
        <v>AXA BANQUE</v>
      </c>
      <c r="B18" s="56" t="str">
        <f>IFERROR(Tableau1[[#This Row],[Emetteur du Chèque Si Autre]],"")</f>
        <v>Peuplus10 Jean32</v>
      </c>
      <c r="C18" s="106">
        <f>IFERROR(Tableau1[[#This Row],[Nbre Adultes]]+Tableau1[[#This Row],[Nbre Enfants]],"")</f>
        <v>16</v>
      </c>
      <c r="D18" s="106">
        <f>IFERROR(Tableau1[[#This Row],[Total Famille]],"")</f>
        <v>17</v>
      </c>
      <c r="E18" s="57">
        <f>IFERROR(Tableau1[[#This Row],[N° Chèque]],"")</f>
        <v>12345693</v>
      </c>
      <c r="F18" s="112">
        <f>IFERROR(Tableau1[[#This Row],[Montant]],"")</f>
        <v>464</v>
      </c>
      <c r="G18" s="127"/>
      <c r="H18" s="123"/>
      <c r="I18" s="124"/>
    </row>
    <row r="19" spans="1:9" s="60" customFormat="1" ht="25.5" customHeight="1" thickBot="1" x14ac:dyDescent="0.25">
      <c r="A19" s="56" t="str">
        <f>BD!M20</f>
        <v>BANQUE DE FRANCE</v>
      </c>
      <c r="B19" s="56" t="str">
        <f>IFERROR(Tableau1[[#This Row],[Emetteur du Chèque Si Autre]],"")</f>
        <v>Aymar9 Jean34</v>
      </c>
      <c r="C19" s="106">
        <f>IFERROR(Tableau1[[#This Row],[Nbre Adultes]]+Tableau1[[#This Row],[Nbre Enfants]],"")</f>
        <v>17</v>
      </c>
      <c r="D19" s="106">
        <f>IFERROR(Tableau1[[#This Row],[Total Famille]],"")</f>
        <v>18</v>
      </c>
      <c r="E19" s="57">
        <f>IFERROR(Tableau1[[#This Row],[N° Chèque]],"")</f>
        <v>12345694</v>
      </c>
      <c r="F19" s="112">
        <f>IFERROR(Tableau1[[#This Row],[Montant]],"")</f>
        <v>494</v>
      </c>
      <c r="G19" s="64">
        <f>SUM(G2:G17)</f>
        <v>16920</v>
      </c>
      <c r="H19" s="64">
        <f>SUM(H2:H17)</f>
        <v>16920</v>
      </c>
      <c r="I19" s="64">
        <f>G19-H19</f>
        <v>0</v>
      </c>
    </row>
    <row r="20" spans="1:9" s="60" customFormat="1" ht="25.5" customHeight="1" thickBot="1" x14ac:dyDescent="0.25">
      <c r="A20" s="56" t="str">
        <f>BD!M21</f>
        <v>BANQUE FRANCAISE MUTUALISTE</v>
      </c>
      <c r="B20" s="56" t="str">
        <f>IFERROR(Tableau1[[#This Row],[Emetteur du Chèque Si Autre]],"")</f>
        <v>Peuplus11 Jean36</v>
      </c>
      <c r="C20" s="106">
        <f>IFERROR(Tableau1[[#This Row],[Nbre Adultes]]+Tableau1[[#This Row],[Nbre Enfants]],"")</f>
        <v>18</v>
      </c>
      <c r="D20" s="106">
        <f>IFERROR(Tableau1[[#This Row],[Total Famille]],"")</f>
        <v>19</v>
      </c>
      <c r="E20" s="57">
        <f>IFERROR(Tableau1[[#This Row],[N° Chèque]],"")</f>
        <v>12345695</v>
      </c>
      <c r="F20" s="112">
        <f>IFERROR(Tableau1[[#This Row],[Montant]],"")</f>
        <v>524</v>
      </c>
      <c r="G20" s="127"/>
      <c r="H20" s="62"/>
      <c r="I20" s="63"/>
    </row>
    <row r="21" spans="1:9" s="60" customFormat="1" ht="25.5" customHeight="1" thickBot="1" x14ac:dyDescent="0.25">
      <c r="A21" s="56" t="str">
        <f>BD!M22</f>
        <v>BANQUE HOTTINGER</v>
      </c>
      <c r="B21" s="56" t="str">
        <f>IFERROR(Tableau1[[#This Row],[Emetteur du Chèque Si Autre]],"")</f>
        <v>Aymar10 Jean38</v>
      </c>
      <c r="C21" s="106">
        <f>IFERROR(Tableau1[[#This Row],[Nbre Adultes]]+Tableau1[[#This Row],[Nbre Enfants]],"")</f>
        <v>19</v>
      </c>
      <c r="D21" s="106">
        <f>IFERROR(Tableau1[[#This Row],[Total Famille]],"")</f>
        <v>20</v>
      </c>
      <c r="E21" s="57">
        <f>IFERROR(Tableau1[[#This Row],[N° Chèque]],"")</f>
        <v>12345696</v>
      </c>
      <c r="F21" s="112">
        <f>IFERROR(Tableau1[[#This Row],[Montant]],"")</f>
        <v>554</v>
      </c>
      <c r="G21" s="127"/>
      <c r="H21" s="62"/>
      <c r="I21" s="63"/>
    </row>
    <row r="22" spans="1:9" s="60" customFormat="1" ht="25.5" customHeight="1" thickBot="1" x14ac:dyDescent="0.25">
      <c r="A22" s="56" t="str">
        <f>BD!M23</f>
        <v>BANQUE POPULAIRE</v>
      </c>
      <c r="B22" s="56" t="str">
        <f>IFERROR(Tableau1[[#This Row],[Emetteur du Chèque Si Autre]],"")</f>
        <v>Peuplus12 Jean40</v>
      </c>
      <c r="C22" s="106">
        <f>IFERROR(Tableau1[[#This Row],[Nbre Adultes]]+Tableau1[[#This Row],[Nbre Enfants]],"")</f>
        <v>20</v>
      </c>
      <c r="D22" s="106">
        <f>IFERROR(Tableau1[[#This Row],[Total Famille]],"")</f>
        <v>21</v>
      </c>
      <c r="E22" s="57">
        <f>IFERROR(Tableau1[[#This Row],[N° Chèque]],"")</f>
        <v>12345697</v>
      </c>
      <c r="F22" s="112">
        <f>IFERROR(Tableau1[[#This Row],[Montant]],"")</f>
        <v>584</v>
      </c>
      <c r="G22" s="127"/>
      <c r="H22" s="62"/>
      <c r="I22" s="63"/>
    </row>
    <row r="23" spans="1:9" s="60" customFormat="1" ht="25.5" customHeight="1" thickBot="1" x14ac:dyDescent="0.25">
      <c r="A23" s="56" t="str">
        <f>BD!M24</f>
        <v>BNP PARIBAS</v>
      </c>
      <c r="B23" s="56" t="str">
        <f>IFERROR(Tableau1[[#This Row],[Emetteur du Chèque Si Autre]],"")</f>
        <v>Aymar11 Jean42</v>
      </c>
      <c r="C23" s="106">
        <f>IFERROR(Tableau1[[#This Row],[Nbre Adultes]]+Tableau1[[#This Row],[Nbre Enfants]],"")</f>
        <v>22</v>
      </c>
      <c r="D23" s="106">
        <f>IFERROR(Tableau1[[#This Row],[Total Famille]],"")</f>
        <v>23</v>
      </c>
      <c r="E23" s="57">
        <f>IFERROR(Tableau1[[#This Row],[N° Chèque]],"")</f>
        <v>12345698</v>
      </c>
      <c r="F23" s="112">
        <f>IFERROR(Tableau1[[#This Row],[Montant]],"")</f>
        <v>628</v>
      </c>
      <c r="G23" s="127"/>
      <c r="H23" s="62"/>
      <c r="I23" s="63"/>
    </row>
    <row r="24" spans="1:9" s="60" customFormat="1" ht="25.5" customHeight="1" thickBot="1" x14ac:dyDescent="0.25">
      <c r="A24" s="56" t="str">
        <f>BD!M25</f>
        <v>BPCE</v>
      </c>
      <c r="B24" s="56" t="str">
        <f>IFERROR(Tableau1[[#This Row],[Emetteur du Chèque Si Autre]],"")</f>
        <v>Peuplus13 Jean44</v>
      </c>
      <c r="C24" s="106">
        <f>IFERROR(Tableau1[[#This Row],[Nbre Adultes]]+Tableau1[[#This Row],[Nbre Enfants]],"")</f>
        <v>22</v>
      </c>
      <c r="D24" s="106">
        <f>IFERROR(Tableau1[[#This Row],[Total Famille]],"")</f>
        <v>23</v>
      </c>
      <c r="E24" s="57">
        <f>IFERROR(Tableau1[[#This Row],[N° Chèque]],"")</f>
        <v>12345699</v>
      </c>
      <c r="F24" s="112">
        <f>IFERROR(Tableau1[[#This Row],[Montant]],"")</f>
        <v>644</v>
      </c>
      <c r="G24" s="127"/>
      <c r="H24" s="62"/>
      <c r="I24" s="63"/>
    </row>
    <row r="25" spans="1:9" s="60" customFormat="1" ht="25.5" customHeight="1" thickBot="1" x14ac:dyDescent="0.25">
      <c r="A25" s="56" t="str">
        <f>BD!M26</f>
        <v>CIC</v>
      </c>
      <c r="B25" s="56" t="str">
        <f>IFERROR(Tableau1[[#This Row],[Emetteur du Chèque Si Autre]],"")</f>
        <v>Aymar12 Jean46</v>
      </c>
      <c r="C25" s="106">
        <f>IFERROR(Tableau1[[#This Row],[Nbre Adultes]]+Tableau1[[#This Row],[Nbre Enfants]],"")</f>
        <v>23</v>
      </c>
      <c r="D25" s="106">
        <f>IFERROR(Tableau1[[#This Row],[Total Famille]],"")</f>
        <v>24</v>
      </c>
      <c r="E25" s="57">
        <f>IFERROR(Tableau1[[#This Row],[N° Chèque]],"")</f>
        <v>12345700</v>
      </c>
      <c r="F25" s="112">
        <f>IFERROR(Tableau1[[#This Row],[Montant]],"")</f>
        <v>674</v>
      </c>
      <c r="G25" s="127"/>
      <c r="H25" s="62"/>
      <c r="I25" s="63"/>
    </row>
    <row r="26" spans="1:9" s="60" customFormat="1" ht="25.5" customHeight="1" thickBot="1" x14ac:dyDescent="0.25">
      <c r="A26" s="56" t="str">
        <f>BD!M27</f>
        <v>CREDIT AGRICOLE</v>
      </c>
      <c r="B26" s="56" t="str">
        <f>IFERROR(Tableau1[[#This Row],[Emetteur du Chèque Si Autre]],"")</f>
        <v>Peuplus14 Jean48</v>
      </c>
      <c r="C26" s="106">
        <f>IFERROR(Tableau1[[#This Row],[Nbre Adultes]]+Tableau1[[#This Row],[Nbre Enfants]],"")</f>
        <v>24</v>
      </c>
      <c r="D26" s="106">
        <f>IFERROR(Tableau1[[#This Row],[Total Famille]],"")</f>
        <v>25</v>
      </c>
      <c r="E26" s="57">
        <f>IFERROR(Tableau1[[#This Row],[N° Chèque]],"")</f>
        <v>12345701</v>
      </c>
      <c r="F26" s="112">
        <f>IFERROR(Tableau1[[#This Row],[Montant]],"")</f>
        <v>704</v>
      </c>
      <c r="G26" s="127"/>
      <c r="H26" s="62"/>
      <c r="I26" s="63"/>
    </row>
    <row r="27" spans="1:9" s="60" customFormat="1" ht="25.5" customHeight="1" thickBot="1" x14ac:dyDescent="0.25">
      <c r="A27" s="56" t="str">
        <f>BD!M28</f>
        <v>CREDIT LYONNAIS</v>
      </c>
      <c r="B27" s="56" t="str">
        <f>IFERROR(Tableau1[[#This Row],[Emetteur du Chèque Si Autre]],"")</f>
        <v>Aymar13 Jean50</v>
      </c>
      <c r="C27" s="106">
        <f>IFERROR(Tableau1[[#This Row],[Nbre Adultes]]+Tableau1[[#This Row],[Nbre Enfants]],"")</f>
        <v>25</v>
      </c>
      <c r="D27" s="106">
        <f>IFERROR(Tableau1[[#This Row],[Total Famille]],"")</f>
        <v>26</v>
      </c>
      <c r="E27" s="57">
        <f>IFERROR(Tableau1[[#This Row],[N° Chèque]],"")</f>
        <v>12345702</v>
      </c>
      <c r="F27" s="112">
        <f>IFERROR(Tableau1[[#This Row],[Montant]],"")</f>
        <v>734</v>
      </c>
      <c r="G27" s="127"/>
      <c r="H27" s="62"/>
      <c r="I27" s="63"/>
    </row>
    <row r="28" spans="1:9" s="60" customFormat="1" ht="25.5" customHeight="1" thickBot="1" x14ac:dyDescent="0.25">
      <c r="A28" s="56" t="str">
        <f>BD!M29</f>
        <v>CREDIT MUTUEL</v>
      </c>
      <c r="B28" s="56" t="str">
        <f>IFERROR(Tableau1[[#This Row],[Emetteur du Chèque Si Autre]],"")</f>
        <v>Peuplus15 Jean52</v>
      </c>
      <c r="C28" s="106">
        <f>IFERROR(Tableau1[[#This Row],[Nbre Adultes]]+Tableau1[[#This Row],[Nbre Enfants]],"")</f>
        <v>26</v>
      </c>
      <c r="D28" s="106">
        <f>IFERROR(Tableau1[[#This Row],[Total Famille]],"")</f>
        <v>27</v>
      </c>
      <c r="E28" s="57">
        <f>IFERROR(Tableau1[[#This Row],[N° Chèque]],"")</f>
        <v>12345703</v>
      </c>
      <c r="F28" s="112">
        <f>IFERROR(Tableau1[[#This Row],[Montant]],"")</f>
        <v>764</v>
      </c>
      <c r="G28" s="127"/>
      <c r="H28" s="62"/>
      <c r="I28" s="63"/>
    </row>
    <row r="29" spans="1:9" s="60" customFormat="1" ht="25.5" customHeight="1" thickBot="1" x14ac:dyDescent="0.25">
      <c r="A29" s="56" t="str">
        <f>BD!M30</f>
        <v>ING</v>
      </c>
      <c r="B29" s="56" t="str">
        <f>IFERROR(Tableau1[[#This Row],[Emetteur du Chèque Si Autre]],"")</f>
        <v>Aymar14 Jean54</v>
      </c>
      <c r="C29" s="106">
        <f>IFERROR(Tableau1[[#This Row],[Nbre Adultes]]+Tableau1[[#This Row],[Nbre Enfants]],"")</f>
        <v>28</v>
      </c>
      <c r="D29" s="106">
        <f>IFERROR(Tableau1[[#This Row],[Total Famille]],"")</f>
        <v>29</v>
      </c>
      <c r="E29" s="57">
        <f>IFERROR(Tableau1[[#This Row],[N° Chèque]],"")</f>
        <v>12345704</v>
      </c>
      <c r="F29" s="112">
        <f>IFERROR(Tableau1[[#This Row],[Montant]],"")</f>
        <v>808</v>
      </c>
      <c r="G29" s="127"/>
      <c r="H29" s="62"/>
      <c r="I29" s="63"/>
    </row>
    <row r="30" spans="1:9" s="60" customFormat="1" ht="25.5" customHeight="1" thickBot="1" x14ac:dyDescent="0.25">
      <c r="A30" s="56" t="str">
        <f>BD!M31</f>
        <v>LA POSTE</v>
      </c>
      <c r="B30" s="56" t="str">
        <f>IFERROR(Tableau1[[#This Row],[Emetteur du Chèque Si Autre]],"")</f>
        <v>Peuplus16 Jean56</v>
      </c>
      <c r="C30" s="106">
        <f>IFERROR(Tableau1[[#This Row],[Nbre Adultes]]+Tableau1[[#This Row],[Nbre Enfants]],"")</f>
        <v>28</v>
      </c>
      <c r="D30" s="106">
        <f>IFERROR(Tableau1[[#This Row],[Total Famille]],"")</f>
        <v>29</v>
      </c>
      <c r="E30" s="57">
        <f>IFERROR(Tableau1[[#This Row],[N° Chèque]],"")</f>
        <v>12345705</v>
      </c>
      <c r="F30" s="112">
        <f>IFERROR(Tableau1[[#This Row],[Montant]],"")</f>
        <v>824</v>
      </c>
      <c r="G30" s="127"/>
      <c r="H30" s="62"/>
      <c r="I30" s="63"/>
    </row>
    <row r="31" spans="1:9" s="60" customFormat="1" ht="25.5" customHeight="1" thickBot="1" x14ac:dyDescent="0.25">
      <c r="A31" s="56" t="str">
        <f>BD!M32</f>
        <v>MONABANQ</v>
      </c>
      <c r="B31" s="56" t="str">
        <f>IFERROR(Tableau1[[#This Row],[Emetteur du Chèque Si Autre]],"")</f>
        <v>Aymar15 Jean58</v>
      </c>
      <c r="C31" s="106">
        <f>IFERROR(Tableau1[[#This Row],[Nbre Adultes]]+Tableau1[[#This Row],[Nbre Enfants]],"")</f>
        <v>30</v>
      </c>
      <c r="D31" s="106">
        <f>IFERROR(Tableau1[[#This Row],[Total Famille]],"")</f>
        <v>31</v>
      </c>
      <c r="E31" s="57">
        <f>IFERROR(Tableau1[[#This Row],[N° Chèque]],"")</f>
        <v>12345706</v>
      </c>
      <c r="F31" s="112">
        <f>IFERROR(Tableau1[[#This Row],[Montant]],"")</f>
        <v>868</v>
      </c>
      <c r="G31" s="127"/>
      <c r="H31" s="62"/>
      <c r="I31" s="63"/>
    </row>
    <row r="32" spans="1:9" s="60" customFormat="1" ht="25.5" customHeight="1" thickBot="1" x14ac:dyDescent="0.25">
      <c r="A32" s="56" t="str">
        <f>BD!M33</f>
        <v>ORANGE BANQUE</v>
      </c>
      <c r="B32" s="56" t="str">
        <f>IFERROR(Tableau1[[#This Row],[Emetteur du Chèque Si Autre]],"")</f>
        <v>Peuplus17 Jean60</v>
      </c>
      <c r="C32" s="106">
        <f>IFERROR(Tableau1[[#This Row],[Nbre Adultes]]+Tableau1[[#This Row],[Nbre Enfants]],"")</f>
        <v>30</v>
      </c>
      <c r="D32" s="106">
        <f>IFERROR(Tableau1[[#This Row],[Total Famille]],"")</f>
        <v>31</v>
      </c>
      <c r="E32" s="57">
        <f>IFERROR(Tableau1[[#This Row],[N° Chèque]],"")</f>
        <v>12345707</v>
      </c>
      <c r="F32" s="112">
        <f>IFERROR(Tableau1[[#This Row],[Montant]],"")</f>
        <v>884</v>
      </c>
      <c r="G32" s="127"/>
      <c r="H32" s="62"/>
      <c r="I32" s="63"/>
    </row>
    <row r="33" spans="1:9" s="60" customFormat="1" ht="25.5" customHeight="1" thickBot="1" x14ac:dyDescent="0.25">
      <c r="A33" s="56" t="str">
        <f>BD!M34</f>
        <v>SOCIETE GENERAL</v>
      </c>
      <c r="B33" s="56" t="str">
        <f>IFERROR(Tableau1[[#This Row],[Emetteur du Chèque Si Autre]],"")</f>
        <v>Aymar16 Jean62</v>
      </c>
      <c r="C33" s="106">
        <f>IFERROR(Tableau1[[#This Row],[Nbre Adultes]]+Tableau1[[#This Row],[Nbre Enfants]],"")</f>
        <v>31</v>
      </c>
      <c r="D33" s="106">
        <f>IFERROR(Tableau1[[#This Row],[Total Famille]],"")</f>
        <v>32</v>
      </c>
      <c r="E33" s="57">
        <f>IFERROR(Tableau1[[#This Row],[N° Chèque]],"")</f>
        <v>12345708</v>
      </c>
      <c r="F33" s="112">
        <f>IFERROR(Tableau1[[#This Row],[Montant]],"")</f>
        <v>914</v>
      </c>
      <c r="G33" s="127"/>
      <c r="H33" s="62"/>
      <c r="I33" s="63"/>
    </row>
    <row r="34" spans="1:9" s="60" customFormat="1" ht="25.5" customHeight="1" thickBot="1" x14ac:dyDescent="0.25">
      <c r="A34" s="56" t="str">
        <f>BD!M35</f>
        <v>AXA BANQUE</v>
      </c>
      <c r="B34" s="56" t="str">
        <f>IFERROR(Tableau1[[#This Row],[Emetteur du Chèque Si Autre]],"")</f>
        <v>Peuplus18 Jean64</v>
      </c>
      <c r="C34" s="106">
        <f>IFERROR(Tableau1[[#This Row],[Nbre Adultes]]+Tableau1[[#This Row],[Nbre Enfants]],"")</f>
        <v>32</v>
      </c>
      <c r="D34" s="106">
        <f>IFERROR(Tableau1[[#This Row],[Total Famille]],"")</f>
        <v>33</v>
      </c>
      <c r="E34" s="57">
        <f>IFERROR(Tableau1[[#This Row],[N° Chèque]],"")</f>
        <v>12345709</v>
      </c>
      <c r="F34" s="112">
        <f>IFERROR(Tableau1[[#This Row],[Montant]],"")</f>
        <v>944</v>
      </c>
      <c r="G34" s="127"/>
      <c r="H34" s="62"/>
      <c r="I34" s="63"/>
    </row>
    <row r="35" spans="1:9" s="60" customFormat="1" ht="25.5" customHeight="1" thickBot="1" x14ac:dyDescent="0.25">
      <c r="A35" s="56">
        <f>BD!M36</f>
        <v>0</v>
      </c>
      <c r="B35" s="56" t="str">
        <f>IFERROR(Tableau1[[#This Row],[Emetteur du Chèque Si Autre]],"")</f>
        <v>Aymar17 Jean66</v>
      </c>
      <c r="C35" s="106">
        <f>IFERROR(Tableau1[[#This Row],[Nbre Adultes]]+Tableau1[[#This Row],[Nbre Enfants]],"")</f>
        <v>34</v>
      </c>
      <c r="D35" s="106">
        <f>IFERROR(Tableau1[[#This Row],[Total Famille]],"")</f>
        <v>35</v>
      </c>
      <c r="E35" s="57">
        <f>IFERROR(Tableau1[[#This Row],[N° Chèque]],"")</f>
        <v>12345710</v>
      </c>
      <c r="F35" s="112">
        <f>IFERROR(Tableau1[[#This Row],[Montant]],"")</f>
        <v>988</v>
      </c>
      <c r="G35" s="127"/>
      <c r="H35" s="62"/>
      <c r="I35" s="63"/>
    </row>
    <row r="36" spans="1:9" s="60" customFormat="1" ht="25.5" customHeight="1" thickBot="1" x14ac:dyDescent="0.25">
      <c r="A36" s="56">
        <f>BD!M37</f>
        <v>0</v>
      </c>
      <c r="B36" s="56" t="str">
        <f>IFERROR(Tableau1[[#This Row],[Emetteur du Chèque Si Autre]],"")</f>
        <v/>
      </c>
      <c r="C36" s="106" t="str">
        <f>IFERROR(Tableau1[[#This Row],[Nbre Adultes]]+Tableau1[[#This Row],[Nbre Enfants]],"")</f>
        <v/>
      </c>
      <c r="D36" s="106" t="str">
        <f>IFERROR(Tableau1[[#This Row],[Total Famille]],"")</f>
        <v/>
      </c>
      <c r="E36" s="57" t="str">
        <f>IFERROR(Tableau1[[#This Row],[N° Chèque]],"")</f>
        <v/>
      </c>
      <c r="F36" s="112" t="str">
        <f>IFERROR(Tableau1[[#This Row],[Montant]],"")</f>
        <v/>
      </c>
      <c r="G36" s="127"/>
      <c r="H36" s="62"/>
      <c r="I36" s="63"/>
    </row>
    <row r="37" spans="1:9" s="60" customFormat="1" ht="25.5" customHeight="1" thickBot="1" x14ac:dyDescent="0.25">
      <c r="A37" s="56">
        <f>BD!M38</f>
        <v>0</v>
      </c>
      <c r="B37" s="56" t="str">
        <f>IFERROR(Tableau1[[#This Row],[Emetteur du Chèque Si Autre]],"")</f>
        <v/>
      </c>
      <c r="C37" s="106" t="str">
        <f>IFERROR(Tableau1[[#This Row],[Nbre Adultes]]+Tableau1[[#This Row],[Nbre Enfants]],"")</f>
        <v/>
      </c>
      <c r="D37" s="106" t="str">
        <f>IFERROR(Tableau1[[#This Row],[Total Famille]],"")</f>
        <v/>
      </c>
      <c r="E37" s="57" t="str">
        <f>IFERROR(Tableau1[[#This Row],[N° Chèque]],"")</f>
        <v/>
      </c>
      <c r="F37" s="112" t="str">
        <f>IFERROR(Tableau1[[#This Row],[Montant]],"")</f>
        <v/>
      </c>
      <c r="G37" s="127"/>
      <c r="H37" s="62"/>
      <c r="I37" s="63"/>
    </row>
    <row r="38" spans="1:9" s="60" customFormat="1" ht="25.5" customHeight="1" thickBot="1" x14ac:dyDescent="0.25">
      <c r="A38" s="56">
        <f>BD!M39</f>
        <v>0</v>
      </c>
      <c r="B38" s="56" t="str">
        <f>IFERROR(Tableau1[[#This Row],[Emetteur du Chèque Si Autre]],"")</f>
        <v/>
      </c>
      <c r="C38" s="106" t="str">
        <f>IFERROR(Tableau1[[#This Row],[Nbre Adultes]]+Tableau1[[#This Row],[Nbre Enfants]],"")</f>
        <v/>
      </c>
      <c r="D38" s="106" t="str">
        <f>IFERROR(Tableau1[[#This Row],[Total Famille]],"")</f>
        <v/>
      </c>
      <c r="E38" s="57" t="str">
        <f>IFERROR(Tableau1[[#This Row],[N° Chèque]],"")</f>
        <v/>
      </c>
      <c r="F38" s="112" t="str">
        <f>IFERROR(Tableau1[[#This Row],[Montant]],"")</f>
        <v/>
      </c>
      <c r="G38" s="127"/>
      <c r="H38" s="62"/>
      <c r="I38" s="63"/>
    </row>
    <row r="39" spans="1:9" s="60" customFormat="1" ht="25.5" customHeight="1" thickBot="1" x14ac:dyDescent="0.25">
      <c r="A39" s="56">
        <f>BD!M40</f>
        <v>0</v>
      </c>
      <c r="B39" s="56" t="str">
        <f>IFERROR(Tableau1[[#This Row],[Emetteur du Chèque Si Autre]],"")</f>
        <v/>
      </c>
      <c r="C39" s="106" t="str">
        <f>IFERROR(Tableau1[[#This Row],[Nbre Adultes]]+Tableau1[[#This Row],[Nbre Enfants]],"")</f>
        <v/>
      </c>
      <c r="D39" s="106" t="str">
        <f>IFERROR(Tableau1[[#This Row],[Total Famille]],"")</f>
        <v/>
      </c>
      <c r="E39" s="57" t="str">
        <f>IFERROR(Tableau1[[#This Row],[N° Chèque]],"")</f>
        <v/>
      </c>
      <c r="F39" s="112" t="str">
        <f>IFERROR(Tableau1[[#This Row],[Montant]],"")</f>
        <v/>
      </c>
      <c r="G39" s="127"/>
      <c r="H39" s="62"/>
      <c r="I39" s="63"/>
    </row>
    <row r="40" spans="1:9" s="60" customFormat="1" ht="25.5" customHeight="1" thickBot="1" x14ac:dyDescent="0.25">
      <c r="A40" s="56">
        <f>BD!M41</f>
        <v>0</v>
      </c>
      <c r="B40" s="56" t="str">
        <f>IFERROR(Tableau1[[#This Row],[Emetteur du Chèque Si Autre]],"")</f>
        <v/>
      </c>
      <c r="C40" s="106" t="str">
        <f>IFERROR(Tableau1[[#This Row],[Nbre Adultes]]+Tableau1[[#This Row],[Nbre Enfants]],"")</f>
        <v/>
      </c>
      <c r="D40" s="106" t="str">
        <f>IFERROR(Tableau1[[#This Row],[Total Famille]],"")</f>
        <v/>
      </c>
      <c r="E40" s="57" t="str">
        <f>IFERROR(Tableau1[[#This Row],[N° Chèque]],"")</f>
        <v/>
      </c>
      <c r="F40" s="112" t="str">
        <f>IFERROR(Tableau1[[#This Row],[Montant]],"")</f>
        <v/>
      </c>
      <c r="G40" s="127"/>
      <c r="H40" s="62"/>
      <c r="I40" s="63"/>
    </row>
    <row r="41" spans="1:9" s="60" customFormat="1" ht="25.5" customHeight="1" thickBot="1" x14ac:dyDescent="0.25">
      <c r="A41" s="56">
        <f>BD!M42</f>
        <v>0</v>
      </c>
      <c r="B41" s="56" t="str">
        <f>IFERROR(Tableau1[[#This Row],[Emetteur du Chèque Si Autre]],"")</f>
        <v/>
      </c>
      <c r="C41" s="106" t="str">
        <f>IFERROR(Tableau1[[#This Row],[Nbre Adultes]]+Tableau1[[#This Row],[Nbre Enfants]],"")</f>
        <v/>
      </c>
      <c r="D41" s="106" t="str">
        <f>IFERROR(Tableau1[[#This Row],[Total Famille]],"")</f>
        <v/>
      </c>
      <c r="E41" s="57" t="str">
        <f>IFERROR(Tableau1[[#This Row],[N° Chèque]],"")</f>
        <v/>
      </c>
      <c r="F41" s="112" t="str">
        <f>IFERROR(Tableau1[[#This Row],[Montant]],"")</f>
        <v/>
      </c>
      <c r="G41" s="127"/>
      <c r="H41" s="62"/>
      <c r="I41" s="63"/>
    </row>
    <row r="42" spans="1:9" s="60" customFormat="1" ht="25.5" customHeight="1" thickBot="1" x14ac:dyDescent="0.25">
      <c r="A42" s="56">
        <f>BD!M43</f>
        <v>0</v>
      </c>
      <c r="B42" s="56" t="str">
        <f>IFERROR(Tableau1[[#This Row],[Emetteur du Chèque Si Autre]],"")</f>
        <v/>
      </c>
      <c r="C42" s="106" t="str">
        <f>IFERROR(Tableau1[[#This Row],[Nbre Adultes]]+Tableau1[[#This Row],[Nbre Enfants]],"")</f>
        <v/>
      </c>
      <c r="D42" s="106" t="str">
        <f>IFERROR(Tableau1[[#This Row],[Total Famille]],"")</f>
        <v/>
      </c>
      <c r="E42" s="57" t="str">
        <f>IFERROR(Tableau1[[#This Row],[N° Chèque]],"")</f>
        <v/>
      </c>
      <c r="F42" s="112" t="str">
        <f>IFERROR(Tableau1[[#This Row],[Montant]],"")</f>
        <v/>
      </c>
      <c r="G42" s="127"/>
      <c r="H42" s="62"/>
      <c r="I42" s="63"/>
    </row>
    <row r="43" spans="1:9" s="60" customFormat="1" ht="25.5" customHeight="1" thickBot="1" x14ac:dyDescent="0.25">
      <c r="A43" s="56">
        <f>BD!M44</f>
        <v>0</v>
      </c>
      <c r="B43" s="56" t="str">
        <f>IFERROR(Tableau1[[#This Row],[Emetteur du Chèque Si Autre]],"")</f>
        <v/>
      </c>
      <c r="C43" s="106" t="str">
        <f>IFERROR(Tableau1[[#This Row],[Nbre Adultes]]+Tableau1[[#This Row],[Nbre Enfants]],"")</f>
        <v/>
      </c>
      <c r="D43" s="106" t="str">
        <f>IFERROR(Tableau1[[#This Row],[Total Famille]],"")</f>
        <v/>
      </c>
      <c r="E43" s="57" t="str">
        <f>IFERROR(Tableau1[[#This Row],[N° Chèque]],"")</f>
        <v/>
      </c>
      <c r="F43" s="112" t="str">
        <f>IFERROR(Tableau1[[#This Row],[Montant]],"")</f>
        <v/>
      </c>
      <c r="G43" s="127"/>
      <c r="H43" s="62"/>
      <c r="I43" s="63"/>
    </row>
    <row r="44" spans="1:9" s="60" customFormat="1" ht="25.5" customHeight="1" thickBot="1" x14ac:dyDescent="0.25">
      <c r="A44" s="56">
        <f>BD!M45</f>
        <v>0</v>
      </c>
      <c r="B44" s="56" t="str">
        <f>IFERROR(Tableau1[[#This Row],[Emetteur du Chèque Si Autre]],"")</f>
        <v/>
      </c>
      <c r="C44" s="106" t="str">
        <f>IFERROR(Tableau1[[#This Row],[Nbre Adultes]]+Tableau1[[#This Row],[Nbre Enfants]],"")</f>
        <v/>
      </c>
      <c r="D44" s="106" t="str">
        <f>IFERROR(Tableau1[[#This Row],[Total Famille]],"")</f>
        <v/>
      </c>
      <c r="E44" s="57" t="str">
        <f>IFERROR(Tableau1[[#This Row],[N° Chèque]],"")</f>
        <v/>
      </c>
      <c r="F44" s="112" t="str">
        <f>IFERROR(Tableau1[[#This Row],[Montant]],"")</f>
        <v/>
      </c>
      <c r="G44" s="127"/>
      <c r="H44" s="62"/>
      <c r="I44" s="63"/>
    </row>
    <row r="45" spans="1:9" s="60" customFormat="1" ht="25.5" customHeight="1" thickBot="1" x14ac:dyDescent="0.25">
      <c r="A45" s="56">
        <f>BD!M46</f>
        <v>0</v>
      </c>
      <c r="B45" s="56" t="str">
        <f>IFERROR(Tableau1[[#This Row],[Emetteur du Chèque Si Autre]],"")</f>
        <v/>
      </c>
      <c r="C45" s="106" t="str">
        <f>IFERROR(Tableau1[[#This Row],[Nbre Adultes]]+Tableau1[[#This Row],[Nbre Enfants]],"")</f>
        <v/>
      </c>
      <c r="D45" s="106" t="str">
        <f>IFERROR(Tableau1[[#This Row],[Total Famille]],"")</f>
        <v/>
      </c>
      <c r="E45" s="57" t="str">
        <f>IFERROR(Tableau1[[#This Row],[N° Chèque]],"")</f>
        <v/>
      </c>
      <c r="F45" s="112" t="str">
        <f>IFERROR(Tableau1[[#This Row],[Montant]],"")</f>
        <v/>
      </c>
      <c r="G45" s="127"/>
      <c r="H45" s="62"/>
      <c r="I45" s="63"/>
    </row>
    <row r="46" spans="1:9" s="60" customFormat="1" ht="25.5" customHeight="1" thickBot="1" x14ac:dyDescent="0.25">
      <c r="A46" s="56">
        <f>BD!M47</f>
        <v>0</v>
      </c>
      <c r="B46" s="56" t="str">
        <f>IFERROR(Tableau1[[#This Row],[Emetteur du Chèque Si Autre]],"")</f>
        <v/>
      </c>
      <c r="C46" s="106" t="str">
        <f>IFERROR(Tableau1[[#This Row],[Nbre Adultes]]+Tableau1[[#This Row],[Nbre Enfants]],"")</f>
        <v/>
      </c>
      <c r="D46" s="106" t="str">
        <f>IFERROR(Tableau1[[#This Row],[Total Famille]],"")</f>
        <v/>
      </c>
      <c r="E46" s="57" t="str">
        <f>IFERROR(Tableau1[[#This Row],[N° Chèque]],"")</f>
        <v/>
      </c>
      <c r="F46" s="112" t="str">
        <f>IFERROR(Tableau1[[#This Row],[Montant]],"")</f>
        <v/>
      </c>
      <c r="G46" s="127"/>
      <c r="H46" s="65"/>
      <c r="I46" s="63"/>
    </row>
    <row r="47" spans="1:9" s="60" customFormat="1" ht="25.5" customHeight="1" thickBot="1" x14ac:dyDescent="0.25">
      <c r="A47" s="56">
        <f>BD!M48</f>
        <v>0</v>
      </c>
      <c r="B47" s="56" t="str">
        <f>IFERROR(Tableau1[[#This Row],[Emetteur du Chèque Si Autre]],"")</f>
        <v/>
      </c>
      <c r="C47" s="106" t="str">
        <f>IFERROR(Tableau1[[#This Row],[Nbre Adultes]]+Tableau1[[#This Row],[Nbre Enfants]],"")</f>
        <v/>
      </c>
      <c r="D47" s="106" t="str">
        <f>IFERROR(Tableau1[[#This Row],[Total Famille]],"")</f>
        <v/>
      </c>
      <c r="E47" s="57" t="str">
        <f>IFERROR(Tableau1[[#This Row],[N° Chèque]],"")</f>
        <v/>
      </c>
      <c r="F47" s="112" t="str">
        <f>IFERROR(Tableau1[[#This Row],[Montant]],"")</f>
        <v/>
      </c>
      <c r="G47" s="127"/>
      <c r="H47" s="62"/>
      <c r="I47" s="63"/>
    </row>
    <row r="48" spans="1:9" s="60" customFormat="1" ht="25.5" customHeight="1" thickBot="1" x14ac:dyDescent="0.25">
      <c r="A48" s="56">
        <f>BD!M49</f>
        <v>0</v>
      </c>
      <c r="B48" s="56" t="str">
        <f>IFERROR(Tableau1[[#This Row],[Emetteur du Chèque Si Autre]],"")</f>
        <v/>
      </c>
      <c r="C48" s="106" t="str">
        <f>IFERROR(Tableau1[[#This Row],[Nbre Adultes]]+Tableau1[[#This Row],[Nbre Enfants]],"")</f>
        <v/>
      </c>
      <c r="D48" s="106" t="str">
        <f>IFERROR(Tableau1[[#This Row],[Total Famille]],"")</f>
        <v/>
      </c>
      <c r="E48" s="57" t="str">
        <f>IFERROR(Tableau1[[#This Row],[N° Chèque]],"")</f>
        <v/>
      </c>
      <c r="F48" s="112" t="str">
        <f>IFERROR(Tableau1[[#This Row],[Montant]],"")</f>
        <v/>
      </c>
      <c r="G48" s="127"/>
      <c r="H48" s="62"/>
      <c r="I48" s="63"/>
    </row>
    <row r="49" spans="1:9" s="60" customFormat="1" ht="25.5" customHeight="1" thickBot="1" x14ac:dyDescent="0.25">
      <c r="A49" s="56">
        <f>BD!M50</f>
        <v>0</v>
      </c>
      <c r="B49" s="56" t="str">
        <f>IFERROR(Tableau1[[#This Row],[Emetteur du Chèque Si Autre]],"")</f>
        <v/>
      </c>
      <c r="C49" s="106" t="str">
        <f>IFERROR(Tableau1[[#This Row],[Nbre Adultes]]+Tableau1[[#This Row],[Nbre Enfants]],"")</f>
        <v/>
      </c>
      <c r="D49" s="106" t="str">
        <f>IFERROR(Tableau1[[#This Row],[Total Famille]],"")</f>
        <v/>
      </c>
      <c r="E49" s="57" t="str">
        <f>IFERROR(Tableau1[[#This Row],[N° Chèque]],"")</f>
        <v/>
      </c>
      <c r="F49" s="112" t="str">
        <f>IFERROR(Tableau1[[#This Row],[Montant]],"")</f>
        <v/>
      </c>
      <c r="G49" s="127"/>
      <c r="H49" s="62"/>
      <c r="I49" s="63"/>
    </row>
    <row r="50" spans="1:9" s="60" customFormat="1" ht="25.5" customHeight="1" thickBot="1" x14ac:dyDescent="0.25">
      <c r="A50" s="56">
        <f>BD!M51</f>
        <v>0</v>
      </c>
      <c r="B50" s="56" t="str">
        <f>IFERROR(Tableau1[[#This Row],[Emetteur du Chèque Si Autre]],"")</f>
        <v/>
      </c>
      <c r="C50" s="106" t="str">
        <f>IFERROR(Tableau1[[#This Row],[Nbre Adultes]]+Tableau1[[#This Row],[Nbre Enfants]],"")</f>
        <v/>
      </c>
      <c r="D50" s="106" t="str">
        <f>IFERROR(Tableau1[[#This Row],[Total Famille]],"")</f>
        <v/>
      </c>
      <c r="E50" s="57" t="str">
        <f>IFERROR(Tableau1[[#This Row],[N° Chèque]],"")</f>
        <v/>
      </c>
      <c r="F50" s="112" t="str">
        <f>IFERROR(Tableau1[[#This Row],[Montant]],"")</f>
        <v/>
      </c>
      <c r="G50" s="127"/>
      <c r="H50" s="62"/>
      <c r="I50" s="63"/>
    </row>
    <row r="51" spans="1:9" s="60" customFormat="1" ht="25.5" customHeight="1" thickBot="1" x14ac:dyDescent="0.25">
      <c r="A51" s="56">
        <f>BD!M52</f>
        <v>0</v>
      </c>
      <c r="B51" s="56" t="str">
        <f>IFERROR(Tableau1[[#This Row],[Emetteur du Chèque Si Autre]],"")</f>
        <v/>
      </c>
      <c r="C51" s="106" t="str">
        <f>IFERROR(Tableau1[[#This Row],[Nbre Adultes]]+Tableau1[[#This Row],[Nbre Enfants]],"")</f>
        <v/>
      </c>
      <c r="D51" s="106" t="str">
        <f>IFERROR(Tableau1[[#This Row],[Total Famille]],"")</f>
        <v/>
      </c>
      <c r="E51" s="57" t="str">
        <f>IFERROR(Tableau1[[#This Row],[N° Chèque]],"")</f>
        <v/>
      </c>
      <c r="F51" s="112" t="str">
        <f>IFERROR(Tableau1[[#This Row],[Montant]],"")</f>
        <v/>
      </c>
      <c r="G51" s="127"/>
      <c r="H51" s="62"/>
      <c r="I51" s="63"/>
    </row>
    <row r="52" spans="1:9" s="60" customFormat="1" ht="25.5" customHeight="1" thickBot="1" x14ac:dyDescent="0.25">
      <c r="A52" s="56">
        <f>BD!M53</f>
        <v>0</v>
      </c>
      <c r="B52" s="56" t="str">
        <f>IFERROR(Tableau1[[#This Row],[Emetteur du Chèque Si Autre]],"")</f>
        <v/>
      </c>
      <c r="C52" s="106" t="str">
        <f>IFERROR(Tableau1[[#This Row],[Nbre Adultes]]+Tableau1[[#This Row],[Nbre Enfants]],"")</f>
        <v/>
      </c>
      <c r="D52" s="106" t="str">
        <f>IFERROR(Tableau1[[#This Row],[Total Famille]],"")</f>
        <v/>
      </c>
      <c r="E52" s="57" t="str">
        <f>IFERROR(Tableau1[[#This Row],[N° Chèque]],"")</f>
        <v/>
      </c>
      <c r="F52" s="112" t="str">
        <f>IFERROR(Tableau1[[#This Row],[Montant]],"")</f>
        <v/>
      </c>
      <c r="G52" s="127"/>
      <c r="H52" s="62"/>
      <c r="I52" s="63"/>
    </row>
    <row r="53" spans="1:9" ht="25.5" customHeight="1" thickBot="1" x14ac:dyDescent="0.25">
      <c r="A53" s="56">
        <f>BD!M54</f>
        <v>0</v>
      </c>
      <c r="B53" s="56" t="str">
        <f>IFERROR(Tableau1[[#This Row],[Emetteur du Chèque Si Autre]],"")</f>
        <v/>
      </c>
      <c r="C53" s="106" t="str">
        <f>IFERROR(Tableau1[[#This Row],[Nbre Adultes]]+Tableau1[[#This Row],[Nbre Enfants]],"")</f>
        <v/>
      </c>
      <c r="D53" s="106" t="str">
        <f>IFERROR(Tableau1[[#This Row],[Total Famille]],"")</f>
        <v/>
      </c>
      <c r="E53" s="57" t="str">
        <f>IFERROR(Tableau1[[#This Row],[N° Chèque]],"")</f>
        <v/>
      </c>
      <c r="F53" s="112" t="str">
        <f>IFERROR(Tableau1[[#This Row],[Montant]],"")</f>
        <v/>
      </c>
      <c r="G53" s="127"/>
      <c r="H53" s="62"/>
    </row>
    <row r="54" spans="1:9" s="60" customFormat="1" ht="25.5" customHeight="1" thickBot="1" x14ac:dyDescent="0.25">
      <c r="A54" s="56">
        <f>BD!M55</f>
        <v>0</v>
      </c>
      <c r="B54" s="56" t="str">
        <f>IFERROR(Tableau1[[#This Row],[Emetteur du Chèque Si Autre]],"")</f>
        <v/>
      </c>
      <c r="C54" s="106" t="str">
        <f>IFERROR(Tableau1[[#This Row],[Nbre Adultes]]+Tableau1[[#This Row],[Nbre Enfants]],"")</f>
        <v/>
      </c>
      <c r="D54" s="106" t="str">
        <f>IFERROR(Tableau1[[#This Row],[Total Famille]],"")</f>
        <v/>
      </c>
      <c r="E54" s="57" t="str">
        <f>IFERROR(Tableau1[[#This Row],[N° Chèque]],"")</f>
        <v/>
      </c>
      <c r="F54" s="112" t="str">
        <f>IFERROR(Tableau1[[#This Row],[Montant]],"")</f>
        <v/>
      </c>
      <c r="G54" s="127"/>
      <c r="H54" s="65"/>
      <c r="I54" s="63"/>
    </row>
    <row r="55" spans="1:9" s="60" customFormat="1" ht="25.5" customHeight="1" thickBot="1" x14ac:dyDescent="0.25">
      <c r="A55" s="56">
        <f>BD!M56</f>
        <v>0</v>
      </c>
      <c r="B55" s="56" t="str">
        <f>IFERROR(Tableau1[[#This Row],[Emetteur du Chèque Si Autre]],"")</f>
        <v/>
      </c>
      <c r="C55" s="106" t="str">
        <f>IFERROR(Tableau1[[#This Row],[Nbre Adultes]]+Tableau1[[#This Row],[Nbre Enfants]],"")</f>
        <v/>
      </c>
      <c r="D55" s="106" t="str">
        <f>IFERROR(Tableau1[[#This Row],[Total Famille]],"")</f>
        <v/>
      </c>
      <c r="E55" s="57" t="str">
        <f>IFERROR(Tableau1[[#This Row],[N° Chèque]],"")</f>
        <v/>
      </c>
      <c r="F55" s="112" t="str">
        <f>IFERROR(Tableau1[[#This Row],[Montant]],"")</f>
        <v/>
      </c>
      <c r="G55" s="127"/>
      <c r="H55" s="62"/>
      <c r="I55" s="63"/>
    </row>
    <row r="56" spans="1:9" s="60" customFormat="1" ht="25.5" customHeight="1" thickBot="1" x14ac:dyDescent="0.25">
      <c r="A56" s="56">
        <f>BD!M57</f>
        <v>0</v>
      </c>
      <c r="B56" s="56" t="str">
        <f>IFERROR(Tableau1[[#This Row],[Emetteur du Chèque Si Autre]],"")</f>
        <v/>
      </c>
      <c r="C56" s="106" t="str">
        <f>IFERROR(Tableau1[[#This Row],[Nbre Adultes]]+Tableau1[[#This Row],[Nbre Enfants]],"")</f>
        <v/>
      </c>
      <c r="D56" s="106" t="str">
        <f>IFERROR(Tableau1[[#This Row],[Total Famille]],"")</f>
        <v/>
      </c>
      <c r="E56" s="57" t="str">
        <f>IFERROR(Tableau1[[#This Row],[N° Chèque]],"")</f>
        <v/>
      </c>
      <c r="F56" s="112" t="str">
        <f>IFERROR(Tableau1[[#This Row],[Montant]],"")</f>
        <v/>
      </c>
      <c r="G56" s="127"/>
      <c r="H56" s="62"/>
      <c r="I56" s="63"/>
    </row>
    <row r="57" spans="1:9" s="60" customFormat="1" ht="25.5" customHeight="1" thickBot="1" x14ac:dyDescent="0.25">
      <c r="A57" s="56">
        <f>BD!M58</f>
        <v>0</v>
      </c>
      <c r="B57" s="56" t="str">
        <f>IFERROR(Tableau1[[#This Row],[Emetteur du Chèque Si Autre]],"")</f>
        <v/>
      </c>
      <c r="C57" s="106" t="str">
        <f>IFERROR(Tableau1[[#This Row],[Nbre Adultes]]+Tableau1[[#This Row],[Nbre Enfants]],"")</f>
        <v/>
      </c>
      <c r="D57" s="106" t="str">
        <f>IFERROR(Tableau1[[#This Row],[Total Famille]],"")</f>
        <v/>
      </c>
      <c r="E57" s="57" t="str">
        <f>IFERROR(Tableau1[[#This Row],[N° Chèque]],"")</f>
        <v/>
      </c>
      <c r="F57" s="112" t="str">
        <f>IFERROR(Tableau1[[#This Row],[Montant]],"")</f>
        <v/>
      </c>
      <c r="G57" s="127"/>
      <c r="H57" s="65"/>
      <c r="I57" s="63"/>
    </row>
    <row r="58" spans="1:9" s="60" customFormat="1" ht="25.5" customHeight="1" thickBot="1" x14ac:dyDescent="0.25">
      <c r="A58" s="56">
        <f>BD!M59</f>
        <v>0</v>
      </c>
      <c r="B58" s="56" t="str">
        <f>IFERROR(Tableau1[[#This Row],[Emetteur du Chèque Si Autre]],"")</f>
        <v/>
      </c>
      <c r="C58" s="106" t="str">
        <f>IFERROR(Tableau1[[#This Row],[Nbre Adultes]]+Tableau1[[#This Row],[Nbre Enfants]],"")</f>
        <v/>
      </c>
      <c r="D58" s="106" t="str">
        <f>IFERROR(Tableau1[[#This Row],[Total Famille]],"")</f>
        <v/>
      </c>
      <c r="E58" s="57" t="str">
        <f>IFERROR(Tableau1[[#This Row],[N° Chèque]],"")</f>
        <v/>
      </c>
      <c r="F58" s="112" t="str">
        <f>IFERROR(Tableau1[[#This Row],[Montant]],"")</f>
        <v/>
      </c>
      <c r="G58" s="127"/>
      <c r="H58" s="62"/>
      <c r="I58" s="63"/>
    </row>
    <row r="59" spans="1:9" s="60" customFormat="1" ht="25.5" customHeight="1" thickBot="1" x14ac:dyDescent="0.25">
      <c r="A59" s="56">
        <f>BD!M60</f>
        <v>0</v>
      </c>
      <c r="B59" s="56" t="str">
        <f>IFERROR(Tableau1[[#This Row],[Emetteur du Chèque Si Autre]],"")</f>
        <v/>
      </c>
      <c r="C59" s="106" t="str">
        <f>IFERROR(Tableau1[[#This Row],[Nbre Adultes]]+Tableau1[[#This Row],[Nbre Enfants]],"")</f>
        <v/>
      </c>
      <c r="D59" s="106" t="str">
        <f>IFERROR(Tableau1[[#This Row],[Total Famille]],"")</f>
        <v/>
      </c>
      <c r="E59" s="57" t="str">
        <f>IFERROR(Tableau1[[#This Row],[N° Chèque]],"")</f>
        <v/>
      </c>
      <c r="F59" s="112" t="str">
        <f>IFERROR(Tableau1[[#This Row],[Montant]],"")</f>
        <v/>
      </c>
      <c r="G59" s="127"/>
      <c r="H59" s="62"/>
      <c r="I59" s="63"/>
    </row>
    <row r="60" spans="1:9" s="60" customFormat="1" ht="25.5" customHeight="1" thickBot="1" x14ac:dyDescent="0.25">
      <c r="A60" s="56">
        <f>BD!M61</f>
        <v>0</v>
      </c>
      <c r="B60" s="56" t="str">
        <f>IFERROR(Tableau1[[#This Row],[Emetteur du Chèque Si Autre]],"")</f>
        <v/>
      </c>
      <c r="C60" s="106" t="str">
        <f>IFERROR(Tableau1[[#This Row],[Nbre Adultes]]+Tableau1[[#This Row],[Nbre Enfants]],"")</f>
        <v/>
      </c>
      <c r="D60" s="106" t="str">
        <f>IFERROR(Tableau1[[#This Row],[Total Famille]],"")</f>
        <v/>
      </c>
      <c r="E60" s="57" t="str">
        <f>IFERROR(Tableau1[[#This Row],[N° Chèque]],"")</f>
        <v/>
      </c>
      <c r="F60" s="112" t="str">
        <f>IFERROR(Tableau1[[#This Row],[Montant]],"")</f>
        <v/>
      </c>
      <c r="G60" s="127"/>
      <c r="H60" s="66"/>
      <c r="I60" s="63"/>
    </row>
    <row r="61" spans="1:9" ht="25.5" customHeight="1" thickBot="1" x14ac:dyDescent="0.25">
      <c r="A61" s="56">
        <f>BD!M62</f>
        <v>0</v>
      </c>
      <c r="B61" s="56" t="str">
        <f>IFERROR(Tableau1[[#This Row],[Emetteur du Chèque Si Autre]],"")</f>
        <v/>
      </c>
      <c r="C61" s="106" t="str">
        <f>IFERROR(Tableau1[[#This Row],[Nbre Adultes]]+Tableau1[[#This Row],[Nbre Enfants]],"")</f>
        <v/>
      </c>
      <c r="D61" s="106" t="str">
        <f>IFERROR(Tableau1[[#This Row],[Total Famille]],"")</f>
        <v/>
      </c>
      <c r="E61" s="57" t="str">
        <f>IFERROR(Tableau1[[#This Row],[N° Chèque]],"")</f>
        <v/>
      </c>
      <c r="F61" s="112" t="str">
        <f>IFERROR(Tableau1[[#This Row],[Montant]],"")</f>
        <v/>
      </c>
      <c r="G61" s="127"/>
      <c r="H61" s="62"/>
    </row>
    <row r="62" spans="1:9" s="60" customFormat="1" ht="25.5" customHeight="1" thickBot="1" x14ac:dyDescent="0.25">
      <c r="A62" s="56">
        <f>BD!M63</f>
        <v>0</v>
      </c>
      <c r="B62" s="56" t="str">
        <f>IFERROR(Tableau1[[#This Row],[Emetteur du Chèque Si Autre]],"")</f>
        <v/>
      </c>
      <c r="C62" s="106" t="str">
        <f>IFERROR(Tableau1[[#This Row],[Nbre Adultes]]+Tableau1[[#This Row],[Nbre Enfants]],"")</f>
        <v/>
      </c>
      <c r="D62" s="106" t="str">
        <f>IFERROR(Tableau1[[#This Row],[Total Famille]],"")</f>
        <v/>
      </c>
      <c r="E62" s="57" t="str">
        <f>IFERROR(Tableau1[[#This Row],[N° Chèque]],"")</f>
        <v/>
      </c>
      <c r="F62" s="112" t="str">
        <f>IFERROR(Tableau1[[#This Row],[Montant]],"")</f>
        <v/>
      </c>
      <c r="G62" s="127"/>
      <c r="H62" s="62"/>
      <c r="I62" s="63"/>
    </row>
    <row r="63" spans="1:9" s="60" customFormat="1" ht="25.5" customHeight="1" thickBot="1" x14ac:dyDescent="0.25">
      <c r="A63" s="56">
        <f>BD!M64</f>
        <v>0</v>
      </c>
      <c r="B63" s="56" t="str">
        <f>IFERROR(Tableau1[[#This Row],[Emetteur du Chèque Si Autre]],"")</f>
        <v/>
      </c>
      <c r="C63" s="106" t="str">
        <f>IFERROR(Tableau1[[#This Row],[Nbre Adultes]]+Tableau1[[#This Row],[Nbre Enfants]],"")</f>
        <v/>
      </c>
      <c r="D63" s="106" t="str">
        <f>IFERROR(Tableau1[[#This Row],[Total Famille]],"")</f>
        <v/>
      </c>
      <c r="E63" s="57" t="str">
        <f>IFERROR(Tableau1[[#This Row],[N° Chèque]],"")</f>
        <v/>
      </c>
      <c r="F63" s="112" t="str">
        <f>IFERROR(Tableau1[[#This Row],[Montant]],"")</f>
        <v/>
      </c>
      <c r="G63" s="127"/>
      <c r="H63" s="62"/>
      <c r="I63" s="63"/>
    </row>
    <row r="64" spans="1:9" ht="25.5" customHeight="1" thickBot="1" x14ac:dyDescent="0.25">
      <c r="A64" s="56">
        <f>BD!M65</f>
        <v>0</v>
      </c>
      <c r="B64" s="56" t="str">
        <f>IFERROR(Tableau1[[#This Row],[Emetteur du Chèque Si Autre]],"")</f>
        <v/>
      </c>
      <c r="C64" s="106" t="str">
        <f>IFERROR(Tableau1[[#This Row],[Nbre Adultes]]+Tableau1[[#This Row],[Nbre Enfants]],"")</f>
        <v/>
      </c>
      <c r="D64" s="106" t="str">
        <f>IFERROR(Tableau1[[#This Row],[Total Famille]],"")</f>
        <v/>
      </c>
      <c r="E64" s="57" t="str">
        <f>IFERROR(Tableau1[[#This Row],[N° Chèque]],"")</f>
        <v/>
      </c>
      <c r="F64" s="112" t="str">
        <f>IFERROR(Tableau1[[#This Row],[Montant]],"")</f>
        <v/>
      </c>
      <c r="G64" s="127"/>
      <c r="H64" s="62"/>
    </row>
    <row r="65" spans="1:9" s="60" customFormat="1" ht="25.5" customHeight="1" thickBot="1" x14ac:dyDescent="0.25">
      <c r="A65" s="56">
        <f>BD!M66</f>
        <v>0</v>
      </c>
      <c r="B65" s="56" t="str">
        <f>IFERROR(Tableau1[[#This Row],[Emetteur du Chèque Si Autre]],"")</f>
        <v/>
      </c>
      <c r="C65" s="106" t="str">
        <f>IFERROR(Tableau1[[#This Row],[Nbre Adultes]]+Tableau1[[#This Row],[Nbre Enfants]],"")</f>
        <v/>
      </c>
      <c r="D65" s="106" t="str">
        <f>IFERROR(Tableau1[[#This Row],[Total Famille]],"")</f>
        <v/>
      </c>
      <c r="E65" s="57" t="str">
        <f>IFERROR(Tableau1[[#This Row],[N° Chèque]],"")</f>
        <v/>
      </c>
      <c r="F65" s="112" t="str">
        <f>IFERROR(Tableau1[[#This Row],[Montant]],"")</f>
        <v/>
      </c>
      <c r="G65" s="127"/>
      <c r="H65" s="62"/>
      <c r="I65" s="63"/>
    </row>
    <row r="66" spans="1:9" s="60" customFormat="1" ht="25.5" customHeight="1" thickBot="1" x14ac:dyDescent="0.25">
      <c r="A66" s="56">
        <f>BD!M67</f>
        <v>0</v>
      </c>
      <c r="B66" s="56" t="str">
        <f>IFERROR(Tableau1[[#This Row],[Emetteur du Chèque Si Autre]],"")</f>
        <v/>
      </c>
      <c r="C66" s="106" t="str">
        <f>IFERROR(Tableau1[[#This Row],[Nbre Adultes]]+Tableau1[[#This Row],[Nbre Enfants]],"")</f>
        <v/>
      </c>
      <c r="D66" s="106" t="str">
        <f>IFERROR(Tableau1[[#This Row],[Total Famille]],"")</f>
        <v/>
      </c>
      <c r="E66" s="57" t="str">
        <f>IFERROR(Tableau1[[#This Row],[N° Chèque]],"")</f>
        <v/>
      </c>
      <c r="F66" s="112" t="str">
        <f>IFERROR(Tableau1[[#This Row],[Montant]],"")</f>
        <v/>
      </c>
      <c r="G66" s="127"/>
      <c r="H66" s="62"/>
      <c r="I66" s="63"/>
    </row>
    <row r="67" spans="1:9" s="60" customFormat="1" ht="25.5" customHeight="1" thickBot="1" x14ac:dyDescent="0.25">
      <c r="A67" s="56">
        <f>BD!M68</f>
        <v>0</v>
      </c>
      <c r="B67" s="56" t="str">
        <f>IFERROR(Tableau1[[#This Row],[Emetteur du Chèque Si Autre]],"")</f>
        <v/>
      </c>
      <c r="C67" s="106" t="str">
        <f>IFERROR(Tableau1[[#This Row],[Nbre Adultes]]+Tableau1[[#This Row],[Nbre Enfants]],"")</f>
        <v/>
      </c>
      <c r="D67" s="106" t="str">
        <f>IFERROR(Tableau1[[#This Row],[Total Famille]],"")</f>
        <v/>
      </c>
      <c r="E67" s="57" t="str">
        <f>IFERROR(Tableau1[[#This Row],[N° Chèque]],"")</f>
        <v/>
      </c>
      <c r="F67" s="112" t="str">
        <f>IFERROR(Tableau1[[#This Row],[Montant]],"")</f>
        <v/>
      </c>
      <c r="G67" s="127"/>
      <c r="H67" s="62"/>
      <c r="I67" s="63"/>
    </row>
    <row r="68" spans="1:9" s="60" customFormat="1" ht="25.5" customHeight="1" thickBot="1" x14ac:dyDescent="0.25">
      <c r="A68" s="56">
        <f>BD!M69</f>
        <v>0</v>
      </c>
      <c r="B68" s="56" t="str">
        <f>IFERROR(Tableau1[[#This Row],[Emetteur du Chèque Si Autre]],"")</f>
        <v/>
      </c>
      <c r="C68" s="106" t="str">
        <f>IFERROR(Tableau1[[#This Row],[Nbre Adultes]]+Tableau1[[#This Row],[Nbre Enfants]],"")</f>
        <v/>
      </c>
      <c r="D68" s="106" t="str">
        <f>IFERROR(Tableau1[[#This Row],[Total Famille]],"")</f>
        <v/>
      </c>
      <c r="E68" s="57" t="str">
        <f>IFERROR(Tableau1[[#This Row],[N° Chèque]],"")</f>
        <v/>
      </c>
      <c r="F68" s="112" t="str">
        <f>IFERROR(Tableau1[[#This Row],[Montant]],"")</f>
        <v/>
      </c>
      <c r="G68" s="127"/>
      <c r="H68" s="62"/>
      <c r="I68" s="63"/>
    </row>
    <row r="69" spans="1:9" s="60" customFormat="1" ht="25.5" customHeight="1" thickBot="1" x14ac:dyDescent="0.25">
      <c r="A69" s="56">
        <f>BD!M70</f>
        <v>0</v>
      </c>
      <c r="B69" s="56" t="str">
        <f>IFERROR(Tableau1[[#This Row],[Emetteur du Chèque Si Autre]],"")</f>
        <v/>
      </c>
      <c r="C69" s="106" t="str">
        <f>IFERROR(Tableau1[[#This Row],[Nbre Adultes]]+Tableau1[[#This Row],[Nbre Enfants]],"")</f>
        <v/>
      </c>
      <c r="D69" s="106" t="str">
        <f>IFERROR(Tableau1[[#This Row],[Total Famille]],"")</f>
        <v/>
      </c>
      <c r="E69" s="57" t="str">
        <f>IFERROR(Tableau1[[#This Row],[N° Chèque]],"")</f>
        <v/>
      </c>
      <c r="F69" s="112" t="str">
        <f>IFERROR(Tableau1[[#This Row],[Montant]],"")</f>
        <v/>
      </c>
      <c r="G69" s="127"/>
      <c r="H69" s="62"/>
      <c r="I69" s="63"/>
    </row>
    <row r="70" spans="1:9" s="60" customFormat="1" ht="25.5" customHeight="1" thickBot="1" x14ac:dyDescent="0.25">
      <c r="A70" s="56">
        <f>BD!M71</f>
        <v>0</v>
      </c>
      <c r="B70" s="56" t="str">
        <f>IFERROR(Tableau1[[#This Row],[Emetteur du Chèque Si Autre]],"")</f>
        <v/>
      </c>
      <c r="C70" s="106" t="str">
        <f>IFERROR(Tableau1[[#This Row],[Nbre Adultes]]+Tableau1[[#This Row],[Nbre Enfants]],"")</f>
        <v/>
      </c>
      <c r="D70" s="106" t="str">
        <f>IFERROR(Tableau1[[#This Row],[Total Famille]],"")</f>
        <v/>
      </c>
      <c r="E70" s="57" t="str">
        <f>IFERROR(Tableau1[[#This Row],[N° Chèque]],"")</f>
        <v/>
      </c>
      <c r="F70" s="112" t="str">
        <f>IFERROR(Tableau1[[#This Row],[Montant]],"")</f>
        <v/>
      </c>
      <c r="G70" s="127"/>
      <c r="H70" s="62"/>
      <c r="I70" s="63"/>
    </row>
    <row r="71" spans="1:9" s="60" customFormat="1" ht="25.5" customHeight="1" thickBot="1" x14ac:dyDescent="0.25">
      <c r="A71" s="56">
        <f>BD!M72</f>
        <v>0</v>
      </c>
      <c r="B71" s="56" t="str">
        <f>IFERROR(Tableau1[[#This Row],[Emetteur du Chèque Si Autre]],"")</f>
        <v/>
      </c>
      <c r="C71" s="106" t="str">
        <f>IFERROR(Tableau1[[#This Row],[Nbre Adultes]]+Tableau1[[#This Row],[Nbre Enfants]],"")</f>
        <v/>
      </c>
      <c r="D71" s="106" t="str">
        <f>IFERROR(Tableau1[[#This Row],[Total Famille]],"")</f>
        <v/>
      </c>
      <c r="E71" s="57" t="str">
        <f>IFERROR(Tableau1[[#This Row],[N° Chèque]],"")</f>
        <v/>
      </c>
      <c r="F71" s="112" t="str">
        <f>IFERROR(Tableau1[[#This Row],[Montant]],"")</f>
        <v/>
      </c>
      <c r="G71" s="127"/>
      <c r="H71" s="62"/>
      <c r="I71" s="63"/>
    </row>
    <row r="72" spans="1:9" s="60" customFormat="1" ht="25.5" customHeight="1" thickBot="1" x14ac:dyDescent="0.25">
      <c r="A72" s="56">
        <f>BD!M73</f>
        <v>0</v>
      </c>
      <c r="B72" s="56" t="str">
        <f>IFERROR(Tableau1[[#This Row],[Emetteur du Chèque Si Autre]],"")</f>
        <v/>
      </c>
      <c r="C72" s="106" t="str">
        <f>IFERROR(Tableau1[[#This Row],[Nbre Adultes]]+Tableau1[[#This Row],[Nbre Enfants]],"")</f>
        <v/>
      </c>
      <c r="D72" s="106" t="str">
        <f>IFERROR(Tableau1[[#This Row],[Total Famille]],"")</f>
        <v/>
      </c>
      <c r="E72" s="57" t="str">
        <f>IFERROR(Tableau1[[#This Row],[N° Chèque]],"")</f>
        <v/>
      </c>
      <c r="F72" s="112" t="str">
        <f>IFERROR(Tableau1[[#This Row],[Montant]],"")</f>
        <v/>
      </c>
      <c r="G72" s="127"/>
      <c r="H72" s="62"/>
      <c r="I72" s="63"/>
    </row>
    <row r="73" spans="1:9" s="60" customFormat="1" ht="25.5" customHeight="1" thickBot="1" x14ac:dyDescent="0.25">
      <c r="A73" s="56">
        <f>BD!M74</f>
        <v>0</v>
      </c>
      <c r="B73" s="56" t="str">
        <f>IFERROR(Tableau1[[#This Row],[Emetteur du Chèque Si Autre]],"")</f>
        <v/>
      </c>
      <c r="C73" s="106" t="str">
        <f>IFERROR(Tableau1[[#This Row],[Nbre Adultes]]+Tableau1[[#This Row],[Nbre Enfants]],"")</f>
        <v/>
      </c>
      <c r="D73" s="106" t="str">
        <f>IFERROR(Tableau1[[#This Row],[Total Famille]],"")</f>
        <v/>
      </c>
      <c r="E73" s="57" t="str">
        <f>IFERROR(Tableau1[[#This Row],[N° Chèque]],"")</f>
        <v/>
      </c>
      <c r="F73" s="112" t="str">
        <f>IFERROR(Tableau1[[#This Row],[Montant]],"")</f>
        <v/>
      </c>
      <c r="G73" s="127"/>
      <c r="H73" s="62"/>
      <c r="I73" s="63"/>
    </row>
    <row r="74" spans="1:9" s="60" customFormat="1" ht="25.5" customHeight="1" thickBot="1" x14ac:dyDescent="0.25">
      <c r="A74" s="56">
        <f>BD!M75</f>
        <v>0</v>
      </c>
      <c r="B74" s="56" t="str">
        <f>IFERROR(Tableau1[[#This Row],[Emetteur du Chèque Si Autre]],"")</f>
        <v/>
      </c>
      <c r="C74" s="106" t="str">
        <f>IFERROR(Tableau1[[#This Row],[Nbre Adultes]]+Tableau1[[#This Row],[Nbre Enfants]],"")</f>
        <v/>
      </c>
      <c r="D74" s="106" t="str">
        <f>IFERROR(Tableau1[[#This Row],[Total Famille]],"")</f>
        <v/>
      </c>
      <c r="E74" s="57" t="str">
        <f>IFERROR(Tableau1[[#This Row],[N° Chèque]],"")</f>
        <v/>
      </c>
      <c r="F74" s="112" t="str">
        <f>IFERROR(Tableau1[[#This Row],[Montant]],"")</f>
        <v/>
      </c>
      <c r="G74" s="127"/>
      <c r="H74" s="62"/>
      <c r="I74" s="63"/>
    </row>
    <row r="75" spans="1:9" s="60" customFormat="1" ht="25.5" customHeight="1" thickBot="1" x14ac:dyDescent="0.25">
      <c r="A75" s="56">
        <f>BD!M76</f>
        <v>0</v>
      </c>
      <c r="B75" s="56" t="str">
        <f>IFERROR(Tableau1[[#This Row],[Emetteur du Chèque Si Autre]],"")</f>
        <v/>
      </c>
      <c r="C75" s="106" t="str">
        <f>IFERROR(Tableau1[[#This Row],[Nbre Adultes]]+Tableau1[[#This Row],[Nbre Enfants]],"")</f>
        <v/>
      </c>
      <c r="D75" s="106" t="str">
        <f>IFERROR(Tableau1[[#This Row],[Total Famille]],"")</f>
        <v/>
      </c>
      <c r="E75" s="57" t="str">
        <f>IFERROR(Tableau1[[#This Row],[N° Chèque]],"")</f>
        <v/>
      </c>
      <c r="F75" s="112" t="str">
        <f>IFERROR(Tableau1[[#This Row],[Montant]],"")</f>
        <v/>
      </c>
      <c r="G75" s="127"/>
      <c r="H75" s="62"/>
      <c r="I75" s="63"/>
    </row>
    <row r="76" spans="1:9" s="60" customFormat="1" ht="25.5" customHeight="1" thickBot="1" x14ac:dyDescent="0.25">
      <c r="A76" s="56">
        <f>BD!M77</f>
        <v>0</v>
      </c>
      <c r="B76" s="56" t="str">
        <f>IFERROR(Tableau1[[#This Row],[Emetteur du Chèque Si Autre]],"")</f>
        <v/>
      </c>
      <c r="C76" s="106" t="str">
        <f>IFERROR(Tableau1[[#This Row],[Nbre Adultes]]+Tableau1[[#This Row],[Nbre Enfants]],"")</f>
        <v/>
      </c>
      <c r="D76" s="106" t="str">
        <f>IFERROR(Tableau1[[#This Row],[Total Famille]],"")</f>
        <v/>
      </c>
      <c r="E76" s="57" t="str">
        <f>IFERROR(Tableau1[[#This Row],[N° Chèque]],"")</f>
        <v/>
      </c>
      <c r="F76" s="112" t="str">
        <f>IFERROR(Tableau1[[#This Row],[Montant]],"")</f>
        <v/>
      </c>
      <c r="G76" s="127"/>
      <c r="H76" s="62"/>
      <c r="I76" s="63"/>
    </row>
    <row r="77" spans="1:9" s="60" customFormat="1" ht="25.5" customHeight="1" thickBot="1" x14ac:dyDescent="0.25">
      <c r="A77" s="56">
        <f>BD!M78</f>
        <v>0</v>
      </c>
      <c r="B77" s="56" t="str">
        <f>IFERROR(Tableau1[[#This Row],[Emetteur du Chèque Si Autre]],"")</f>
        <v/>
      </c>
      <c r="C77" s="106" t="str">
        <f>IFERROR(Tableau1[[#This Row],[Nbre Adultes]]+Tableau1[[#This Row],[Nbre Enfants]],"")</f>
        <v/>
      </c>
      <c r="D77" s="106" t="str">
        <f>IFERROR(Tableau1[[#This Row],[Total Famille]],"")</f>
        <v/>
      </c>
      <c r="E77" s="57" t="str">
        <f>IFERROR(Tableau1[[#This Row],[N° Chèque]],"")</f>
        <v/>
      </c>
      <c r="F77" s="112" t="str">
        <f>IFERROR(Tableau1[[#This Row],[Montant]],"")</f>
        <v/>
      </c>
      <c r="G77" s="127"/>
      <c r="H77" s="62"/>
      <c r="I77" s="63"/>
    </row>
    <row r="78" spans="1:9" s="60" customFormat="1" ht="25.5" customHeight="1" thickBot="1" x14ac:dyDescent="0.25">
      <c r="A78" s="56">
        <f>BD!M79</f>
        <v>0</v>
      </c>
      <c r="B78" s="56" t="str">
        <f>IFERROR(Tableau1[[#This Row],[Emetteur du Chèque Si Autre]],"")</f>
        <v/>
      </c>
      <c r="C78" s="106" t="str">
        <f>IFERROR(Tableau1[[#This Row],[Nbre Adultes]]+Tableau1[[#This Row],[Nbre Enfants]],"")</f>
        <v/>
      </c>
      <c r="D78" s="106" t="str">
        <f>IFERROR(Tableau1[[#This Row],[Total Famille]],"")</f>
        <v/>
      </c>
      <c r="E78" s="57" t="str">
        <f>IFERROR(Tableau1[[#This Row],[N° Chèque]],"")</f>
        <v/>
      </c>
      <c r="F78" s="112" t="str">
        <f>IFERROR(Tableau1[[#This Row],[Montant]],"")</f>
        <v/>
      </c>
      <c r="G78" s="127"/>
      <c r="H78" s="62"/>
      <c r="I78" s="63"/>
    </row>
    <row r="79" spans="1:9" s="60" customFormat="1" ht="25.5" customHeight="1" thickBot="1" x14ac:dyDescent="0.25">
      <c r="A79" s="56">
        <f>BD!M80</f>
        <v>0</v>
      </c>
      <c r="B79" s="56" t="str">
        <f>IFERROR(Tableau1[[#This Row],[Emetteur du Chèque Si Autre]],"")</f>
        <v/>
      </c>
      <c r="C79" s="106" t="str">
        <f>IFERROR(Tableau1[[#This Row],[Nbre Adultes]]+Tableau1[[#This Row],[Nbre Enfants]],"")</f>
        <v/>
      </c>
      <c r="D79" s="106" t="str">
        <f>IFERROR(Tableau1[[#This Row],[Total Famille]],"")</f>
        <v/>
      </c>
      <c r="E79" s="57" t="str">
        <f>IFERROR(Tableau1[[#This Row],[N° Chèque]],"")</f>
        <v/>
      </c>
      <c r="F79" s="112" t="str">
        <f>IFERROR(Tableau1[[#This Row],[Montant]],"")</f>
        <v/>
      </c>
      <c r="G79" s="127"/>
      <c r="H79" s="62"/>
      <c r="I79" s="63"/>
    </row>
    <row r="80" spans="1:9" s="60" customFormat="1" ht="25.5" customHeight="1" thickBot="1" x14ac:dyDescent="0.25">
      <c r="A80" s="56">
        <f>BD!M81</f>
        <v>0</v>
      </c>
      <c r="B80" s="56" t="str">
        <f>IFERROR(Tableau1[[#This Row],[Emetteur du Chèque Si Autre]],"")</f>
        <v/>
      </c>
      <c r="C80" s="106" t="str">
        <f>IFERROR(Tableau1[[#This Row],[Nbre Adultes]]+Tableau1[[#This Row],[Nbre Enfants]],"")</f>
        <v/>
      </c>
      <c r="D80" s="106" t="str">
        <f>IFERROR(Tableau1[[#This Row],[Total Famille]],"")</f>
        <v/>
      </c>
      <c r="E80" s="57" t="str">
        <f>IFERROR(Tableau1[[#This Row],[N° Chèque]],"")</f>
        <v/>
      </c>
      <c r="F80" s="112" t="str">
        <f>IFERROR(Tableau1[[#This Row],[Montant]],"")</f>
        <v/>
      </c>
      <c r="G80" s="127"/>
      <c r="H80" s="62"/>
      <c r="I80" s="63"/>
    </row>
    <row r="81" spans="1:9" s="60" customFormat="1" ht="25.5" customHeight="1" thickBot="1" x14ac:dyDescent="0.25">
      <c r="A81" s="56">
        <f>BD!M82</f>
        <v>0</v>
      </c>
      <c r="B81" s="56" t="str">
        <f>IFERROR(Tableau1[[#This Row],[Emetteur du Chèque Si Autre]],"")</f>
        <v/>
      </c>
      <c r="C81" s="106" t="str">
        <f>IFERROR(Tableau1[[#This Row],[Nbre Adultes]]+Tableau1[[#This Row],[Nbre Enfants]],"")</f>
        <v/>
      </c>
      <c r="D81" s="106" t="str">
        <f>IFERROR(Tableau1[[#This Row],[Total Famille]],"")</f>
        <v/>
      </c>
      <c r="E81" s="57" t="str">
        <f>IFERROR(Tableau1[[#This Row],[N° Chèque]],"")</f>
        <v/>
      </c>
      <c r="F81" s="112" t="str">
        <f>IFERROR(Tableau1[[#This Row],[Montant]],"")</f>
        <v/>
      </c>
      <c r="G81" s="127"/>
      <c r="H81" s="62"/>
      <c r="I81" s="63"/>
    </row>
    <row r="82" spans="1:9" s="60" customFormat="1" ht="25.5" customHeight="1" thickBot="1" x14ac:dyDescent="0.25">
      <c r="A82" s="56">
        <f>BD!M83</f>
        <v>0</v>
      </c>
      <c r="B82" s="56" t="str">
        <f>IFERROR(Tableau1[[#This Row],[Emetteur du Chèque Si Autre]],"")</f>
        <v/>
      </c>
      <c r="C82" s="106" t="str">
        <f>IFERROR(Tableau1[[#This Row],[Nbre Adultes]]+Tableau1[[#This Row],[Nbre Enfants]],"")</f>
        <v/>
      </c>
      <c r="D82" s="106" t="str">
        <f>IFERROR(Tableau1[[#This Row],[Total Famille]],"")</f>
        <v/>
      </c>
      <c r="E82" s="57" t="str">
        <f>IFERROR(Tableau1[[#This Row],[N° Chèque]],"")</f>
        <v/>
      </c>
      <c r="F82" s="112" t="str">
        <f>IFERROR(Tableau1[[#This Row],[Montant]],"")</f>
        <v/>
      </c>
      <c r="G82" s="127"/>
      <c r="H82" s="62"/>
      <c r="I82" s="63"/>
    </row>
    <row r="83" spans="1:9" s="60" customFormat="1" ht="25.5" customHeight="1" thickBot="1" x14ac:dyDescent="0.25">
      <c r="A83" s="56">
        <f>BD!M84</f>
        <v>0</v>
      </c>
      <c r="B83" s="56" t="str">
        <f>IFERROR(Tableau1[[#This Row],[Emetteur du Chèque Si Autre]],"")</f>
        <v/>
      </c>
      <c r="C83" s="106" t="str">
        <f>IFERROR(Tableau1[[#This Row],[Nbre Adultes]]+Tableau1[[#This Row],[Nbre Enfants]],"")</f>
        <v/>
      </c>
      <c r="D83" s="106" t="str">
        <f>IFERROR(Tableau1[[#This Row],[Total Famille]],"")</f>
        <v/>
      </c>
      <c r="E83" s="57" t="str">
        <f>IFERROR(Tableau1[[#This Row],[N° Chèque]],"")</f>
        <v/>
      </c>
      <c r="F83" s="112" t="str">
        <f>IFERROR(Tableau1[[#This Row],[Montant]],"")</f>
        <v/>
      </c>
      <c r="G83" s="127"/>
      <c r="H83" s="62"/>
      <c r="I83" s="63"/>
    </row>
    <row r="84" spans="1:9" s="60" customFormat="1" ht="25.5" customHeight="1" thickBot="1" x14ac:dyDescent="0.25">
      <c r="A84" s="56">
        <f>BD!M85</f>
        <v>0</v>
      </c>
      <c r="B84" s="56" t="str">
        <f>IFERROR(Tableau1[[#This Row],[Emetteur du Chèque Si Autre]],"")</f>
        <v/>
      </c>
      <c r="C84" s="106" t="str">
        <f>IFERROR(Tableau1[[#This Row],[Nbre Adultes]]+Tableau1[[#This Row],[Nbre Enfants]],"")</f>
        <v/>
      </c>
      <c r="D84" s="106" t="str">
        <f>IFERROR(Tableau1[[#This Row],[Total Famille]],"")</f>
        <v/>
      </c>
      <c r="E84" s="57" t="str">
        <f>IFERROR(Tableau1[[#This Row],[N° Chèque]],"")</f>
        <v/>
      </c>
      <c r="F84" s="112" t="str">
        <f>IFERROR(Tableau1[[#This Row],[Montant]],"")</f>
        <v/>
      </c>
      <c r="G84" s="127"/>
      <c r="H84" s="62"/>
      <c r="I84" s="63"/>
    </row>
    <row r="85" spans="1:9" s="60" customFormat="1" ht="25.5" customHeight="1" thickBot="1" x14ac:dyDescent="0.25">
      <c r="A85" s="56">
        <f>BD!M86</f>
        <v>0</v>
      </c>
      <c r="B85" s="56" t="str">
        <f>IFERROR(Tableau1[[#This Row],[Emetteur du Chèque Si Autre]],"")</f>
        <v/>
      </c>
      <c r="C85" s="106" t="str">
        <f>IFERROR(Tableau1[[#This Row],[Nbre Adultes]]+Tableau1[[#This Row],[Nbre Enfants]],"")</f>
        <v/>
      </c>
      <c r="D85" s="106" t="str">
        <f>IFERROR(Tableau1[[#This Row],[Total Famille]],"")</f>
        <v/>
      </c>
      <c r="E85" s="57" t="str">
        <f>IFERROR(Tableau1[[#This Row],[N° Chèque]],"")</f>
        <v/>
      </c>
      <c r="F85" s="112" t="str">
        <f>IFERROR(Tableau1[[#This Row],[Montant]],"")</f>
        <v/>
      </c>
      <c r="G85" s="127"/>
      <c r="H85" s="62"/>
      <c r="I85" s="63"/>
    </row>
    <row r="86" spans="1:9" s="60" customFormat="1" ht="25.5" customHeight="1" thickBot="1" x14ac:dyDescent="0.25">
      <c r="A86" s="56">
        <f>BD!M87</f>
        <v>0</v>
      </c>
      <c r="B86" s="56" t="str">
        <f>IFERROR(Tableau1[[#This Row],[Emetteur du Chèque Si Autre]],"")</f>
        <v/>
      </c>
      <c r="C86" s="106" t="str">
        <f>IFERROR(Tableau1[[#This Row],[Nbre Adultes]]+Tableau1[[#This Row],[Nbre Enfants]],"")</f>
        <v/>
      </c>
      <c r="D86" s="106" t="str">
        <f>IFERROR(Tableau1[[#This Row],[Total Famille]],"")</f>
        <v/>
      </c>
      <c r="E86" s="57" t="str">
        <f>IFERROR(Tableau1[[#This Row],[N° Chèque]],"")</f>
        <v/>
      </c>
      <c r="F86" s="112" t="str">
        <f>IFERROR(Tableau1[[#This Row],[Montant]],"")</f>
        <v/>
      </c>
      <c r="G86" s="127"/>
      <c r="H86" s="62"/>
      <c r="I86" s="63"/>
    </row>
    <row r="87" spans="1:9" s="60" customFormat="1" ht="25.5" customHeight="1" thickBot="1" x14ac:dyDescent="0.25">
      <c r="A87" s="56">
        <f>BD!M88</f>
        <v>0</v>
      </c>
      <c r="B87" s="56" t="str">
        <f>IFERROR(Tableau1[[#This Row],[Emetteur du Chèque Si Autre]],"")</f>
        <v/>
      </c>
      <c r="C87" s="106" t="str">
        <f>IFERROR(Tableau1[[#This Row],[Nbre Adultes]]+Tableau1[[#This Row],[Nbre Enfants]],"")</f>
        <v/>
      </c>
      <c r="D87" s="106" t="str">
        <f>IFERROR(Tableau1[[#This Row],[Total Famille]],"")</f>
        <v/>
      </c>
      <c r="E87" s="57" t="str">
        <f>IFERROR(Tableau1[[#This Row],[N° Chèque]],"")</f>
        <v/>
      </c>
      <c r="F87" s="112" t="str">
        <f>IFERROR(Tableau1[[#This Row],[Montant]],"")</f>
        <v/>
      </c>
      <c r="G87" s="127"/>
      <c r="H87" s="62"/>
      <c r="I87" s="63"/>
    </row>
    <row r="88" spans="1:9" s="60" customFormat="1" ht="25.5" customHeight="1" thickBot="1" x14ac:dyDescent="0.25">
      <c r="A88" s="56">
        <f>BD!M89</f>
        <v>0</v>
      </c>
      <c r="B88" s="56" t="str">
        <f>IFERROR(Tableau1[[#This Row],[Emetteur du Chèque Si Autre]],"")</f>
        <v/>
      </c>
      <c r="C88" s="106" t="str">
        <f>IFERROR(Tableau1[[#This Row],[Nbre Adultes]]+Tableau1[[#This Row],[Nbre Enfants]],"")</f>
        <v/>
      </c>
      <c r="D88" s="106" t="str">
        <f>IFERROR(Tableau1[[#This Row],[Total Famille]],"")</f>
        <v/>
      </c>
      <c r="E88" s="57" t="str">
        <f>IFERROR(Tableau1[[#This Row],[N° Chèque]],"")</f>
        <v/>
      </c>
      <c r="F88" s="112" t="str">
        <f>IFERROR(Tableau1[[#This Row],[Montant]],"")</f>
        <v/>
      </c>
      <c r="G88" s="127"/>
      <c r="H88" s="62"/>
      <c r="I88" s="63"/>
    </row>
    <row r="89" spans="1:9" s="60" customFormat="1" ht="25.5" customHeight="1" thickBot="1" x14ac:dyDescent="0.25">
      <c r="A89" s="56">
        <f>BD!M90</f>
        <v>0</v>
      </c>
      <c r="B89" s="56" t="str">
        <f>IFERROR(Tableau1[[#This Row],[Emetteur du Chèque Si Autre]],"")</f>
        <v/>
      </c>
      <c r="C89" s="106" t="str">
        <f>IFERROR(Tableau1[[#This Row],[Nbre Adultes]]+Tableau1[[#This Row],[Nbre Enfants]],"")</f>
        <v/>
      </c>
      <c r="D89" s="106" t="str">
        <f>IFERROR(Tableau1[[#This Row],[Total Famille]],"")</f>
        <v/>
      </c>
      <c r="E89" s="57" t="str">
        <f>IFERROR(Tableau1[[#This Row],[N° Chèque]],"")</f>
        <v/>
      </c>
      <c r="F89" s="112" t="str">
        <f>IFERROR(Tableau1[[#This Row],[Montant]],"")</f>
        <v/>
      </c>
      <c r="G89" s="127"/>
      <c r="H89" s="62"/>
      <c r="I89" s="63"/>
    </row>
    <row r="90" spans="1:9" s="60" customFormat="1" ht="25.5" customHeight="1" thickBot="1" x14ac:dyDescent="0.25">
      <c r="A90" s="56">
        <f>BD!M91</f>
        <v>0</v>
      </c>
      <c r="B90" s="56" t="str">
        <f>IFERROR(Tableau1[[#This Row],[Emetteur du Chèque Si Autre]],"")</f>
        <v/>
      </c>
      <c r="C90" s="106" t="str">
        <f>IFERROR(Tableau1[[#This Row],[Nbre Adultes]]+Tableau1[[#This Row],[Nbre Enfants]],"")</f>
        <v/>
      </c>
      <c r="D90" s="106" t="str">
        <f>IFERROR(Tableau1[[#This Row],[Total Famille]],"")</f>
        <v/>
      </c>
      <c r="E90" s="57" t="str">
        <f>IFERROR(Tableau1[[#This Row],[N° Chèque]],"")</f>
        <v/>
      </c>
      <c r="F90" s="112" t="str">
        <f>IFERROR(Tableau1[[#This Row],[Montant]],"")</f>
        <v/>
      </c>
      <c r="G90" s="127"/>
      <c r="H90" s="62"/>
      <c r="I90" s="63"/>
    </row>
    <row r="91" spans="1:9" s="60" customFormat="1" ht="25.5" customHeight="1" thickBot="1" x14ac:dyDescent="0.25">
      <c r="A91" s="56">
        <f>BD!M92</f>
        <v>0</v>
      </c>
      <c r="B91" s="56" t="str">
        <f>IFERROR(Tableau1[[#This Row],[Emetteur du Chèque Si Autre]],"")</f>
        <v/>
      </c>
      <c r="C91" s="106" t="str">
        <f>IFERROR(Tableau1[[#This Row],[Nbre Adultes]]+Tableau1[[#This Row],[Nbre Enfants]],"")</f>
        <v/>
      </c>
      <c r="D91" s="106" t="str">
        <f>IFERROR(Tableau1[[#This Row],[Total Famille]],"")</f>
        <v/>
      </c>
      <c r="E91" s="57" t="str">
        <f>IFERROR(Tableau1[[#This Row],[N° Chèque]],"")</f>
        <v/>
      </c>
      <c r="F91" s="112" t="str">
        <f>IFERROR(Tableau1[[#This Row],[Montant]],"")</f>
        <v/>
      </c>
      <c r="G91" s="127"/>
      <c r="H91" s="62"/>
      <c r="I91" s="63"/>
    </row>
    <row r="92" spans="1:9" s="60" customFormat="1" ht="25.5" customHeight="1" thickBot="1" x14ac:dyDescent="0.25">
      <c r="A92" s="56">
        <f>BD!M93</f>
        <v>0</v>
      </c>
      <c r="B92" s="56" t="str">
        <f>IFERROR(Tableau1[[#This Row],[Emetteur du Chèque Si Autre]],"")</f>
        <v/>
      </c>
      <c r="C92" s="106" t="str">
        <f>IFERROR(Tableau1[[#This Row],[Nbre Adultes]]+Tableau1[[#This Row],[Nbre Enfants]],"")</f>
        <v/>
      </c>
      <c r="D92" s="106" t="str">
        <f>IFERROR(Tableau1[[#This Row],[Total Famille]],"")</f>
        <v/>
      </c>
      <c r="E92" s="57" t="str">
        <f>IFERROR(Tableau1[[#This Row],[N° Chèque]],"")</f>
        <v/>
      </c>
      <c r="F92" s="112" t="str">
        <f>IFERROR(Tableau1[[#This Row],[Montant]],"")</f>
        <v/>
      </c>
      <c r="G92" s="127"/>
      <c r="H92" s="62"/>
      <c r="I92" s="63"/>
    </row>
    <row r="93" spans="1:9" s="60" customFormat="1" ht="25.5" customHeight="1" thickBot="1" x14ac:dyDescent="0.25">
      <c r="A93" s="56">
        <f>BD!M94</f>
        <v>0</v>
      </c>
      <c r="B93" s="56" t="str">
        <f>IFERROR(Tableau1[[#This Row],[Emetteur du Chèque Si Autre]],"")</f>
        <v/>
      </c>
      <c r="C93" s="106" t="str">
        <f>IFERROR(Tableau1[[#This Row],[Nbre Adultes]]+Tableau1[[#This Row],[Nbre Enfants]],"")</f>
        <v/>
      </c>
      <c r="D93" s="106" t="str">
        <f>IFERROR(Tableau1[[#This Row],[Total Famille]],"")</f>
        <v/>
      </c>
      <c r="E93" s="57" t="str">
        <f>IFERROR(Tableau1[[#This Row],[N° Chèque]],"")</f>
        <v/>
      </c>
      <c r="F93" s="112" t="str">
        <f>IFERROR(Tableau1[[#This Row],[Montant]],"")</f>
        <v/>
      </c>
      <c r="G93" s="127"/>
      <c r="H93" s="62"/>
      <c r="I93" s="63"/>
    </row>
    <row r="94" spans="1:9" s="60" customFormat="1" ht="25.5" customHeight="1" thickBot="1" x14ac:dyDescent="0.25">
      <c r="A94" s="56">
        <f>BD!M95</f>
        <v>0</v>
      </c>
      <c r="B94" s="56" t="str">
        <f>IFERROR(Tableau1[[#This Row],[Emetteur du Chèque Si Autre]],"")</f>
        <v/>
      </c>
      <c r="C94" s="106" t="str">
        <f>IFERROR(Tableau1[[#This Row],[Nbre Adultes]]+Tableau1[[#This Row],[Nbre Enfants]],"")</f>
        <v/>
      </c>
      <c r="D94" s="106" t="str">
        <f>IFERROR(Tableau1[[#This Row],[Total Famille]],"")</f>
        <v/>
      </c>
      <c r="E94" s="57" t="str">
        <f>IFERROR(Tableau1[[#This Row],[N° Chèque]],"")</f>
        <v/>
      </c>
      <c r="F94" s="112" t="str">
        <f>IFERROR(Tableau1[[#This Row],[Montant]],"")</f>
        <v/>
      </c>
      <c r="G94" s="127"/>
      <c r="H94" s="62"/>
      <c r="I94" s="63"/>
    </row>
    <row r="95" spans="1:9" s="60" customFormat="1" ht="25.5" customHeight="1" thickBot="1" x14ac:dyDescent="0.25">
      <c r="A95" s="56">
        <f>BD!M96</f>
        <v>0</v>
      </c>
      <c r="B95" s="56" t="str">
        <f>IFERROR(Tableau1[[#This Row],[Emetteur du Chèque Si Autre]],"")</f>
        <v/>
      </c>
      <c r="C95" s="106" t="str">
        <f>IFERROR(Tableau1[[#This Row],[Nbre Adultes]]+Tableau1[[#This Row],[Nbre Enfants]],"")</f>
        <v/>
      </c>
      <c r="D95" s="106" t="str">
        <f>IFERROR(Tableau1[[#This Row],[Total Famille]],"")</f>
        <v/>
      </c>
      <c r="E95" s="57" t="str">
        <f>IFERROR(Tableau1[[#This Row],[N° Chèque]],"")</f>
        <v/>
      </c>
      <c r="F95" s="112" t="str">
        <f>IFERROR(Tableau1[[#This Row],[Montant]],"")</f>
        <v/>
      </c>
      <c r="G95" s="127"/>
      <c r="H95" s="62"/>
      <c r="I95" s="63"/>
    </row>
    <row r="96" spans="1:9" s="60" customFormat="1" ht="25.5" customHeight="1" thickBot="1" x14ac:dyDescent="0.25">
      <c r="A96" s="56">
        <f>BD!M97</f>
        <v>0</v>
      </c>
      <c r="B96" s="56" t="str">
        <f>IFERROR(Tableau1[[#This Row],[Emetteur du Chèque Si Autre]],"")</f>
        <v/>
      </c>
      <c r="C96" s="106" t="str">
        <f>IFERROR(Tableau1[[#This Row],[Nbre Adultes]]+Tableau1[[#This Row],[Nbre Enfants]],"")</f>
        <v/>
      </c>
      <c r="D96" s="106" t="str">
        <f>IFERROR(Tableau1[[#This Row],[Total Famille]],"")</f>
        <v/>
      </c>
      <c r="E96" s="57" t="str">
        <f>IFERROR(Tableau1[[#This Row],[N° Chèque]],"")</f>
        <v/>
      </c>
      <c r="F96" s="112" t="str">
        <f>IFERROR(Tableau1[[#This Row],[Montant]],"")</f>
        <v/>
      </c>
      <c r="G96" s="127"/>
      <c r="H96" s="62"/>
      <c r="I96" s="63"/>
    </row>
    <row r="97" spans="1:9" s="60" customFormat="1" ht="25.5" customHeight="1" thickBot="1" x14ac:dyDescent="0.25">
      <c r="A97" s="56">
        <f>BD!M98</f>
        <v>0</v>
      </c>
      <c r="B97" s="56" t="str">
        <f>IFERROR(Tableau1[[#This Row],[Emetteur du Chèque Si Autre]],"")</f>
        <v/>
      </c>
      <c r="C97" s="106" t="str">
        <f>IFERROR(Tableau1[[#This Row],[Nbre Adultes]]+Tableau1[[#This Row],[Nbre Enfants]],"")</f>
        <v/>
      </c>
      <c r="D97" s="106" t="str">
        <f>IFERROR(Tableau1[[#This Row],[Total Famille]],"")</f>
        <v/>
      </c>
      <c r="E97" s="57" t="str">
        <f>IFERROR(Tableau1[[#This Row],[N° Chèque]],"")</f>
        <v/>
      </c>
      <c r="F97" s="112" t="str">
        <f>IFERROR(Tableau1[[#This Row],[Montant]],"")</f>
        <v/>
      </c>
      <c r="G97" s="127"/>
      <c r="H97" s="62"/>
      <c r="I97" s="63"/>
    </row>
    <row r="98" spans="1:9" s="60" customFormat="1" ht="25.5" customHeight="1" thickBot="1" x14ac:dyDescent="0.25">
      <c r="A98" s="56">
        <f>BD!M99</f>
        <v>0</v>
      </c>
      <c r="B98" s="56" t="str">
        <f>IFERROR(Tableau1[[#This Row],[Emetteur du Chèque Si Autre]],"")</f>
        <v/>
      </c>
      <c r="C98" s="106" t="str">
        <f>IFERROR(Tableau1[[#This Row],[Nbre Adultes]]+Tableau1[[#This Row],[Nbre Enfants]],"")</f>
        <v/>
      </c>
      <c r="D98" s="106" t="str">
        <f>IFERROR(Tableau1[[#This Row],[Total Famille]],"")</f>
        <v/>
      </c>
      <c r="E98" s="57" t="str">
        <f>IFERROR(Tableau1[[#This Row],[N° Chèque]],"")</f>
        <v/>
      </c>
      <c r="F98" s="112" t="str">
        <f>IFERROR(Tableau1[[#This Row],[Montant]],"")</f>
        <v/>
      </c>
      <c r="G98" s="127"/>
      <c r="H98" s="62"/>
      <c r="I98" s="63"/>
    </row>
    <row r="99" spans="1:9" s="60" customFormat="1" ht="25.5" customHeight="1" thickBot="1" x14ac:dyDescent="0.25">
      <c r="A99" s="56">
        <f>BD!M100</f>
        <v>0</v>
      </c>
      <c r="B99" s="56" t="str">
        <f>IFERROR(Tableau1[[#This Row],[Emetteur du Chèque Si Autre]],"")</f>
        <v/>
      </c>
      <c r="C99" s="106" t="str">
        <f>IFERROR(Tableau1[[#This Row],[Nbre Adultes]]+Tableau1[[#This Row],[Nbre Enfants]],"")</f>
        <v/>
      </c>
      <c r="D99" s="106" t="str">
        <f>IFERROR(Tableau1[[#This Row],[Total Famille]],"")</f>
        <v/>
      </c>
      <c r="E99" s="57" t="str">
        <f>IFERROR(Tableau1[[#This Row],[N° Chèque]],"")</f>
        <v/>
      </c>
      <c r="F99" s="112" t="str">
        <f>IFERROR(Tableau1[[#This Row],[Montant]],"")</f>
        <v/>
      </c>
      <c r="G99" s="127"/>
      <c r="H99" s="62"/>
      <c r="I99" s="63"/>
    </row>
    <row r="100" spans="1:9" s="60" customFormat="1" ht="25.5" customHeight="1" thickBot="1" x14ac:dyDescent="0.25">
      <c r="A100" s="56">
        <f>BD!M101</f>
        <v>0</v>
      </c>
      <c r="B100" s="56" t="str">
        <f>IFERROR(Tableau1[[#This Row],[Emetteur du Chèque Si Autre]],"")</f>
        <v/>
      </c>
      <c r="C100" s="106" t="str">
        <f>IFERROR(Tableau1[[#This Row],[Nbre Adultes]]+Tableau1[[#This Row],[Nbre Enfants]],"")</f>
        <v/>
      </c>
      <c r="D100" s="106" t="str">
        <f>IFERROR(Tableau1[[#This Row],[Total Famille]],"")</f>
        <v/>
      </c>
      <c r="E100" s="57" t="str">
        <f>IFERROR(Tableau1[[#This Row],[N° Chèque]],"")</f>
        <v/>
      </c>
      <c r="F100" s="112" t="str">
        <f>IFERROR(Tableau1[[#This Row],[Montant]],"")</f>
        <v/>
      </c>
      <c r="G100" s="127"/>
      <c r="H100" s="62"/>
      <c r="I100" s="63"/>
    </row>
    <row r="101" spans="1:9" s="60" customFormat="1" ht="25.5" customHeight="1" thickBot="1" x14ac:dyDescent="0.25">
      <c r="A101" s="56">
        <f>BD!M102</f>
        <v>0</v>
      </c>
      <c r="B101" s="56" t="str">
        <f>IFERROR(Tableau1[[#This Row],[Emetteur du Chèque Si Autre]],"")</f>
        <v/>
      </c>
      <c r="C101" s="106" t="str">
        <f>IFERROR(Tableau1[[#This Row],[Nbre Adultes]]+Tableau1[[#This Row],[Nbre Enfants]],"")</f>
        <v/>
      </c>
      <c r="D101" s="106" t="str">
        <f>IFERROR(Tableau1[[#This Row],[Total Famille]],"")</f>
        <v/>
      </c>
      <c r="E101" s="57" t="str">
        <f>IFERROR(Tableau1[[#This Row],[N° Chèque]],"")</f>
        <v/>
      </c>
      <c r="F101" s="112" t="str">
        <f>IFERROR(Tableau1[[#This Row],[Montant]],"")</f>
        <v/>
      </c>
      <c r="G101" s="127"/>
      <c r="H101" s="62"/>
      <c r="I101" s="63"/>
    </row>
    <row r="102" spans="1:9" s="60" customFormat="1" ht="25.5" customHeight="1" thickBot="1" x14ac:dyDescent="0.25">
      <c r="A102" s="56">
        <f>BD!M103</f>
        <v>0</v>
      </c>
      <c r="B102" s="56" t="str">
        <f>IFERROR(Tableau1[[#This Row],[Emetteur du Chèque Si Autre]],"")</f>
        <v/>
      </c>
      <c r="C102" s="106" t="str">
        <f>IFERROR(Tableau1[[#This Row],[Nbre Adultes]]+Tableau1[[#This Row],[Nbre Enfants]],"")</f>
        <v/>
      </c>
      <c r="D102" s="106" t="str">
        <f>IFERROR(Tableau1[[#This Row],[Total Famille]],"")</f>
        <v/>
      </c>
      <c r="E102" s="57" t="str">
        <f>IFERROR(Tableau1[[#This Row],[N° Chèque]],"")</f>
        <v/>
      </c>
      <c r="F102" s="112" t="str">
        <f>IFERROR(Tableau1[[#This Row],[Montant]],"")</f>
        <v/>
      </c>
      <c r="G102" s="127"/>
      <c r="H102" s="62"/>
      <c r="I102" s="63"/>
    </row>
    <row r="103" spans="1:9" s="60" customFormat="1" ht="25.5" customHeight="1" thickBot="1" x14ac:dyDescent="0.25">
      <c r="A103" s="56">
        <f>BD!M104</f>
        <v>0</v>
      </c>
      <c r="B103" s="56" t="str">
        <f>IFERROR(Tableau1[[#This Row],[Emetteur du Chèque Si Autre]],"")</f>
        <v/>
      </c>
      <c r="C103" s="106" t="str">
        <f>IFERROR(Tableau1[[#This Row],[Nbre Adultes]]+Tableau1[[#This Row],[Nbre Enfants]],"")</f>
        <v/>
      </c>
      <c r="D103" s="106" t="str">
        <f>IFERROR(Tableau1[[#This Row],[Total Famille]],"")</f>
        <v/>
      </c>
      <c r="E103" s="57" t="str">
        <f>IFERROR(Tableau1[[#This Row],[N° Chèque]],"")</f>
        <v/>
      </c>
      <c r="F103" s="112" t="str">
        <f>IFERROR(Tableau1[[#This Row],[Montant]],"")</f>
        <v/>
      </c>
      <c r="G103" s="127"/>
      <c r="H103" s="62"/>
      <c r="I103" s="63"/>
    </row>
    <row r="104" spans="1:9" s="60" customFormat="1" ht="25.5" customHeight="1" thickBot="1" x14ac:dyDescent="0.25">
      <c r="A104" s="56">
        <f>BD!M105</f>
        <v>0</v>
      </c>
      <c r="B104" s="56" t="str">
        <f>IFERROR(Tableau1[[#This Row],[Emetteur du Chèque Si Autre]],"")</f>
        <v/>
      </c>
      <c r="C104" s="106" t="str">
        <f>IFERROR(Tableau1[[#This Row],[Nbre Adultes]]+Tableau1[[#This Row],[Nbre Enfants]],"")</f>
        <v/>
      </c>
      <c r="D104" s="106" t="str">
        <f>IFERROR(Tableau1[[#This Row],[Total Famille]],"")</f>
        <v/>
      </c>
      <c r="E104" s="57" t="str">
        <f>IFERROR(Tableau1[[#This Row],[N° Chèque]],"")</f>
        <v/>
      </c>
      <c r="F104" s="112" t="str">
        <f>IFERROR(Tableau1[[#This Row],[Montant]],"")</f>
        <v/>
      </c>
      <c r="G104" s="127"/>
      <c r="H104" s="62"/>
      <c r="I104" s="63"/>
    </row>
    <row r="105" spans="1:9" s="60" customFormat="1" ht="25.5" customHeight="1" thickBot="1" x14ac:dyDescent="0.25">
      <c r="A105" s="56">
        <f>BD!M106</f>
        <v>0</v>
      </c>
      <c r="B105" s="56" t="str">
        <f>IFERROR(Tableau1[[#This Row],[Emetteur du Chèque Si Autre]],"")</f>
        <v/>
      </c>
      <c r="C105" s="106" t="str">
        <f>IFERROR(Tableau1[[#This Row],[Nbre Adultes]]+Tableau1[[#This Row],[Nbre Enfants]],"")</f>
        <v/>
      </c>
      <c r="D105" s="106" t="str">
        <f>IFERROR(Tableau1[[#This Row],[Total Famille]],"")</f>
        <v/>
      </c>
      <c r="E105" s="57" t="str">
        <f>IFERROR(Tableau1[[#This Row],[N° Chèque]],"")</f>
        <v/>
      </c>
      <c r="F105" s="112" t="str">
        <f>IFERROR(Tableau1[[#This Row],[Montant]],"")</f>
        <v/>
      </c>
      <c r="G105" s="127"/>
      <c r="H105" s="62"/>
      <c r="I105" s="63"/>
    </row>
    <row r="106" spans="1:9" s="60" customFormat="1" ht="25.5" customHeight="1" thickBot="1" x14ac:dyDescent="0.25">
      <c r="A106" s="56">
        <f>BD!M107</f>
        <v>0</v>
      </c>
      <c r="B106" s="56" t="str">
        <f>IFERROR(Tableau1[[#This Row],[Emetteur du Chèque Si Autre]],"")</f>
        <v/>
      </c>
      <c r="C106" s="106" t="str">
        <f>IFERROR(Tableau1[[#This Row],[Nbre Adultes]]+Tableau1[[#This Row],[Nbre Enfants]],"")</f>
        <v/>
      </c>
      <c r="D106" s="106" t="str">
        <f>IFERROR(Tableau1[[#This Row],[Total Famille]],"")</f>
        <v/>
      </c>
      <c r="E106" s="57" t="str">
        <f>IFERROR(Tableau1[[#This Row],[N° Chèque]],"")</f>
        <v/>
      </c>
      <c r="F106" s="112" t="str">
        <f>IFERROR(Tableau1[[#This Row],[Montant]],"")</f>
        <v/>
      </c>
      <c r="G106" s="127"/>
      <c r="H106" s="62"/>
      <c r="I106" s="63"/>
    </row>
    <row r="107" spans="1:9" s="60" customFormat="1" ht="25.5" customHeight="1" thickBot="1" x14ac:dyDescent="0.25">
      <c r="A107" s="56">
        <f>BD!M108</f>
        <v>0</v>
      </c>
      <c r="B107" s="56" t="str">
        <f>IFERROR(Tableau1[[#This Row],[Emetteur du Chèque Si Autre]],"")</f>
        <v/>
      </c>
      <c r="C107" s="106" t="str">
        <f>IFERROR(Tableau1[[#This Row],[Nbre Adultes]]+Tableau1[[#This Row],[Nbre Enfants]],"")</f>
        <v/>
      </c>
      <c r="D107" s="106" t="str">
        <f>IFERROR(Tableau1[[#This Row],[Total Famille]],"")</f>
        <v/>
      </c>
      <c r="E107" s="57" t="str">
        <f>IFERROR(Tableau1[[#This Row],[N° Chèque]],"")</f>
        <v/>
      </c>
      <c r="F107" s="112" t="str">
        <f>IFERROR(Tableau1[[#This Row],[Montant]],"")</f>
        <v/>
      </c>
      <c r="G107" s="127"/>
      <c r="H107" s="62"/>
      <c r="I107" s="63"/>
    </row>
    <row r="108" spans="1:9" s="60" customFormat="1" ht="25.5" customHeight="1" thickBot="1" x14ac:dyDescent="0.25">
      <c r="A108" s="56">
        <f>BD!M109</f>
        <v>0</v>
      </c>
      <c r="B108" s="56" t="str">
        <f>IFERROR(Tableau1[[#This Row],[Emetteur du Chèque Si Autre]],"")</f>
        <v/>
      </c>
      <c r="C108" s="106" t="str">
        <f>IFERROR(Tableau1[[#This Row],[Nbre Adultes]]+Tableau1[[#This Row],[Nbre Enfants]],"")</f>
        <v/>
      </c>
      <c r="D108" s="106" t="str">
        <f>IFERROR(Tableau1[[#This Row],[Total Famille]],"")</f>
        <v/>
      </c>
      <c r="E108" s="57" t="str">
        <f>IFERROR(Tableau1[[#This Row],[N° Chèque]],"")</f>
        <v/>
      </c>
      <c r="F108" s="112" t="str">
        <f>IFERROR(Tableau1[[#This Row],[Montant]],"")</f>
        <v/>
      </c>
      <c r="G108" s="127"/>
      <c r="H108" s="62"/>
      <c r="I108" s="63"/>
    </row>
    <row r="109" spans="1:9" s="60" customFormat="1" ht="25.5" customHeight="1" thickBot="1" x14ac:dyDescent="0.25">
      <c r="A109" s="56">
        <f>BD!M110</f>
        <v>0</v>
      </c>
      <c r="B109" s="56" t="str">
        <f>IFERROR(Tableau1[[#This Row],[Emetteur du Chèque Si Autre]],"")</f>
        <v/>
      </c>
      <c r="C109" s="106" t="str">
        <f>IFERROR(Tableau1[[#This Row],[Nbre Adultes]]+Tableau1[[#This Row],[Nbre Enfants]],"")</f>
        <v/>
      </c>
      <c r="D109" s="106" t="str">
        <f>IFERROR(Tableau1[[#This Row],[Total Famille]],"")</f>
        <v/>
      </c>
      <c r="E109" s="57" t="str">
        <f>IFERROR(Tableau1[[#This Row],[N° Chèque]],"")</f>
        <v/>
      </c>
      <c r="F109" s="112" t="str">
        <f>IFERROR(Tableau1[[#This Row],[Montant]],"")</f>
        <v/>
      </c>
      <c r="G109" s="127"/>
      <c r="H109" s="62"/>
      <c r="I109" s="63"/>
    </row>
    <row r="110" spans="1:9" s="60" customFormat="1" ht="25.5" customHeight="1" thickBot="1" x14ac:dyDescent="0.25">
      <c r="A110" s="56">
        <f>BD!M111</f>
        <v>0</v>
      </c>
      <c r="B110" s="56" t="str">
        <f>IFERROR(Tableau1[[#This Row],[Emetteur du Chèque Si Autre]],"")</f>
        <v/>
      </c>
      <c r="C110" s="106" t="str">
        <f>IFERROR(Tableau1[[#This Row],[Nbre Adultes]]+Tableau1[[#This Row],[Nbre Enfants]],"")</f>
        <v/>
      </c>
      <c r="D110" s="106" t="str">
        <f>IFERROR(Tableau1[[#This Row],[Total Famille]],"")</f>
        <v/>
      </c>
      <c r="E110" s="57" t="str">
        <f>IFERROR(Tableau1[[#This Row],[N° Chèque]],"")</f>
        <v/>
      </c>
      <c r="F110" s="112" t="str">
        <f>IFERROR(Tableau1[[#This Row],[Montant]],"")</f>
        <v/>
      </c>
      <c r="G110" s="127"/>
      <c r="H110" s="62"/>
      <c r="I110" s="63"/>
    </row>
    <row r="111" spans="1:9" s="60" customFormat="1" ht="25.5" customHeight="1" thickBot="1" x14ac:dyDescent="0.25">
      <c r="A111" s="56">
        <f>BD!M112</f>
        <v>0</v>
      </c>
      <c r="B111" s="56" t="str">
        <f>IFERROR(Tableau1[[#This Row],[Emetteur du Chèque Si Autre]],"")</f>
        <v/>
      </c>
      <c r="C111" s="106" t="str">
        <f>IFERROR(Tableau1[[#This Row],[Nbre Adultes]]+Tableau1[[#This Row],[Nbre Enfants]],"")</f>
        <v/>
      </c>
      <c r="D111" s="106" t="str">
        <f>IFERROR(Tableau1[[#This Row],[Total Famille]],"")</f>
        <v/>
      </c>
      <c r="E111" s="57" t="str">
        <f>IFERROR(Tableau1[[#This Row],[N° Chèque]],"")</f>
        <v/>
      </c>
      <c r="F111" s="112" t="str">
        <f>IFERROR(Tableau1[[#This Row],[Montant]],"")</f>
        <v/>
      </c>
      <c r="G111" s="127"/>
      <c r="H111" s="62"/>
      <c r="I111" s="63"/>
    </row>
    <row r="112" spans="1:9" s="60" customFormat="1" ht="25.5" customHeight="1" thickBot="1" x14ac:dyDescent="0.25">
      <c r="A112" s="56">
        <f>BD!M113</f>
        <v>0</v>
      </c>
      <c r="B112" s="56" t="str">
        <f>IFERROR(Tableau1[[#This Row],[Emetteur du Chèque Si Autre]],"")</f>
        <v/>
      </c>
      <c r="C112" s="106" t="str">
        <f>IFERROR(Tableau1[[#This Row],[Nbre Adultes]]+Tableau1[[#This Row],[Nbre Enfants]],"")</f>
        <v/>
      </c>
      <c r="D112" s="106" t="str">
        <f>IFERROR(Tableau1[[#This Row],[Total Famille]],"")</f>
        <v/>
      </c>
      <c r="E112" s="57" t="str">
        <f>IFERROR(Tableau1[[#This Row],[N° Chèque]],"")</f>
        <v/>
      </c>
      <c r="F112" s="112" t="str">
        <f>IFERROR(Tableau1[[#This Row],[Montant]],"")</f>
        <v/>
      </c>
      <c r="G112" s="127"/>
      <c r="H112" s="62"/>
      <c r="I112" s="63"/>
    </row>
    <row r="113" spans="1:9" s="60" customFormat="1" ht="25.5" customHeight="1" thickBot="1" x14ac:dyDescent="0.25">
      <c r="A113" s="56">
        <f>BD!M114</f>
        <v>0</v>
      </c>
      <c r="B113" s="56" t="str">
        <f>IFERROR(Tableau1[[#This Row],[Emetteur du Chèque Si Autre]],"")</f>
        <v/>
      </c>
      <c r="C113" s="106" t="str">
        <f>IFERROR(Tableau1[[#This Row],[Nbre Adultes]]+Tableau1[[#This Row],[Nbre Enfants]],"")</f>
        <v/>
      </c>
      <c r="D113" s="106" t="str">
        <f>IFERROR(Tableau1[[#This Row],[Total Famille]],"")</f>
        <v/>
      </c>
      <c r="E113" s="57" t="str">
        <f>IFERROR(Tableau1[[#This Row],[N° Chèque]],"")</f>
        <v/>
      </c>
      <c r="F113" s="112" t="str">
        <f>IFERROR(Tableau1[[#This Row],[Montant]],"")</f>
        <v/>
      </c>
      <c r="G113" s="127"/>
      <c r="H113" s="62"/>
      <c r="I113" s="63"/>
    </row>
    <row r="114" spans="1:9" s="60" customFormat="1" ht="25.5" customHeight="1" thickBot="1" x14ac:dyDescent="0.25">
      <c r="A114" s="56">
        <f>BD!M115</f>
        <v>0</v>
      </c>
      <c r="B114" s="56" t="str">
        <f>IFERROR(Tableau1[[#This Row],[Emetteur du Chèque Si Autre]],"")</f>
        <v/>
      </c>
      <c r="C114" s="106" t="str">
        <f>IFERROR(Tableau1[[#This Row],[Nbre Adultes]]+Tableau1[[#This Row],[Nbre Enfants]],"")</f>
        <v/>
      </c>
      <c r="D114" s="106" t="str">
        <f>IFERROR(Tableau1[[#This Row],[Total Famille]],"")</f>
        <v/>
      </c>
      <c r="E114" s="57" t="str">
        <f>IFERROR(Tableau1[[#This Row],[N° Chèque]],"")</f>
        <v/>
      </c>
      <c r="F114" s="112" t="str">
        <f>IFERROR(Tableau1[[#This Row],[Montant]],"")</f>
        <v/>
      </c>
      <c r="G114" s="127"/>
      <c r="H114" s="62"/>
      <c r="I114" s="63"/>
    </row>
    <row r="115" spans="1:9" s="60" customFormat="1" ht="25.5" customHeight="1" thickBot="1" x14ac:dyDescent="0.25">
      <c r="A115" s="56">
        <f>BD!M116</f>
        <v>0</v>
      </c>
      <c r="B115" s="56" t="str">
        <f>IFERROR(Tableau1[[#This Row],[Emetteur du Chèque Si Autre]],"")</f>
        <v/>
      </c>
      <c r="C115" s="106" t="str">
        <f>IFERROR(Tableau1[[#This Row],[Nbre Adultes]]+Tableau1[[#This Row],[Nbre Enfants]],"")</f>
        <v/>
      </c>
      <c r="D115" s="106" t="str">
        <f>IFERROR(Tableau1[[#This Row],[Total Famille]],"")</f>
        <v/>
      </c>
      <c r="E115" s="57" t="str">
        <f>IFERROR(Tableau1[[#This Row],[N° Chèque]],"")</f>
        <v/>
      </c>
      <c r="F115" s="112" t="str">
        <f>IFERROR(Tableau1[[#This Row],[Montant]],"")</f>
        <v/>
      </c>
      <c r="G115" s="127"/>
      <c r="H115" s="62"/>
      <c r="I115" s="63"/>
    </row>
    <row r="116" spans="1:9" s="60" customFormat="1" ht="25.5" customHeight="1" thickBot="1" x14ac:dyDescent="0.25">
      <c r="A116" s="56">
        <f>BD!M117</f>
        <v>0</v>
      </c>
      <c r="B116" s="56" t="str">
        <f>IFERROR(Tableau1[[#This Row],[Emetteur du Chèque Si Autre]],"")</f>
        <v/>
      </c>
      <c r="C116" s="106" t="str">
        <f>IFERROR(Tableau1[[#This Row],[Nbre Adultes]]+Tableau1[[#This Row],[Nbre Enfants]],"")</f>
        <v/>
      </c>
      <c r="D116" s="106" t="str">
        <f>IFERROR(Tableau1[[#This Row],[Total Famille]],"")</f>
        <v/>
      </c>
      <c r="E116" s="57" t="str">
        <f>IFERROR(Tableau1[[#This Row],[N° Chèque]],"")</f>
        <v/>
      </c>
      <c r="F116" s="112" t="str">
        <f>IFERROR(Tableau1[[#This Row],[Montant]],"")</f>
        <v/>
      </c>
      <c r="G116" s="127"/>
      <c r="H116" s="62"/>
      <c r="I116" s="63"/>
    </row>
    <row r="117" spans="1:9" s="60" customFormat="1" ht="25.5" customHeight="1" thickBot="1" x14ac:dyDescent="0.25">
      <c r="A117" s="56">
        <f>BD!M118</f>
        <v>0</v>
      </c>
      <c r="B117" s="56" t="str">
        <f>IFERROR(Tableau1[[#This Row],[Emetteur du Chèque Si Autre]],"")</f>
        <v/>
      </c>
      <c r="C117" s="106" t="str">
        <f>IFERROR(Tableau1[[#This Row],[Nbre Adultes]]+Tableau1[[#This Row],[Nbre Enfants]],"")</f>
        <v/>
      </c>
      <c r="D117" s="106" t="str">
        <f>IFERROR(Tableau1[[#This Row],[Total Famille]],"")</f>
        <v/>
      </c>
      <c r="E117" s="57" t="str">
        <f>IFERROR(Tableau1[[#This Row],[N° Chèque]],"")</f>
        <v/>
      </c>
      <c r="F117" s="112" t="str">
        <f>IFERROR(Tableau1[[#This Row],[Montant]],"")</f>
        <v/>
      </c>
      <c r="G117" s="127"/>
      <c r="H117" s="62"/>
      <c r="I117" s="63"/>
    </row>
    <row r="118" spans="1:9" s="60" customFormat="1" ht="25.5" customHeight="1" thickBot="1" x14ac:dyDescent="0.25">
      <c r="A118" s="56">
        <f>BD!M119</f>
        <v>0</v>
      </c>
      <c r="B118" s="56" t="str">
        <f>IFERROR(Tableau1[[#This Row],[Emetteur du Chèque Si Autre]],"")</f>
        <v/>
      </c>
      <c r="C118" s="106" t="str">
        <f>IFERROR(Tableau1[[#This Row],[Nbre Adultes]]+Tableau1[[#This Row],[Nbre Enfants]],"")</f>
        <v/>
      </c>
      <c r="D118" s="106" t="str">
        <f>IFERROR(Tableau1[[#This Row],[Total Famille]],"")</f>
        <v/>
      </c>
      <c r="E118" s="57" t="str">
        <f>IFERROR(Tableau1[[#This Row],[N° Chèque]],"")</f>
        <v/>
      </c>
      <c r="F118" s="112" t="str">
        <f>IFERROR(Tableau1[[#This Row],[Montant]],"")</f>
        <v/>
      </c>
      <c r="G118" s="127"/>
      <c r="H118" s="62"/>
      <c r="I118" s="63"/>
    </row>
    <row r="119" spans="1:9" s="60" customFormat="1" ht="25.5" customHeight="1" thickBot="1" x14ac:dyDescent="0.25">
      <c r="A119" s="56">
        <f>BD!M120</f>
        <v>0</v>
      </c>
      <c r="B119" s="56" t="str">
        <f>IFERROR(Tableau1[[#This Row],[Emetteur du Chèque Si Autre]],"")</f>
        <v/>
      </c>
      <c r="C119" s="106" t="str">
        <f>IFERROR(Tableau1[[#This Row],[Nbre Adultes]]+Tableau1[[#This Row],[Nbre Enfants]],"")</f>
        <v/>
      </c>
      <c r="D119" s="106" t="str">
        <f>IFERROR(Tableau1[[#This Row],[Total Famille]],"")</f>
        <v/>
      </c>
      <c r="E119" s="57" t="str">
        <f>IFERROR(Tableau1[[#This Row],[N° Chèque]],"")</f>
        <v/>
      </c>
      <c r="F119" s="112" t="str">
        <f>IFERROR(Tableau1[[#This Row],[Montant]],"")</f>
        <v/>
      </c>
      <c r="G119" s="127"/>
      <c r="H119" s="62"/>
      <c r="I119" s="63"/>
    </row>
    <row r="120" spans="1:9" s="60" customFormat="1" ht="25.5" customHeight="1" thickBot="1" x14ac:dyDescent="0.25">
      <c r="A120" s="56">
        <f>BD!M121</f>
        <v>0</v>
      </c>
      <c r="B120" s="56" t="str">
        <f>IFERROR(Tableau1[[#This Row],[Emetteur du Chèque Si Autre]],"")</f>
        <v/>
      </c>
      <c r="C120" s="106" t="str">
        <f>IFERROR(Tableau1[[#This Row],[Nbre Adultes]]+Tableau1[[#This Row],[Nbre Enfants]],"")</f>
        <v/>
      </c>
      <c r="D120" s="106" t="str">
        <f>IFERROR(Tableau1[[#This Row],[Total Famille]],"")</f>
        <v/>
      </c>
      <c r="E120" s="57" t="str">
        <f>IFERROR(Tableau1[[#This Row],[N° Chèque]],"")</f>
        <v/>
      </c>
      <c r="F120" s="112" t="str">
        <f>IFERROR(Tableau1[[#This Row],[Montant]],"")</f>
        <v/>
      </c>
      <c r="G120" s="127"/>
      <c r="H120" s="62"/>
      <c r="I120" s="63"/>
    </row>
    <row r="121" spans="1:9" s="60" customFormat="1" ht="25.5" customHeight="1" thickBot="1" x14ac:dyDescent="0.25">
      <c r="A121" s="56">
        <f>BD!M122</f>
        <v>0</v>
      </c>
      <c r="B121" s="56" t="str">
        <f>IFERROR(Tableau1[[#This Row],[Emetteur du Chèque Si Autre]],"")</f>
        <v/>
      </c>
      <c r="C121" s="106" t="str">
        <f>IFERROR(Tableau1[[#This Row],[Nbre Adultes]]+Tableau1[[#This Row],[Nbre Enfants]],"")</f>
        <v/>
      </c>
      <c r="D121" s="106" t="str">
        <f>IFERROR(Tableau1[[#This Row],[Total Famille]],"")</f>
        <v/>
      </c>
      <c r="E121" s="57" t="str">
        <f>IFERROR(Tableau1[[#This Row],[N° Chèque]],"")</f>
        <v/>
      </c>
      <c r="F121" s="112" t="str">
        <f>IFERROR(Tableau1[[#This Row],[Montant]],"")</f>
        <v/>
      </c>
      <c r="G121" s="127"/>
      <c r="H121" s="62"/>
      <c r="I121" s="63"/>
    </row>
    <row r="122" spans="1:9" s="60" customFormat="1" ht="25.5" customHeight="1" thickBot="1" x14ac:dyDescent="0.25">
      <c r="A122" s="56">
        <f>BD!M123</f>
        <v>0</v>
      </c>
      <c r="B122" s="56" t="str">
        <f>IFERROR(Tableau1[[#This Row],[Emetteur du Chèque Si Autre]],"")</f>
        <v/>
      </c>
      <c r="C122" s="106" t="str">
        <f>IFERROR(Tableau1[[#This Row],[Nbre Adultes]]+Tableau1[[#This Row],[Nbre Enfants]],"")</f>
        <v/>
      </c>
      <c r="D122" s="106" t="str">
        <f>IFERROR(Tableau1[[#This Row],[Total Famille]],"")</f>
        <v/>
      </c>
      <c r="E122" s="57" t="str">
        <f>IFERROR(Tableau1[[#This Row],[N° Chèque]],"")</f>
        <v/>
      </c>
      <c r="F122" s="112" t="str">
        <f>IFERROR(Tableau1[[#This Row],[Montant]],"")</f>
        <v/>
      </c>
      <c r="G122" s="127"/>
      <c r="H122" s="62"/>
      <c r="I122" s="63"/>
    </row>
    <row r="123" spans="1:9" s="60" customFormat="1" ht="25.5" customHeight="1" thickBot="1" x14ac:dyDescent="0.25">
      <c r="A123" s="56">
        <f>BD!M124</f>
        <v>0</v>
      </c>
      <c r="B123" s="56" t="str">
        <f>IFERROR(Tableau1[[#This Row],[Emetteur du Chèque Si Autre]],"")</f>
        <v/>
      </c>
      <c r="C123" s="106" t="str">
        <f>IFERROR(Tableau1[[#This Row],[Nbre Adultes]]+Tableau1[[#This Row],[Nbre Enfants]],"")</f>
        <v/>
      </c>
      <c r="D123" s="106" t="str">
        <f>IFERROR(Tableau1[[#This Row],[Total Famille]],"")</f>
        <v/>
      </c>
      <c r="E123" s="57" t="str">
        <f>IFERROR(Tableau1[[#This Row],[N° Chèque]],"")</f>
        <v/>
      </c>
      <c r="F123" s="112" t="str">
        <f>IFERROR(Tableau1[[#This Row],[Montant]],"")</f>
        <v/>
      </c>
      <c r="G123" s="127"/>
      <c r="H123" s="62"/>
      <c r="I123" s="63"/>
    </row>
    <row r="124" spans="1:9" s="60" customFormat="1" ht="25.5" customHeight="1" thickBot="1" x14ac:dyDescent="0.25">
      <c r="A124" s="56">
        <f>BD!M125</f>
        <v>0</v>
      </c>
      <c r="B124" s="56" t="str">
        <f>IFERROR(Tableau1[[#This Row],[Emetteur du Chèque Si Autre]],"")</f>
        <v/>
      </c>
      <c r="C124" s="106" t="str">
        <f>IFERROR(Tableau1[[#This Row],[Nbre Adultes]]+Tableau1[[#This Row],[Nbre Enfants]],"")</f>
        <v/>
      </c>
      <c r="D124" s="106" t="str">
        <f>IFERROR(Tableau1[[#This Row],[Total Famille]],"")</f>
        <v/>
      </c>
      <c r="E124" s="57" t="str">
        <f>IFERROR(Tableau1[[#This Row],[N° Chèque]],"")</f>
        <v/>
      </c>
      <c r="F124" s="112" t="str">
        <f>IFERROR(Tableau1[[#This Row],[Montant]],"")</f>
        <v/>
      </c>
      <c r="G124" s="127"/>
      <c r="H124" s="62"/>
      <c r="I124" s="63"/>
    </row>
    <row r="125" spans="1:9" s="60" customFormat="1" ht="25.5" customHeight="1" thickBot="1" x14ac:dyDescent="0.25">
      <c r="A125" s="56">
        <f>BD!M126</f>
        <v>0</v>
      </c>
      <c r="B125" s="56" t="str">
        <f>IFERROR(Tableau1[[#This Row],[Emetteur du Chèque Si Autre]],"")</f>
        <v/>
      </c>
      <c r="C125" s="106" t="str">
        <f>IFERROR(Tableau1[[#This Row],[Nbre Adultes]]+Tableau1[[#This Row],[Nbre Enfants]],"")</f>
        <v/>
      </c>
      <c r="D125" s="106" t="str">
        <f>IFERROR(Tableau1[[#This Row],[Total Famille]],"")</f>
        <v/>
      </c>
      <c r="E125" s="57" t="str">
        <f>IFERROR(Tableau1[[#This Row],[N° Chèque]],"")</f>
        <v/>
      </c>
      <c r="F125" s="112" t="str">
        <f>IFERROR(Tableau1[[#This Row],[Montant]],"")</f>
        <v/>
      </c>
      <c r="G125" s="127"/>
      <c r="H125" s="62"/>
      <c r="I125" s="63"/>
    </row>
    <row r="126" spans="1:9" s="60" customFormat="1" ht="25.5" customHeight="1" thickBot="1" x14ac:dyDescent="0.25">
      <c r="A126" s="56">
        <f>BD!M127</f>
        <v>0</v>
      </c>
      <c r="B126" s="56" t="str">
        <f>IFERROR(Tableau1[[#This Row],[Emetteur du Chèque Si Autre]],"")</f>
        <v/>
      </c>
      <c r="C126" s="106" t="str">
        <f>IFERROR(Tableau1[[#This Row],[Nbre Adultes]]+Tableau1[[#This Row],[Nbre Enfants]],"")</f>
        <v/>
      </c>
      <c r="D126" s="106" t="str">
        <f>IFERROR(Tableau1[[#This Row],[Total Famille]],"")</f>
        <v/>
      </c>
      <c r="E126" s="57" t="str">
        <f>IFERROR(Tableau1[[#This Row],[N° Chèque]],"")</f>
        <v/>
      </c>
      <c r="F126" s="112" t="str">
        <f>IFERROR(Tableau1[[#This Row],[Montant]],"")</f>
        <v/>
      </c>
      <c r="G126" s="127"/>
      <c r="H126" s="62"/>
      <c r="I126" s="63"/>
    </row>
    <row r="127" spans="1:9" s="60" customFormat="1" ht="25.5" customHeight="1" thickBot="1" x14ac:dyDescent="0.25">
      <c r="A127" s="56">
        <f>BD!M128</f>
        <v>0</v>
      </c>
      <c r="B127" s="56" t="str">
        <f>IFERROR(Tableau1[[#This Row],[Emetteur du Chèque Si Autre]],"")</f>
        <v/>
      </c>
      <c r="C127" s="106" t="str">
        <f>IFERROR(Tableau1[[#This Row],[Nbre Adultes]]+Tableau1[[#This Row],[Nbre Enfants]],"")</f>
        <v/>
      </c>
      <c r="D127" s="106" t="str">
        <f>IFERROR(Tableau1[[#This Row],[Total Famille]],"")</f>
        <v/>
      </c>
      <c r="E127" s="57" t="str">
        <f>IFERROR(Tableau1[[#This Row],[N° Chèque]],"")</f>
        <v/>
      </c>
      <c r="F127" s="112" t="str">
        <f>IFERROR(Tableau1[[#This Row],[Montant]],"")</f>
        <v/>
      </c>
      <c r="G127" s="127"/>
      <c r="H127" s="62"/>
      <c r="I127" s="63"/>
    </row>
    <row r="128" spans="1:9" s="60" customFormat="1" ht="25.5" customHeight="1" thickBot="1" x14ac:dyDescent="0.25">
      <c r="A128" s="56">
        <f>BD!M129</f>
        <v>0</v>
      </c>
      <c r="B128" s="56" t="str">
        <f>IFERROR(Tableau1[[#This Row],[Emetteur du Chèque Si Autre]],"")</f>
        <v/>
      </c>
      <c r="C128" s="106" t="str">
        <f>IFERROR(Tableau1[[#This Row],[Nbre Adultes]]+Tableau1[[#This Row],[Nbre Enfants]],"")</f>
        <v/>
      </c>
      <c r="D128" s="106" t="str">
        <f>IFERROR(Tableau1[[#This Row],[Total Famille]],"")</f>
        <v/>
      </c>
      <c r="E128" s="57" t="str">
        <f>IFERROR(Tableau1[[#This Row],[N° Chèque]],"")</f>
        <v/>
      </c>
      <c r="F128" s="112" t="str">
        <f>IFERROR(Tableau1[[#This Row],[Montant]],"")</f>
        <v/>
      </c>
      <c r="G128" s="127"/>
      <c r="H128" s="62"/>
      <c r="I128" s="63"/>
    </row>
    <row r="129" spans="1:9" s="60" customFormat="1" ht="25.5" customHeight="1" thickBot="1" x14ac:dyDescent="0.25">
      <c r="A129" s="56">
        <f>BD!M130</f>
        <v>0</v>
      </c>
      <c r="B129" s="56" t="str">
        <f>IFERROR(Tableau1[[#This Row],[Emetteur du Chèque Si Autre]],"")</f>
        <v/>
      </c>
      <c r="C129" s="106" t="str">
        <f>IFERROR(Tableau1[[#This Row],[Nbre Adultes]]+Tableau1[[#This Row],[Nbre Enfants]],"")</f>
        <v/>
      </c>
      <c r="D129" s="106" t="str">
        <f>IFERROR(Tableau1[[#This Row],[Total Famille]],"")</f>
        <v/>
      </c>
      <c r="E129" s="57" t="str">
        <f>IFERROR(Tableau1[[#This Row],[N° Chèque]],"")</f>
        <v/>
      </c>
      <c r="F129" s="112" t="str">
        <f>IFERROR(Tableau1[[#This Row],[Montant]],"")</f>
        <v/>
      </c>
      <c r="G129" s="127"/>
      <c r="H129" s="62"/>
      <c r="I129" s="63"/>
    </row>
    <row r="130" spans="1:9" s="60" customFormat="1" ht="25.5" customHeight="1" thickBot="1" x14ac:dyDescent="0.25">
      <c r="A130" s="56">
        <f>BD!M131</f>
        <v>0</v>
      </c>
      <c r="B130" s="56" t="str">
        <f>IFERROR(Tableau1[[#This Row],[Emetteur du Chèque Si Autre]],"")</f>
        <v/>
      </c>
      <c r="C130" s="106" t="str">
        <f>IFERROR(Tableau1[[#This Row],[Nbre Adultes]]+Tableau1[[#This Row],[Nbre Enfants]],"")</f>
        <v/>
      </c>
      <c r="D130" s="106" t="str">
        <f>IFERROR(Tableau1[[#This Row],[Total Famille]],"")</f>
        <v/>
      </c>
      <c r="E130" s="57" t="str">
        <f>IFERROR(Tableau1[[#This Row],[N° Chèque]],"")</f>
        <v/>
      </c>
      <c r="F130" s="112" t="str">
        <f>IFERROR(Tableau1[[#This Row],[Montant]],"")</f>
        <v/>
      </c>
      <c r="G130" s="127"/>
      <c r="H130" s="62"/>
      <c r="I130" s="63"/>
    </row>
    <row r="131" spans="1:9" s="60" customFormat="1" ht="25.5" customHeight="1" thickBot="1" x14ac:dyDescent="0.25">
      <c r="A131" s="56">
        <f>BD!M132</f>
        <v>0</v>
      </c>
      <c r="B131" s="56" t="str">
        <f>IFERROR(Tableau1[[#This Row],[Emetteur du Chèque Si Autre]],"")</f>
        <v/>
      </c>
      <c r="C131" s="106" t="str">
        <f>IFERROR(Tableau1[[#This Row],[Nbre Adultes]]+Tableau1[[#This Row],[Nbre Enfants]],"")</f>
        <v/>
      </c>
      <c r="D131" s="106" t="str">
        <f>IFERROR(Tableau1[[#This Row],[Total Famille]],"")</f>
        <v/>
      </c>
      <c r="E131" s="57" t="str">
        <f>IFERROR(Tableau1[[#This Row],[N° Chèque]],"")</f>
        <v/>
      </c>
      <c r="F131" s="112" t="str">
        <f>IFERROR(Tableau1[[#This Row],[Montant]],"")</f>
        <v/>
      </c>
      <c r="G131" s="127"/>
      <c r="H131" s="62"/>
      <c r="I131" s="63"/>
    </row>
    <row r="132" spans="1:9" s="60" customFormat="1" ht="25.5" customHeight="1" thickBot="1" x14ac:dyDescent="0.25">
      <c r="A132" s="56">
        <f>BD!M133</f>
        <v>0</v>
      </c>
      <c r="B132" s="56" t="str">
        <f>IFERROR(Tableau1[[#This Row],[Emetteur du Chèque Si Autre]],"")</f>
        <v/>
      </c>
      <c r="C132" s="106" t="str">
        <f>IFERROR(Tableau1[[#This Row],[Nbre Adultes]]+Tableau1[[#This Row],[Nbre Enfants]],"")</f>
        <v/>
      </c>
      <c r="D132" s="106" t="str">
        <f>IFERROR(Tableau1[[#This Row],[Total Famille]],"")</f>
        <v/>
      </c>
      <c r="E132" s="57" t="str">
        <f>IFERROR(Tableau1[[#This Row],[N° Chèque]],"")</f>
        <v/>
      </c>
      <c r="F132" s="112" t="str">
        <f>IFERROR(Tableau1[[#This Row],[Montant]],"")</f>
        <v/>
      </c>
      <c r="G132" s="127"/>
      <c r="H132" s="62"/>
      <c r="I132" s="63"/>
    </row>
    <row r="133" spans="1:9" s="60" customFormat="1" ht="25.5" customHeight="1" thickBot="1" x14ac:dyDescent="0.25">
      <c r="A133" s="56">
        <f>BD!M134</f>
        <v>0</v>
      </c>
      <c r="B133" s="56" t="str">
        <f>IFERROR(Tableau1[[#This Row],[Emetteur du Chèque Si Autre]],"")</f>
        <v/>
      </c>
      <c r="C133" s="106" t="str">
        <f>IFERROR(Tableau1[[#This Row],[Nbre Adultes]]+Tableau1[[#This Row],[Nbre Enfants]],"")</f>
        <v/>
      </c>
      <c r="D133" s="106" t="str">
        <f>IFERROR(Tableau1[[#This Row],[Total Famille]],"")</f>
        <v/>
      </c>
      <c r="E133" s="57" t="str">
        <f>IFERROR(Tableau1[[#This Row],[N° Chèque]],"")</f>
        <v/>
      </c>
      <c r="F133" s="112" t="str">
        <f>IFERROR(Tableau1[[#This Row],[Montant]],"")</f>
        <v/>
      </c>
      <c r="G133" s="127"/>
      <c r="H133" s="62"/>
      <c r="I133" s="63"/>
    </row>
    <row r="134" spans="1:9" s="60" customFormat="1" ht="25.5" customHeight="1" thickBot="1" x14ac:dyDescent="0.25">
      <c r="A134" s="56">
        <f>BD!M135</f>
        <v>0</v>
      </c>
      <c r="B134" s="56" t="str">
        <f>IFERROR(Tableau1[[#This Row],[Emetteur du Chèque Si Autre]],"")</f>
        <v/>
      </c>
      <c r="C134" s="106" t="str">
        <f>IFERROR(Tableau1[[#This Row],[Nbre Adultes]]+Tableau1[[#This Row],[Nbre Enfants]],"")</f>
        <v/>
      </c>
      <c r="D134" s="106" t="str">
        <f>IFERROR(Tableau1[[#This Row],[Total Famille]],"")</f>
        <v/>
      </c>
      <c r="E134" s="57" t="str">
        <f>IFERROR(Tableau1[[#This Row],[N° Chèque]],"")</f>
        <v/>
      </c>
      <c r="F134" s="112" t="str">
        <f>IFERROR(Tableau1[[#This Row],[Montant]],"")</f>
        <v/>
      </c>
      <c r="G134" s="127"/>
      <c r="H134" s="62"/>
      <c r="I134" s="63"/>
    </row>
    <row r="135" spans="1:9" s="60" customFormat="1" ht="25.5" customHeight="1" thickBot="1" x14ac:dyDescent="0.25">
      <c r="A135" s="56">
        <f>BD!M136</f>
        <v>0</v>
      </c>
      <c r="B135" s="56" t="str">
        <f>IFERROR(Tableau1[[#This Row],[Emetteur du Chèque Si Autre]],"")</f>
        <v/>
      </c>
      <c r="C135" s="106" t="str">
        <f>IFERROR(Tableau1[[#This Row],[Nbre Adultes]]+Tableau1[[#This Row],[Nbre Enfants]],"")</f>
        <v/>
      </c>
      <c r="D135" s="106" t="str">
        <f>IFERROR(Tableau1[[#This Row],[Total Famille]],"")</f>
        <v/>
      </c>
      <c r="E135" s="57" t="str">
        <f>IFERROR(Tableau1[[#This Row],[N° Chèque]],"")</f>
        <v/>
      </c>
      <c r="F135" s="112" t="str">
        <f>IFERROR(Tableau1[[#This Row],[Montant]],"")</f>
        <v/>
      </c>
      <c r="G135" s="127"/>
      <c r="H135" s="62"/>
      <c r="I135" s="63"/>
    </row>
    <row r="136" spans="1:9" s="60" customFormat="1" ht="25.5" customHeight="1" thickBot="1" x14ac:dyDescent="0.25">
      <c r="A136" s="56">
        <f>BD!M137</f>
        <v>0</v>
      </c>
      <c r="B136" s="56" t="str">
        <f>IFERROR(Tableau1[[#This Row],[Emetteur du Chèque Si Autre]],"")</f>
        <v/>
      </c>
      <c r="C136" s="106" t="str">
        <f>IFERROR(Tableau1[[#This Row],[Nbre Adultes]]+Tableau1[[#This Row],[Nbre Enfants]],"")</f>
        <v/>
      </c>
      <c r="D136" s="106" t="str">
        <f>IFERROR(Tableau1[[#This Row],[Total Famille]],"")</f>
        <v/>
      </c>
      <c r="E136" s="57" t="str">
        <f>IFERROR(Tableau1[[#This Row],[N° Chèque]],"")</f>
        <v/>
      </c>
      <c r="F136" s="112" t="str">
        <f>IFERROR(Tableau1[[#This Row],[Montant]],"")</f>
        <v/>
      </c>
      <c r="G136" s="127"/>
      <c r="H136" s="62"/>
      <c r="I136" s="63"/>
    </row>
    <row r="137" spans="1:9" s="60" customFormat="1" ht="25.5" customHeight="1" thickBot="1" x14ac:dyDescent="0.25">
      <c r="A137" s="56">
        <f>BD!M138</f>
        <v>0</v>
      </c>
      <c r="B137" s="56" t="str">
        <f>IFERROR(Tableau1[[#This Row],[Emetteur du Chèque Si Autre]],"")</f>
        <v/>
      </c>
      <c r="C137" s="106" t="str">
        <f>IFERROR(Tableau1[[#This Row],[Nbre Adultes]]+Tableau1[[#This Row],[Nbre Enfants]],"")</f>
        <v/>
      </c>
      <c r="D137" s="106" t="str">
        <f>IFERROR(Tableau1[[#This Row],[Total Famille]],"")</f>
        <v/>
      </c>
      <c r="E137" s="57" t="str">
        <f>IFERROR(Tableau1[[#This Row],[N° Chèque]],"")</f>
        <v/>
      </c>
      <c r="F137" s="112" t="str">
        <f>IFERROR(Tableau1[[#This Row],[Montant]],"")</f>
        <v/>
      </c>
      <c r="G137" s="127"/>
      <c r="H137" s="62"/>
      <c r="I137" s="63"/>
    </row>
    <row r="138" spans="1:9" s="60" customFormat="1" ht="25.5" customHeight="1" thickBot="1" x14ac:dyDescent="0.25">
      <c r="A138" s="56">
        <f>BD!M139</f>
        <v>0</v>
      </c>
      <c r="B138" s="56" t="str">
        <f>IFERROR(Tableau1[[#This Row],[Emetteur du Chèque Si Autre]],"")</f>
        <v/>
      </c>
      <c r="C138" s="106" t="str">
        <f>IFERROR(Tableau1[[#This Row],[Nbre Adultes]]+Tableau1[[#This Row],[Nbre Enfants]],"")</f>
        <v/>
      </c>
      <c r="D138" s="106" t="str">
        <f>IFERROR(Tableau1[[#This Row],[Total Famille]],"")</f>
        <v/>
      </c>
      <c r="E138" s="57" t="str">
        <f>IFERROR(Tableau1[[#This Row],[N° Chèque]],"")</f>
        <v/>
      </c>
      <c r="F138" s="112" t="str">
        <f>IFERROR(Tableau1[[#This Row],[Montant]],"")</f>
        <v/>
      </c>
      <c r="G138" s="127"/>
      <c r="H138" s="62"/>
      <c r="I138" s="63"/>
    </row>
    <row r="139" spans="1:9" s="60" customFormat="1" ht="25.5" customHeight="1" thickBot="1" x14ac:dyDescent="0.25">
      <c r="A139" s="56">
        <f>BD!M140</f>
        <v>0</v>
      </c>
      <c r="B139" s="56" t="str">
        <f>IFERROR(Tableau1[[#This Row],[Emetteur du Chèque Si Autre]],"")</f>
        <v/>
      </c>
      <c r="C139" s="106" t="str">
        <f>IFERROR(Tableau1[[#This Row],[Nbre Adultes]]+Tableau1[[#This Row],[Nbre Enfants]],"")</f>
        <v/>
      </c>
      <c r="D139" s="106" t="str">
        <f>IFERROR(Tableau1[[#This Row],[Total Famille]],"")</f>
        <v/>
      </c>
      <c r="E139" s="57" t="str">
        <f>IFERROR(Tableau1[[#This Row],[N° Chèque]],"")</f>
        <v/>
      </c>
      <c r="F139" s="112" t="str">
        <f>IFERROR(Tableau1[[#This Row],[Montant]],"")</f>
        <v/>
      </c>
      <c r="G139" s="127"/>
      <c r="H139" s="62"/>
      <c r="I139" s="63"/>
    </row>
    <row r="140" spans="1:9" s="60" customFormat="1" ht="25.5" customHeight="1" thickBot="1" x14ac:dyDescent="0.25">
      <c r="A140" s="56">
        <f>BD!M141</f>
        <v>0</v>
      </c>
      <c r="B140" s="56" t="str">
        <f>IFERROR(Tableau1[[#This Row],[Emetteur du Chèque Si Autre]],"")</f>
        <v/>
      </c>
      <c r="C140" s="106" t="str">
        <f>IFERROR(Tableau1[[#This Row],[Nbre Adultes]]+Tableau1[[#This Row],[Nbre Enfants]],"")</f>
        <v/>
      </c>
      <c r="D140" s="106" t="str">
        <f>IFERROR(Tableau1[[#This Row],[Total Famille]],"")</f>
        <v/>
      </c>
      <c r="E140" s="57" t="str">
        <f>IFERROR(Tableau1[[#This Row],[N° Chèque]],"")</f>
        <v/>
      </c>
      <c r="F140" s="112" t="str">
        <f>IFERROR(Tableau1[[#This Row],[Montant]],"")</f>
        <v/>
      </c>
      <c r="G140" s="127"/>
      <c r="H140" s="62"/>
      <c r="I140" s="63"/>
    </row>
    <row r="141" spans="1:9" s="60" customFormat="1" ht="25.5" customHeight="1" thickBot="1" x14ac:dyDescent="0.25">
      <c r="A141" s="56">
        <f>BD!M142</f>
        <v>0</v>
      </c>
      <c r="B141" s="56" t="str">
        <f>IFERROR(Tableau1[[#This Row],[Emetteur du Chèque Si Autre]],"")</f>
        <v/>
      </c>
      <c r="C141" s="106" t="str">
        <f>IFERROR(Tableau1[[#This Row],[Nbre Adultes]]+Tableau1[[#This Row],[Nbre Enfants]],"")</f>
        <v/>
      </c>
      <c r="D141" s="106" t="str">
        <f>IFERROR(Tableau1[[#This Row],[Total Famille]],"")</f>
        <v/>
      </c>
      <c r="E141" s="57" t="str">
        <f>IFERROR(Tableau1[[#This Row],[N° Chèque]],"")</f>
        <v/>
      </c>
      <c r="F141" s="112" t="str">
        <f>IFERROR(Tableau1[[#This Row],[Montant]],"")</f>
        <v/>
      </c>
      <c r="G141" s="127"/>
      <c r="H141" s="62"/>
      <c r="I141" s="63"/>
    </row>
    <row r="142" spans="1:9" s="60" customFormat="1" ht="25.5" customHeight="1" thickBot="1" x14ac:dyDescent="0.25">
      <c r="A142" s="56">
        <f>BD!M143</f>
        <v>0</v>
      </c>
      <c r="B142" s="56" t="str">
        <f>IFERROR(Tableau1[[#This Row],[Emetteur du Chèque Si Autre]],"")</f>
        <v/>
      </c>
      <c r="C142" s="106" t="str">
        <f>IFERROR(Tableau1[[#This Row],[Nbre Adultes]]+Tableau1[[#This Row],[Nbre Enfants]],"")</f>
        <v/>
      </c>
      <c r="D142" s="106" t="str">
        <f>IFERROR(Tableau1[[#This Row],[Total Famille]],"")</f>
        <v/>
      </c>
      <c r="E142" s="57" t="str">
        <f>IFERROR(Tableau1[[#This Row],[N° Chèque]],"")</f>
        <v/>
      </c>
      <c r="F142" s="112" t="str">
        <f>IFERROR(Tableau1[[#This Row],[Montant]],"")</f>
        <v/>
      </c>
      <c r="G142" s="127"/>
      <c r="H142" s="62"/>
      <c r="I142" s="63"/>
    </row>
    <row r="143" spans="1:9" s="60" customFormat="1" ht="25.5" customHeight="1" thickBot="1" x14ac:dyDescent="0.25">
      <c r="A143" s="56">
        <f>BD!M144</f>
        <v>0</v>
      </c>
      <c r="B143" s="56" t="str">
        <f>IFERROR(Tableau1[[#This Row],[Emetteur du Chèque Si Autre]],"")</f>
        <v/>
      </c>
      <c r="C143" s="106" t="str">
        <f>IFERROR(Tableau1[[#This Row],[Nbre Adultes]]+Tableau1[[#This Row],[Nbre Enfants]],"")</f>
        <v/>
      </c>
      <c r="D143" s="106" t="str">
        <f>IFERROR(Tableau1[[#This Row],[Total Famille]],"")</f>
        <v/>
      </c>
      <c r="E143" s="57" t="str">
        <f>IFERROR(Tableau1[[#This Row],[N° Chèque]],"")</f>
        <v/>
      </c>
      <c r="F143" s="112" t="str">
        <f>IFERROR(Tableau1[[#This Row],[Montant]],"")</f>
        <v/>
      </c>
      <c r="G143" s="127"/>
      <c r="H143" s="62"/>
      <c r="I143" s="63"/>
    </row>
    <row r="144" spans="1:9" s="60" customFormat="1" ht="25.5" customHeight="1" thickBot="1" x14ac:dyDescent="0.25">
      <c r="A144" s="56">
        <f>BD!M145</f>
        <v>0</v>
      </c>
      <c r="B144" s="56" t="str">
        <f>IFERROR(Tableau1[[#This Row],[Emetteur du Chèque Si Autre]],"")</f>
        <v/>
      </c>
      <c r="C144" s="106" t="str">
        <f>IFERROR(Tableau1[[#This Row],[Nbre Adultes]]+Tableau1[[#This Row],[Nbre Enfants]],"")</f>
        <v/>
      </c>
      <c r="D144" s="106" t="str">
        <f>IFERROR(Tableau1[[#This Row],[Total Famille]],"")</f>
        <v/>
      </c>
      <c r="E144" s="57" t="str">
        <f>IFERROR(Tableau1[[#This Row],[N° Chèque]],"")</f>
        <v/>
      </c>
      <c r="F144" s="112" t="str">
        <f>IFERROR(Tableau1[[#This Row],[Montant]],"")</f>
        <v/>
      </c>
      <c r="G144" s="127"/>
      <c r="H144" s="62"/>
      <c r="I144" s="63"/>
    </row>
    <row r="145" spans="1:9" s="60" customFormat="1" ht="25.5" customHeight="1" thickBot="1" x14ac:dyDescent="0.25">
      <c r="A145" s="56">
        <f>BD!M146</f>
        <v>0</v>
      </c>
      <c r="B145" s="56" t="str">
        <f>IFERROR(Tableau1[[#This Row],[Emetteur du Chèque Si Autre]],"")</f>
        <v/>
      </c>
      <c r="C145" s="106" t="str">
        <f>IFERROR(Tableau1[[#This Row],[Nbre Adultes]]+Tableau1[[#This Row],[Nbre Enfants]],"")</f>
        <v/>
      </c>
      <c r="D145" s="106" t="str">
        <f>IFERROR(Tableau1[[#This Row],[Total Famille]],"")</f>
        <v/>
      </c>
      <c r="E145" s="57" t="str">
        <f>IFERROR(Tableau1[[#This Row],[N° Chèque]],"")</f>
        <v/>
      </c>
      <c r="F145" s="112" t="str">
        <f>IFERROR(Tableau1[[#This Row],[Montant]],"")</f>
        <v/>
      </c>
      <c r="G145" s="127"/>
      <c r="H145" s="62"/>
      <c r="I145" s="63"/>
    </row>
    <row r="146" spans="1:9" s="60" customFormat="1" ht="25.5" customHeight="1" thickBot="1" x14ac:dyDescent="0.25">
      <c r="A146" s="56">
        <f>BD!M147</f>
        <v>0</v>
      </c>
      <c r="B146" s="56" t="str">
        <f>IFERROR(Tableau1[[#This Row],[Emetteur du Chèque Si Autre]],"")</f>
        <v/>
      </c>
      <c r="C146" s="106" t="str">
        <f>IFERROR(Tableau1[[#This Row],[Nbre Adultes]]+Tableau1[[#This Row],[Nbre Enfants]],"")</f>
        <v/>
      </c>
      <c r="D146" s="106" t="str">
        <f>IFERROR(Tableau1[[#This Row],[Total Famille]],"")</f>
        <v/>
      </c>
      <c r="E146" s="57" t="str">
        <f>IFERROR(Tableau1[[#This Row],[N° Chèque]],"")</f>
        <v/>
      </c>
      <c r="F146" s="112" t="str">
        <f>IFERROR(Tableau1[[#This Row],[Montant]],"")</f>
        <v/>
      </c>
      <c r="G146" s="127"/>
      <c r="H146" s="62"/>
      <c r="I146" s="63"/>
    </row>
    <row r="147" spans="1:9" s="60" customFormat="1" ht="25.5" customHeight="1" thickBot="1" x14ac:dyDescent="0.25">
      <c r="A147" s="56">
        <f>BD!M148</f>
        <v>0</v>
      </c>
      <c r="B147" s="56" t="str">
        <f>IFERROR(Tableau1[[#This Row],[Emetteur du Chèque Si Autre]],"")</f>
        <v/>
      </c>
      <c r="C147" s="106" t="str">
        <f>IFERROR(Tableau1[[#This Row],[Nbre Adultes]]+Tableau1[[#This Row],[Nbre Enfants]],"")</f>
        <v/>
      </c>
      <c r="D147" s="106" t="str">
        <f>IFERROR(Tableau1[[#This Row],[Total Famille]],"")</f>
        <v/>
      </c>
      <c r="E147" s="57" t="str">
        <f>IFERROR(Tableau1[[#This Row],[N° Chèque]],"")</f>
        <v/>
      </c>
      <c r="F147" s="112" t="str">
        <f>IFERROR(Tableau1[[#This Row],[Montant]],"")</f>
        <v/>
      </c>
      <c r="G147" s="127"/>
      <c r="H147" s="62"/>
      <c r="I147" s="63"/>
    </row>
    <row r="148" spans="1:9" s="60" customFormat="1" ht="25.5" customHeight="1" thickBot="1" x14ac:dyDescent="0.25">
      <c r="A148" s="56">
        <f>BD!M149</f>
        <v>0</v>
      </c>
      <c r="B148" s="56" t="str">
        <f>IFERROR(Tableau1[[#This Row],[Emetteur du Chèque Si Autre]],"")</f>
        <v/>
      </c>
      <c r="C148" s="106" t="str">
        <f>IFERROR(Tableau1[[#This Row],[Nbre Adultes]]+Tableau1[[#This Row],[Nbre Enfants]],"")</f>
        <v/>
      </c>
      <c r="D148" s="106" t="str">
        <f>IFERROR(Tableau1[[#This Row],[Total Famille]],"")</f>
        <v/>
      </c>
      <c r="E148" s="57" t="str">
        <f>IFERROR(Tableau1[[#This Row],[N° Chèque]],"")</f>
        <v/>
      </c>
      <c r="F148" s="112" t="str">
        <f>IFERROR(Tableau1[[#This Row],[Montant]],"")</f>
        <v/>
      </c>
      <c r="G148" s="127"/>
      <c r="H148" s="62"/>
      <c r="I148" s="63"/>
    </row>
    <row r="149" spans="1:9" s="60" customFormat="1" ht="25.5" customHeight="1" thickBot="1" x14ac:dyDescent="0.25">
      <c r="A149" s="56">
        <f>BD!M150</f>
        <v>0</v>
      </c>
      <c r="B149" s="56" t="str">
        <f>IFERROR(Tableau1[[#This Row],[Emetteur du Chèque Si Autre]],"")</f>
        <v/>
      </c>
      <c r="C149" s="106" t="str">
        <f>IFERROR(Tableau1[[#This Row],[Nbre Adultes]]+Tableau1[[#This Row],[Nbre Enfants]],"")</f>
        <v/>
      </c>
      <c r="D149" s="106" t="str">
        <f>IFERROR(Tableau1[[#This Row],[Total Famille]],"")</f>
        <v/>
      </c>
      <c r="E149" s="57" t="str">
        <f>IFERROR(Tableau1[[#This Row],[N° Chèque]],"")</f>
        <v/>
      </c>
      <c r="F149" s="112" t="str">
        <f>IFERROR(Tableau1[[#This Row],[Montant]],"")</f>
        <v/>
      </c>
      <c r="G149" s="127"/>
      <c r="H149" s="62"/>
      <c r="I149" s="63"/>
    </row>
    <row r="150" spans="1:9" s="60" customFormat="1" ht="25.5" customHeight="1" thickBot="1" x14ac:dyDescent="0.25">
      <c r="A150" s="56">
        <f>BD!M151</f>
        <v>0</v>
      </c>
      <c r="B150" s="56" t="str">
        <f>IFERROR(Tableau1[[#This Row],[Emetteur du Chèque Si Autre]],"")</f>
        <v/>
      </c>
      <c r="C150" s="106" t="str">
        <f>IFERROR(Tableau1[[#This Row],[Nbre Adultes]]+Tableau1[[#This Row],[Nbre Enfants]],"")</f>
        <v/>
      </c>
      <c r="D150" s="106" t="str">
        <f>IFERROR(Tableau1[[#This Row],[Total Famille]],"")</f>
        <v/>
      </c>
      <c r="E150" s="57" t="str">
        <f>IFERROR(Tableau1[[#This Row],[N° Chèque]],"")</f>
        <v/>
      </c>
      <c r="F150" s="112" t="str">
        <f>IFERROR(Tableau1[[#This Row],[Montant]],"")</f>
        <v/>
      </c>
      <c r="G150" s="127"/>
      <c r="H150" s="62"/>
      <c r="I150" s="63"/>
    </row>
    <row r="151" spans="1:9" s="60" customFormat="1" ht="25.5" customHeight="1" thickBot="1" x14ac:dyDescent="0.25">
      <c r="A151" s="56">
        <f>BD!M152</f>
        <v>0</v>
      </c>
      <c r="B151" s="56" t="str">
        <f>IFERROR(Tableau1[[#This Row],[Emetteur du Chèque Si Autre]],"")</f>
        <v/>
      </c>
      <c r="C151" s="106" t="str">
        <f>IFERROR(Tableau1[[#This Row],[Nbre Adultes]]+Tableau1[[#This Row],[Nbre Enfants]],"")</f>
        <v/>
      </c>
      <c r="D151" s="106" t="str">
        <f>IFERROR(Tableau1[[#This Row],[Total Famille]],"")</f>
        <v/>
      </c>
      <c r="E151" s="57" t="str">
        <f>IFERROR(Tableau1[[#This Row],[N° Chèque]],"")</f>
        <v/>
      </c>
      <c r="F151" s="112" t="str">
        <f>IFERROR(Tableau1[[#This Row],[Montant]],"")</f>
        <v/>
      </c>
      <c r="G151" s="127"/>
      <c r="H151" s="62"/>
      <c r="I151" s="63"/>
    </row>
    <row r="152" spans="1:9" s="60" customFormat="1" ht="25.5" customHeight="1" thickBot="1" x14ac:dyDescent="0.25">
      <c r="A152" s="56">
        <f>BD!M153</f>
        <v>0</v>
      </c>
      <c r="B152" s="56" t="str">
        <f>IFERROR(Tableau1[[#This Row],[Emetteur du Chèque Si Autre]],"")</f>
        <v/>
      </c>
      <c r="C152" s="106" t="str">
        <f>IFERROR(Tableau1[[#This Row],[Nbre Adultes]]+Tableau1[[#This Row],[Nbre Enfants]],"")</f>
        <v/>
      </c>
      <c r="D152" s="106" t="str">
        <f>IFERROR(Tableau1[[#This Row],[Total Famille]],"")</f>
        <v/>
      </c>
      <c r="E152" s="57" t="str">
        <f>IFERROR(Tableau1[[#This Row],[N° Chèque]],"")</f>
        <v/>
      </c>
      <c r="F152" s="112" t="str">
        <f>IFERROR(Tableau1[[#This Row],[Montant]],"")</f>
        <v/>
      </c>
      <c r="G152" s="127"/>
      <c r="H152" s="62"/>
      <c r="I152" s="63"/>
    </row>
    <row r="153" spans="1:9" s="60" customFormat="1" ht="25.5" customHeight="1" thickBot="1" x14ac:dyDescent="0.25">
      <c r="A153" s="56">
        <f>BD!M154</f>
        <v>0</v>
      </c>
      <c r="B153" s="56" t="str">
        <f>IFERROR(Tableau1[[#This Row],[Emetteur du Chèque Si Autre]],"")</f>
        <v/>
      </c>
      <c r="C153" s="106" t="str">
        <f>IFERROR(Tableau1[[#This Row],[Nbre Adultes]]+Tableau1[[#This Row],[Nbre Enfants]],"")</f>
        <v/>
      </c>
      <c r="D153" s="106" t="str">
        <f>IFERROR(Tableau1[[#This Row],[Total Famille]],"")</f>
        <v/>
      </c>
      <c r="E153" s="57" t="str">
        <f>IFERROR(Tableau1[[#This Row],[N° Chèque]],"")</f>
        <v/>
      </c>
      <c r="F153" s="112" t="str">
        <f>IFERROR(Tableau1[[#This Row],[Montant]],"")</f>
        <v/>
      </c>
      <c r="G153" s="127"/>
      <c r="H153" s="62"/>
      <c r="I153" s="63"/>
    </row>
    <row r="154" spans="1:9" s="60" customFormat="1" ht="25.5" customHeight="1" thickBot="1" x14ac:dyDescent="0.25">
      <c r="A154" s="56">
        <f>BD!M155</f>
        <v>0</v>
      </c>
      <c r="B154" s="56" t="str">
        <f>IFERROR(Tableau1[[#This Row],[Emetteur du Chèque Si Autre]],"")</f>
        <v/>
      </c>
      <c r="C154" s="106" t="str">
        <f>IFERROR(Tableau1[[#This Row],[Nbre Adultes]]+Tableau1[[#This Row],[Nbre Enfants]],"")</f>
        <v/>
      </c>
      <c r="D154" s="106" t="str">
        <f>IFERROR(Tableau1[[#This Row],[Total Famille]],"")</f>
        <v/>
      </c>
      <c r="E154" s="57" t="str">
        <f>IFERROR(Tableau1[[#This Row],[N° Chèque]],"")</f>
        <v/>
      </c>
      <c r="F154" s="112" t="str">
        <f>IFERROR(Tableau1[[#This Row],[Montant]],"")</f>
        <v/>
      </c>
      <c r="G154" s="127"/>
      <c r="H154" s="62"/>
      <c r="I154" s="63"/>
    </row>
    <row r="155" spans="1:9" s="60" customFormat="1" ht="25.5" customHeight="1" thickBot="1" x14ac:dyDescent="0.25">
      <c r="A155" s="56">
        <f>BD!M156</f>
        <v>0</v>
      </c>
      <c r="B155" s="56" t="str">
        <f>IFERROR(Tableau1[[#This Row],[Emetteur du Chèque Si Autre]],"")</f>
        <v/>
      </c>
      <c r="C155" s="106" t="str">
        <f>IFERROR(Tableau1[[#This Row],[Nbre Adultes]]+Tableau1[[#This Row],[Nbre Enfants]],"")</f>
        <v/>
      </c>
      <c r="D155" s="106" t="str">
        <f>IFERROR(Tableau1[[#This Row],[Total Famille]],"")</f>
        <v/>
      </c>
      <c r="E155" s="57" t="str">
        <f>IFERROR(Tableau1[[#This Row],[N° Chèque]],"")</f>
        <v/>
      </c>
      <c r="F155" s="112" t="str">
        <f>IFERROR(Tableau1[[#This Row],[Montant]],"")</f>
        <v/>
      </c>
      <c r="G155" s="127"/>
      <c r="H155" s="62"/>
      <c r="I155" s="63"/>
    </row>
    <row r="156" spans="1:9" s="60" customFormat="1" ht="25.5" customHeight="1" thickBot="1" x14ac:dyDescent="0.25">
      <c r="A156" s="56">
        <f>BD!M157</f>
        <v>0</v>
      </c>
      <c r="B156" s="56" t="str">
        <f>IFERROR(Tableau1[[#This Row],[Emetteur du Chèque Si Autre]],"")</f>
        <v/>
      </c>
      <c r="C156" s="106" t="str">
        <f>IFERROR(Tableau1[[#This Row],[Nbre Adultes]]+Tableau1[[#This Row],[Nbre Enfants]],"")</f>
        <v/>
      </c>
      <c r="D156" s="106" t="str">
        <f>IFERROR(Tableau1[[#This Row],[Total Famille]],"")</f>
        <v/>
      </c>
      <c r="E156" s="57" t="str">
        <f>IFERROR(Tableau1[[#This Row],[N° Chèque]],"")</f>
        <v/>
      </c>
      <c r="F156" s="112" t="str">
        <f>IFERROR(Tableau1[[#This Row],[Montant]],"")</f>
        <v/>
      </c>
      <c r="G156" s="127"/>
      <c r="H156" s="62"/>
      <c r="I156" s="63"/>
    </row>
    <row r="157" spans="1:9" s="60" customFormat="1" ht="25.5" customHeight="1" thickBot="1" x14ac:dyDescent="0.25">
      <c r="A157" s="56">
        <f>BD!M158</f>
        <v>0</v>
      </c>
      <c r="B157" s="56" t="str">
        <f>IFERROR(Tableau1[[#This Row],[Emetteur du Chèque Si Autre]],"")</f>
        <v/>
      </c>
      <c r="C157" s="106" t="str">
        <f>IFERROR(Tableau1[[#This Row],[Nbre Adultes]]+Tableau1[[#This Row],[Nbre Enfants]],"")</f>
        <v/>
      </c>
      <c r="D157" s="106" t="str">
        <f>IFERROR(Tableau1[[#This Row],[Total Famille]],"")</f>
        <v/>
      </c>
      <c r="E157" s="57" t="str">
        <f>IFERROR(Tableau1[[#This Row],[N° Chèque]],"")</f>
        <v/>
      </c>
      <c r="F157" s="112" t="str">
        <f>IFERROR(Tableau1[[#This Row],[Montant]],"")</f>
        <v/>
      </c>
      <c r="G157" s="127"/>
      <c r="H157" s="62"/>
      <c r="I157" s="63"/>
    </row>
    <row r="158" spans="1:9" s="60" customFormat="1" ht="25.5" customHeight="1" thickBot="1" x14ac:dyDescent="0.25">
      <c r="A158" s="56">
        <f>BD!M159</f>
        <v>0</v>
      </c>
      <c r="B158" s="56" t="str">
        <f>IFERROR(Tableau1[[#This Row],[Emetteur du Chèque Si Autre]],"")</f>
        <v/>
      </c>
      <c r="C158" s="106" t="str">
        <f>IFERROR(Tableau1[[#This Row],[Nbre Adultes]]+Tableau1[[#This Row],[Nbre Enfants]],"")</f>
        <v/>
      </c>
      <c r="D158" s="106" t="str">
        <f>IFERROR(Tableau1[[#This Row],[Total Famille]],"")</f>
        <v/>
      </c>
      <c r="E158" s="57" t="str">
        <f>IFERROR(Tableau1[[#This Row],[N° Chèque]],"")</f>
        <v/>
      </c>
      <c r="F158" s="112" t="str">
        <f>IFERROR(Tableau1[[#This Row],[Montant]],"")</f>
        <v/>
      </c>
      <c r="G158" s="127"/>
      <c r="H158" s="62"/>
      <c r="I158" s="63"/>
    </row>
    <row r="159" spans="1:9" s="60" customFormat="1" ht="25.5" customHeight="1" thickBot="1" x14ac:dyDescent="0.25">
      <c r="A159" s="56">
        <f>BD!M160</f>
        <v>0</v>
      </c>
      <c r="B159" s="56" t="str">
        <f>IFERROR(Tableau1[[#This Row],[Emetteur du Chèque Si Autre]],"")</f>
        <v/>
      </c>
      <c r="C159" s="106" t="str">
        <f>IFERROR(Tableau1[[#This Row],[Nbre Adultes]]+Tableau1[[#This Row],[Nbre Enfants]],"")</f>
        <v/>
      </c>
      <c r="D159" s="106" t="str">
        <f>IFERROR(Tableau1[[#This Row],[Total Famille]],"")</f>
        <v/>
      </c>
      <c r="E159" s="57" t="str">
        <f>IFERROR(Tableau1[[#This Row],[N° Chèque]],"")</f>
        <v/>
      </c>
      <c r="F159" s="112" t="str">
        <f>IFERROR(Tableau1[[#This Row],[Montant]],"")</f>
        <v/>
      </c>
      <c r="G159" s="127"/>
      <c r="H159" s="67"/>
      <c r="I159" s="63"/>
    </row>
    <row r="160" spans="1:9" s="60" customFormat="1" ht="25.5" customHeight="1" thickBot="1" x14ac:dyDescent="0.25">
      <c r="A160" s="56">
        <f>BD!M161</f>
        <v>0</v>
      </c>
      <c r="B160" s="56" t="str">
        <f>IFERROR(Tableau1[[#This Row],[Emetteur du Chèque Si Autre]],"")</f>
        <v/>
      </c>
      <c r="C160" s="106" t="str">
        <f>IFERROR(Tableau1[[#This Row],[Nbre Adultes]]+Tableau1[[#This Row],[Nbre Enfants]],"")</f>
        <v/>
      </c>
      <c r="D160" s="106" t="str">
        <f>IFERROR(Tableau1[[#This Row],[Total Famille]],"")</f>
        <v/>
      </c>
      <c r="E160" s="57" t="str">
        <f>IFERROR(Tableau1[[#This Row],[N° Chèque]],"")</f>
        <v/>
      </c>
      <c r="F160" s="112" t="str">
        <f>IFERROR(Tableau1[[#This Row],[Montant]],"")</f>
        <v/>
      </c>
      <c r="G160" s="127"/>
      <c r="H160" s="62"/>
      <c r="I160" s="63"/>
    </row>
    <row r="161" spans="1:9" s="60" customFormat="1" ht="25.5" customHeight="1" thickBot="1" x14ac:dyDescent="0.25">
      <c r="A161" s="56">
        <f>BD!M162</f>
        <v>0</v>
      </c>
      <c r="B161" s="56" t="str">
        <f>IFERROR(Tableau1[[#This Row],[Emetteur du Chèque Si Autre]],"")</f>
        <v/>
      </c>
      <c r="C161" s="106" t="str">
        <f>IFERROR(Tableau1[[#This Row],[Nbre Adultes]]+Tableau1[[#This Row],[Nbre Enfants]],"")</f>
        <v/>
      </c>
      <c r="D161" s="106" t="str">
        <f>IFERROR(Tableau1[[#This Row],[Total Famille]],"")</f>
        <v/>
      </c>
      <c r="E161" s="57" t="str">
        <f>IFERROR(Tableau1[[#This Row],[N° Chèque]],"")</f>
        <v/>
      </c>
      <c r="F161" s="112" t="str">
        <f>IFERROR(Tableau1[[#This Row],[Montant]],"")</f>
        <v/>
      </c>
      <c r="G161" s="127"/>
      <c r="H161" s="62"/>
      <c r="I161" s="63"/>
    </row>
    <row r="162" spans="1:9" s="60" customFormat="1" ht="25.5" customHeight="1" thickBot="1" x14ac:dyDescent="0.25">
      <c r="A162" s="56">
        <f>BD!M163</f>
        <v>0</v>
      </c>
      <c r="B162" s="56" t="str">
        <f>IFERROR(Tableau1[[#This Row],[Emetteur du Chèque Si Autre]],"")</f>
        <v/>
      </c>
      <c r="C162" s="106" t="str">
        <f>IFERROR(Tableau1[[#This Row],[Nbre Adultes]]+Tableau1[[#This Row],[Nbre Enfants]],"")</f>
        <v/>
      </c>
      <c r="D162" s="106" t="str">
        <f>IFERROR(Tableau1[[#This Row],[Total Famille]],"")</f>
        <v/>
      </c>
      <c r="E162" s="57" t="str">
        <f>IFERROR(Tableau1[[#This Row],[N° Chèque]],"")</f>
        <v/>
      </c>
      <c r="F162" s="112" t="str">
        <f>IFERROR(Tableau1[[#This Row],[Montant]],"")</f>
        <v/>
      </c>
      <c r="G162" s="127"/>
      <c r="H162" s="62"/>
      <c r="I162" s="63"/>
    </row>
    <row r="163" spans="1:9" s="60" customFormat="1" ht="25.5" customHeight="1" thickBot="1" x14ac:dyDescent="0.25">
      <c r="A163" s="56">
        <f>BD!M164</f>
        <v>0</v>
      </c>
      <c r="B163" s="56" t="str">
        <f>IFERROR(Tableau1[[#This Row],[Emetteur du Chèque Si Autre]],"")</f>
        <v/>
      </c>
      <c r="C163" s="106" t="str">
        <f>IFERROR(Tableau1[[#This Row],[Nbre Adultes]]+Tableau1[[#This Row],[Nbre Enfants]],"")</f>
        <v/>
      </c>
      <c r="D163" s="106" t="str">
        <f>IFERROR(Tableau1[[#This Row],[Total Famille]],"")</f>
        <v/>
      </c>
      <c r="E163" s="57" t="str">
        <f>IFERROR(Tableau1[[#This Row],[N° Chèque]],"")</f>
        <v/>
      </c>
      <c r="F163" s="112" t="str">
        <f>IFERROR(Tableau1[[#This Row],[Montant]],"")</f>
        <v/>
      </c>
      <c r="G163" s="127"/>
      <c r="H163" s="62"/>
      <c r="I163" s="63"/>
    </row>
    <row r="164" spans="1:9" s="60" customFormat="1" ht="25.5" customHeight="1" thickBot="1" x14ac:dyDescent="0.25">
      <c r="A164" s="56">
        <f>BD!M165</f>
        <v>0</v>
      </c>
      <c r="B164" s="56" t="str">
        <f>IFERROR(Tableau1[[#This Row],[Emetteur du Chèque Si Autre]],"")</f>
        <v/>
      </c>
      <c r="C164" s="106" t="str">
        <f>IFERROR(Tableau1[[#This Row],[Nbre Adultes]]+Tableau1[[#This Row],[Nbre Enfants]],"")</f>
        <v/>
      </c>
      <c r="D164" s="106" t="str">
        <f>IFERROR(Tableau1[[#This Row],[Total Famille]],"")</f>
        <v/>
      </c>
      <c r="E164" s="57" t="str">
        <f>IFERROR(Tableau1[[#This Row],[N° Chèque]],"")</f>
        <v/>
      </c>
      <c r="F164" s="112" t="str">
        <f>IFERROR(Tableau1[[#This Row],[Montant]],"")</f>
        <v/>
      </c>
      <c r="G164" s="127"/>
      <c r="H164" s="62"/>
      <c r="I164" s="63"/>
    </row>
    <row r="165" spans="1:9" s="60" customFormat="1" ht="25.5" customHeight="1" thickBot="1" x14ac:dyDescent="0.25">
      <c r="A165" s="56">
        <f>BD!M166</f>
        <v>0</v>
      </c>
      <c r="B165" s="56" t="str">
        <f>IFERROR(Tableau1[[#This Row],[Emetteur du Chèque Si Autre]],"")</f>
        <v/>
      </c>
      <c r="C165" s="106" t="str">
        <f>IFERROR(Tableau1[[#This Row],[Nbre Adultes]]+Tableau1[[#This Row],[Nbre Enfants]],"")</f>
        <v/>
      </c>
      <c r="D165" s="106" t="str">
        <f>IFERROR(Tableau1[[#This Row],[Total Famille]],"")</f>
        <v/>
      </c>
      <c r="E165" s="57" t="str">
        <f>IFERROR(Tableau1[[#This Row],[N° Chèque]],"")</f>
        <v/>
      </c>
      <c r="F165" s="112" t="str">
        <f>IFERROR(Tableau1[[#This Row],[Montant]],"")</f>
        <v/>
      </c>
      <c r="G165" s="127"/>
      <c r="H165" s="62"/>
      <c r="I165" s="63"/>
    </row>
    <row r="166" spans="1:9" s="69" customFormat="1" ht="25.5" customHeight="1" thickBot="1" x14ac:dyDescent="0.25">
      <c r="A166" s="56">
        <f>BD!M167</f>
        <v>0</v>
      </c>
      <c r="B166" s="56" t="str">
        <f>IFERROR(Tableau1[[#This Row],[Emetteur du Chèque Si Autre]],"")</f>
        <v/>
      </c>
      <c r="C166" s="106" t="str">
        <f>IFERROR(Tableau1[[#This Row],[Nbre Adultes]]+Tableau1[[#This Row],[Nbre Enfants]],"")</f>
        <v/>
      </c>
      <c r="D166" s="106" t="str">
        <f>IFERROR(Tableau1[[#This Row],[Total Famille]],"")</f>
        <v/>
      </c>
      <c r="E166" s="57" t="str">
        <f>IFERROR(Tableau1[[#This Row],[N° Chèque]],"")</f>
        <v/>
      </c>
      <c r="F166" s="112" t="str">
        <f>IFERROR(Tableau1[[#This Row],[Montant]],"")</f>
        <v/>
      </c>
      <c r="G166" s="127"/>
      <c r="H166" s="62"/>
      <c r="I166" s="68"/>
    </row>
    <row r="167" spans="1:9" s="60" customFormat="1" ht="25.5" customHeight="1" thickBot="1" x14ac:dyDescent="0.25">
      <c r="A167" s="56">
        <f>BD!M168</f>
        <v>0</v>
      </c>
      <c r="B167" s="56" t="str">
        <f>IFERROR(Tableau1[[#This Row],[Emetteur du Chèque Si Autre]],"")</f>
        <v/>
      </c>
      <c r="C167" s="106" t="str">
        <f>IFERROR(Tableau1[[#This Row],[Nbre Adultes]]+Tableau1[[#This Row],[Nbre Enfants]],"")</f>
        <v/>
      </c>
      <c r="D167" s="106" t="str">
        <f>IFERROR(Tableau1[[#This Row],[Total Famille]],"")</f>
        <v/>
      </c>
      <c r="E167" s="57" t="str">
        <f>IFERROR(Tableau1[[#This Row],[N° Chèque]],"")</f>
        <v/>
      </c>
      <c r="F167" s="112" t="str">
        <f>IFERROR(Tableau1[[#This Row],[Montant]],"")</f>
        <v/>
      </c>
      <c r="G167" s="127"/>
      <c r="H167" s="62"/>
      <c r="I167" s="63"/>
    </row>
    <row r="168" spans="1:9" s="60" customFormat="1" ht="25.5" customHeight="1" thickBot="1" x14ac:dyDescent="0.25">
      <c r="A168" s="56">
        <f>BD!M169</f>
        <v>0</v>
      </c>
      <c r="B168" s="56" t="str">
        <f>IFERROR(Tableau1[[#This Row],[Emetteur du Chèque Si Autre]],"")</f>
        <v/>
      </c>
      <c r="C168" s="106" t="str">
        <f>IFERROR(Tableau1[[#This Row],[Nbre Adultes]]+Tableau1[[#This Row],[Nbre Enfants]],"")</f>
        <v/>
      </c>
      <c r="D168" s="106" t="str">
        <f>IFERROR(Tableau1[[#This Row],[Total Famille]],"")</f>
        <v/>
      </c>
      <c r="E168" s="57" t="str">
        <f>IFERROR(Tableau1[[#This Row],[N° Chèque]],"")</f>
        <v/>
      </c>
      <c r="F168" s="112" t="str">
        <f>IFERROR(Tableau1[[#This Row],[Montant]],"")</f>
        <v/>
      </c>
      <c r="G168" s="127"/>
      <c r="H168" s="62"/>
      <c r="I168" s="63"/>
    </row>
    <row r="169" spans="1:9" s="60" customFormat="1" ht="25.5" customHeight="1" thickBot="1" x14ac:dyDescent="0.25">
      <c r="A169" s="56">
        <f>BD!M170</f>
        <v>0</v>
      </c>
      <c r="B169" s="56" t="str">
        <f>IFERROR(Tableau1[[#This Row],[Emetteur du Chèque Si Autre]],"")</f>
        <v/>
      </c>
      <c r="C169" s="106" t="str">
        <f>IFERROR(Tableau1[[#This Row],[Nbre Adultes]]+Tableau1[[#This Row],[Nbre Enfants]],"")</f>
        <v/>
      </c>
      <c r="D169" s="106" t="str">
        <f>IFERROR(Tableau1[[#This Row],[Total Famille]],"")</f>
        <v/>
      </c>
      <c r="E169" s="57" t="str">
        <f>IFERROR(Tableau1[[#This Row],[N° Chèque]],"")</f>
        <v/>
      </c>
      <c r="F169" s="112" t="str">
        <f>IFERROR(Tableau1[[#This Row],[Montant]],"")</f>
        <v/>
      </c>
      <c r="G169" s="127"/>
      <c r="H169" s="62"/>
      <c r="I169" s="63"/>
    </row>
    <row r="170" spans="1:9" s="60" customFormat="1" ht="25.5" customHeight="1" thickBot="1" x14ac:dyDescent="0.25">
      <c r="A170" s="56">
        <f>BD!M171</f>
        <v>0</v>
      </c>
      <c r="B170" s="56" t="str">
        <f>IFERROR(Tableau1[[#This Row],[Emetteur du Chèque Si Autre]],"")</f>
        <v/>
      </c>
      <c r="C170" s="106" t="str">
        <f>IFERROR(Tableau1[[#This Row],[Nbre Adultes]]+Tableau1[[#This Row],[Nbre Enfants]],"")</f>
        <v/>
      </c>
      <c r="D170" s="106" t="str">
        <f>IFERROR(Tableau1[[#This Row],[Total Famille]],"")</f>
        <v/>
      </c>
      <c r="E170" s="57" t="str">
        <f>IFERROR(Tableau1[[#This Row],[N° Chèque]],"")</f>
        <v/>
      </c>
      <c r="F170" s="112" t="str">
        <f>IFERROR(Tableau1[[#This Row],[Montant]],"")</f>
        <v/>
      </c>
      <c r="G170" s="127"/>
      <c r="H170" s="62"/>
      <c r="I170" s="63"/>
    </row>
    <row r="171" spans="1:9" s="60" customFormat="1" ht="25.5" customHeight="1" thickBot="1" x14ac:dyDescent="0.25">
      <c r="A171" s="56">
        <f>BD!M172</f>
        <v>0</v>
      </c>
      <c r="B171" s="56" t="str">
        <f>IFERROR(Tableau1[[#This Row],[Emetteur du Chèque Si Autre]],"")</f>
        <v/>
      </c>
      <c r="C171" s="106" t="str">
        <f>IFERROR(Tableau1[[#This Row],[Nbre Adultes]]+Tableau1[[#This Row],[Nbre Enfants]],"")</f>
        <v/>
      </c>
      <c r="D171" s="106" t="str">
        <f>IFERROR(Tableau1[[#This Row],[Total Famille]],"")</f>
        <v/>
      </c>
      <c r="E171" s="57" t="str">
        <f>IFERROR(Tableau1[[#This Row],[N° Chèque]],"")</f>
        <v/>
      </c>
      <c r="F171" s="112" t="str">
        <f>IFERROR(Tableau1[[#This Row],[Montant]],"")</f>
        <v/>
      </c>
      <c r="G171" s="127"/>
      <c r="H171" s="62"/>
      <c r="I171" s="63"/>
    </row>
    <row r="172" spans="1:9" s="60" customFormat="1" ht="25.5" customHeight="1" thickBot="1" x14ac:dyDescent="0.25">
      <c r="A172" s="56">
        <f>BD!M173</f>
        <v>0</v>
      </c>
      <c r="B172" s="56" t="str">
        <f>IFERROR(Tableau1[[#This Row],[Emetteur du Chèque Si Autre]],"")</f>
        <v/>
      </c>
      <c r="C172" s="106" t="str">
        <f>IFERROR(Tableau1[[#This Row],[Nbre Adultes]]+Tableau1[[#This Row],[Nbre Enfants]],"")</f>
        <v/>
      </c>
      <c r="D172" s="106" t="str">
        <f>IFERROR(Tableau1[[#This Row],[Total Famille]],"")</f>
        <v/>
      </c>
      <c r="E172" s="57" t="str">
        <f>IFERROR(Tableau1[[#This Row],[N° Chèque]],"")</f>
        <v/>
      </c>
      <c r="F172" s="112" t="str">
        <f>IFERROR(Tableau1[[#This Row],[Montant]],"")</f>
        <v/>
      </c>
      <c r="G172" s="127"/>
      <c r="H172" s="62"/>
      <c r="I172" s="63"/>
    </row>
    <row r="173" spans="1:9" s="60" customFormat="1" ht="25.5" customHeight="1" thickBot="1" x14ac:dyDescent="0.25">
      <c r="A173" s="56">
        <f>BD!M174</f>
        <v>0</v>
      </c>
      <c r="B173" s="56" t="str">
        <f>IFERROR(Tableau1[[#This Row],[Emetteur du Chèque Si Autre]],"")</f>
        <v/>
      </c>
      <c r="C173" s="106" t="str">
        <f>IFERROR(Tableau1[[#This Row],[Nbre Adultes]]+Tableau1[[#This Row],[Nbre Enfants]],"")</f>
        <v/>
      </c>
      <c r="D173" s="106" t="str">
        <f>IFERROR(Tableau1[[#This Row],[Total Famille]],"")</f>
        <v/>
      </c>
      <c r="E173" s="57" t="str">
        <f>IFERROR(Tableau1[[#This Row],[N° Chèque]],"")</f>
        <v/>
      </c>
      <c r="F173" s="112" t="str">
        <f>IFERROR(Tableau1[[#This Row],[Montant]],"")</f>
        <v/>
      </c>
      <c r="G173" s="127"/>
      <c r="H173" s="62"/>
      <c r="I173" s="63"/>
    </row>
    <row r="174" spans="1:9" s="60" customFormat="1" ht="25.5" customHeight="1" thickBot="1" x14ac:dyDescent="0.25">
      <c r="A174" s="56">
        <f>BD!M175</f>
        <v>0</v>
      </c>
      <c r="B174" s="56" t="str">
        <f>IFERROR(Tableau1[[#This Row],[Emetteur du Chèque Si Autre]],"")</f>
        <v/>
      </c>
      <c r="C174" s="106" t="str">
        <f>IFERROR(Tableau1[[#This Row],[Nbre Adultes]]+Tableau1[[#This Row],[Nbre Enfants]],"")</f>
        <v/>
      </c>
      <c r="D174" s="106" t="str">
        <f>IFERROR(Tableau1[[#This Row],[Total Famille]],"")</f>
        <v/>
      </c>
      <c r="E174" s="57" t="str">
        <f>IFERROR(Tableau1[[#This Row],[N° Chèque]],"")</f>
        <v/>
      </c>
      <c r="F174" s="112" t="str">
        <f>IFERROR(Tableau1[[#This Row],[Montant]],"")</f>
        <v/>
      </c>
      <c r="G174" s="127"/>
      <c r="H174" s="62"/>
      <c r="I174" s="63"/>
    </row>
    <row r="175" spans="1:9" s="60" customFormat="1" ht="25.5" customHeight="1" thickBot="1" x14ac:dyDescent="0.25">
      <c r="A175" s="56">
        <f>BD!M176</f>
        <v>0</v>
      </c>
      <c r="B175" s="56" t="str">
        <f>IFERROR(Tableau1[[#This Row],[Emetteur du Chèque Si Autre]],"")</f>
        <v/>
      </c>
      <c r="C175" s="106" t="str">
        <f>IFERROR(Tableau1[[#This Row],[Nbre Adultes]]+Tableau1[[#This Row],[Nbre Enfants]],"")</f>
        <v/>
      </c>
      <c r="D175" s="106" t="str">
        <f>IFERROR(Tableau1[[#This Row],[Total Famille]],"")</f>
        <v/>
      </c>
      <c r="E175" s="57" t="str">
        <f>IFERROR(Tableau1[[#This Row],[N° Chèque]],"")</f>
        <v/>
      </c>
      <c r="F175" s="112" t="str">
        <f>IFERROR(Tableau1[[#This Row],[Montant]],"")</f>
        <v/>
      </c>
      <c r="G175" s="127"/>
      <c r="H175" s="62"/>
      <c r="I175" s="63"/>
    </row>
    <row r="176" spans="1:9" s="60" customFormat="1" ht="25.5" customHeight="1" thickBot="1" x14ac:dyDescent="0.25">
      <c r="A176" s="56">
        <f>BD!M177</f>
        <v>0</v>
      </c>
      <c r="B176" s="56" t="str">
        <f>IFERROR(Tableau1[[#This Row],[Emetteur du Chèque Si Autre]],"")</f>
        <v/>
      </c>
      <c r="C176" s="106" t="str">
        <f>IFERROR(Tableau1[[#This Row],[Nbre Adultes]]+Tableau1[[#This Row],[Nbre Enfants]],"")</f>
        <v/>
      </c>
      <c r="D176" s="106" t="str">
        <f>IFERROR(Tableau1[[#This Row],[Total Famille]],"")</f>
        <v/>
      </c>
      <c r="E176" s="57" t="str">
        <f>IFERROR(Tableau1[[#This Row],[N° Chèque]],"")</f>
        <v/>
      </c>
      <c r="F176" s="112" t="str">
        <f>IFERROR(Tableau1[[#This Row],[Montant]],"")</f>
        <v/>
      </c>
      <c r="G176" s="127"/>
      <c r="H176" s="62"/>
      <c r="I176" s="63"/>
    </row>
    <row r="177" spans="1:9" s="60" customFormat="1" ht="25.5" customHeight="1" thickBot="1" x14ac:dyDescent="0.25">
      <c r="A177" s="56">
        <f>BD!M178</f>
        <v>0</v>
      </c>
      <c r="B177" s="56" t="str">
        <f>IFERROR(Tableau1[[#This Row],[Emetteur du Chèque Si Autre]],"")</f>
        <v/>
      </c>
      <c r="C177" s="106" t="str">
        <f>IFERROR(Tableau1[[#This Row],[Nbre Adultes]]+Tableau1[[#This Row],[Nbre Enfants]],"")</f>
        <v/>
      </c>
      <c r="D177" s="106" t="str">
        <f>IFERROR(Tableau1[[#This Row],[Total Famille]],"")</f>
        <v/>
      </c>
      <c r="E177" s="57" t="str">
        <f>IFERROR(Tableau1[[#This Row],[N° Chèque]],"")</f>
        <v/>
      </c>
      <c r="F177" s="112" t="str">
        <f>IFERROR(Tableau1[[#This Row],[Montant]],"")</f>
        <v/>
      </c>
      <c r="G177" s="127"/>
      <c r="H177" s="62"/>
      <c r="I177" s="63"/>
    </row>
    <row r="178" spans="1:9" s="60" customFormat="1" ht="25.5" customHeight="1" thickBot="1" x14ac:dyDescent="0.25">
      <c r="A178" s="56">
        <f>BD!M179</f>
        <v>0</v>
      </c>
      <c r="B178" s="56" t="str">
        <f>IFERROR(Tableau1[[#This Row],[Emetteur du Chèque Si Autre]],"")</f>
        <v/>
      </c>
      <c r="C178" s="106" t="str">
        <f>IFERROR(Tableau1[[#This Row],[Nbre Adultes]]+Tableau1[[#This Row],[Nbre Enfants]],"")</f>
        <v/>
      </c>
      <c r="D178" s="106" t="str">
        <f>IFERROR(Tableau1[[#This Row],[Total Famille]],"")</f>
        <v/>
      </c>
      <c r="E178" s="57" t="str">
        <f>IFERROR(Tableau1[[#This Row],[N° Chèque]],"")</f>
        <v/>
      </c>
      <c r="F178" s="112" t="str">
        <f>IFERROR(Tableau1[[#This Row],[Montant]],"")</f>
        <v/>
      </c>
      <c r="G178" s="127"/>
      <c r="H178" s="62"/>
      <c r="I178" s="63"/>
    </row>
    <row r="179" spans="1:9" s="60" customFormat="1" ht="25.5" customHeight="1" thickBot="1" x14ac:dyDescent="0.25">
      <c r="A179" s="56">
        <f>BD!M180</f>
        <v>0</v>
      </c>
      <c r="B179" s="56" t="str">
        <f>IFERROR(Tableau1[[#This Row],[Emetteur du Chèque Si Autre]],"")</f>
        <v/>
      </c>
      <c r="C179" s="106" t="str">
        <f>IFERROR(Tableau1[[#This Row],[Nbre Adultes]]+Tableau1[[#This Row],[Nbre Enfants]],"")</f>
        <v/>
      </c>
      <c r="D179" s="106" t="str">
        <f>IFERROR(Tableau1[[#This Row],[Total Famille]],"")</f>
        <v/>
      </c>
      <c r="E179" s="57" t="str">
        <f>IFERROR(Tableau1[[#This Row],[N° Chèque]],"")</f>
        <v/>
      </c>
      <c r="F179" s="112" t="str">
        <f>IFERROR(Tableau1[[#This Row],[Montant]],"")</f>
        <v/>
      </c>
      <c r="G179" s="127"/>
      <c r="H179" s="62"/>
      <c r="I179" s="63"/>
    </row>
    <row r="180" spans="1:9" s="60" customFormat="1" ht="25.5" customHeight="1" thickBot="1" x14ac:dyDescent="0.25">
      <c r="A180" s="56">
        <f>BD!M181</f>
        <v>0</v>
      </c>
      <c r="B180" s="56" t="str">
        <f>IFERROR(Tableau1[[#This Row],[Emetteur du Chèque Si Autre]],"")</f>
        <v/>
      </c>
      <c r="C180" s="106" t="str">
        <f>IFERROR(Tableau1[[#This Row],[Nbre Adultes]]+Tableau1[[#This Row],[Nbre Enfants]],"")</f>
        <v/>
      </c>
      <c r="D180" s="106" t="str">
        <f>IFERROR(Tableau1[[#This Row],[Total Famille]],"")</f>
        <v/>
      </c>
      <c r="E180" s="57" t="str">
        <f>IFERROR(Tableau1[[#This Row],[N° Chèque]],"")</f>
        <v/>
      </c>
      <c r="F180" s="112" t="str">
        <f>IFERROR(Tableau1[[#This Row],[Montant]],"")</f>
        <v/>
      </c>
      <c r="G180" s="127"/>
      <c r="H180" s="62"/>
      <c r="I180" s="63"/>
    </row>
    <row r="181" spans="1:9" s="60" customFormat="1" ht="25.5" customHeight="1" thickBot="1" x14ac:dyDescent="0.25">
      <c r="A181" s="56">
        <f>BD!M182</f>
        <v>0</v>
      </c>
      <c r="B181" s="56" t="str">
        <f>IFERROR(Tableau1[[#This Row],[Emetteur du Chèque Si Autre]],"")</f>
        <v/>
      </c>
      <c r="C181" s="106" t="str">
        <f>IFERROR(Tableau1[[#This Row],[Nbre Adultes]]+Tableau1[[#This Row],[Nbre Enfants]],"")</f>
        <v/>
      </c>
      <c r="D181" s="106" t="str">
        <f>IFERROR(Tableau1[[#This Row],[Total Famille]],"")</f>
        <v/>
      </c>
      <c r="E181" s="57" t="str">
        <f>IFERROR(Tableau1[[#This Row],[N° Chèque]],"")</f>
        <v/>
      </c>
      <c r="F181" s="112" t="str">
        <f>IFERROR(Tableau1[[#This Row],[Montant]],"")</f>
        <v/>
      </c>
      <c r="G181" s="127"/>
      <c r="H181" s="62"/>
      <c r="I181" s="63"/>
    </row>
    <row r="182" spans="1:9" s="60" customFormat="1" ht="25.5" customHeight="1" thickBot="1" x14ac:dyDescent="0.25">
      <c r="A182" s="56">
        <f>BD!M183</f>
        <v>0</v>
      </c>
      <c r="B182" s="56" t="str">
        <f>IFERROR(Tableau1[[#This Row],[Emetteur du Chèque Si Autre]],"")</f>
        <v/>
      </c>
      <c r="C182" s="106" t="str">
        <f>IFERROR(Tableau1[[#This Row],[Nbre Adultes]]+Tableau1[[#This Row],[Nbre Enfants]],"")</f>
        <v/>
      </c>
      <c r="D182" s="106" t="str">
        <f>IFERROR(Tableau1[[#This Row],[Total Famille]],"")</f>
        <v/>
      </c>
      <c r="E182" s="57" t="str">
        <f>IFERROR(Tableau1[[#This Row],[N° Chèque]],"")</f>
        <v/>
      </c>
      <c r="F182" s="112" t="str">
        <f>IFERROR(Tableau1[[#This Row],[Montant]],"")</f>
        <v/>
      </c>
      <c r="G182" s="127"/>
      <c r="H182" s="62"/>
      <c r="I182" s="63"/>
    </row>
    <row r="183" spans="1:9" s="60" customFormat="1" ht="28.5" customHeight="1" thickBot="1" x14ac:dyDescent="0.25">
      <c r="A183" s="56">
        <f>BD!M184</f>
        <v>0</v>
      </c>
      <c r="B183" s="56" t="str">
        <f>IFERROR(Tableau1[[#This Row],[Emetteur du Chèque Si Autre]],"")</f>
        <v/>
      </c>
      <c r="C183" s="106" t="str">
        <f>IFERROR(Tableau1[[#This Row],[Nbre Adultes]]+Tableau1[[#This Row],[Nbre Enfants]],"")</f>
        <v/>
      </c>
      <c r="D183" s="106" t="str">
        <f>IFERROR(Tableau1[[#This Row],[Total Famille]],"")</f>
        <v/>
      </c>
      <c r="E183" s="57" t="str">
        <f>IFERROR(Tableau1[[#This Row],[N° Chèque]],"")</f>
        <v/>
      </c>
      <c r="F183" s="112" t="str">
        <f>IFERROR(Tableau1[[#This Row],[Montant]],"")</f>
        <v/>
      </c>
      <c r="G183" s="127"/>
      <c r="H183" s="62"/>
      <c r="I183" s="63"/>
    </row>
    <row r="184" spans="1:9" s="60" customFormat="1" ht="28.5" customHeight="1" thickBot="1" x14ac:dyDescent="0.25">
      <c r="A184" s="56">
        <f>BD!M185</f>
        <v>0</v>
      </c>
      <c r="B184" s="56" t="str">
        <f>IFERROR(Tableau1[[#This Row],[Emetteur du Chèque Si Autre]],"")</f>
        <v/>
      </c>
      <c r="C184" s="106" t="str">
        <f>IFERROR(Tableau1[[#This Row],[Nbre Adultes]]+Tableau1[[#This Row],[Nbre Enfants]],"")</f>
        <v/>
      </c>
      <c r="D184" s="106" t="str">
        <f>IFERROR(Tableau1[[#This Row],[Total Famille]],"")</f>
        <v/>
      </c>
      <c r="E184" s="57" t="str">
        <f>IFERROR(Tableau1[[#This Row],[N° Chèque]],"")</f>
        <v/>
      </c>
      <c r="F184" s="112" t="str">
        <f>IFERROR(Tableau1[[#This Row],[Montant]],"")</f>
        <v/>
      </c>
      <c r="G184" s="127"/>
      <c r="H184" s="62"/>
      <c r="I184" s="63"/>
    </row>
    <row r="185" spans="1:9" s="60" customFormat="1" ht="28.5" customHeight="1" thickBot="1" x14ac:dyDescent="0.25">
      <c r="A185" s="56">
        <f>BD!M186</f>
        <v>0</v>
      </c>
      <c r="B185" s="56" t="str">
        <f>IFERROR(Tableau1[[#This Row],[Emetteur du Chèque Si Autre]],"")</f>
        <v/>
      </c>
      <c r="C185" s="106" t="str">
        <f>IFERROR(Tableau1[[#This Row],[Nbre Adultes]]+Tableau1[[#This Row],[Nbre Enfants]],"")</f>
        <v/>
      </c>
      <c r="D185" s="106" t="str">
        <f>IFERROR(Tableau1[[#This Row],[Total Famille]],"")</f>
        <v/>
      </c>
      <c r="E185" s="57" t="str">
        <f>IFERROR(Tableau1[[#This Row],[N° Chèque]],"")</f>
        <v/>
      </c>
      <c r="F185" s="112" t="str">
        <f>IFERROR(Tableau1[[#This Row],[Montant]],"")</f>
        <v/>
      </c>
      <c r="G185" s="127"/>
      <c r="H185" s="62"/>
      <c r="I185" s="63"/>
    </row>
    <row r="186" spans="1:9" s="60" customFormat="1" ht="28.5" customHeight="1" thickBot="1" x14ac:dyDescent="0.25">
      <c r="A186" s="56">
        <f>BD!M187</f>
        <v>0</v>
      </c>
      <c r="B186" s="56" t="str">
        <f>IFERROR(Tableau1[[#This Row],[Emetteur du Chèque Si Autre]],"")</f>
        <v/>
      </c>
      <c r="C186" s="106" t="str">
        <f>IFERROR(Tableau1[[#This Row],[Nbre Adultes]]+Tableau1[[#This Row],[Nbre Enfants]],"")</f>
        <v/>
      </c>
      <c r="D186" s="106" t="str">
        <f>IFERROR(Tableau1[[#This Row],[Total Famille]],"")</f>
        <v/>
      </c>
      <c r="E186" s="57" t="str">
        <f>IFERROR(Tableau1[[#This Row],[N° Chèque]],"")</f>
        <v/>
      </c>
      <c r="F186" s="112" t="str">
        <f>IFERROR(Tableau1[[#This Row],[Montant]],"")</f>
        <v/>
      </c>
      <c r="G186" s="127"/>
      <c r="H186" s="62"/>
      <c r="I186" s="63"/>
    </row>
    <row r="187" spans="1:9" s="60" customFormat="1" ht="28.5" customHeight="1" thickBot="1" x14ac:dyDescent="0.25">
      <c r="A187" s="56">
        <f>BD!M188</f>
        <v>0</v>
      </c>
      <c r="B187" s="56" t="str">
        <f>IFERROR(Tableau1[[#This Row],[Emetteur du Chèque Si Autre]],"")</f>
        <v/>
      </c>
      <c r="C187" s="106" t="str">
        <f>IFERROR(Tableau1[[#This Row],[Nbre Adultes]]+Tableau1[[#This Row],[Nbre Enfants]],"")</f>
        <v/>
      </c>
      <c r="D187" s="106" t="str">
        <f>IFERROR(Tableau1[[#This Row],[Total Famille]],"")</f>
        <v/>
      </c>
      <c r="E187" s="57" t="str">
        <f>IFERROR(Tableau1[[#This Row],[N° Chèque]],"")</f>
        <v/>
      </c>
      <c r="F187" s="112" t="str">
        <f>IFERROR(Tableau1[[#This Row],[Montant]],"")</f>
        <v/>
      </c>
      <c r="G187" s="127"/>
      <c r="H187" s="62"/>
      <c r="I187" s="63"/>
    </row>
    <row r="188" spans="1:9" s="60" customFormat="1" ht="28.5" customHeight="1" thickBot="1" x14ac:dyDescent="0.25">
      <c r="A188" s="56">
        <f>BD!M189</f>
        <v>0</v>
      </c>
      <c r="B188" s="56" t="str">
        <f>IFERROR(Tableau1[[#This Row],[Emetteur du Chèque Si Autre]],"")</f>
        <v/>
      </c>
      <c r="C188" s="106" t="str">
        <f>IFERROR(Tableau1[[#This Row],[Nbre Adultes]]+Tableau1[[#This Row],[Nbre Enfants]],"")</f>
        <v/>
      </c>
      <c r="D188" s="106" t="str">
        <f>IFERROR(Tableau1[[#This Row],[Total Famille]],"")</f>
        <v/>
      </c>
      <c r="E188" s="57" t="str">
        <f>IFERROR(Tableau1[[#This Row],[N° Chèque]],"")</f>
        <v/>
      </c>
      <c r="F188" s="112" t="str">
        <f>IFERROR(Tableau1[[#This Row],[Montant]],"")</f>
        <v/>
      </c>
      <c r="G188" s="127"/>
      <c r="H188" s="62"/>
      <c r="I188" s="63"/>
    </row>
    <row r="189" spans="1:9" s="60" customFormat="1" ht="28.5" customHeight="1" thickBot="1" x14ac:dyDescent="0.25">
      <c r="A189" s="56">
        <f>BD!M190</f>
        <v>0</v>
      </c>
      <c r="B189" s="56" t="str">
        <f>IFERROR(Tableau1[[#This Row],[Emetteur du Chèque Si Autre]],"")</f>
        <v/>
      </c>
      <c r="C189" s="106" t="str">
        <f>IFERROR(Tableau1[[#This Row],[Nbre Adultes]]+Tableau1[[#This Row],[Nbre Enfants]],"")</f>
        <v/>
      </c>
      <c r="D189" s="106" t="str">
        <f>IFERROR(Tableau1[[#This Row],[Total Famille]],"")</f>
        <v/>
      </c>
      <c r="E189" s="57" t="str">
        <f>IFERROR(Tableau1[[#This Row],[N° Chèque]],"")</f>
        <v/>
      </c>
      <c r="F189" s="112" t="str">
        <f>IFERROR(Tableau1[[#This Row],[Montant]],"")</f>
        <v/>
      </c>
      <c r="G189" s="127"/>
      <c r="H189" s="62"/>
      <c r="I189" s="63"/>
    </row>
    <row r="190" spans="1:9" s="60" customFormat="1" ht="28.5" customHeight="1" thickBot="1" x14ac:dyDescent="0.25">
      <c r="A190" s="56">
        <f>BD!M191</f>
        <v>0</v>
      </c>
      <c r="B190" s="56" t="str">
        <f>IFERROR(Tableau1[[#This Row],[Emetteur du Chèque Si Autre]],"")</f>
        <v/>
      </c>
      <c r="C190" s="106" t="str">
        <f>IFERROR(Tableau1[[#This Row],[Nbre Adultes]]+Tableau1[[#This Row],[Nbre Enfants]],"")</f>
        <v/>
      </c>
      <c r="D190" s="106" t="str">
        <f>IFERROR(Tableau1[[#This Row],[Total Famille]],"")</f>
        <v/>
      </c>
      <c r="E190" s="57" t="str">
        <f>IFERROR(Tableau1[[#This Row],[N° Chèque]],"")</f>
        <v/>
      </c>
      <c r="F190" s="112" t="str">
        <f>IFERROR(Tableau1[[#This Row],[Montant]],"")</f>
        <v/>
      </c>
      <c r="G190" s="127"/>
      <c r="H190" s="62"/>
      <c r="I190" s="63"/>
    </row>
    <row r="191" spans="1:9" s="60" customFormat="1" ht="28.5" customHeight="1" thickBot="1" x14ac:dyDescent="0.25">
      <c r="A191" s="56">
        <f>BD!M192</f>
        <v>0</v>
      </c>
      <c r="B191" s="56" t="str">
        <f>IFERROR(Tableau1[[#This Row],[Emetteur du Chèque Si Autre]],"")</f>
        <v/>
      </c>
      <c r="C191" s="106" t="str">
        <f>IFERROR(Tableau1[[#This Row],[Nbre Adultes]]+Tableau1[[#This Row],[Nbre Enfants]],"")</f>
        <v/>
      </c>
      <c r="D191" s="106" t="str">
        <f>IFERROR(Tableau1[[#This Row],[Total Famille]],"")</f>
        <v/>
      </c>
      <c r="E191" s="57" t="str">
        <f>IFERROR(Tableau1[[#This Row],[N° Chèque]],"")</f>
        <v/>
      </c>
      <c r="F191" s="112" t="str">
        <f>IFERROR(Tableau1[[#This Row],[Montant]],"")</f>
        <v/>
      </c>
      <c r="G191" s="127"/>
      <c r="H191" s="62"/>
      <c r="I191" s="63"/>
    </row>
    <row r="192" spans="1:9" s="60" customFormat="1" ht="28.5" customHeight="1" thickBot="1" x14ac:dyDescent="0.25">
      <c r="A192" s="56">
        <f>BD!M193</f>
        <v>0</v>
      </c>
      <c r="B192" s="56" t="str">
        <f>IFERROR(Tableau1[[#This Row],[Emetteur du Chèque Si Autre]],"")</f>
        <v/>
      </c>
      <c r="C192" s="106" t="str">
        <f>IFERROR(Tableau1[[#This Row],[Nbre Adultes]]+Tableau1[[#This Row],[Nbre Enfants]],"")</f>
        <v/>
      </c>
      <c r="D192" s="106" t="str">
        <f>IFERROR(Tableau1[[#This Row],[Total Famille]],"")</f>
        <v/>
      </c>
      <c r="E192" s="57" t="str">
        <f>IFERROR(Tableau1[[#This Row],[N° Chèque]],"")</f>
        <v/>
      </c>
      <c r="F192" s="112" t="str">
        <f>IFERROR(Tableau1[[#This Row],[Montant]],"")</f>
        <v/>
      </c>
      <c r="G192" s="127"/>
      <c r="H192" s="62"/>
      <c r="I192" s="63"/>
    </row>
    <row r="193" spans="1:10" s="60" customFormat="1" ht="28.5" customHeight="1" thickBot="1" x14ac:dyDescent="0.25">
      <c r="A193" s="56">
        <f>BD!M194</f>
        <v>0</v>
      </c>
      <c r="B193" s="56" t="str">
        <f>IFERROR(Tableau1[[#This Row],[Emetteur du Chèque Si Autre]],"")</f>
        <v/>
      </c>
      <c r="C193" s="106" t="str">
        <f>IFERROR(Tableau1[[#This Row],[Nbre Adultes]]+Tableau1[[#This Row],[Nbre Enfants]],"")</f>
        <v/>
      </c>
      <c r="D193" s="106" t="str">
        <f>IFERROR(Tableau1[[#This Row],[Total Famille]],"")</f>
        <v/>
      </c>
      <c r="E193" s="57" t="str">
        <f>IFERROR(Tableau1[[#This Row],[N° Chèque]],"")</f>
        <v/>
      </c>
      <c r="F193" s="112" t="str">
        <f>IFERROR(Tableau1[[#This Row],[Montant]],"")</f>
        <v/>
      </c>
      <c r="G193" s="127"/>
      <c r="H193" s="62"/>
      <c r="I193" s="63"/>
    </row>
    <row r="194" spans="1:10" s="60" customFormat="1" ht="25.5" customHeight="1" thickBot="1" x14ac:dyDescent="0.25">
      <c r="A194" s="56">
        <f>BD!M195</f>
        <v>0</v>
      </c>
      <c r="B194" s="56" t="str">
        <f>IFERROR(Tableau1[[#This Row],[Emetteur du Chèque Si Autre]],"")</f>
        <v/>
      </c>
      <c r="C194" s="106" t="str">
        <f>IFERROR(Tableau1[[#This Row],[Nbre Adultes]]+Tableau1[[#This Row],[Nbre Enfants]],"")</f>
        <v/>
      </c>
      <c r="D194" s="106" t="str">
        <f>IFERROR(Tableau1[[#This Row],[Total Famille]],"")</f>
        <v/>
      </c>
      <c r="E194" s="57" t="str">
        <f>IFERROR(Tableau1[[#This Row],[N° Chèque]],"")</f>
        <v/>
      </c>
      <c r="F194" s="112" t="str">
        <f>IFERROR(Tableau1[[#This Row],[Montant]],"")</f>
        <v/>
      </c>
      <c r="G194" s="127"/>
      <c r="H194" s="70"/>
      <c r="I194" s="63"/>
    </row>
    <row r="195" spans="1:10" s="60" customFormat="1" ht="25.5" customHeight="1" thickBot="1" x14ac:dyDescent="0.25">
      <c r="A195" s="56">
        <f>BD!M196</f>
        <v>0</v>
      </c>
      <c r="B195" s="56" t="str">
        <f>IFERROR(Tableau1[[#This Row],[Emetteur du Chèque Si Autre]],"")</f>
        <v/>
      </c>
      <c r="C195" s="106" t="str">
        <f>IFERROR(Tableau1[[#This Row],[Nbre Adultes]]+Tableau1[[#This Row],[Nbre Enfants]],"")</f>
        <v/>
      </c>
      <c r="D195" s="106" t="str">
        <f>IFERROR(Tableau1[[#This Row],[Total Famille]],"")</f>
        <v/>
      </c>
      <c r="E195" s="57" t="str">
        <f>IFERROR(Tableau1[[#This Row],[N° Chèque]],"")</f>
        <v/>
      </c>
      <c r="F195" s="112" t="str">
        <f>IFERROR(Tableau1[[#This Row],[Montant]],"")</f>
        <v/>
      </c>
      <c r="G195" s="127"/>
      <c r="H195" s="62"/>
      <c r="I195" s="63"/>
    </row>
    <row r="196" spans="1:10" s="60" customFormat="1" ht="25.5" customHeight="1" thickBot="1" x14ac:dyDescent="0.25">
      <c r="A196" s="56">
        <f>BD!M197</f>
        <v>0</v>
      </c>
      <c r="B196" s="56" t="str">
        <f>IFERROR(Tableau1[[#This Row],[Emetteur du Chèque Si Autre]],"")</f>
        <v/>
      </c>
      <c r="C196" s="106" t="str">
        <f>IFERROR(Tableau1[[#This Row],[Nbre Adultes]]+Tableau1[[#This Row],[Nbre Enfants]],"")</f>
        <v/>
      </c>
      <c r="D196" s="106" t="str">
        <f>IFERROR(Tableau1[[#This Row],[Total Famille]],"")</f>
        <v/>
      </c>
      <c r="E196" s="57" t="str">
        <f>IFERROR(Tableau1[[#This Row],[N° Chèque]],"")</f>
        <v/>
      </c>
      <c r="F196" s="112" t="str">
        <f>IFERROR(Tableau1[[#This Row],[Montant]],"")</f>
        <v/>
      </c>
      <c r="G196" s="127"/>
      <c r="H196" s="62"/>
      <c r="I196" s="63"/>
    </row>
    <row r="197" spans="1:10" s="60" customFormat="1" ht="25.5" customHeight="1" thickBot="1" x14ac:dyDescent="0.25">
      <c r="A197" s="56">
        <f>BD!M198</f>
        <v>0</v>
      </c>
      <c r="B197" s="56" t="str">
        <f>IFERROR(Tableau1[[#This Row],[Emetteur du Chèque Si Autre]],"")</f>
        <v/>
      </c>
      <c r="C197" s="106" t="str">
        <f>IFERROR(Tableau1[[#This Row],[Nbre Adultes]]+Tableau1[[#This Row],[Nbre Enfants]],"")</f>
        <v/>
      </c>
      <c r="D197" s="106" t="str">
        <f>IFERROR(Tableau1[[#This Row],[Total Famille]],"")</f>
        <v/>
      </c>
      <c r="E197" s="57" t="str">
        <f>IFERROR(Tableau1[[#This Row],[N° Chèque]],"")</f>
        <v/>
      </c>
      <c r="F197" s="112" t="str">
        <f>IFERROR(Tableau1[[#This Row],[Montant]],"")</f>
        <v/>
      </c>
      <c r="G197" s="127"/>
      <c r="H197" s="62"/>
      <c r="I197" s="63"/>
    </row>
    <row r="198" spans="1:10" s="60" customFormat="1" ht="25.5" customHeight="1" thickBot="1" x14ac:dyDescent="0.25">
      <c r="A198" s="56">
        <f>BD!M199</f>
        <v>0</v>
      </c>
      <c r="B198" s="56" t="str">
        <f>IFERROR(Tableau1[[#This Row],[Emetteur du Chèque Si Autre]],"")</f>
        <v/>
      </c>
      <c r="C198" s="106" t="str">
        <f>IFERROR(Tableau1[[#This Row],[Nbre Adultes]]+Tableau1[[#This Row],[Nbre Enfants]],"")</f>
        <v/>
      </c>
      <c r="D198" s="106" t="str">
        <f>IFERROR(Tableau1[[#This Row],[Total Famille]],"")</f>
        <v/>
      </c>
      <c r="E198" s="57" t="str">
        <f>IFERROR(Tableau1[[#This Row],[N° Chèque]],"")</f>
        <v/>
      </c>
      <c r="F198" s="112" t="str">
        <f>IFERROR(Tableau1[[#This Row],[Montant]],"")</f>
        <v/>
      </c>
      <c r="G198" s="127"/>
      <c r="H198" s="62"/>
      <c r="I198" s="63"/>
    </row>
    <row r="199" spans="1:10" s="60" customFormat="1" ht="25.5" customHeight="1" thickBot="1" x14ac:dyDescent="0.25">
      <c r="A199" s="56">
        <f>BD!M200</f>
        <v>0</v>
      </c>
      <c r="B199" s="56" t="str">
        <f>IFERROR(Tableau1[[#This Row],[Emetteur du Chèque Si Autre]],"")</f>
        <v/>
      </c>
      <c r="C199" s="106" t="str">
        <f>IFERROR(Tableau1[[#This Row],[Nbre Adultes]]+Tableau1[[#This Row],[Nbre Enfants]],"")</f>
        <v/>
      </c>
      <c r="D199" s="106" t="str">
        <f>IFERROR(Tableau1[[#This Row],[Total Famille]],"")</f>
        <v/>
      </c>
      <c r="E199" s="57" t="str">
        <f>IFERROR(Tableau1[[#This Row],[N° Chèque]],"")</f>
        <v/>
      </c>
      <c r="F199" s="112" t="str">
        <f>IFERROR(Tableau1[[#This Row],[Montant]],"")</f>
        <v/>
      </c>
      <c r="G199" s="127"/>
      <c r="H199" s="62"/>
      <c r="I199" s="63"/>
    </row>
    <row r="200" spans="1:10" s="60" customFormat="1" ht="25.5" customHeight="1" thickBot="1" x14ac:dyDescent="0.25">
      <c r="A200" s="56">
        <f>BD!M201</f>
        <v>0</v>
      </c>
      <c r="B200" s="56" t="str">
        <f>IFERROR(Tableau1[[#This Row],[Emetteur du Chèque Si Autre]],"")</f>
        <v/>
      </c>
      <c r="C200" s="106" t="str">
        <f>IFERROR(Tableau1[[#This Row],[Nbre Adultes]]+Tableau1[[#This Row],[Nbre Enfants]],"")</f>
        <v/>
      </c>
      <c r="D200" s="106" t="str">
        <f>IFERROR(Tableau1[[#This Row],[Total Famille]],"")</f>
        <v/>
      </c>
      <c r="E200" s="57" t="str">
        <f>IFERROR(Tableau1[[#This Row],[N° Chèque]],"")</f>
        <v/>
      </c>
      <c r="F200" s="112" t="str">
        <f>IFERROR(Tableau1[[#This Row],[Montant]],"")</f>
        <v/>
      </c>
      <c r="G200" s="127"/>
      <c r="H200" s="62"/>
      <c r="I200" s="63"/>
    </row>
    <row r="201" spans="1:10" s="72" customFormat="1" ht="25.5" customHeight="1" thickBot="1" x14ac:dyDescent="0.25">
      <c r="A201" s="56">
        <f>BD!M202</f>
        <v>0</v>
      </c>
      <c r="B201" s="56" t="str">
        <f>IFERROR(Tableau1[[#This Row],[Emetteur du Chèque Si Autre]],"")</f>
        <v/>
      </c>
      <c r="C201" s="106" t="str">
        <f>IFERROR(Tableau1[[#This Row],[Nbre Adultes]]+Tableau1[[#This Row],[Nbre Enfants]],"")</f>
        <v/>
      </c>
      <c r="D201" s="106" t="str">
        <f>IFERROR(Tableau1[[#This Row],[Total Famille]],"")</f>
        <v/>
      </c>
      <c r="E201" s="57" t="str">
        <f>IFERROR(Tableau1[[#This Row],[N° Chèque]],"")</f>
        <v/>
      </c>
      <c r="F201" s="112" t="str">
        <f>IFERROR(Tableau1[[#This Row],[Montant]],"")</f>
        <v/>
      </c>
      <c r="G201" s="127"/>
      <c r="H201" s="62"/>
      <c r="I201" s="71"/>
    </row>
    <row r="202" spans="1:10" s="60" customFormat="1" ht="25.5" customHeight="1" thickBot="1" x14ac:dyDescent="0.25">
      <c r="A202" s="56">
        <f>BD!M203</f>
        <v>0</v>
      </c>
      <c r="B202" s="56" t="str">
        <f>IFERROR(Tableau1[[#This Row],[Emetteur du Chèque Si Autre]],"")</f>
        <v/>
      </c>
      <c r="C202" s="106" t="str">
        <f>IFERROR(Tableau1[[#This Row],[Nbre Adultes]]+Tableau1[[#This Row],[Nbre Enfants]],"")</f>
        <v/>
      </c>
      <c r="D202" s="106" t="str">
        <f>IFERROR(Tableau1[[#This Row],[Total Famille]],"")</f>
        <v/>
      </c>
      <c r="E202" s="57" t="str">
        <f>IFERROR(Tableau1[[#This Row],[N° Chèque]],"")</f>
        <v/>
      </c>
      <c r="F202" s="112" t="str">
        <f>IFERROR(Tableau1[[#This Row],[Montant]],"")</f>
        <v/>
      </c>
      <c r="G202" s="127"/>
      <c r="H202" s="62"/>
      <c r="I202" s="73"/>
      <c r="J202" s="74"/>
    </row>
    <row r="203" spans="1:10" s="60" customFormat="1" ht="25.5" customHeight="1" thickBot="1" x14ac:dyDescent="0.25">
      <c r="A203" s="56">
        <f>BD!M204</f>
        <v>0</v>
      </c>
      <c r="B203" s="56" t="str">
        <f>IFERROR(Tableau1[[#This Row],[Emetteur du Chèque Si Autre]],"")</f>
        <v/>
      </c>
      <c r="C203" s="106" t="str">
        <f>IFERROR(Tableau1[[#This Row],[Nbre Adultes]]+Tableau1[[#This Row],[Nbre Enfants]],"")</f>
        <v/>
      </c>
      <c r="D203" s="106" t="str">
        <f>IFERROR(Tableau1[[#This Row],[Total Famille]],"")</f>
        <v/>
      </c>
      <c r="E203" s="57" t="str">
        <f>IFERROR(Tableau1[[#This Row],[N° Chèque]],"")</f>
        <v/>
      </c>
      <c r="F203" s="112" t="str">
        <f>IFERROR(Tableau1[[#This Row],[Montant]],"")</f>
        <v/>
      </c>
      <c r="G203" s="127"/>
      <c r="H203" s="62"/>
      <c r="I203" s="63"/>
    </row>
    <row r="204" spans="1:10" s="60" customFormat="1" ht="25.5" customHeight="1" thickBot="1" x14ac:dyDescent="0.25">
      <c r="A204" s="56">
        <f>BD!M205</f>
        <v>0</v>
      </c>
      <c r="B204" s="56" t="str">
        <f>IFERROR(Tableau1[[#This Row],[Emetteur du Chèque Si Autre]],"")</f>
        <v/>
      </c>
      <c r="C204" s="106" t="str">
        <f>IFERROR(Tableau1[[#This Row],[Nbre Adultes]]+Tableau1[[#This Row],[Nbre Enfants]],"")</f>
        <v/>
      </c>
      <c r="D204" s="106" t="str">
        <f>IFERROR(Tableau1[[#This Row],[Total Famille]],"")</f>
        <v/>
      </c>
      <c r="E204" s="57" t="str">
        <f>IFERROR(Tableau1[[#This Row],[N° Chèque]],"")</f>
        <v/>
      </c>
      <c r="F204" s="112" t="str">
        <f>IFERROR(Tableau1[[#This Row],[Montant]],"")</f>
        <v/>
      </c>
      <c r="G204" s="127"/>
      <c r="H204" s="62"/>
      <c r="I204" s="63"/>
    </row>
    <row r="205" spans="1:10" s="60" customFormat="1" ht="25.5" customHeight="1" thickBot="1" x14ac:dyDescent="0.25">
      <c r="A205" s="56">
        <f>BD!M206</f>
        <v>0</v>
      </c>
      <c r="B205" s="56" t="str">
        <f>IFERROR(Tableau1[[#This Row],[Emetteur du Chèque Si Autre]],"")</f>
        <v/>
      </c>
      <c r="C205" s="106" t="str">
        <f>IFERROR(Tableau1[[#This Row],[Nbre Adultes]]+Tableau1[[#This Row],[Nbre Enfants]],"")</f>
        <v/>
      </c>
      <c r="D205" s="106" t="str">
        <f>IFERROR(Tableau1[[#This Row],[Total Famille]],"")</f>
        <v/>
      </c>
      <c r="E205" s="57" t="str">
        <f>IFERROR(Tableau1[[#This Row],[N° Chèque]],"")</f>
        <v/>
      </c>
      <c r="F205" s="112" t="str">
        <f>IFERROR(Tableau1[[#This Row],[Montant]],"")</f>
        <v/>
      </c>
      <c r="G205" s="127"/>
      <c r="H205" s="62"/>
      <c r="I205" s="63"/>
    </row>
    <row r="206" spans="1:10" s="60" customFormat="1" ht="25.5" customHeight="1" thickBot="1" x14ac:dyDescent="0.25">
      <c r="A206" s="56">
        <f>BD!M207</f>
        <v>0</v>
      </c>
      <c r="B206" s="56" t="str">
        <f>IFERROR(Tableau1[[#This Row],[Emetteur du Chèque Si Autre]],"")</f>
        <v/>
      </c>
      <c r="C206" s="106" t="str">
        <f>IFERROR(Tableau1[[#This Row],[Nbre Adultes]]+Tableau1[[#This Row],[Nbre Enfants]],"")</f>
        <v/>
      </c>
      <c r="D206" s="106" t="str">
        <f>IFERROR(Tableau1[[#This Row],[Total Famille]],"")</f>
        <v/>
      </c>
      <c r="E206" s="57" t="str">
        <f>IFERROR(Tableau1[[#This Row],[N° Chèque]],"")</f>
        <v/>
      </c>
      <c r="F206" s="112" t="str">
        <f>IFERROR(Tableau1[[#This Row],[Montant]],"")</f>
        <v/>
      </c>
      <c r="G206" s="127"/>
      <c r="H206" s="62"/>
      <c r="I206" s="63"/>
    </row>
    <row r="207" spans="1:10" s="60" customFormat="1" ht="25.5" customHeight="1" thickBot="1" x14ac:dyDescent="0.25">
      <c r="A207" s="56">
        <f>BD!M208</f>
        <v>0</v>
      </c>
      <c r="B207" s="56" t="str">
        <f>IFERROR(Tableau1[[#This Row],[Emetteur du Chèque Si Autre]],"")</f>
        <v/>
      </c>
      <c r="C207" s="106" t="str">
        <f>IFERROR(Tableau1[[#This Row],[Nbre Adultes]]+Tableau1[[#This Row],[Nbre Enfants]],"")</f>
        <v/>
      </c>
      <c r="D207" s="106" t="str">
        <f>IFERROR(Tableau1[[#This Row],[Total Famille]],"")</f>
        <v/>
      </c>
      <c r="E207" s="57" t="str">
        <f>IFERROR(Tableau1[[#This Row],[N° Chèque]],"")</f>
        <v/>
      </c>
      <c r="F207" s="112" t="str">
        <f>IFERROR(Tableau1[[#This Row],[Montant]],"")</f>
        <v/>
      </c>
      <c r="G207" s="127"/>
      <c r="H207" s="62"/>
      <c r="I207" s="63"/>
    </row>
    <row r="208" spans="1:10" s="60" customFormat="1" ht="25.5" customHeight="1" thickBot="1" x14ac:dyDescent="0.25">
      <c r="A208" s="56">
        <f>BD!M209</f>
        <v>0</v>
      </c>
      <c r="B208" s="56" t="str">
        <f>IFERROR(Tableau1[[#This Row],[Emetteur du Chèque Si Autre]],"")</f>
        <v/>
      </c>
      <c r="C208" s="106" t="str">
        <f>IFERROR(Tableau1[[#This Row],[Nbre Adultes]]+Tableau1[[#This Row],[Nbre Enfants]],"")</f>
        <v/>
      </c>
      <c r="D208" s="106" t="str">
        <f>IFERROR(Tableau1[[#This Row],[Total Famille]],"")</f>
        <v/>
      </c>
      <c r="E208" s="57" t="str">
        <f>IFERROR(Tableau1[[#This Row],[N° Chèque]],"")</f>
        <v/>
      </c>
      <c r="F208" s="112" t="str">
        <f>IFERROR(Tableau1[[#This Row],[Montant]],"")</f>
        <v/>
      </c>
      <c r="G208" s="127"/>
      <c r="H208" s="62"/>
      <c r="I208" s="63"/>
    </row>
    <row r="209" spans="1:9" s="60" customFormat="1" ht="25.5" customHeight="1" thickBot="1" x14ac:dyDescent="0.25">
      <c r="A209" s="56">
        <f>BD!M210</f>
        <v>0</v>
      </c>
      <c r="B209" s="56" t="str">
        <f>IFERROR(Tableau1[[#This Row],[Emetteur du Chèque Si Autre]],"")</f>
        <v/>
      </c>
      <c r="C209" s="106" t="str">
        <f>IFERROR(Tableau1[[#This Row],[Nbre Adultes]]+Tableau1[[#This Row],[Nbre Enfants]],"")</f>
        <v/>
      </c>
      <c r="D209" s="106" t="str">
        <f>IFERROR(Tableau1[[#This Row],[Total Famille]],"")</f>
        <v/>
      </c>
      <c r="E209" s="57" t="str">
        <f>IFERROR(Tableau1[[#This Row],[N° Chèque]],"")</f>
        <v/>
      </c>
      <c r="F209" s="112" t="str">
        <f>IFERROR(Tableau1[[#This Row],[Montant]],"")</f>
        <v/>
      </c>
      <c r="G209" s="127"/>
      <c r="H209" s="62"/>
      <c r="I209" s="63"/>
    </row>
    <row r="210" spans="1:9" s="60" customFormat="1" ht="25.5" customHeight="1" thickBot="1" x14ac:dyDescent="0.25">
      <c r="A210" s="56">
        <f>BD!M211</f>
        <v>0</v>
      </c>
      <c r="B210" s="56" t="str">
        <f>IFERROR(Tableau1[[#This Row],[Emetteur du Chèque Si Autre]],"")</f>
        <v/>
      </c>
      <c r="C210" s="106" t="str">
        <f>IFERROR(Tableau1[[#This Row],[Nbre Adultes]]+Tableau1[[#This Row],[Nbre Enfants]],"")</f>
        <v/>
      </c>
      <c r="D210" s="106" t="str">
        <f>IFERROR(Tableau1[[#This Row],[Total Famille]],"")</f>
        <v/>
      </c>
      <c r="E210" s="57" t="str">
        <f>IFERROR(Tableau1[[#This Row],[N° Chèque]],"")</f>
        <v/>
      </c>
      <c r="F210" s="112" t="str">
        <f>IFERROR(Tableau1[[#This Row],[Montant]],"")</f>
        <v/>
      </c>
      <c r="G210" s="127"/>
      <c r="H210" s="62"/>
      <c r="I210" s="63"/>
    </row>
    <row r="211" spans="1:9" s="60" customFormat="1" ht="25.5" customHeight="1" thickBot="1" x14ac:dyDescent="0.25">
      <c r="A211" s="56">
        <f>BD!M212</f>
        <v>0</v>
      </c>
      <c r="B211" s="56" t="str">
        <f>IFERROR(Tableau1[[#This Row],[Emetteur du Chèque Si Autre]],"")</f>
        <v/>
      </c>
      <c r="C211" s="106" t="str">
        <f>IFERROR(Tableau1[[#This Row],[Nbre Adultes]]+Tableau1[[#This Row],[Nbre Enfants]],"")</f>
        <v/>
      </c>
      <c r="D211" s="106" t="str">
        <f>IFERROR(Tableau1[[#This Row],[Total Famille]],"")</f>
        <v/>
      </c>
      <c r="E211" s="57" t="str">
        <f>IFERROR(Tableau1[[#This Row],[N° Chèque]],"")</f>
        <v/>
      </c>
      <c r="F211" s="112" t="str">
        <f>IFERROR(Tableau1[[#This Row],[Montant]],"")</f>
        <v/>
      </c>
      <c r="G211" s="127"/>
      <c r="H211" s="62"/>
      <c r="I211" s="63"/>
    </row>
    <row r="212" spans="1:9" s="60" customFormat="1" ht="25.5" customHeight="1" thickBot="1" x14ac:dyDescent="0.25">
      <c r="A212" s="56">
        <f>BD!M213</f>
        <v>0</v>
      </c>
      <c r="B212" s="56" t="str">
        <f>IFERROR(Tableau1[[#This Row],[Emetteur du Chèque Si Autre]],"")</f>
        <v/>
      </c>
      <c r="C212" s="106" t="str">
        <f>IFERROR(Tableau1[[#This Row],[Nbre Adultes]]+Tableau1[[#This Row],[Nbre Enfants]],"")</f>
        <v/>
      </c>
      <c r="D212" s="106" t="str">
        <f>IFERROR(Tableau1[[#This Row],[Total Famille]],"")</f>
        <v/>
      </c>
      <c r="E212" s="57" t="str">
        <f>IFERROR(Tableau1[[#This Row],[N° Chèque]],"")</f>
        <v/>
      </c>
      <c r="F212" s="112" t="str">
        <f>IFERROR(Tableau1[[#This Row],[Montant]],"")</f>
        <v/>
      </c>
      <c r="G212" s="127"/>
      <c r="H212" s="62"/>
      <c r="I212" s="63"/>
    </row>
    <row r="213" spans="1:9" s="60" customFormat="1" ht="25.5" customHeight="1" thickBot="1" x14ac:dyDescent="0.25">
      <c r="A213" s="56">
        <f>BD!M214</f>
        <v>0</v>
      </c>
      <c r="B213" s="56" t="str">
        <f>IFERROR(Tableau1[[#This Row],[Emetteur du Chèque Si Autre]],"")</f>
        <v/>
      </c>
      <c r="C213" s="106" t="str">
        <f>IFERROR(Tableau1[[#This Row],[Nbre Adultes]]+Tableau1[[#This Row],[Nbre Enfants]],"")</f>
        <v/>
      </c>
      <c r="D213" s="106" t="str">
        <f>IFERROR(Tableau1[[#This Row],[Total Famille]],"")</f>
        <v/>
      </c>
      <c r="E213" s="57" t="str">
        <f>IFERROR(Tableau1[[#This Row],[N° Chèque]],"")</f>
        <v/>
      </c>
      <c r="F213" s="112" t="str">
        <f>IFERROR(Tableau1[[#This Row],[Montant]],"")</f>
        <v/>
      </c>
      <c r="G213" s="127"/>
      <c r="H213" s="62"/>
      <c r="I213" s="63"/>
    </row>
    <row r="214" spans="1:9" s="60" customFormat="1" ht="25.5" customHeight="1" thickBot="1" x14ac:dyDescent="0.25">
      <c r="A214" s="56">
        <f>BD!M215</f>
        <v>0</v>
      </c>
      <c r="B214" s="56" t="str">
        <f>IFERROR(Tableau1[[#This Row],[Emetteur du Chèque Si Autre]],"")</f>
        <v/>
      </c>
      <c r="C214" s="106" t="str">
        <f>IFERROR(Tableau1[[#This Row],[Nbre Adultes]]+Tableau1[[#This Row],[Nbre Enfants]],"")</f>
        <v/>
      </c>
      <c r="D214" s="106" t="str">
        <f>IFERROR(Tableau1[[#This Row],[Total Famille]],"")</f>
        <v/>
      </c>
      <c r="E214" s="57" t="str">
        <f>IFERROR(Tableau1[[#This Row],[N° Chèque]],"")</f>
        <v/>
      </c>
      <c r="F214" s="112" t="str">
        <f>IFERROR(Tableau1[[#This Row],[Montant]],"")</f>
        <v/>
      </c>
      <c r="G214" s="127"/>
      <c r="H214" s="62"/>
      <c r="I214" s="63"/>
    </row>
    <row r="215" spans="1:9" s="60" customFormat="1" ht="25.5" customHeight="1" thickBot="1" x14ac:dyDescent="0.25">
      <c r="A215" s="56">
        <f>BD!M216</f>
        <v>0</v>
      </c>
      <c r="B215" s="56" t="str">
        <f>IFERROR(Tableau1[[#This Row],[Emetteur du Chèque Si Autre]],"")</f>
        <v/>
      </c>
      <c r="C215" s="106" t="str">
        <f>IFERROR(Tableau1[[#This Row],[Nbre Adultes]]+Tableau1[[#This Row],[Nbre Enfants]],"")</f>
        <v/>
      </c>
      <c r="D215" s="106" t="str">
        <f>IFERROR(Tableau1[[#This Row],[Total Famille]],"")</f>
        <v/>
      </c>
      <c r="E215" s="57" t="str">
        <f>IFERROR(Tableau1[[#This Row],[N° Chèque]],"")</f>
        <v/>
      </c>
      <c r="F215" s="112" t="str">
        <f>IFERROR(Tableau1[[#This Row],[Montant]],"")</f>
        <v/>
      </c>
      <c r="G215" s="127"/>
      <c r="H215" s="62"/>
      <c r="I215" s="63"/>
    </row>
    <row r="216" spans="1:9" s="60" customFormat="1" ht="25.5" customHeight="1" thickBot="1" x14ac:dyDescent="0.25">
      <c r="A216" s="56">
        <f>BD!M217</f>
        <v>0</v>
      </c>
      <c r="B216" s="56" t="str">
        <f>IFERROR(Tableau1[[#This Row],[Emetteur du Chèque Si Autre]],"")</f>
        <v/>
      </c>
      <c r="C216" s="106" t="str">
        <f>IFERROR(Tableau1[[#This Row],[Nbre Adultes]]+Tableau1[[#This Row],[Nbre Enfants]],"")</f>
        <v/>
      </c>
      <c r="D216" s="106" t="str">
        <f>IFERROR(Tableau1[[#This Row],[Total Famille]],"")</f>
        <v/>
      </c>
      <c r="E216" s="57" t="str">
        <f>IFERROR(Tableau1[[#This Row],[N° Chèque]],"")</f>
        <v/>
      </c>
      <c r="F216" s="112" t="str">
        <f>IFERROR(Tableau1[[#This Row],[Montant]],"")</f>
        <v/>
      </c>
      <c r="G216" s="127"/>
      <c r="H216" s="62"/>
      <c r="I216" s="63"/>
    </row>
    <row r="217" spans="1:9" s="60" customFormat="1" ht="25.5" customHeight="1" thickBot="1" x14ac:dyDescent="0.25">
      <c r="A217" s="56">
        <f>BD!M218</f>
        <v>0</v>
      </c>
      <c r="B217" s="56" t="str">
        <f>IFERROR(Tableau1[[#This Row],[Emetteur du Chèque Si Autre]],"")</f>
        <v/>
      </c>
      <c r="C217" s="106" t="str">
        <f>IFERROR(Tableau1[[#This Row],[Nbre Adultes]]+Tableau1[[#This Row],[Nbre Enfants]],"")</f>
        <v/>
      </c>
      <c r="D217" s="106" t="str">
        <f>IFERROR(Tableau1[[#This Row],[Total Famille]],"")</f>
        <v/>
      </c>
      <c r="E217" s="57" t="str">
        <f>IFERROR(Tableau1[[#This Row],[N° Chèque]],"")</f>
        <v/>
      </c>
      <c r="F217" s="112" t="str">
        <f>IFERROR(Tableau1[[#This Row],[Montant]],"")</f>
        <v/>
      </c>
      <c r="G217" s="127"/>
      <c r="H217" s="62"/>
      <c r="I217" s="63"/>
    </row>
    <row r="218" spans="1:9" s="60" customFormat="1" ht="25.5" customHeight="1" thickBot="1" x14ac:dyDescent="0.25">
      <c r="A218" s="56">
        <f>BD!M219</f>
        <v>0</v>
      </c>
      <c r="B218" s="56" t="str">
        <f>IFERROR(Tableau1[[#This Row],[Emetteur du Chèque Si Autre]],"")</f>
        <v/>
      </c>
      <c r="C218" s="106" t="str">
        <f>IFERROR(Tableau1[[#This Row],[Nbre Adultes]]+Tableau1[[#This Row],[Nbre Enfants]],"")</f>
        <v/>
      </c>
      <c r="D218" s="106" t="str">
        <f>IFERROR(Tableau1[[#This Row],[Total Famille]],"")</f>
        <v/>
      </c>
      <c r="E218" s="57" t="str">
        <f>IFERROR(Tableau1[[#This Row],[N° Chèque]],"")</f>
        <v/>
      </c>
      <c r="F218" s="112" t="str">
        <f>IFERROR(Tableau1[[#This Row],[Montant]],"")</f>
        <v/>
      </c>
      <c r="G218" s="127"/>
      <c r="H218" s="62"/>
      <c r="I218" s="63"/>
    </row>
    <row r="219" spans="1:9" s="60" customFormat="1" ht="25.5" customHeight="1" thickBot="1" x14ac:dyDescent="0.25">
      <c r="A219" s="56">
        <f>BD!M220</f>
        <v>0</v>
      </c>
      <c r="B219" s="56" t="str">
        <f>IFERROR(Tableau1[[#This Row],[Emetteur du Chèque Si Autre]],"")</f>
        <v/>
      </c>
      <c r="C219" s="106" t="str">
        <f>IFERROR(Tableau1[[#This Row],[Nbre Adultes]]+Tableau1[[#This Row],[Nbre Enfants]],"")</f>
        <v/>
      </c>
      <c r="D219" s="106" t="str">
        <f>IFERROR(Tableau1[[#This Row],[Total Famille]],"")</f>
        <v/>
      </c>
      <c r="E219" s="57" t="str">
        <f>IFERROR(Tableau1[[#This Row],[N° Chèque]],"")</f>
        <v/>
      </c>
      <c r="F219" s="112" t="str">
        <f>IFERROR(Tableau1[[#This Row],[Montant]],"")</f>
        <v/>
      </c>
      <c r="G219" s="127"/>
      <c r="H219" s="62"/>
      <c r="I219" s="63"/>
    </row>
    <row r="220" spans="1:9" s="60" customFormat="1" ht="25.5" customHeight="1" thickBot="1" x14ac:dyDescent="0.25">
      <c r="A220" s="56">
        <f>BD!M221</f>
        <v>0</v>
      </c>
      <c r="B220" s="56" t="str">
        <f>IFERROR(Tableau1[[#This Row],[Emetteur du Chèque Si Autre]],"")</f>
        <v/>
      </c>
      <c r="C220" s="106" t="str">
        <f>IFERROR(Tableau1[[#This Row],[Nbre Adultes]]+Tableau1[[#This Row],[Nbre Enfants]],"")</f>
        <v/>
      </c>
      <c r="D220" s="106" t="str">
        <f>IFERROR(Tableau1[[#This Row],[Total Famille]],"")</f>
        <v/>
      </c>
      <c r="E220" s="57" t="str">
        <f>IFERROR(Tableau1[[#This Row],[N° Chèque]],"")</f>
        <v/>
      </c>
      <c r="F220" s="112" t="str">
        <f>IFERROR(Tableau1[[#This Row],[Montant]],"")</f>
        <v/>
      </c>
      <c r="G220" s="127"/>
      <c r="H220" s="62"/>
      <c r="I220" s="63"/>
    </row>
    <row r="221" spans="1:9" s="60" customFormat="1" ht="25.5" customHeight="1" thickBot="1" x14ac:dyDescent="0.25">
      <c r="A221" s="56">
        <f>BD!M222</f>
        <v>0</v>
      </c>
      <c r="B221" s="56" t="str">
        <f>IFERROR(Tableau1[[#This Row],[Emetteur du Chèque Si Autre]],"")</f>
        <v/>
      </c>
      <c r="C221" s="106" t="str">
        <f>IFERROR(Tableau1[[#This Row],[Nbre Adultes]]+Tableau1[[#This Row],[Nbre Enfants]],"")</f>
        <v/>
      </c>
      <c r="D221" s="106" t="str">
        <f>IFERROR(Tableau1[[#This Row],[Total Famille]],"")</f>
        <v/>
      </c>
      <c r="E221" s="57" t="str">
        <f>IFERROR(Tableau1[[#This Row],[N° Chèque]],"")</f>
        <v/>
      </c>
      <c r="F221" s="112" t="str">
        <f>IFERROR(Tableau1[[#This Row],[Montant]],"")</f>
        <v/>
      </c>
      <c r="G221" s="127"/>
      <c r="H221" s="62"/>
      <c r="I221" s="63"/>
    </row>
    <row r="222" spans="1:9" s="60" customFormat="1" ht="25.5" customHeight="1" thickBot="1" x14ac:dyDescent="0.25">
      <c r="A222" s="56">
        <f>BD!M223</f>
        <v>0</v>
      </c>
      <c r="B222" s="56" t="str">
        <f>IFERROR(Tableau1[[#This Row],[Emetteur du Chèque Si Autre]],"")</f>
        <v/>
      </c>
      <c r="C222" s="106" t="str">
        <f>IFERROR(Tableau1[[#This Row],[Nbre Adultes]]+Tableau1[[#This Row],[Nbre Enfants]],"")</f>
        <v/>
      </c>
      <c r="D222" s="106" t="str">
        <f>IFERROR(Tableau1[[#This Row],[Total Famille]],"")</f>
        <v/>
      </c>
      <c r="E222" s="57" t="str">
        <f>IFERROR(Tableau1[[#This Row],[N° Chèque]],"")</f>
        <v/>
      </c>
      <c r="F222" s="112" t="str">
        <f>IFERROR(Tableau1[[#This Row],[Montant]],"")</f>
        <v/>
      </c>
      <c r="G222" s="127"/>
      <c r="H222" s="62"/>
      <c r="I222" s="63"/>
    </row>
    <row r="223" spans="1:9" s="60" customFormat="1" ht="25.5" customHeight="1" thickBot="1" x14ac:dyDescent="0.25">
      <c r="A223" s="56">
        <f>BD!M224</f>
        <v>0</v>
      </c>
      <c r="B223" s="56" t="str">
        <f>IFERROR(Tableau1[[#This Row],[Emetteur du Chèque Si Autre]],"")</f>
        <v/>
      </c>
      <c r="C223" s="106" t="str">
        <f>IFERROR(Tableau1[[#This Row],[Nbre Adultes]]+Tableau1[[#This Row],[Nbre Enfants]],"")</f>
        <v/>
      </c>
      <c r="D223" s="106" t="str">
        <f>IFERROR(Tableau1[[#This Row],[Total Famille]],"")</f>
        <v/>
      </c>
      <c r="E223" s="57" t="str">
        <f>IFERROR(Tableau1[[#This Row],[N° Chèque]],"")</f>
        <v/>
      </c>
      <c r="F223" s="112" t="str">
        <f>IFERROR(Tableau1[[#This Row],[Montant]],"")</f>
        <v/>
      </c>
      <c r="G223" s="127"/>
      <c r="H223" s="62"/>
      <c r="I223" s="63"/>
    </row>
    <row r="224" spans="1:9" s="60" customFormat="1" ht="25.5" customHeight="1" thickBot="1" x14ac:dyDescent="0.25">
      <c r="A224" s="56">
        <f>BD!M225</f>
        <v>0</v>
      </c>
      <c r="B224" s="56" t="str">
        <f>IFERROR(Tableau1[[#This Row],[Emetteur du Chèque Si Autre]],"")</f>
        <v/>
      </c>
      <c r="C224" s="106" t="str">
        <f>IFERROR(Tableau1[[#This Row],[Nbre Adultes]]+Tableau1[[#This Row],[Nbre Enfants]],"")</f>
        <v/>
      </c>
      <c r="D224" s="106" t="str">
        <f>IFERROR(Tableau1[[#This Row],[Total Famille]],"")</f>
        <v/>
      </c>
      <c r="E224" s="57" t="str">
        <f>IFERROR(Tableau1[[#This Row],[N° Chèque]],"")</f>
        <v/>
      </c>
      <c r="F224" s="112" t="str">
        <f>IFERROR(Tableau1[[#This Row],[Montant]],"")</f>
        <v/>
      </c>
      <c r="G224" s="127"/>
      <c r="H224" s="62"/>
      <c r="I224" s="63"/>
    </row>
    <row r="225" spans="1:10" s="60" customFormat="1" ht="25.5" customHeight="1" thickBot="1" x14ac:dyDescent="0.25">
      <c r="A225" s="56">
        <f>BD!M226</f>
        <v>0</v>
      </c>
      <c r="B225" s="56" t="str">
        <f>IFERROR(Tableau1[[#This Row],[Emetteur du Chèque Si Autre]],"")</f>
        <v/>
      </c>
      <c r="C225" s="106" t="str">
        <f>IFERROR(Tableau1[[#This Row],[Nbre Adultes]]+Tableau1[[#This Row],[Nbre Enfants]],"")</f>
        <v/>
      </c>
      <c r="D225" s="106" t="str">
        <f>IFERROR(Tableau1[[#This Row],[Total Famille]],"")</f>
        <v/>
      </c>
      <c r="E225" s="57" t="str">
        <f>IFERROR(Tableau1[[#This Row],[N° Chèque]],"")</f>
        <v/>
      </c>
      <c r="F225" s="112" t="str">
        <f>IFERROR(Tableau1[[#This Row],[Montant]],"")</f>
        <v/>
      </c>
      <c r="G225" s="127"/>
      <c r="H225" s="62"/>
      <c r="I225" s="63"/>
    </row>
    <row r="226" spans="1:10" s="60" customFormat="1" ht="25.5" customHeight="1" thickBot="1" x14ac:dyDescent="0.25">
      <c r="A226" s="56">
        <f>BD!M227</f>
        <v>0</v>
      </c>
      <c r="B226" s="56" t="str">
        <f>IFERROR(Tableau1[[#This Row],[Emetteur du Chèque Si Autre]],"")</f>
        <v/>
      </c>
      <c r="C226" s="106" t="str">
        <f>IFERROR(Tableau1[[#This Row],[Nbre Adultes]]+Tableau1[[#This Row],[Nbre Enfants]],"")</f>
        <v/>
      </c>
      <c r="D226" s="106" t="str">
        <f>IFERROR(Tableau1[[#This Row],[Total Famille]],"")</f>
        <v/>
      </c>
      <c r="E226" s="57" t="str">
        <f>IFERROR(Tableau1[[#This Row],[N° Chèque]],"")</f>
        <v/>
      </c>
      <c r="F226" s="112" t="str">
        <f>IFERROR(Tableau1[[#This Row],[Montant]],"")</f>
        <v/>
      </c>
      <c r="G226" s="127"/>
      <c r="H226" s="62"/>
      <c r="I226" s="63"/>
    </row>
    <row r="227" spans="1:10" s="60" customFormat="1" ht="25.5" customHeight="1" thickBot="1" x14ac:dyDescent="0.25">
      <c r="A227" s="56">
        <f>BD!M228</f>
        <v>0</v>
      </c>
      <c r="B227" s="56" t="str">
        <f>IFERROR(Tableau1[[#This Row],[Emetteur du Chèque Si Autre]],"")</f>
        <v/>
      </c>
      <c r="C227" s="106" t="str">
        <f>IFERROR(Tableau1[[#This Row],[Nbre Adultes]]+Tableau1[[#This Row],[Nbre Enfants]],"")</f>
        <v/>
      </c>
      <c r="D227" s="106" t="str">
        <f>IFERROR(Tableau1[[#This Row],[Total Famille]],"")</f>
        <v/>
      </c>
      <c r="E227" s="57" t="str">
        <f>IFERROR(Tableau1[[#This Row],[N° Chèque]],"")</f>
        <v/>
      </c>
      <c r="F227" s="112" t="str">
        <f>IFERROR(Tableau1[[#This Row],[Montant]],"")</f>
        <v/>
      </c>
      <c r="G227" s="127"/>
      <c r="H227" s="62"/>
      <c r="I227" s="63"/>
    </row>
    <row r="228" spans="1:10" s="60" customFormat="1" ht="25.5" customHeight="1" thickBot="1" x14ac:dyDescent="0.25">
      <c r="A228" s="56">
        <f>BD!M229</f>
        <v>0</v>
      </c>
      <c r="B228" s="56" t="str">
        <f>IFERROR(Tableau1[[#This Row],[Emetteur du Chèque Si Autre]],"")</f>
        <v/>
      </c>
      <c r="C228" s="106" t="str">
        <f>IFERROR(Tableau1[[#This Row],[Nbre Adultes]]+Tableau1[[#This Row],[Nbre Enfants]],"")</f>
        <v/>
      </c>
      <c r="D228" s="106" t="str">
        <f>IFERROR(Tableau1[[#This Row],[Total Famille]],"")</f>
        <v/>
      </c>
      <c r="E228" s="57" t="str">
        <f>IFERROR(Tableau1[[#This Row],[N° Chèque]],"")</f>
        <v/>
      </c>
      <c r="F228" s="112" t="str">
        <f>IFERROR(Tableau1[[#This Row],[Montant]],"")</f>
        <v/>
      </c>
      <c r="G228" s="127"/>
      <c r="H228" s="62"/>
      <c r="I228" s="63"/>
    </row>
    <row r="229" spans="1:10" s="60" customFormat="1" ht="25.5" customHeight="1" thickBot="1" x14ac:dyDescent="0.25">
      <c r="A229" s="56">
        <f>BD!M230</f>
        <v>0</v>
      </c>
      <c r="B229" s="56" t="str">
        <f>IFERROR(Tableau1[[#This Row],[Emetteur du Chèque Si Autre]],"")</f>
        <v/>
      </c>
      <c r="C229" s="106" t="str">
        <f>IFERROR(Tableau1[[#This Row],[Nbre Adultes]]+Tableau1[[#This Row],[Nbre Enfants]],"")</f>
        <v/>
      </c>
      <c r="D229" s="106" t="str">
        <f>IFERROR(Tableau1[[#This Row],[Total Famille]],"")</f>
        <v/>
      </c>
      <c r="E229" s="57" t="str">
        <f>IFERROR(Tableau1[[#This Row],[N° Chèque]],"")</f>
        <v/>
      </c>
      <c r="F229" s="112" t="str">
        <f>IFERROR(Tableau1[[#This Row],[Montant]],"")</f>
        <v/>
      </c>
      <c r="G229" s="127"/>
      <c r="H229" s="62"/>
      <c r="I229" s="63"/>
    </row>
    <row r="230" spans="1:10" s="60" customFormat="1" ht="25.5" customHeight="1" thickBot="1" x14ac:dyDescent="0.25">
      <c r="A230" s="56">
        <f>BD!M231</f>
        <v>0</v>
      </c>
      <c r="B230" s="56" t="str">
        <f>IFERROR(Tableau1[[#This Row],[Emetteur du Chèque Si Autre]],"")</f>
        <v/>
      </c>
      <c r="C230" s="106" t="str">
        <f>IFERROR(Tableau1[[#This Row],[Nbre Adultes]]+Tableau1[[#This Row],[Nbre Enfants]],"")</f>
        <v/>
      </c>
      <c r="D230" s="106" t="str">
        <f>IFERROR(Tableau1[[#This Row],[Total Famille]],"")</f>
        <v/>
      </c>
      <c r="E230" s="57" t="str">
        <f>IFERROR(Tableau1[[#This Row],[N° Chèque]],"")</f>
        <v/>
      </c>
      <c r="F230" s="112" t="str">
        <f>IFERROR(Tableau1[[#This Row],[Montant]],"")</f>
        <v/>
      </c>
      <c r="G230" s="127"/>
      <c r="H230" s="62"/>
      <c r="I230" s="63"/>
    </row>
    <row r="231" spans="1:10" s="60" customFormat="1" ht="25.5" customHeight="1" thickBot="1" x14ac:dyDescent="0.25">
      <c r="A231" s="56">
        <f>BD!M232</f>
        <v>0</v>
      </c>
      <c r="B231" s="56" t="str">
        <f>IFERROR(Tableau1[[#This Row],[Emetteur du Chèque Si Autre]],"")</f>
        <v/>
      </c>
      <c r="C231" s="106" t="str">
        <f>IFERROR(Tableau1[[#This Row],[Nbre Adultes]]+Tableau1[[#This Row],[Nbre Enfants]],"")</f>
        <v/>
      </c>
      <c r="D231" s="106" t="str">
        <f>IFERROR(Tableau1[[#This Row],[Total Famille]],"")</f>
        <v/>
      </c>
      <c r="E231" s="57" t="str">
        <f>IFERROR(Tableau1[[#This Row],[N° Chèque]],"")</f>
        <v/>
      </c>
      <c r="F231" s="112" t="str">
        <f>IFERROR(Tableau1[[#This Row],[Montant]],"")</f>
        <v/>
      </c>
      <c r="G231" s="127"/>
      <c r="H231" s="62"/>
      <c r="I231" s="63"/>
    </row>
    <row r="232" spans="1:10" s="60" customFormat="1" ht="25.5" customHeight="1" thickBot="1" x14ac:dyDescent="0.25">
      <c r="A232" s="56">
        <f>BD!M233</f>
        <v>0</v>
      </c>
      <c r="B232" s="56" t="str">
        <f>IFERROR(Tableau1[[#This Row],[Emetteur du Chèque Si Autre]],"")</f>
        <v/>
      </c>
      <c r="C232" s="106" t="str">
        <f>IFERROR(Tableau1[[#This Row],[Nbre Adultes]]+Tableau1[[#This Row],[Nbre Enfants]],"")</f>
        <v/>
      </c>
      <c r="D232" s="106" t="str">
        <f>IFERROR(Tableau1[[#This Row],[Total Famille]],"")</f>
        <v/>
      </c>
      <c r="E232" s="57" t="str">
        <f>IFERROR(Tableau1[[#This Row],[N° Chèque]],"")</f>
        <v/>
      </c>
      <c r="F232" s="112" t="str">
        <f>IFERROR(Tableau1[[#This Row],[Montant]],"")</f>
        <v/>
      </c>
      <c r="G232" s="127"/>
      <c r="H232" s="62"/>
      <c r="I232" s="63"/>
    </row>
    <row r="233" spans="1:10" s="60" customFormat="1" ht="25.5" customHeight="1" thickBot="1" x14ac:dyDescent="0.25">
      <c r="A233" s="56">
        <f>BD!M234</f>
        <v>0</v>
      </c>
      <c r="B233" s="56" t="str">
        <f>IFERROR(Tableau1[[#This Row],[Emetteur du Chèque Si Autre]],"")</f>
        <v/>
      </c>
      <c r="C233" s="106" t="str">
        <f>IFERROR(Tableau1[[#This Row],[Nbre Adultes]]+Tableau1[[#This Row],[Nbre Enfants]],"")</f>
        <v/>
      </c>
      <c r="D233" s="106" t="str">
        <f>IFERROR(Tableau1[[#This Row],[Total Famille]],"")</f>
        <v/>
      </c>
      <c r="E233" s="57" t="str">
        <f>IFERROR(Tableau1[[#This Row],[N° Chèque]],"")</f>
        <v/>
      </c>
      <c r="F233" s="112" t="str">
        <f>IFERROR(Tableau1[[#This Row],[Montant]],"")</f>
        <v/>
      </c>
      <c r="G233" s="127"/>
      <c r="H233" s="62"/>
      <c r="I233" s="63"/>
    </row>
    <row r="234" spans="1:10" s="60" customFormat="1" ht="25.5" customHeight="1" thickBot="1" x14ac:dyDescent="0.25">
      <c r="A234" s="56">
        <f>BD!M235</f>
        <v>0</v>
      </c>
      <c r="B234" s="56" t="str">
        <f>IFERROR(Tableau1[[#This Row],[Emetteur du Chèque Si Autre]],"")</f>
        <v/>
      </c>
      <c r="C234" s="106" t="str">
        <f>IFERROR(Tableau1[[#This Row],[Nbre Adultes]]+Tableau1[[#This Row],[Nbre Enfants]],"")</f>
        <v/>
      </c>
      <c r="D234" s="106" t="str">
        <f>IFERROR(Tableau1[[#This Row],[Total Famille]],"")</f>
        <v/>
      </c>
      <c r="E234" s="57" t="str">
        <f>IFERROR(Tableau1[[#This Row],[N° Chèque]],"")</f>
        <v/>
      </c>
      <c r="F234" s="112" t="str">
        <f>IFERROR(Tableau1[[#This Row],[Montant]],"")</f>
        <v/>
      </c>
      <c r="G234" s="127"/>
      <c r="H234" s="62"/>
      <c r="I234" s="73"/>
      <c r="J234" s="74"/>
    </row>
    <row r="235" spans="1:10" s="60" customFormat="1" ht="25.5" customHeight="1" thickBot="1" x14ac:dyDescent="0.25">
      <c r="A235" s="56">
        <f>BD!M236</f>
        <v>0</v>
      </c>
      <c r="B235" s="56" t="str">
        <f>IFERROR(Tableau1[[#This Row],[Emetteur du Chèque Si Autre]],"")</f>
        <v/>
      </c>
      <c r="C235" s="106" t="str">
        <f>IFERROR(Tableau1[[#This Row],[Nbre Adultes]]+Tableau1[[#This Row],[Nbre Enfants]],"")</f>
        <v/>
      </c>
      <c r="D235" s="106" t="str">
        <f>IFERROR(Tableau1[[#This Row],[Total Famille]],"")</f>
        <v/>
      </c>
      <c r="E235" s="57" t="str">
        <f>IFERROR(Tableau1[[#This Row],[N° Chèque]],"")</f>
        <v/>
      </c>
      <c r="F235" s="112" t="str">
        <f>IFERROR(Tableau1[[#This Row],[Montant]],"")</f>
        <v/>
      </c>
      <c r="G235" s="127"/>
      <c r="H235" s="62"/>
      <c r="I235" s="73"/>
      <c r="J235" s="74"/>
    </row>
    <row r="236" spans="1:10" s="60" customFormat="1" ht="25.5" customHeight="1" thickBot="1" x14ac:dyDescent="0.25">
      <c r="A236" s="56">
        <f>BD!M237</f>
        <v>0</v>
      </c>
      <c r="B236" s="56" t="str">
        <f>IFERROR(Tableau1[[#This Row],[Emetteur du Chèque Si Autre]],"")</f>
        <v/>
      </c>
      <c r="C236" s="106" t="str">
        <f>IFERROR(Tableau1[[#This Row],[Nbre Adultes]]+Tableau1[[#This Row],[Nbre Enfants]],"")</f>
        <v/>
      </c>
      <c r="D236" s="106" t="str">
        <f>IFERROR(Tableau1[[#This Row],[Total Famille]],"")</f>
        <v/>
      </c>
      <c r="E236" s="57" t="str">
        <f>IFERROR(Tableau1[[#This Row],[N° Chèque]],"")</f>
        <v/>
      </c>
      <c r="F236" s="112" t="str">
        <f>IFERROR(Tableau1[[#This Row],[Montant]],"")</f>
        <v/>
      </c>
      <c r="G236" s="127"/>
      <c r="H236" s="62"/>
      <c r="I236" s="63"/>
    </row>
    <row r="237" spans="1:10" s="60" customFormat="1" ht="25.5" customHeight="1" thickBot="1" x14ac:dyDescent="0.25">
      <c r="A237" s="56">
        <f>BD!M238</f>
        <v>0</v>
      </c>
      <c r="B237" s="56" t="str">
        <f>IFERROR(Tableau1[[#This Row],[Emetteur du Chèque Si Autre]],"")</f>
        <v/>
      </c>
      <c r="C237" s="106" t="str">
        <f>IFERROR(Tableau1[[#This Row],[Nbre Adultes]]+Tableau1[[#This Row],[Nbre Enfants]],"")</f>
        <v/>
      </c>
      <c r="D237" s="106" t="str">
        <f>IFERROR(Tableau1[[#This Row],[Total Famille]],"")</f>
        <v/>
      </c>
      <c r="E237" s="57" t="str">
        <f>IFERROR(Tableau1[[#This Row],[N° Chèque]],"")</f>
        <v/>
      </c>
      <c r="F237" s="112" t="str">
        <f>IFERROR(Tableau1[[#This Row],[Montant]],"")</f>
        <v/>
      </c>
      <c r="G237" s="127"/>
      <c r="H237" s="62"/>
      <c r="I237" s="63"/>
    </row>
    <row r="238" spans="1:10" s="60" customFormat="1" ht="25.5" customHeight="1" thickBot="1" x14ac:dyDescent="0.25">
      <c r="A238" s="56">
        <f>BD!M239</f>
        <v>0</v>
      </c>
      <c r="B238" s="56" t="str">
        <f>IFERROR(Tableau1[[#This Row],[Emetteur du Chèque Si Autre]],"")</f>
        <v/>
      </c>
      <c r="C238" s="106" t="str">
        <f>IFERROR(Tableau1[[#This Row],[Nbre Adultes]]+Tableau1[[#This Row],[Nbre Enfants]],"")</f>
        <v/>
      </c>
      <c r="D238" s="106" t="str">
        <f>IFERROR(Tableau1[[#This Row],[Total Famille]],"")</f>
        <v/>
      </c>
      <c r="E238" s="57" t="str">
        <f>IFERROR(Tableau1[[#This Row],[N° Chèque]],"")</f>
        <v/>
      </c>
      <c r="F238" s="112" t="str">
        <f>IFERROR(Tableau1[[#This Row],[Montant]],"")</f>
        <v/>
      </c>
      <c r="G238" s="127"/>
      <c r="H238" s="62"/>
      <c r="I238" s="63"/>
    </row>
    <row r="239" spans="1:10" s="60" customFormat="1" ht="25.5" customHeight="1" thickBot="1" x14ac:dyDescent="0.25">
      <c r="A239" s="56">
        <f>BD!M240</f>
        <v>0</v>
      </c>
      <c r="B239" s="56" t="str">
        <f>IFERROR(Tableau1[[#This Row],[Emetteur du Chèque Si Autre]],"")</f>
        <v/>
      </c>
      <c r="C239" s="106" t="str">
        <f>IFERROR(Tableau1[[#This Row],[Nbre Adultes]]+Tableau1[[#This Row],[Nbre Enfants]],"")</f>
        <v/>
      </c>
      <c r="D239" s="106" t="str">
        <f>IFERROR(Tableau1[[#This Row],[Total Famille]],"")</f>
        <v/>
      </c>
      <c r="E239" s="57" t="str">
        <f>IFERROR(Tableau1[[#This Row],[N° Chèque]],"")</f>
        <v/>
      </c>
      <c r="F239" s="112" t="str">
        <f>IFERROR(Tableau1[[#This Row],[Montant]],"")</f>
        <v/>
      </c>
      <c r="G239" s="127"/>
      <c r="H239" s="62"/>
      <c r="I239" s="63"/>
    </row>
    <row r="240" spans="1:10" s="60" customFormat="1" ht="25.5" customHeight="1" thickBot="1" x14ac:dyDescent="0.25">
      <c r="A240" s="56">
        <f>BD!M241</f>
        <v>0</v>
      </c>
      <c r="B240" s="56" t="str">
        <f>IFERROR(Tableau1[[#This Row],[Emetteur du Chèque Si Autre]],"")</f>
        <v/>
      </c>
      <c r="C240" s="106" t="str">
        <f>IFERROR(Tableau1[[#This Row],[Nbre Adultes]]+Tableau1[[#This Row],[Nbre Enfants]],"")</f>
        <v/>
      </c>
      <c r="D240" s="106" t="str">
        <f>IFERROR(Tableau1[[#This Row],[Total Famille]],"")</f>
        <v/>
      </c>
      <c r="E240" s="57" t="str">
        <f>IFERROR(Tableau1[[#This Row],[N° Chèque]],"")</f>
        <v/>
      </c>
      <c r="F240" s="112" t="str">
        <f>IFERROR(Tableau1[[#This Row],[Montant]],"")</f>
        <v/>
      </c>
      <c r="G240" s="127"/>
      <c r="H240" s="62"/>
      <c r="I240" s="63"/>
    </row>
    <row r="241" spans="1:10" s="60" customFormat="1" ht="25.5" customHeight="1" thickBot="1" x14ac:dyDescent="0.25">
      <c r="A241" s="56">
        <f>BD!M242</f>
        <v>0</v>
      </c>
      <c r="B241" s="56" t="str">
        <f>IFERROR(Tableau1[[#This Row],[Emetteur du Chèque Si Autre]],"")</f>
        <v/>
      </c>
      <c r="C241" s="106" t="str">
        <f>IFERROR(Tableau1[[#This Row],[Nbre Adultes]]+Tableau1[[#This Row],[Nbre Enfants]],"")</f>
        <v/>
      </c>
      <c r="D241" s="106" t="str">
        <f>IFERROR(Tableau1[[#This Row],[Total Famille]],"")</f>
        <v/>
      </c>
      <c r="E241" s="57" t="str">
        <f>IFERROR(Tableau1[[#This Row],[N° Chèque]],"")</f>
        <v/>
      </c>
      <c r="F241" s="112" t="str">
        <f>IFERROR(Tableau1[[#This Row],[Montant]],"")</f>
        <v/>
      </c>
      <c r="G241" s="127"/>
      <c r="H241" s="62"/>
      <c r="I241" s="73"/>
      <c r="J241" s="74"/>
    </row>
    <row r="242" spans="1:10" s="60" customFormat="1" ht="25.5" customHeight="1" thickBot="1" x14ac:dyDescent="0.25">
      <c r="A242" s="56">
        <f>BD!M243</f>
        <v>0</v>
      </c>
      <c r="B242" s="56" t="str">
        <f>IFERROR(Tableau1[[#This Row],[Emetteur du Chèque Si Autre]],"")</f>
        <v/>
      </c>
      <c r="C242" s="106" t="str">
        <f>IFERROR(Tableau1[[#This Row],[Nbre Adultes]]+Tableau1[[#This Row],[Nbre Enfants]],"")</f>
        <v/>
      </c>
      <c r="D242" s="106" t="str">
        <f>IFERROR(Tableau1[[#This Row],[Total Famille]],"")</f>
        <v/>
      </c>
      <c r="E242" s="57" t="str">
        <f>IFERROR(Tableau1[[#This Row],[N° Chèque]],"")</f>
        <v/>
      </c>
      <c r="F242" s="112" t="str">
        <f>IFERROR(Tableau1[[#This Row],[Montant]],"")</f>
        <v/>
      </c>
      <c r="G242" s="127"/>
      <c r="H242" s="62"/>
      <c r="I242" s="73"/>
      <c r="J242" s="74"/>
    </row>
    <row r="243" spans="1:10" s="60" customFormat="1" ht="25.5" customHeight="1" thickBot="1" x14ac:dyDescent="0.25">
      <c r="A243" s="56">
        <f>BD!M244</f>
        <v>0</v>
      </c>
      <c r="B243" s="56" t="str">
        <f>IFERROR(Tableau1[[#This Row],[Emetteur du Chèque Si Autre]],"")</f>
        <v/>
      </c>
      <c r="C243" s="106" t="str">
        <f>IFERROR(Tableau1[[#This Row],[Nbre Adultes]]+Tableau1[[#This Row],[Nbre Enfants]],"")</f>
        <v/>
      </c>
      <c r="D243" s="106" t="str">
        <f>IFERROR(Tableau1[[#This Row],[Total Famille]],"")</f>
        <v/>
      </c>
      <c r="E243" s="57" t="str">
        <f>IFERROR(Tableau1[[#This Row],[N° Chèque]],"")</f>
        <v/>
      </c>
      <c r="F243" s="112" t="str">
        <f>IFERROR(Tableau1[[#This Row],[Montant]],"")</f>
        <v/>
      </c>
      <c r="G243" s="127"/>
      <c r="H243" s="62"/>
      <c r="I243" s="73"/>
      <c r="J243" s="74"/>
    </row>
    <row r="244" spans="1:10" s="60" customFormat="1" ht="25.5" customHeight="1" thickBot="1" x14ac:dyDescent="0.25">
      <c r="A244" s="56">
        <f>BD!M245</f>
        <v>0</v>
      </c>
      <c r="B244" s="56" t="str">
        <f>IFERROR(Tableau1[[#This Row],[Emetteur du Chèque Si Autre]],"")</f>
        <v/>
      </c>
      <c r="C244" s="106" t="str">
        <f>IFERROR(Tableau1[[#This Row],[Nbre Adultes]]+Tableau1[[#This Row],[Nbre Enfants]],"")</f>
        <v/>
      </c>
      <c r="D244" s="106" t="str">
        <f>IFERROR(Tableau1[[#This Row],[Total Famille]],"")</f>
        <v/>
      </c>
      <c r="E244" s="57" t="str">
        <f>IFERROR(Tableau1[[#This Row],[N° Chèque]],"")</f>
        <v/>
      </c>
      <c r="F244" s="112" t="str">
        <f>IFERROR(Tableau1[[#This Row],[Montant]],"")</f>
        <v/>
      </c>
      <c r="G244" s="127"/>
      <c r="H244" s="62"/>
      <c r="I244" s="73"/>
      <c r="J244" s="74"/>
    </row>
    <row r="245" spans="1:10" s="60" customFormat="1" ht="25.5" customHeight="1" thickBot="1" x14ac:dyDescent="0.25">
      <c r="A245" s="56">
        <f>BD!M246</f>
        <v>0</v>
      </c>
      <c r="B245" s="56" t="str">
        <f>IFERROR(Tableau1[[#This Row],[Emetteur du Chèque Si Autre]],"")</f>
        <v/>
      </c>
      <c r="C245" s="106" t="str">
        <f>IFERROR(Tableau1[[#This Row],[Nbre Adultes]]+Tableau1[[#This Row],[Nbre Enfants]],"")</f>
        <v/>
      </c>
      <c r="D245" s="106" t="str">
        <f>IFERROR(Tableau1[[#This Row],[Total Famille]],"")</f>
        <v/>
      </c>
      <c r="E245" s="57" t="str">
        <f>IFERROR(Tableau1[[#This Row],[N° Chèque]],"")</f>
        <v/>
      </c>
      <c r="F245" s="112" t="str">
        <f>IFERROR(Tableau1[[#This Row],[Montant]],"")</f>
        <v/>
      </c>
      <c r="G245" s="127"/>
      <c r="H245" s="62"/>
      <c r="I245" s="73"/>
      <c r="J245" s="74"/>
    </row>
    <row r="246" spans="1:10" s="60" customFormat="1" ht="25.5" customHeight="1" thickBot="1" x14ac:dyDescent="0.25">
      <c r="A246" s="56">
        <f>BD!M247</f>
        <v>0</v>
      </c>
      <c r="B246" s="56" t="str">
        <f>IFERROR(Tableau1[[#This Row],[Emetteur du Chèque Si Autre]],"")</f>
        <v/>
      </c>
      <c r="C246" s="106" t="str">
        <f>IFERROR(Tableau1[[#This Row],[Nbre Adultes]]+Tableau1[[#This Row],[Nbre Enfants]],"")</f>
        <v/>
      </c>
      <c r="D246" s="106" t="str">
        <f>IFERROR(Tableau1[[#This Row],[Total Famille]],"")</f>
        <v/>
      </c>
      <c r="E246" s="57" t="str">
        <f>IFERROR(Tableau1[[#This Row],[N° Chèque]],"")</f>
        <v/>
      </c>
      <c r="F246" s="112" t="str">
        <f>IFERROR(Tableau1[[#This Row],[Montant]],"")</f>
        <v/>
      </c>
      <c r="G246" s="127"/>
      <c r="H246" s="62"/>
      <c r="I246" s="73"/>
      <c r="J246" s="74"/>
    </row>
    <row r="247" spans="1:10" s="60" customFormat="1" ht="25.5" customHeight="1" thickBot="1" x14ac:dyDescent="0.25">
      <c r="A247" s="56">
        <f>BD!M248</f>
        <v>0</v>
      </c>
      <c r="B247" s="56" t="str">
        <f>IFERROR(Tableau1[[#This Row],[Emetteur du Chèque Si Autre]],"")</f>
        <v/>
      </c>
      <c r="C247" s="106" t="str">
        <f>IFERROR(Tableau1[[#This Row],[Nbre Adultes]]+Tableau1[[#This Row],[Nbre Enfants]],"")</f>
        <v/>
      </c>
      <c r="D247" s="106" t="str">
        <f>IFERROR(Tableau1[[#This Row],[Total Famille]],"")</f>
        <v/>
      </c>
      <c r="E247" s="57" t="str">
        <f>IFERROR(Tableau1[[#This Row],[N° Chèque]],"")</f>
        <v/>
      </c>
      <c r="F247" s="112" t="str">
        <f>IFERROR(Tableau1[[#This Row],[Montant]],"")</f>
        <v/>
      </c>
      <c r="G247" s="127"/>
      <c r="H247" s="62"/>
      <c r="I247" s="73"/>
      <c r="J247" s="74"/>
    </row>
    <row r="248" spans="1:10" s="60" customFormat="1" ht="25.5" customHeight="1" thickBot="1" x14ac:dyDescent="0.25">
      <c r="A248" s="56">
        <f>BD!M249</f>
        <v>0</v>
      </c>
      <c r="B248" s="56" t="str">
        <f>IFERROR(Tableau1[[#This Row],[Emetteur du Chèque Si Autre]],"")</f>
        <v/>
      </c>
      <c r="C248" s="106" t="str">
        <f>IFERROR(Tableau1[[#This Row],[Nbre Adultes]]+Tableau1[[#This Row],[Nbre Enfants]],"")</f>
        <v/>
      </c>
      <c r="D248" s="106" t="str">
        <f>IFERROR(Tableau1[[#This Row],[Total Famille]],"")</f>
        <v/>
      </c>
      <c r="E248" s="57" t="str">
        <f>IFERROR(Tableau1[[#This Row],[N° Chèque]],"")</f>
        <v/>
      </c>
      <c r="F248" s="112" t="str">
        <f>IFERROR(Tableau1[[#This Row],[Montant]],"")</f>
        <v/>
      </c>
      <c r="G248" s="127"/>
      <c r="H248" s="62"/>
      <c r="I248" s="73"/>
      <c r="J248" s="74"/>
    </row>
    <row r="249" spans="1:10" s="60" customFormat="1" ht="25.5" customHeight="1" thickBot="1" x14ac:dyDescent="0.25">
      <c r="A249" s="56">
        <f>BD!M250</f>
        <v>0</v>
      </c>
      <c r="B249" s="56" t="str">
        <f>IFERROR(Tableau1[[#This Row],[Emetteur du Chèque Si Autre]],"")</f>
        <v/>
      </c>
      <c r="C249" s="106" t="str">
        <f>IFERROR(Tableau1[[#This Row],[Nbre Adultes]]+Tableau1[[#This Row],[Nbre Enfants]],"")</f>
        <v/>
      </c>
      <c r="D249" s="106" t="str">
        <f>IFERROR(Tableau1[[#This Row],[Total Famille]],"")</f>
        <v/>
      </c>
      <c r="E249" s="57" t="str">
        <f>IFERROR(Tableau1[[#This Row],[N° Chèque]],"")</f>
        <v/>
      </c>
      <c r="F249" s="112" t="str">
        <f>IFERROR(Tableau1[[#This Row],[Montant]],"")</f>
        <v/>
      </c>
      <c r="G249" s="127"/>
      <c r="H249" s="62"/>
      <c r="I249" s="73"/>
      <c r="J249" s="74"/>
    </row>
    <row r="250" spans="1:10" s="60" customFormat="1" ht="25.5" customHeight="1" thickBot="1" x14ac:dyDescent="0.25">
      <c r="A250" s="56">
        <f>BD!M251</f>
        <v>0</v>
      </c>
      <c r="B250" s="56" t="str">
        <f>IFERROR(Tableau1[[#This Row],[Emetteur du Chèque Si Autre]],"")</f>
        <v/>
      </c>
      <c r="C250" s="106" t="str">
        <f>IFERROR(Tableau1[[#This Row],[Nbre Adultes]]+Tableau1[[#This Row],[Nbre Enfants]],"")</f>
        <v/>
      </c>
      <c r="D250" s="106" t="str">
        <f>IFERROR(Tableau1[[#This Row],[Total Famille]],"")</f>
        <v/>
      </c>
      <c r="E250" s="57" t="str">
        <f>IFERROR(Tableau1[[#This Row],[N° Chèque]],"")</f>
        <v/>
      </c>
      <c r="F250" s="112" t="str">
        <f>IFERROR(Tableau1[[#This Row],[Montant]],"")</f>
        <v/>
      </c>
      <c r="G250" s="127"/>
      <c r="H250" s="62"/>
      <c r="I250" s="73"/>
      <c r="J250" s="74"/>
    </row>
    <row r="251" spans="1:10" s="60" customFormat="1" ht="25.5" customHeight="1" thickBot="1" x14ac:dyDescent="0.25">
      <c r="A251" s="56">
        <f>BD!M252</f>
        <v>0</v>
      </c>
      <c r="B251" s="56" t="str">
        <f>IFERROR(Tableau1[[#This Row],[Emetteur du Chèque Si Autre]],"")</f>
        <v/>
      </c>
      <c r="C251" s="106" t="str">
        <f>IFERROR(Tableau1[[#This Row],[Nbre Adultes]]+Tableau1[[#This Row],[Nbre Enfants]],"")</f>
        <v/>
      </c>
      <c r="D251" s="106" t="str">
        <f>IFERROR(Tableau1[[#This Row],[Total Famille]],"")</f>
        <v/>
      </c>
      <c r="E251" s="57" t="str">
        <f>IFERROR(Tableau1[[#This Row],[N° Chèque]],"")</f>
        <v/>
      </c>
      <c r="F251" s="112" t="str">
        <f>IFERROR(Tableau1[[#This Row],[Montant]],"")</f>
        <v/>
      </c>
      <c r="G251" s="127"/>
      <c r="H251" s="62"/>
      <c r="I251" s="73"/>
      <c r="J251" s="74"/>
    </row>
    <row r="252" spans="1:10" s="60" customFormat="1" ht="25.5" customHeight="1" thickBot="1" x14ac:dyDescent="0.25">
      <c r="A252" s="56">
        <f>BD!M253</f>
        <v>0</v>
      </c>
      <c r="B252" s="56" t="str">
        <f>IFERROR(Tableau1[[#This Row],[Emetteur du Chèque Si Autre]],"")</f>
        <v/>
      </c>
      <c r="C252" s="106" t="str">
        <f>IFERROR(Tableau1[[#This Row],[Nbre Adultes]]+Tableau1[[#This Row],[Nbre Enfants]],"")</f>
        <v/>
      </c>
      <c r="D252" s="106" t="str">
        <f>IFERROR(Tableau1[[#This Row],[Total Famille]],"")</f>
        <v/>
      </c>
      <c r="E252" s="57" t="str">
        <f>IFERROR(Tableau1[[#This Row],[N° Chèque]],"")</f>
        <v/>
      </c>
      <c r="F252" s="112" t="str">
        <f>IFERROR(Tableau1[[#This Row],[Montant]],"")</f>
        <v/>
      </c>
      <c r="G252" s="127"/>
      <c r="H252" s="62"/>
      <c r="I252" s="73"/>
      <c r="J252" s="74"/>
    </row>
    <row r="253" spans="1:10" s="60" customFormat="1" ht="25.5" customHeight="1" thickBot="1" x14ac:dyDescent="0.25">
      <c r="A253" s="56">
        <f>BD!M254</f>
        <v>0</v>
      </c>
      <c r="B253" s="56" t="str">
        <f>IFERROR(Tableau1[[#This Row],[Emetteur du Chèque Si Autre]],"")</f>
        <v/>
      </c>
      <c r="C253" s="106" t="str">
        <f>IFERROR(Tableau1[[#This Row],[Nbre Adultes]]+Tableau1[[#This Row],[Nbre Enfants]],"")</f>
        <v/>
      </c>
      <c r="D253" s="106" t="str">
        <f>IFERROR(Tableau1[[#This Row],[Total Famille]],"")</f>
        <v/>
      </c>
      <c r="E253" s="57" t="str">
        <f>IFERROR(Tableau1[[#This Row],[N° Chèque]],"")</f>
        <v/>
      </c>
      <c r="F253" s="112" t="str">
        <f>IFERROR(Tableau1[[#This Row],[Montant]],"")</f>
        <v/>
      </c>
      <c r="G253" s="127"/>
      <c r="H253" s="62"/>
      <c r="I253" s="73"/>
      <c r="J253" s="74"/>
    </row>
    <row r="254" spans="1:10" s="60" customFormat="1" ht="25.5" customHeight="1" thickBot="1" x14ac:dyDescent="0.25">
      <c r="A254" s="56">
        <f>BD!M255</f>
        <v>0</v>
      </c>
      <c r="B254" s="56" t="str">
        <f>IFERROR(Tableau1[[#This Row],[Emetteur du Chèque Si Autre]],"")</f>
        <v/>
      </c>
      <c r="C254" s="106" t="str">
        <f>IFERROR(Tableau1[[#This Row],[Nbre Adultes]]+Tableau1[[#This Row],[Nbre Enfants]],"")</f>
        <v/>
      </c>
      <c r="D254" s="106" t="str">
        <f>IFERROR(Tableau1[[#This Row],[Total Famille]],"")</f>
        <v/>
      </c>
      <c r="E254" s="57" t="str">
        <f>IFERROR(Tableau1[[#This Row],[N° Chèque]],"")</f>
        <v/>
      </c>
      <c r="F254" s="112" t="str">
        <f>IFERROR(Tableau1[[#This Row],[Montant]],"")</f>
        <v/>
      </c>
      <c r="G254" s="127"/>
      <c r="H254" s="62"/>
      <c r="I254" s="73"/>
      <c r="J254" s="74"/>
    </row>
    <row r="255" spans="1:10" s="60" customFormat="1" ht="25.5" customHeight="1" thickBot="1" x14ac:dyDescent="0.25">
      <c r="A255" s="56">
        <f>BD!M256</f>
        <v>0</v>
      </c>
      <c r="B255" s="56" t="str">
        <f>IFERROR(Tableau1[[#This Row],[Emetteur du Chèque Si Autre]],"")</f>
        <v/>
      </c>
      <c r="C255" s="106" t="str">
        <f>IFERROR(Tableau1[[#This Row],[Nbre Adultes]]+Tableau1[[#This Row],[Nbre Enfants]],"")</f>
        <v/>
      </c>
      <c r="D255" s="106" t="str">
        <f>IFERROR(Tableau1[[#This Row],[Total Famille]],"")</f>
        <v/>
      </c>
      <c r="E255" s="57" t="str">
        <f>IFERROR(Tableau1[[#This Row],[N° Chèque]],"")</f>
        <v/>
      </c>
      <c r="F255" s="112" t="str">
        <f>IFERROR(Tableau1[[#This Row],[Montant]],"")</f>
        <v/>
      </c>
      <c r="G255" s="127"/>
      <c r="H255" s="62"/>
      <c r="I255" s="73"/>
      <c r="J255" s="74"/>
    </row>
    <row r="256" spans="1:10" s="60" customFormat="1" ht="25.5" customHeight="1" thickBot="1" x14ac:dyDescent="0.25">
      <c r="A256" s="56">
        <f>BD!M257</f>
        <v>0</v>
      </c>
      <c r="B256" s="56" t="str">
        <f>IFERROR(Tableau1[[#This Row],[Emetteur du Chèque Si Autre]],"")</f>
        <v/>
      </c>
      <c r="C256" s="106" t="str">
        <f>IFERROR(Tableau1[[#This Row],[Nbre Adultes]]+Tableau1[[#This Row],[Nbre Enfants]],"")</f>
        <v/>
      </c>
      <c r="D256" s="106" t="str">
        <f>IFERROR(Tableau1[[#This Row],[Total Famille]],"")</f>
        <v/>
      </c>
      <c r="E256" s="57" t="str">
        <f>IFERROR(Tableau1[[#This Row],[N° Chèque]],"")</f>
        <v/>
      </c>
      <c r="F256" s="112" t="str">
        <f>IFERROR(Tableau1[[#This Row],[Montant]],"")</f>
        <v/>
      </c>
      <c r="G256" s="127"/>
      <c r="H256" s="62"/>
      <c r="I256" s="73"/>
      <c r="J256" s="74"/>
    </row>
    <row r="257" spans="1:10" s="60" customFormat="1" ht="25.5" customHeight="1" thickBot="1" x14ac:dyDescent="0.25">
      <c r="A257" s="56">
        <f>BD!M258</f>
        <v>0</v>
      </c>
      <c r="B257" s="56" t="str">
        <f>IFERROR(Tableau1[[#This Row],[Emetteur du Chèque Si Autre]],"")</f>
        <v/>
      </c>
      <c r="C257" s="106" t="str">
        <f>IFERROR(Tableau1[[#This Row],[Nbre Adultes]]+Tableau1[[#This Row],[Nbre Enfants]],"")</f>
        <v/>
      </c>
      <c r="D257" s="106" t="str">
        <f>IFERROR(Tableau1[[#This Row],[Total Famille]],"")</f>
        <v/>
      </c>
      <c r="E257" s="57" t="str">
        <f>IFERROR(Tableau1[[#This Row],[N° Chèque]],"")</f>
        <v/>
      </c>
      <c r="F257" s="112" t="str">
        <f>IFERROR(Tableau1[[#This Row],[Montant]],"")</f>
        <v/>
      </c>
      <c r="G257" s="127"/>
      <c r="H257" s="62"/>
      <c r="I257" s="73"/>
      <c r="J257" s="74"/>
    </row>
    <row r="258" spans="1:10" s="60" customFormat="1" ht="25.5" customHeight="1" thickBot="1" x14ac:dyDescent="0.25">
      <c r="A258" s="56">
        <f>BD!M259</f>
        <v>0</v>
      </c>
      <c r="B258" s="56" t="str">
        <f>IFERROR(Tableau1[[#This Row],[Emetteur du Chèque Si Autre]],"")</f>
        <v/>
      </c>
      <c r="C258" s="106" t="str">
        <f>IFERROR(Tableau1[[#This Row],[Nbre Adultes]]+Tableau1[[#This Row],[Nbre Enfants]],"")</f>
        <v/>
      </c>
      <c r="D258" s="106" t="str">
        <f>IFERROR(Tableau1[[#This Row],[Total Famille]],"")</f>
        <v/>
      </c>
      <c r="E258" s="57" t="str">
        <f>IFERROR(Tableau1[[#This Row],[N° Chèque]],"")</f>
        <v/>
      </c>
      <c r="F258" s="112" t="str">
        <f>IFERROR(Tableau1[[#This Row],[Montant]],"")</f>
        <v/>
      </c>
      <c r="G258" s="127"/>
      <c r="H258" s="62"/>
      <c r="I258" s="73"/>
      <c r="J258" s="74"/>
    </row>
    <row r="259" spans="1:10" s="60" customFormat="1" ht="25.5" customHeight="1" thickBot="1" x14ac:dyDescent="0.25">
      <c r="A259" s="56">
        <f>BD!M260</f>
        <v>0</v>
      </c>
      <c r="B259" s="56" t="str">
        <f>IFERROR(Tableau1[[#This Row],[Emetteur du Chèque Si Autre]],"")</f>
        <v/>
      </c>
      <c r="C259" s="106" t="str">
        <f>IFERROR(Tableau1[[#This Row],[Nbre Adultes]]+Tableau1[[#This Row],[Nbre Enfants]],"")</f>
        <v/>
      </c>
      <c r="D259" s="106" t="str">
        <f>IFERROR(Tableau1[[#This Row],[Total Famille]],"")</f>
        <v/>
      </c>
      <c r="E259" s="57" t="str">
        <f>IFERROR(Tableau1[[#This Row],[N° Chèque]],"")</f>
        <v/>
      </c>
      <c r="F259" s="112" t="str">
        <f>IFERROR(Tableau1[[#This Row],[Montant]],"")</f>
        <v/>
      </c>
      <c r="G259" s="127"/>
      <c r="H259" s="62"/>
      <c r="I259" s="73"/>
      <c r="J259" s="74"/>
    </row>
    <row r="260" spans="1:10" s="60" customFormat="1" ht="25.5" customHeight="1" thickBot="1" x14ac:dyDescent="0.25">
      <c r="A260" s="56">
        <f>BD!M261</f>
        <v>0</v>
      </c>
      <c r="B260" s="56" t="str">
        <f>IFERROR(Tableau1[[#This Row],[Emetteur du Chèque Si Autre]],"")</f>
        <v/>
      </c>
      <c r="C260" s="106" t="str">
        <f>IFERROR(Tableau1[[#This Row],[Nbre Adultes]]+Tableau1[[#This Row],[Nbre Enfants]],"")</f>
        <v/>
      </c>
      <c r="D260" s="106" t="str">
        <f>IFERROR(Tableau1[[#This Row],[Total Famille]],"")</f>
        <v/>
      </c>
      <c r="E260" s="57" t="str">
        <f>IFERROR(Tableau1[[#This Row],[N° Chèque]],"")</f>
        <v/>
      </c>
      <c r="F260" s="112" t="str">
        <f>IFERROR(Tableau1[[#This Row],[Montant]],"")</f>
        <v/>
      </c>
      <c r="G260" s="127"/>
      <c r="H260" s="62"/>
      <c r="I260" s="73"/>
      <c r="J260" s="74"/>
    </row>
    <row r="261" spans="1:10" s="60" customFormat="1" ht="25.5" customHeight="1" thickBot="1" x14ac:dyDescent="0.25">
      <c r="A261" s="56">
        <f>BD!M262</f>
        <v>0</v>
      </c>
      <c r="B261" s="56" t="str">
        <f>IFERROR(Tableau1[[#This Row],[Emetteur du Chèque Si Autre]],"")</f>
        <v/>
      </c>
      <c r="C261" s="106" t="str">
        <f>IFERROR(Tableau1[[#This Row],[Nbre Adultes]]+Tableau1[[#This Row],[Nbre Enfants]],"")</f>
        <v/>
      </c>
      <c r="D261" s="106" t="str">
        <f>IFERROR(Tableau1[[#This Row],[Total Famille]],"")</f>
        <v/>
      </c>
      <c r="E261" s="57" t="str">
        <f>IFERROR(Tableau1[[#This Row],[N° Chèque]],"")</f>
        <v/>
      </c>
      <c r="F261" s="112" t="str">
        <f>IFERROR(Tableau1[[#This Row],[Montant]],"")</f>
        <v/>
      </c>
      <c r="G261" s="127"/>
      <c r="H261" s="62"/>
      <c r="I261" s="73"/>
      <c r="J261" s="74"/>
    </row>
    <row r="262" spans="1:10" s="60" customFormat="1" ht="25.5" customHeight="1" thickBot="1" x14ac:dyDescent="0.25">
      <c r="A262" s="56">
        <f>BD!M263</f>
        <v>0</v>
      </c>
      <c r="B262" s="56" t="str">
        <f>IFERROR(Tableau1[[#This Row],[Emetteur du Chèque Si Autre]],"")</f>
        <v/>
      </c>
      <c r="C262" s="106" t="str">
        <f>IFERROR(Tableau1[[#This Row],[Nbre Adultes]]+Tableau1[[#This Row],[Nbre Enfants]],"")</f>
        <v/>
      </c>
      <c r="D262" s="106" t="str">
        <f>IFERROR(Tableau1[[#This Row],[Total Famille]],"")</f>
        <v/>
      </c>
      <c r="E262" s="57" t="str">
        <f>IFERROR(Tableau1[[#This Row],[N° Chèque]],"")</f>
        <v/>
      </c>
      <c r="F262" s="112" t="str">
        <f>IFERROR(Tableau1[[#This Row],[Montant]],"")</f>
        <v/>
      </c>
      <c r="G262" s="127"/>
      <c r="H262" s="62"/>
      <c r="I262" s="73"/>
      <c r="J262" s="74"/>
    </row>
    <row r="263" spans="1:10" s="60" customFormat="1" ht="25.5" customHeight="1" thickBot="1" x14ac:dyDescent="0.25">
      <c r="A263" s="56">
        <f>BD!M264</f>
        <v>0</v>
      </c>
      <c r="B263" s="56" t="str">
        <f>IFERROR(Tableau1[[#This Row],[Emetteur du Chèque Si Autre]],"")</f>
        <v/>
      </c>
      <c r="C263" s="106" t="str">
        <f>IFERROR(Tableau1[[#This Row],[Nbre Adultes]]+Tableau1[[#This Row],[Nbre Enfants]],"")</f>
        <v/>
      </c>
      <c r="D263" s="106" t="str">
        <f>IFERROR(Tableau1[[#This Row],[Total Famille]],"")</f>
        <v/>
      </c>
      <c r="E263" s="57" t="str">
        <f>IFERROR(Tableau1[[#This Row],[N° Chèque]],"")</f>
        <v/>
      </c>
      <c r="F263" s="112" t="str">
        <f>IFERROR(Tableau1[[#This Row],[Montant]],"")</f>
        <v/>
      </c>
      <c r="G263" s="127"/>
      <c r="H263" s="62"/>
      <c r="I263" s="73"/>
      <c r="J263" s="74"/>
    </row>
    <row r="264" spans="1:10" s="60" customFormat="1" ht="25.5" customHeight="1" thickBot="1" x14ac:dyDescent="0.25">
      <c r="A264" s="56">
        <f>BD!M265</f>
        <v>0</v>
      </c>
      <c r="B264" s="56" t="str">
        <f>IFERROR(Tableau1[[#This Row],[Emetteur du Chèque Si Autre]],"")</f>
        <v/>
      </c>
      <c r="C264" s="106" t="str">
        <f>IFERROR(Tableau1[[#This Row],[Nbre Adultes]]+Tableau1[[#This Row],[Nbre Enfants]],"")</f>
        <v/>
      </c>
      <c r="D264" s="106" t="str">
        <f>IFERROR(Tableau1[[#This Row],[Total Famille]],"")</f>
        <v/>
      </c>
      <c r="E264" s="57" t="str">
        <f>IFERROR(Tableau1[[#This Row],[N° Chèque]],"")</f>
        <v/>
      </c>
      <c r="F264" s="112" t="str">
        <f>IFERROR(Tableau1[[#This Row],[Montant]],"")</f>
        <v/>
      </c>
      <c r="G264" s="127"/>
      <c r="H264" s="62"/>
      <c r="I264" s="73"/>
      <c r="J264" s="74"/>
    </row>
    <row r="265" spans="1:10" s="60" customFormat="1" ht="25.5" customHeight="1" thickBot="1" x14ac:dyDescent="0.25">
      <c r="A265" s="56">
        <f>BD!M266</f>
        <v>0</v>
      </c>
      <c r="B265" s="56" t="str">
        <f>IFERROR(Tableau1[[#This Row],[Emetteur du Chèque Si Autre]],"")</f>
        <v/>
      </c>
      <c r="C265" s="106" t="str">
        <f>IFERROR(Tableau1[[#This Row],[Nbre Adultes]]+Tableau1[[#This Row],[Nbre Enfants]],"")</f>
        <v/>
      </c>
      <c r="D265" s="106" t="str">
        <f>IFERROR(Tableau1[[#This Row],[Total Famille]],"")</f>
        <v/>
      </c>
      <c r="E265" s="57" t="str">
        <f>IFERROR(Tableau1[[#This Row],[N° Chèque]],"")</f>
        <v/>
      </c>
      <c r="F265" s="112" t="str">
        <f>IFERROR(Tableau1[[#This Row],[Montant]],"")</f>
        <v/>
      </c>
      <c r="G265" s="127"/>
      <c r="H265" s="62"/>
      <c r="I265" s="73"/>
      <c r="J265" s="74"/>
    </row>
    <row r="266" spans="1:10" s="60" customFormat="1" ht="25.5" customHeight="1" thickBot="1" x14ac:dyDescent="0.25">
      <c r="A266" s="56">
        <f>BD!M267</f>
        <v>0</v>
      </c>
      <c r="B266" s="56" t="str">
        <f>IFERROR(Tableau1[[#This Row],[Emetteur du Chèque Si Autre]],"")</f>
        <v/>
      </c>
      <c r="C266" s="106" t="str">
        <f>IFERROR(Tableau1[[#This Row],[Nbre Adultes]]+Tableau1[[#This Row],[Nbre Enfants]],"")</f>
        <v/>
      </c>
      <c r="D266" s="106" t="str">
        <f>IFERROR(Tableau1[[#This Row],[Total Famille]],"")</f>
        <v/>
      </c>
      <c r="E266" s="57" t="str">
        <f>IFERROR(Tableau1[[#This Row],[N° Chèque]],"")</f>
        <v/>
      </c>
      <c r="F266" s="112" t="str">
        <f>IFERROR(Tableau1[[#This Row],[Montant]],"")</f>
        <v/>
      </c>
      <c r="G266" s="127"/>
      <c r="H266" s="62"/>
      <c r="I266" s="73"/>
      <c r="J266" s="74"/>
    </row>
    <row r="267" spans="1:10" s="60" customFormat="1" ht="25.5" customHeight="1" thickBot="1" x14ac:dyDescent="0.25">
      <c r="A267" s="56">
        <f>BD!M268</f>
        <v>0</v>
      </c>
      <c r="B267" s="56" t="str">
        <f>IFERROR(Tableau1[[#This Row],[Emetteur du Chèque Si Autre]],"")</f>
        <v/>
      </c>
      <c r="C267" s="106" t="str">
        <f>IFERROR(Tableau1[[#This Row],[Nbre Adultes]]+Tableau1[[#This Row],[Nbre Enfants]],"")</f>
        <v/>
      </c>
      <c r="D267" s="106" t="str">
        <f>IFERROR(Tableau1[[#This Row],[Total Famille]],"")</f>
        <v/>
      </c>
      <c r="E267" s="57" t="str">
        <f>IFERROR(Tableau1[[#This Row],[N° Chèque]],"")</f>
        <v/>
      </c>
      <c r="F267" s="112" t="str">
        <f>IFERROR(Tableau1[[#This Row],[Montant]],"")</f>
        <v/>
      </c>
      <c r="G267" s="127"/>
      <c r="H267" s="62"/>
      <c r="I267" s="73"/>
      <c r="J267" s="74"/>
    </row>
    <row r="268" spans="1:10" s="60" customFormat="1" ht="25.5" customHeight="1" thickBot="1" x14ac:dyDescent="0.25">
      <c r="A268" s="56">
        <f>BD!M269</f>
        <v>0</v>
      </c>
      <c r="B268" s="56" t="str">
        <f>IFERROR(Tableau1[[#This Row],[Emetteur du Chèque Si Autre]],"")</f>
        <v/>
      </c>
      <c r="C268" s="106" t="str">
        <f>IFERROR(Tableau1[[#This Row],[Nbre Adultes]]+Tableau1[[#This Row],[Nbre Enfants]],"")</f>
        <v/>
      </c>
      <c r="D268" s="106" t="str">
        <f>IFERROR(Tableau1[[#This Row],[Total Famille]],"")</f>
        <v/>
      </c>
      <c r="E268" s="57" t="str">
        <f>IFERROR(Tableau1[[#This Row],[N° Chèque]],"")</f>
        <v/>
      </c>
      <c r="F268" s="112" t="str">
        <f>IFERROR(Tableau1[[#This Row],[Montant]],"")</f>
        <v/>
      </c>
      <c r="G268" s="127"/>
      <c r="H268" s="62"/>
      <c r="I268" s="73"/>
      <c r="J268" s="74"/>
    </row>
    <row r="269" spans="1:10" s="60" customFormat="1" ht="25.5" customHeight="1" thickBot="1" x14ac:dyDescent="0.25">
      <c r="A269" s="56">
        <f>BD!M270</f>
        <v>0</v>
      </c>
      <c r="B269" s="56" t="str">
        <f>IFERROR(Tableau1[[#This Row],[Emetteur du Chèque Si Autre]],"")</f>
        <v/>
      </c>
      <c r="C269" s="106" t="str">
        <f>IFERROR(Tableau1[[#This Row],[Nbre Adultes]]+Tableau1[[#This Row],[Nbre Enfants]],"")</f>
        <v/>
      </c>
      <c r="D269" s="106" t="str">
        <f>IFERROR(Tableau1[[#This Row],[Total Famille]],"")</f>
        <v/>
      </c>
      <c r="E269" s="57" t="str">
        <f>IFERROR(Tableau1[[#This Row],[N° Chèque]],"")</f>
        <v/>
      </c>
      <c r="F269" s="112" t="str">
        <f>IFERROR(Tableau1[[#This Row],[Montant]],"")</f>
        <v/>
      </c>
      <c r="G269" s="127"/>
      <c r="H269" s="62"/>
      <c r="I269" s="73"/>
      <c r="J269" s="74"/>
    </row>
    <row r="270" spans="1:10" s="60" customFormat="1" ht="25.5" customHeight="1" thickBot="1" x14ac:dyDescent="0.25">
      <c r="A270" s="56">
        <f>BD!M271</f>
        <v>0</v>
      </c>
      <c r="B270" s="56" t="str">
        <f>IFERROR(Tableau1[[#This Row],[Emetteur du Chèque Si Autre]],"")</f>
        <v/>
      </c>
      <c r="C270" s="106" t="str">
        <f>IFERROR(Tableau1[[#This Row],[Nbre Adultes]]+Tableau1[[#This Row],[Nbre Enfants]],"")</f>
        <v/>
      </c>
      <c r="D270" s="106" t="str">
        <f>IFERROR(Tableau1[[#This Row],[Total Famille]],"")</f>
        <v/>
      </c>
      <c r="E270" s="57" t="str">
        <f>IFERROR(Tableau1[[#This Row],[N° Chèque]],"")</f>
        <v/>
      </c>
      <c r="F270" s="112" t="str">
        <f>IFERROR(Tableau1[[#This Row],[Montant]],"")</f>
        <v/>
      </c>
      <c r="G270" s="127"/>
      <c r="H270" s="62"/>
      <c r="I270" s="73"/>
      <c r="J270" s="74"/>
    </row>
    <row r="271" spans="1:10" s="60" customFormat="1" ht="25.5" customHeight="1" thickBot="1" x14ac:dyDescent="0.25">
      <c r="A271" s="56">
        <f>BD!M272</f>
        <v>0</v>
      </c>
      <c r="B271" s="56" t="str">
        <f>IFERROR(Tableau1[[#This Row],[Emetteur du Chèque Si Autre]],"")</f>
        <v/>
      </c>
      <c r="C271" s="106" t="str">
        <f>IFERROR(Tableau1[[#This Row],[Nbre Adultes]]+Tableau1[[#This Row],[Nbre Enfants]],"")</f>
        <v/>
      </c>
      <c r="D271" s="106" t="str">
        <f>IFERROR(Tableau1[[#This Row],[Total Famille]],"")</f>
        <v/>
      </c>
      <c r="E271" s="57" t="str">
        <f>IFERROR(Tableau1[[#This Row],[N° Chèque]],"")</f>
        <v/>
      </c>
      <c r="F271" s="112" t="str">
        <f>IFERROR(Tableau1[[#This Row],[Montant]],"")</f>
        <v/>
      </c>
      <c r="G271" s="127"/>
      <c r="H271" s="62"/>
      <c r="I271" s="73"/>
      <c r="J271" s="74"/>
    </row>
    <row r="272" spans="1:10" s="60" customFormat="1" ht="25.5" customHeight="1" thickBot="1" x14ac:dyDescent="0.25">
      <c r="A272" s="56">
        <f>BD!M273</f>
        <v>0</v>
      </c>
      <c r="B272" s="56" t="str">
        <f>IFERROR(Tableau1[[#This Row],[Emetteur du Chèque Si Autre]],"")</f>
        <v/>
      </c>
      <c r="C272" s="106" t="str">
        <f>IFERROR(Tableau1[[#This Row],[Nbre Adultes]]+Tableau1[[#This Row],[Nbre Enfants]],"")</f>
        <v/>
      </c>
      <c r="D272" s="106" t="str">
        <f>IFERROR(Tableau1[[#This Row],[Total Famille]],"")</f>
        <v/>
      </c>
      <c r="E272" s="57" t="str">
        <f>IFERROR(Tableau1[[#This Row],[N° Chèque]],"")</f>
        <v/>
      </c>
      <c r="F272" s="112" t="str">
        <f>IFERROR(Tableau1[[#This Row],[Montant]],"")</f>
        <v/>
      </c>
      <c r="G272" s="127"/>
      <c r="H272" s="62"/>
      <c r="I272" s="73"/>
      <c r="J272" s="74"/>
    </row>
    <row r="273" spans="1:10" s="60" customFormat="1" ht="25.5" customHeight="1" thickBot="1" x14ac:dyDescent="0.25">
      <c r="A273" s="56">
        <f>BD!M274</f>
        <v>0</v>
      </c>
      <c r="B273" s="56" t="str">
        <f>IFERROR(Tableau1[[#This Row],[Emetteur du Chèque Si Autre]],"")</f>
        <v/>
      </c>
      <c r="C273" s="106" t="str">
        <f>IFERROR(Tableau1[[#This Row],[Nbre Adultes]]+Tableau1[[#This Row],[Nbre Enfants]],"")</f>
        <v/>
      </c>
      <c r="D273" s="106" t="str">
        <f>IFERROR(Tableau1[[#This Row],[Total Famille]],"")</f>
        <v/>
      </c>
      <c r="E273" s="57" t="str">
        <f>IFERROR(Tableau1[[#This Row],[N° Chèque]],"")</f>
        <v/>
      </c>
      <c r="F273" s="112" t="str">
        <f>IFERROR(Tableau1[[#This Row],[Montant]],"")</f>
        <v/>
      </c>
      <c r="G273" s="127"/>
      <c r="H273" s="62"/>
      <c r="I273" s="73"/>
      <c r="J273" s="74"/>
    </row>
    <row r="274" spans="1:10" s="60" customFormat="1" ht="25.5" customHeight="1" thickBot="1" x14ac:dyDescent="0.25">
      <c r="A274" s="56">
        <f>BD!M275</f>
        <v>0</v>
      </c>
      <c r="B274" s="56" t="str">
        <f>IFERROR(Tableau1[[#This Row],[Emetteur du Chèque Si Autre]],"")</f>
        <v/>
      </c>
      <c r="C274" s="106" t="str">
        <f>IFERROR(Tableau1[[#This Row],[Nbre Adultes]]+Tableau1[[#This Row],[Nbre Enfants]],"")</f>
        <v/>
      </c>
      <c r="D274" s="106" t="str">
        <f>IFERROR(Tableau1[[#This Row],[Total Famille]],"")</f>
        <v/>
      </c>
      <c r="E274" s="57" t="str">
        <f>IFERROR(Tableau1[[#This Row],[N° Chèque]],"")</f>
        <v/>
      </c>
      <c r="F274" s="112" t="str">
        <f>IFERROR(Tableau1[[#This Row],[Montant]],"")</f>
        <v/>
      </c>
      <c r="G274" s="127"/>
      <c r="H274" s="62"/>
      <c r="I274" s="73"/>
      <c r="J274" s="74"/>
    </row>
    <row r="275" spans="1:10" s="60" customFormat="1" ht="25.5" customHeight="1" thickBot="1" x14ac:dyDescent="0.25">
      <c r="A275" s="56">
        <f>BD!M276</f>
        <v>0</v>
      </c>
      <c r="B275" s="56" t="str">
        <f>IFERROR(Tableau1[[#This Row],[Emetteur du Chèque Si Autre]],"")</f>
        <v/>
      </c>
      <c r="C275" s="106" t="str">
        <f>IFERROR(Tableau1[[#This Row],[Nbre Adultes]]+Tableau1[[#This Row],[Nbre Enfants]],"")</f>
        <v/>
      </c>
      <c r="D275" s="106" t="str">
        <f>IFERROR(Tableau1[[#This Row],[Total Famille]],"")</f>
        <v/>
      </c>
      <c r="E275" s="57" t="str">
        <f>IFERROR(Tableau1[[#This Row],[N° Chèque]],"")</f>
        <v/>
      </c>
      <c r="F275" s="112" t="str">
        <f>IFERROR(Tableau1[[#This Row],[Montant]],"")</f>
        <v/>
      </c>
      <c r="G275" s="127"/>
      <c r="H275" s="62"/>
      <c r="I275" s="73"/>
      <c r="J275" s="74"/>
    </row>
    <row r="276" spans="1:10" s="60" customFormat="1" ht="25.5" customHeight="1" thickBot="1" x14ac:dyDescent="0.25">
      <c r="A276" s="56">
        <f>BD!M277</f>
        <v>0</v>
      </c>
      <c r="B276" s="56" t="str">
        <f>IFERROR(Tableau1[[#This Row],[Emetteur du Chèque Si Autre]],"")</f>
        <v/>
      </c>
      <c r="C276" s="106" t="str">
        <f>IFERROR(Tableau1[[#This Row],[Nbre Adultes]]+Tableau1[[#This Row],[Nbre Enfants]],"")</f>
        <v/>
      </c>
      <c r="D276" s="106" t="str">
        <f>IFERROR(Tableau1[[#This Row],[Total Famille]],"")</f>
        <v/>
      </c>
      <c r="E276" s="57" t="str">
        <f>IFERROR(Tableau1[[#This Row],[N° Chèque]],"")</f>
        <v/>
      </c>
      <c r="F276" s="112" t="str">
        <f>IFERROR(Tableau1[[#This Row],[Montant]],"")</f>
        <v/>
      </c>
      <c r="G276" s="127"/>
      <c r="H276" s="62"/>
      <c r="I276" s="73"/>
      <c r="J276" s="74"/>
    </row>
    <row r="277" spans="1:10" s="60" customFormat="1" ht="25.5" customHeight="1" thickBot="1" x14ac:dyDescent="0.25">
      <c r="A277" s="56">
        <f>BD!M278</f>
        <v>0</v>
      </c>
      <c r="B277" s="56" t="str">
        <f>IFERROR(Tableau1[[#This Row],[Emetteur du Chèque Si Autre]],"")</f>
        <v/>
      </c>
      <c r="C277" s="106" t="str">
        <f>IFERROR(Tableau1[[#This Row],[Nbre Adultes]]+Tableau1[[#This Row],[Nbre Enfants]],"")</f>
        <v/>
      </c>
      <c r="D277" s="106" t="str">
        <f>IFERROR(Tableau1[[#This Row],[Total Famille]],"")</f>
        <v/>
      </c>
      <c r="E277" s="57" t="str">
        <f>IFERROR(Tableau1[[#This Row],[N° Chèque]],"")</f>
        <v/>
      </c>
      <c r="F277" s="112" t="str">
        <f>IFERROR(Tableau1[[#This Row],[Montant]],"")</f>
        <v/>
      </c>
      <c r="G277" s="127"/>
      <c r="H277" s="62"/>
      <c r="I277" s="73"/>
      <c r="J277" s="74"/>
    </row>
    <row r="278" spans="1:10" s="60" customFormat="1" ht="25.5" customHeight="1" thickBot="1" x14ac:dyDescent="0.25">
      <c r="A278" s="56">
        <f>BD!M279</f>
        <v>0</v>
      </c>
      <c r="B278" s="56" t="str">
        <f>IFERROR(Tableau1[[#This Row],[Emetteur du Chèque Si Autre]],"")</f>
        <v/>
      </c>
      <c r="C278" s="106" t="str">
        <f>IFERROR(Tableau1[[#This Row],[Nbre Adultes]]+Tableau1[[#This Row],[Nbre Enfants]],"")</f>
        <v/>
      </c>
      <c r="D278" s="106" t="str">
        <f>IFERROR(Tableau1[[#This Row],[Total Famille]],"")</f>
        <v/>
      </c>
      <c r="E278" s="57" t="str">
        <f>IFERROR(Tableau1[[#This Row],[N° Chèque]],"")</f>
        <v/>
      </c>
      <c r="F278" s="112" t="str">
        <f>IFERROR(Tableau1[[#This Row],[Montant]],"")</f>
        <v/>
      </c>
      <c r="G278" s="127"/>
      <c r="H278" s="62"/>
      <c r="I278" s="73"/>
      <c r="J278" s="74"/>
    </row>
    <row r="279" spans="1:10" s="60" customFormat="1" ht="25.5" customHeight="1" thickBot="1" x14ac:dyDescent="0.25">
      <c r="A279" s="56">
        <f>BD!M280</f>
        <v>0</v>
      </c>
      <c r="B279" s="56" t="str">
        <f>IFERROR(Tableau1[[#This Row],[Emetteur du Chèque Si Autre]],"")</f>
        <v/>
      </c>
      <c r="C279" s="106" t="str">
        <f>IFERROR(Tableau1[[#This Row],[Nbre Adultes]]+Tableau1[[#This Row],[Nbre Enfants]],"")</f>
        <v/>
      </c>
      <c r="D279" s="106" t="str">
        <f>IFERROR(Tableau1[[#This Row],[Total Famille]],"")</f>
        <v/>
      </c>
      <c r="E279" s="57" t="str">
        <f>IFERROR(Tableau1[[#This Row],[N° Chèque]],"")</f>
        <v/>
      </c>
      <c r="F279" s="112" t="str">
        <f>IFERROR(Tableau1[[#This Row],[Montant]],"")</f>
        <v/>
      </c>
      <c r="G279" s="127"/>
      <c r="H279" s="62"/>
      <c r="I279" s="73"/>
      <c r="J279" s="74"/>
    </row>
    <row r="280" spans="1:10" s="60" customFormat="1" ht="25.5" customHeight="1" thickBot="1" x14ac:dyDescent="0.25">
      <c r="A280" s="56">
        <f>BD!M281</f>
        <v>0</v>
      </c>
      <c r="B280" s="56" t="str">
        <f>IFERROR(Tableau1[[#This Row],[Emetteur du Chèque Si Autre]],"")</f>
        <v/>
      </c>
      <c r="C280" s="106" t="str">
        <f>IFERROR(Tableau1[[#This Row],[Nbre Adultes]]+Tableau1[[#This Row],[Nbre Enfants]],"")</f>
        <v/>
      </c>
      <c r="D280" s="106" t="str">
        <f>IFERROR(Tableau1[[#This Row],[Total Famille]],"")</f>
        <v/>
      </c>
      <c r="E280" s="57" t="str">
        <f>IFERROR(Tableau1[[#This Row],[N° Chèque]],"")</f>
        <v/>
      </c>
      <c r="F280" s="112" t="str">
        <f>IFERROR(Tableau1[[#This Row],[Montant]],"")</f>
        <v/>
      </c>
      <c r="G280" s="127"/>
      <c r="H280" s="62"/>
      <c r="I280" s="73"/>
      <c r="J280" s="74"/>
    </row>
    <row r="281" spans="1:10" s="60" customFormat="1" ht="25.5" customHeight="1" thickBot="1" x14ac:dyDescent="0.25">
      <c r="A281" s="56">
        <f>BD!M282</f>
        <v>0</v>
      </c>
      <c r="B281" s="56" t="str">
        <f>IFERROR(Tableau1[[#This Row],[Emetteur du Chèque Si Autre]],"")</f>
        <v/>
      </c>
      <c r="C281" s="106" t="str">
        <f>IFERROR(Tableau1[[#This Row],[Nbre Adultes]]+Tableau1[[#This Row],[Nbre Enfants]],"")</f>
        <v/>
      </c>
      <c r="D281" s="106" t="str">
        <f>IFERROR(Tableau1[[#This Row],[Total Famille]],"")</f>
        <v/>
      </c>
      <c r="E281" s="57" t="str">
        <f>IFERROR(Tableau1[[#This Row],[N° Chèque]],"")</f>
        <v/>
      </c>
      <c r="F281" s="112" t="str">
        <f>IFERROR(Tableau1[[#This Row],[Montant]],"")</f>
        <v/>
      </c>
      <c r="G281" s="127"/>
      <c r="H281" s="62"/>
      <c r="I281" s="73"/>
      <c r="J281" s="74"/>
    </row>
    <row r="282" spans="1:10" s="60" customFormat="1" ht="25.5" customHeight="1" thickBot="1" x14ac:dyDescent="0.25">
      <c r="A282" s="56">
        <f>BD!M283</f>
        <v>0</v>
      </c>
      <c r="B282" s="56" t="str">
        <f>IFERROR(Tableau1[[#This Row],[Emetteur du Chèque Si Autre]],"")</f>
        <v/>
      </c>
      <c r="C282" s="106" t="str">
        <f>IFERROR(Tableau1[[#This Row],[Nbre Adultes]]+Tableau1[[#This Row],[Nbre Enfants]],"")</f>
        <v/>
      </c>
      <c r="D282" s="106" t="str">
        <f>IFERROR(Tableau1[[#This Row],[Total Famille]],"")</f>
        <v/>
      </c>
      <c r="E282" s="57" t="str">
        <f>IFERROR(Tableau1[[#This Row],[N° Chèque]],"")</f>
        <v/>
      </c>
      <c r="F282" s="112" t="str">
        <f>IFERROR(Tableau1[[#This Row],[Montant]],"")</f>
        <v/>
      </c>
      <c r="G282" s="127"/>
      <c r="H282" s="62"/>
      <c r="I282" s="73"/>
      <c r="J282" s="74"/>
    </row>
    <row r="283" spans="1:10" s="60" customFormat="1" ht="25.5" customHeight="1" thickBot="1" x14ac:dyDescent="0.25">
      <c r="A283" s="56">
        <f>BD!M284</f>
        <v>0</v>
      </c>
      <c r="B283" s="56" t="str">
        <f>IFERROR(Tableau1[[#This Row],[Emetteur du Chèque Si Autre]],"")</f>
        <v/>
      </c>
      <c r="C283" s="106" t="str">
        <f>IFERROR(Tableau1[[#This Row],[Nbre Adultes]]+Tableau1[[#This Row],[Nbre Enfants]],"")</f>
        <v/>
      </c>
      <c r="D283" s="106" t="str">
        <f>IFERROR(Tableau1[[#This Row],[Total Famille]],"")</f>
        <v/>
      </c>
      <c r="E283" s="57" t="str">
        <f>IFERROR(Tableau1[[#This Row],[N° Chèque]],"")</f>
        <v/>
      </c>
      <c r="F283" s="112" t="str">
        <f>IFERROR(Tableau1[[#This Row],[Montant]],"")</f>
        <v/>
      </c>
      <c r="G283" s="127"/>
      <c r="H283" s="62"/>
      <c r="I283" s="73"/>
      <c r="J283" s="74"/>
    </row>
    <row r="284" spans="1:10" s="60" customFormat="1" ht="25.5" customHeight="1" thickBot="1" x14ac:dyDescent="0.25">
      <c r="A284" s="56">
        <f>BD!M285</f>
        <v>0</v>
      </c>
      <c r="B284" s="56" t="str">
        <f>IFERROR(Tableau1[[#This Row],[Emetteur du Chèque Si Autre]],"")</f>
        <v/>
      </c>
      <c r="C284" s="106" t="str">
        <f>IFERROR(Tableau1[[#This Row],[Nbre Adultes]]+Tableau1[[#This Row],[Nbre Enfants]],"")</f>
        <v/>
      </c>
      <c r="D284" s="106" t="str">
        <f>IFERROR(Tableau1[[#This Row],[Total Famille]],"")</f>
        <v/>
      </c>
      <c r="E284" s="57" t="str">
        <f>IFERROR(Tableau1[[#This Row],[N° Chèque]],"")</f>
        <v/>
      </c>
      <c r="F284" s="112" t="str">
        <f>IFERROR(Tableau1[[#This Row],[Montant]],"")</f>
        <v/>
      </c>
      <c r="G284" s="127"/>
      <c r="H284" s="62"/>
      <c r="I284" s="73"/>
      <c r="J284" s="74"/>
    </row>
    <row r="285" spans="1:10" s="60" customFormat="1" ht="25.5" customHeight="1" thickBot="1" x14ac:dyDescent="0.25">
      <c r="A285" s="56">
        <f>BD!M286</f>
        <v>0</v>
      </c>
      <c r="B285" s="56" t="str">
        <f>IFERROR(Tableau1[[#This Row],[Emetteur du Chèque Si Autre]],"")</f>
        <v/>
      </c>
      <c r="C285" s="106" t="str">
        <f>IFERROR(Tableau1[[#This Row],[Nbre Adultes]]+Tableau1[[#This Row],[Nbre Enfants]],"")</f>
        <v/>
      </c>
      <c r="D285" s="106" t="str">
        <f>IFERROR(Tableau1[[#This Row],[Total Famille]],"")</f>
        <v/>
      </c>
      <c r="E285" s="57" t="str">
        <f>IFERROR(Tableau1[[#This Row],[N° Chèque]],"")</f>
        <v/>
      </c>
      <c r="F285" s="112" t="str">
        <f>IFERROR(Tableau1[[#This Row],[Montant]],"")</f>
        <v/>
      </c>
      <c r="G285" s="127"/>
      <c r="H285" s="62"/>
      <c r="I285" s="73"/>
      <c r="J285" s="74"/>
    </row>
    <row r="286" spans="1:10" s="60" customFormat="1" ht="25.5" customHeight="1" thickBot="1" x14ac:dyDescent="0.25">
      <c r="A286" s="56">
        <f>BD!M287</f>
        <v>0</v>
      </c>
      <c r="B286" s="56" t="str">
        <f>IFERROR(Tableau1[[#This Row],[Emetteur du Chèque Si Autre]],"")</f>
        <v/>
      </c>
      <c r="C286" s="106" t="str">
        <f>IFERROR(Tableau1[[#This Row],[Nbre Adultes]]+Tableau1[[#This Row],[Nbre Enfants]],"")</f>
        <v/>
      </c>
      <c r="D286" s="106" t="str">
        <f>IFERROR(Tableau1[[#This Row],[Total Famille]],"")</f>
        <v/>
      </c>
      <c r="E286" s="57" t="str">
        <f>IFERROR(Tableau1[[#This Row],[N° Chèque]],"")</f>
        <v/>
      </c>
      <c r="F286" s="112" t="str">
        <f>IFERROR(Tableau1[[#This Row],[Montant]],"")</f>
        <v/>
      </c>
      <c r="G286" s="127"/>
      <c r="H286" s="62"/>
      <c r="I286" s="73"/>
      <c r="J286" s="74"/>
    </row>
    <row r="287" spans="1:10" s="60" customFormat="1" ht="25.5" customHeight="1" thickBot="1" x14ac:dyDescent="0.25">
      <c r="A287" s="56">
        <f>BD!M288</f>
        <v>0</v>
      </c>
      <c r="B287" s="56" t="str">
        <f>IFERROR(Tableau1[[#This Row],[Emetteur du Chèque Si Autre]],"")</f>
        <v/>
      </c>
      <c r="C287" s="106" t="str">
        <f>IFERROR(Tableau1[[#This Row],[Nbre Adultes]]+Tableau1[[#This Row],[Nbre Enfants]],"")</f>
        <v/>
      </c>
      <c r="D287" s="106" t="str">
        <f>IFERROR(Tableau1[[#This Row],[Total Famille]],"")</f>
        <v/>
      </c>
      <c r="E287" s="57" t="str">
        <f>IFERROR(Tableau1[[#This Row],[N° Chèque]],"")</f>
        <v/>
      </c>
      <c r="F287" s="112" t="str">
        <f>IFERROR(Tableau1[[#This Row],[Montant]],"")</f>
        <v/>
      </c>
      <c r="G287" s="127"/>
      <c r="H287" s="62"/>
      <c r="I287" s="73"/>
      <c r="J287" s="74"/>
    </row>
    <row r="288" spans="1:10" s="60" customFormat="1" ht="25.5" customHeight="1" thickBot="1" x14ac:dyDescent="0.25">
      <c r="A288" s="56">
        <f>BD!M289</f>
        <v>0</v>
      </c>
      <c r="B288" s="56" t="str">
        <f>IFERROR(Tableau1[[#This Row],[Emetteur du Chèque Si Autre]],"")</f>
        <v/>
      </c>
      <c r="C288" s="106" t="str">
        <f>IFERROR(Tableau1[[#This Row],[Nbre Adultes]]+Tableau1[[#This Row],[Nbre Enfants]],"")</f>
        <v/>
      </c>
      <c r="D288" s="106" t="str">
        <f>IFERROR(Tableau1[[#This Row],[Total Famille]],"")</f>
        <v/>
      </c>
      <c r="E288" s="57" t="str">
        <f>IFERROR(Tableau1[[#This Row],[N° Chèque]],"")</f>
        <v/>
      </c>
      <c r="F288" s="112" t="str">
        <f>IFERROR(Tableau1[[#This Row],[Montant]],"")</f>
        <v/>
      </c>
      <c r="G288" s="127"/>
      <c r="H288" s="62"/>
      <c r="I288" s="73"/>
      <c r="J288" s="74"/>
    </row>
    <row r="289" spans="1:10" s="60" customFormat="1" ht="25.5" customHeight="1" thickBot="1" x14ac:dyDescent="0.25">
      <c r="A289" s="56">
        <f>BD!M290</f>
        <v>0</v>
      </c>
      <c r="B289" s="56" t="str">
        <f>IFERROR(Tableau1[[#This Row],[Emetteur du Chèque Si Autre]],"")</f>
        <v/>
      </c>
      <c r="C289" s="106" t="str">
        <f>IFERROR(Tableau1[[#This Row],[Nbre Adultes]]+Tableau1[[#This Row],[Nbre Enfants]],"")</f>
        <v/>
      </c>
      <c r="D289" s="106" t="str">
        <f>IFERROR(Tableau1[[#This Row],[Total Famille]],"")</f>
        <v/>
      </c>
      <c r="E289" s="57" t="str">
        <f>IFERROR(Tableau1[[#This Row],[N° Chèque]],"")</f>
        <v/>
      </c>
      <c r="F289" s="112" t="str">
        <f>IFERROR(Tableau1[[#This Row],[Montant]],"")</f>
        <v/>
      </c>
      <c r="G289" s="127"/>
      <c r="H289" s="62"/>
      <c r="I289" s="73"/>
      <c r="J289" s="74"/>
    </row>
    <row r="290" spans="1:10" s="60" customFormat="1" ht="25.5" customHeight="1" thickBot="1" x14ac:dyDescent="0.25">
      <c r="A290" s="56">
        <f>BD!M291</f>
        <v>0</v>
      </c>
      <c r="B290" s="56" t="str">
        <f>IFERROR(Tableau1[[#This Row],[Emetteur du Chèque Si Autre]],"")</f>
        <v/>
      </c>
      <c r="C290" s="106" t="str">
        <f>IFERROR(Tableau1[[#This Row],[Nbre Adultes]]+Tableau1[[#This Row],[Nbre Enfants]],"")</f>
        <v/>
      </c>
      <c r="D290" s="106" t="str">
        <f>IFERROR(Tableau1[[#This Row],[Total Famille]],"")</f>
        <v/>
      </c>
      <c r="E290" s="57" t="str">
        <f>IFERROR(Tableau1[[#This Row],[N° Chèque]],"")</f>
        <v/>
      </c>
      <c r="F290" s="112" t="str">
        <f>IFERROR(Tableau1[[#This Row],[Montant]],"")</f>
        <v/>
      </c>
      <c r="G290" s="127"/>
      <c r="H290" s="62"/>
      <c r="I290" s="73"/>
      <c r="J290" s="74"/>
    </row>
    <row r="291" spans="1:10" s="60" customFormat="1" ht="25.5" customHeight="1" thickBot="1" x14ac:dyDescent="0.25">
      <c r="A291" s="56">
        <f>BD!M292</f>
        <v>0</v>
      </c>
      <c r="B291" s="56" t="str">
        <f>IFERROR(Tableau1[[#This Row],[Emetteur du Chèque Si Autre]],"")</f>
        <v/>
      </c>
      <c r="C291" s="106" t="str">
        <f>IFERROR(Tableau1[[#This Row],[Nbre Adultes]]+Tableau1[[#This Row],[Nbre Enfants]],"")</f>
        <v/>
      </c>
      <c r="D291" s="106" t="str">
        <f>IFERROR(Tableau1[[#This Row],[Total Famille]],"")</f>
        <v/>
      </c>
      <c r="E291" s="57" t="str">
        <f>IFERROR(Tableau1[[#This Row],[N° Chèque]],"")</f>
        <v/>
      </c>
      <c r="F291" s="112" t="str">
        <f>IFERROR(Tableau1[[#This Row],[Montant]],"")</f>
        <v/>
      </c>
      <c r="G291" s="127"/>
      <c r="H291" s="62"/>
      <c r="I291" s="73"/>
      <c r="J291" s="74"/>
    </row>
    <row r="292" spans="1:10" s="60" customFormat="1" ht="25.5" customHeight="1" thickBot="1" x14ac:dyDescent="0.25">
      <c r="A292" s="56">
        <f>BD!M293</f>
        <v>0</v>
      </c>
      <c r="B292" s="56" t="str">
        <f>IFERROR(Tableau1[[#This Row],[Emetteur du Chèque Si Autre]],"")</f>
        <v/>
      </c>
      <c r="C292" s="106" t="str">
        <f>IFERROR(Tableau1[[#This Row],[Nbre Adultes]]+Tableau1[[#This Row],[Nbre Enfants]],"")</f>
        <v/>
      </c>
      <c r="D292" s="106" t="str">
        <f>IFERROR(Tableau1[[#This Row],[Total Famille]],"")</f>
        <v/>
      </c>
      <c r="E292" s="57" t="str">
        <f>IFERROR(Tableau1[[#This Row],[N° Chèque]],"")</f>
        <v/>
      </c>
      <c r="F292" s="112" t="str">
        <f>IFERROR(Tableau1[[#This Row],[Montant]],"")</f>
        <v/>
      </c>
      <c r="G292" s="127"/>
      <c r="H292" s="62"/>
      <c r="I292" s="73"/>
      <c r="J292" s="74"/>
    </row>
    <row r="293" spans="1:10" s="60" customFormat="1" ht="25.5" customHeight="1" thickBot="1" x14ac:dyDescent="0.25">
      <c r="A293" s="56">
        <f>BD!M294</f>
        <v>0</v>
      </c>
      <c r="B293" s="56" t="str">
        <f>IFERROR(Tableau1[[#This Row],[Emetteur du Chèque Si Autre]],"")</f>
        <v/>
      </c>
      <c r="C293" s="106" t="str">
        <f>IFERROR(Tableau1[[#This Row],[Nbre Adultes]]+Tableau1[[#This Row],[Nbre Enfants]],"")</f>
        <v/>
      </c>
      <c r="D293" s="106" t="str">
        <f>IFERROR(Tableau1[[#This Row],[Total Famille]],"")</f>
        <v/>
      </c>
      <c r="E293" s="57" t="str">
        <f>IFERROR(Tableau1[[#This Row],[N° Chèque]],"")</f>
        <v/>
      </c>
      <c r="F293" s="112" t="str">
        <f>IFERROR(Tableau1[[#This Row],[Montant]],"")</f>
        <v/>
      </c>
      <c r="G293" s="127"/>
      <c r="H293" s="62"/>
      <c r="I293" s="73"/>
      <c r="J293" s="74"/>
    </row>
    <row r="294" spans="1:10" s="60" customFormat="1" ht="25.5" customHeight="1" thickBot="1" x14ac:dyDescent="0.25">
      <c r="A294" s="56">
        <f>BD!M295</f>
        <v>0</v>
      </c>
      <c r="B294" s="56" t="str">
        <f>IFERROR(Tableau1[[#This Row],[Emetteur du Chèque Si Autre]],"")</f>
        <v/>
      </c>
      <c r="C294" s="106" t="str">
        <f>IFERROR(Tableau1[[#This Row],[Nbre Adultes]]+Tableau1[[#This Row],[Nbre Enfants]],"")</f>
        <v/>
      </c>
      <c r="D294" s="106" t="str">
        <f>IFERROR(Tableau1[[#This Row],[Total Famille]],"")</f>
        <v/>
      </c>
      <c r="E294" s="57" t="str">
        <f>IFERROR(Tableau1[[#This Row],[N° Chèque]],"")</f>
        <v/>
      </c>
      <c r="F294" s="112" t="str">
        <f>IFERROR(Tableau1[[#This Row],[Montant]],"")</f>
        <v/>
      </c>
      <c r="G294" s="127"/>
      <c r="H294" s="62"/>
      <c r="I294" s="73"/>
      <c r="J294" s="74"/>
    </row>
    <row r="295" spans="1:10" s="60" customFormat="1" ht="25.5" customHeight="1" thickBot="1" x14ac:dyDescent="0.25">
      <c r="A295" s="56">
        <f>BD!M296</f>
        <v>0</v>
      </c>
      <c r="B295" s="56" t="str">
        <f>IFERROR(Tableau1[[#This Row],[Emetteur du Chèque Si Autre]],"")</f>
        <v/>
      </c>
      <c r="C295" s="106" t="str">
        <f>IFERROR(Tableau1[[#This Row],[Nbre Adultes]]+Tableau1[[#This Row],[Nbre Enfants]],"")</f>
        <v/>
      </c>
      <c r="D295" s="106" t="str">
        <f>IFERROR(Tableau1[[#This Row],[Total Famille]],"")</f>
        <v/>
      </c>
      <c r="E295" s="57" t="str">
        <f>IFERROR(Tableau1[[#This Row],[N° Chèque]],"")</f>
        <v/>
      </c>
      <c r="F295" s="112" t="str">
        <f>IFERROR(Tableau1[[#This Row],[Montant]],"")</f>
        <v/>
      </c>
      <c r="G295" s="127"/>
      <c r="H295" s="62"/>
      <c r="I295" s="73"/>
      <c r="J295" s="74"/>
    </row>
    <row r="296" spans="1:10" s="60" customFormat="1" ht="25.5" customHeight="1" thickBot="1" x14ac:dyDescent="0.25">
      <c r="A296" s="56">
        <f>BD!M297</f>
        <v>0</v>
      </c>
      <c r="B296" s="56" t="str">
        <f>IFERROR(Tableau1[[#This Row],[Emetteur du Chèque Si Autre]],"")</f>
        <v/>
      </c>
      <c r="C296" s="106" t="str">
        <f>IFERROR(Tableau1[[#This Row],[Nbre Adultes]]+Tableau1[[#This Row],[Nbre Enfants]],"")</f>
        <v/>
      </c>
      <c r="D296" s="106" t="str">
        <f>IFERROR(Tableau1[[#This Row],[Total Famille]],"")</f>
        <v/>
      </c>
      <c r="E296" s="57" t="str">
        <f>IFERROR(Tableau1[[#This Row],[N° Chèque]],"")</f>
        <v/>
      </c>
      <c r="F296" s="112" t="str">
        <f>IFERROR(Tableau1[[#This Row],[Montant]],"")</f>
        <v/>
      </c>
      <c r="G296" s="127"/>
      <c r="H296" s="62"/>
      <c r="I296" s="73"/>
      <c r="J296" s="74"/>
    </row>
    <row r="297" spans="1:10" s="60" customFormat="1" ht="25.5" customHeight="1" thickBot="1" x14ac:dyDescent="0.25">
      <c r="A297" s="56">
        <f>BD!M298</f>
        <v>0</v>
      </c>
      <c r="B297" s="56" t="str">
        <f>IFERROR(Tableau1[[#This Row],[Emetteur du Chèque Si Autre]],"")</f>
        <v/>
      </c>
      <c r="C297" s="106" t="str">
        <f>IFERROR(Tableau1[[#This Row],[Nbre Adultes]]+Tableau1[[#This Row],[Nbre Enfants]],"")</f>
        <v/>
      </c>
      <c r="D297" s="106" t="str">
        <f>IFERROR(Tableau1[[#This Row],[Total Famille]],"")</f>
        <v/>
      </c>
      <c r="E297" s="57" t="str">
        <f>IFERROR(Tableau1[[#This Row],[N° Chèque]],"")</f>
        <v/>
      </c>
      <c r="F297" s="112" t="str">
        <f>IFERROR(Tableau1[[#This Row],[Montant]],"")</f>
        <v/>
      </c>
      <c r="G297" s="127"/>
      <c r="H297" s="62"/>
      <c r="I297" s="73"/>
      <c r="J297" s="74"/>
    </row>
    <row r="298" spans="1:10" s="60" customFormat="1" ht="25.5" customHeight="1" thickBot="1" x14ac:dyDescent="0.25">
      <c r="A298" s="56">
        <f>BD!M299</f>
        <v>0</v>
      </c>
      <c r="B298" s="56" t="str">
        <f>IFERROR(Tableau1[[#This Row],[Emetteur du Chèque Si Autre]],"")</f>
        <v/>
      </c>
      <c r="C298" s="106" t="str">
        <f>IFERROR(Tableau1[[#This Row],[Nbre Adultes]]+Tableau1[[#This Row],[Nbre Enfants]],"")</f>
        <v/>
      </c>
      <c r="D298" s="106" t="str">
        <f>IFERROR(Tableau1[[#This Row],[Total Famille]],"")</f>
        <v/>
      </c>
      <c r="E298" s="57" t="str">
        <f>IFERROR(Tableau1[[#This Row],[N° Chèque]],"")</f>
        <v/>
      </c>
      <c r="F298" s="112" t="str">
        <f>IFERROR(Tableau1[[#This Row],[Montant]],"")</f>
        <v/>
      </c>
      <c r="G298" s="127"/>
      <c r="H298" s="62"/>
      <c r="I298" s="73"/>
      <c r="J298" s="74"/>
    </row>
    <row r="299" spans="1:10" s="60" customFormat="1" ht="25.5" customHeight="1" thickBot="1" x14ac:dyDescent="0.25">
      <c r="A299" s="56">
        <f>BD!M300</f>
        <v>0</v>
      </c>
      <c r="B299" s="56" t="str">
        <f>IFERROR(Tableau1[[#This Row],[Emetteur du Chèque Si Autre]],"")</f>
        <v/>
      </c>
      <c r="C299" s="106" t="str">
        <f>IFERROR(Tableau1[[#This Row],[Nbre Adultes]]+Tableau1[[#This Row],[Nbre Enfants]],"")</f>
        <v/>
      </c>
      <c r="D299" s="106" t="str">
        <f>IFERROR(Tableau1[[#This Row],[Total Famille]],"")</f>
        <v/>
      </c>
      <c r="E299" s="57" t="str">
        <f>IFERROR(Tableau1[[#This Row],[N° Chèque]],"")</f>
        <v/>
      </c>
      <c r="F299" s="112" t="str">
        <f>IFERROR(Tableau1[[#This Row],[Montant]],"")</f>
        <v/>
      </c>
      <c r="G299" s="127"/>
      <c r="H299" s="62"/>
      <c r="I299" s="73"/>
      <c r="J299" s="74"/>
    </row>
    <row r="300" spans="1:10" s="60" customFormat="1" ht="25.5" customHeight="1" thickBot="1" x14ac:dyDescent="0.25">
      <c r="A300" s="56">
        <f>BD!M301</f>
        <v>0</v>
      </c>
      <c r="B300" s="56" t="str">
        <f>IFERROR(Tableau1[[#This Row],[Emetteur du Chèque Si Autre]],"")</f>
        <v/>
      </c>
      <c r="C300" s="106" t="str">
        <f>IFERROR(Tableau1[[#This Row],[Nbre Adultes]]+Tableau1[[#This Row],[Nbre Enfants]],"")</f>
        <v/>
      </c>
      <c r="D300" s="106" t="str">
        <f>IFERROR(Tableau1[[#This Row],[Total Famille]],"")</f>
        <v/>
      </c>
      <c r="E300" s="57" t="str">
        <f>IFERROR(Tableau1[[#This Row],[N° Chèque]],"")</f>
        <v/>
      </c>
      <c r="F300" s="112" t="str">
        <f>IFERROR(Tableau1[[#This Row],[Montant]],"")</f>
        <v/>
      </c>
      <c r="G300" s="127"/>
      <c r="H300" s="75"/>
      <c r="I300" s="73"/>
      <c r="J300" s="74"/>
    </row>
    <row r="301" spans="1:10" s="60" customFormat="1" ht="25.5" customHeight="1" thickBot="1" x14ac:dyDescent="0.25">
      <c r="A301" s="56">
        <f>BD!M302</f>
        <v>0</v>
      </c>
      <c r="B301" s="56" t="str">
        <f>IFERROR(Tableau1[[#This Row],[Emetteur du Chèque Si Autre]],"")</f>
        <v/>
      </c>
      <c r="C301" s="106" t="str">
        <f>IFERROR(Tableau1[[#This Row],[Nbre Adultes]]+Tableau1[[#This Row],[Nbre Enfants]],"")</f>
        <v/>
      </c>
      <c r="D301" s="106" t="str">
        <f>IFERROR(Tableau1[[#This Row],[Total Famille]],"")</f>
        <v/>
      </c>
      <c r="E301" s="57" t="str">
        <f>IFERROR(Tableau1[[#This Row],[N° Chèque]],"")</f>
        <v/>
      </c>
      <c r="F301" s="112" t="str">
        <f>IFERROR(Tableau1[[#This Row],[Montant]],"")</f>
        <v/>
      </c>
      <c r="G301" s="127"/>
      <c r="H301" s="76"/>
      <c r="I301" s="73"/>
      <c r="J301" s="74"/>
    </row>
    <row r="302" spans="1:10" s="60" customFormat="1" ht="25.5" customHeight="1" thickBot="1" x14ac:dyDescent="0.25">
      <c r="A302" s="56">
        <f>BD!M303</f>
        <v>0</v>
      </c>
      <c r="B302" s="56" t="str">
        <f>IFERROR(Tableau1[[#This Row],[Emetteur du Chèque Si Autre]],"")</f>
        <v/>
      </c>
      <c r="C302" s="106" t="str">
        <f>IFERROR(Tableau1[[#This Row],[Nbre Adultes]]+Tableau1[[#This Row],[Nbre Enfants]],"")</f>
        <v/>
      </c>
      <c r="D302" s="106" t="str">
        <f>IFERROR(Tableau1[[#This Row],[Total Famille]],"")</f>
        <v/>
      </c>
      <c r="E302" s="57" t="str">
        <f>IFERROR(Tableau1[[#This Row],[N° Chèque]],"")</f>
        <v/>
      </c>
      <c r="F302" s="112" t="str">
        <f>IFERROR(Tableau1[[#This Row],[Montant]],"")</f>
        <v/>
      </c>
      <c r="G302" s="127"/>
      <c r="H302" s="76"/>
      <c r="I302" s="73"/>
      <c r="J302" s="74"/>
    </row>
    <row r="303" spans="1:10" s="60" customFormat="1" ht="25.5" customHeight="1" thickBot="1" x14ac:dyDescent="0.25">
      <c r="A303" s="56">
        <f>BD!M304</f>
        <v>0</v>
      </c>
      <c r="B303" s="56" t="str">
        <f>IFERROR(Tableau1[[#This Row],[Emetteur du Chèque Si Autre]],"")</f>
        <v/>
      </c>
      <c r="C303" s="106" t="str">
        <f>IFERROR(Tableau1[[#This Row],[Nbre Adultes]]+Tableau1[[#This Row],[Nbre Enfants]],"")</f>
        <v/>
      </c>
      <c r="D303" s="106" t="str">
        <f>IFERROR(Tableau1[[#This Row],[Total Famille]],"")</f>
        <v/>
      </c>
      <c r="E303" s="57" t="str">
        <f>IFERROR(Tableau1[[#This Row],[N° Chèque]],"")</f>
        <v/>
      </c>
      <c r="F303" s="112" t="str">
        <f>IFERROR(Tableau1[[#This Row],[Montant]],"")</f>
        <v/>
      </c>
      <c r="G303" s="127"/>
      <c r="H303" s="76"/>
      <c r="I303" s="73"/>
      <c r="J303" s="74"/>
    </row>
    <row r="304" spans="1:10" s="60" customFormat="1" ht="25.5" customHeight="1" thickBot="1" x14ac:dyDescent="0.25">
      <c r="A304" s="56">
        <f>BD!M305</f>
        <v>0</v>
      </c>
      <c r="B304" s="56" t="str">
        <f>IFERROR(Tableau1[[#This Row],[Emetteur du Chèque Si Autre]],"")</f>
        <v/>
      </c>
      <c r="C304" s="106" t="str">
        <f>IFERROR(Tableau1[[#This Row],[Nbre Adultes]]+Tableau1[[#This Row],[Nbre Enfants]],"")</f>
        <v/>
      </c>
      <c r="D304" s="106" t="str">
        <f>IFERROR(Tableau1[[#This Row],[Total Famille]],"")</f>
        <v/>
      </c>
      <c r="E304" s="57" t="str">
        <f>IFERROR(Tableau1[[#This Row],[N° Chèque]],"")</f>
        <v/>
      </c>
      <c r="F304" s="112" t="str">
        <f>IFERROR(Tableau1[[#This Row],[Montant]],"")</f>
        <v/>
      </c>
      <c r="G304" s="127"/>
      <c r="H304" s="76"/>
      <c r="I304" s="73"/>
      <c r="J304" s="74"/>
    </row>
    <row r="305" spans="1:10" s="60" customFormat="1" ht="25.5" customHeight="1" thickBot="1" x14ac:dyDescent="0.25">
      <c r="A305" s="77"/>
      <c r="B305" s="78"/>
      <c r="C305" s="107"/>
      <c r="D305" s="80"/>
      <c r="E305" s="81" t="s">
        <v>85</v>
      </c>
      <c r="F305" s="82">
        <f>SUM(F2:F304)</f>
        <v>17374</v>
      </c>
      <c r="G305" s="83">
        <f>SUM(G2:G304)</f>
        <v>33840</v>
      </c>
      <c r="H305" s="76"/>
      <c r="I305" s="73"/>
      <c r="J305" s="74"/>
    </row>
    <row r="306" spans="1:10" s="60" customFormat="1" ht="25.5" customHeight="1" x14ac:dyDescent="0.2">
      <c r="A306" s="77"/>
      <c r="B306" s="78"/>
      <c r="C306" s="108"/>
      <c r="D306" s="84" t="s">
        <v>86</v>
      </c>
      <c r="E306" s="84" t="s">
        <v>87</v>
      </c>
      <c r="F306" s="85"/>
      <c r="G306" s="86"/>
      <c r="H306" s="76"/>
      <c r="I306" s="73"/>
      <c r="J306" s="74"/>
    </row>
    <row r="307" spans="1:10" ht="25.5" customHeight="1" x14ac:dyDescent="0.2">
      <c r="C307" s="109" t="s">
        <v>88</v>
      </c>
      <c r="D307" s="87">
        <v>500</v>
      </c>
      <c r="E307" s="88">
        <v>2</v>
      </c>
      <c r="F307" s="89"/>
      <c r="G307" s="86"/>
      <c r="H307" s="76"/>
    </row>
    <row r="308" spans="1:10" ht="25.5" customHeight="1" x14ac:dyDescent="0.2">
      <c r="C308" s="109" t="s">
        <v>89</v>
      </c>
      <c r="D308" s="87">
        <v>200</v>
      </c>
      <c r="E308" s="88">
        <v>1</v>
      </c>
      <c r="F308" s="90"/>
      <c r="G308" s="86"/>
      <c r="H308" s="76"/>
    </row>
    <row r="309" spans="1:10" ht="25.5" customHeight="1" x14ac:dyDescent="0.2">
      <c r="C309" s="109" t="s">
        <v>90</v>
      </c>
      <c r="D309" s="87">
        <v>100</v>
      </c>
      <c r="E309" s="88">
        <v>0.5</v>
      </c>
      <c r="F309" s="89"/>
    </row>
    <row r="310" spans="1:10" ht="25.5" customHeight="1" x14ac:dyDescent="0.2">
      <c r="C310" s="109" t="s">
        <v>91</v>
      </c>
      <c r="D310" s="87">
        <v>50</v>
      </c>
      <c r="E310" s="88">
        <v>0.2</v>
      </c>
      <c r="F310" s="91"/>
      <c r="G310" s="86"/>
      <c r="H310" s="76"/>
    </row>
    <row r="311" spans="1:10" ht="25.5" customHeight="1" x14ac:dyDescent="0.2">
      <c r="C311" s="109" t="s">
        <v>92</v>
      </c>
      <c r="D311" s="87">
        <v>20</v>
      </c>
      <c r="E311" s="88">
        <v>0.1</v>
      </c>
      <c r="F311" s="89"/>
      <c r="G311" s="86"/>
      <c r="H311" s="76"/>
    </row>
    <row r="312" spans="1:10" ht="25.5" customHeight="1" x14ac:dyDescent="0.2">
      <c r="C312" s="109" t="s">
        <v>88</v>
      </c>
      <c r="D312" s="87">
        <v>10</v>
      </c>
      <c r="E312" s="88">
        <v>0.05</v>
      </c>
      <c r="F312" s="92"/>
      <c r="G312" s="86"/>
      <c r="H312" s="76"/>
    </row>
    <row r="313" spans="1:10" ht="25.5" customHeight="1" x14ac:dyDescent="0.2">
      <c r="C313" s="110" t="s">
        <v>93</v>
      </c>
      <c r="D313" s="87">
        <v>5</v>
      </c>
      <c r="E313" s="88">
        <v>0.02</v>
      </c>
      <c r="F313" s="92"/>
    </row>
    <row r="314" spans="1:10" ht="25.5" customHeight="1" thickBot="1" x14ac:dyDescent="0.25">
      <c r="C314" s="111"/>
      <c r="D314" s="93"/>
      <c r="E314" s="94">
        <v>0.01</v>
      </c>
      <c r="F314" s="92"/>
    </row>
    <row r="315" spans="1:10" ht="25.5" customHeight="1" thickBot="1" x14ac:dyDescent="0.25">
      <c r="D315" s="95"/>
      <c r="E315" s="96" t="s">
        <v>94</v>
      </c>
      <c r="F315" s="92"/>
    </row>
    <row r="316" spans="1:10" ht="25.5" customHeight="1" thickBot="1" x14ac:dyDescent="0.25">
      <c r="D316" s="97"/>
      <c r="E316" s="98" t="s">
        <v>95</v>
      </c>
      <c r="F316" s="99">
        <f>F305+F315</f>
        <v>17374</v>
      </c>
    </row>
    <row r="317" spans="1:10" ht="36" customHeight="1" x14ac:dyDescent="0.2">
      <c r="F317" s="101">
        <f>SUBTOTAL(9,F2:F304)</f>
        <v>17374</v>
      </c>
    </row>
    <row r="320" spans="1:10" ht="25.5" customHeight="1" x14ac:dyDescent="0.2">
      <c r="A320" s="102"/>
      <c r="B320" s="102"/>
      <c r="D320" s="103"/>
      <c r="E320" s="103"/>
      <c r="F320" s="104"/>
      <c r="H320" s="65" t="s">
        <v>96</v>
      </c>
    </row>
    <row r="321" spans="1:6" x14ac:dyDescent="0.2">
      <c r="A321" s="102"/>
      <c r="B321" s="102"/>
      <c r="D321" s="103"/>
      <c r="E321" s="103"/>
      <c r="F321" s="104"/>
    </row>
    <row r="322" spans="1:6" ht="25.5" customHeight="1" x14ac:dyDescent="0.2">
      <c r="A322" s="102"/>
      <c r="B322" s="102"/>
      <c r="D322" s="103"/>
      <c r="E322" s="103"/>
      <c r="F322" s="104"/>
    </row>
    <row r="323" spans="1:6" ht="25.5" customHeight="1" x14ac:dyDescent="0.2">
      <c r="A323" s="102"/>
      <c r="B323" s="102"/>
      <c r="D323" s="103"/>
      <c r="E323" s="103"/>
      <c r="F323" s="104"/>
    </row>
    <row r="324" spans="1:6" ht="25.5" customHeight="1" x14ac:dyDescent="0.2">
      <c r="A324" s="102"/>
      <c r="B324" s="102"/>
      <c r="D324" s="103"/>
      <c r="E324" s="103"/>
      <c r="F324" s="104"/>
    </row>
    <row r="325" spans="1:6" ht="25.5" customHeight="1" x14ac:dyDescent="0.2">
      <c r="A325" s="102"/>
      <c r="B325" s="102"/>
      <c r="D325" s="103"/>
      <c r="E325" s="103"/>
      <c r="F325" s="104"/>
    </row>
    <row r="326" spans="1:6" ht="25.5" customHeight="1" x14ac:dyDescent="0.2">
      <c r="A326" s="102"/>
      <c r="B326" s="102"/>
      <c r="D326" s="103"/>
      <c r="E326" s="103"/>
      <c r="F326" s="104"/>
    </row>
    <row r="327" spans="1:6" ht="25.5" customHeight="1" x14ac:dyDescent="0.2">
      <c r="A327" s="102"/>
      <c r="B327" s="102"/>
      <c r="D327" s="103"/>
      <c r="E327" s="103"/>
      <c r="F327" s="104"/>
    </row>
    <row r="328" spans="1:6" ht="25.5" customHeight="1" x14ac:dyDescent="0.2">
      <c r="A328" s="102"/>
      <c r="B328" s="102"/>
      <c r="D328" s="103"/>
      <c r="E328" s="103"/>
      <c r="F328" s="104"/>
    </row>
    <row r="329" spans="1:6" ht="25.5" customHeight="1" x14ac:dyDescent="0.2">
      <c r="A329" s="102"/>
      <c r="B329" s="102"/>
      <c r="D329" s="103"/>
      <c r="E329" s="103"/>
      <c r="F329" s="104"/>
    </row>
    <row r="330" spans="1:6" ht="25.5" customHeight="1" x14ac:dyDescent="0.2">
      <c r="A330" s="102"/>
      <c r="B330" s="102"/>
      <c r="D330" s="103"/>
      <c r="E330" s="103"/>
      <c r="F330" s="104"/>
    </row>
    <row r="331" spans="1:6" ht="25.5" customHeight="1" x14ac:dyDescent="0.2">
      <c r="A331" s="102"/>
      <c r="B331" s="102"/>
      <c r="D331" s="103"/>
      <c r="E331" s="103"/>
      <c r="F331" s="104"/>
    </row>
    <row r="332" spans="1:6" ht="25.5" customHeight="1" x14ac:dyDescent="0.2">
      <c r="A332" s="102"/>
      <c r="B332" s="102"/>
      <c r="D332" s="103"/>
      <c r="E332" s="103"/>
      <c r="F332" s="104"/>
    </row>
    <row r="333" spans="1:6" ht="25.5" customHeight="1" x14ac:dyDescent="0.2">
      <c r="A333" s="102"/>
      <c r="B333" s="102"/>
      <c r="D333" s="103"/>
      <c r="E333" s="103"/>
      <c r="F333" s="104"/>
    </row>
    <row r="334" spans="1:6" ht="25.5" customHeight="1" x14ac:dyDescent="0.2"/>
    <row r="335" spans="1:6" ht="25.5" customHeight="1" x14ac:dyDescent="0.2"/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56FC3-2D9B-4600-9903-F42CEC882CC0}">
  <sheetPr codeName="Feuil4"/>
  <dimension ref="A1:L121"/>
  <sheetViews>
    <sheetView workbookViewId="0">
      <selection activeCell="B2" sqref="B2:E22"/>
    </sheetView>
  </sheetViews>
  <sheetFormatPr baseColWidth="10" defaultRowHeight="12.75" x14ac:dyDescent="0.2"/>
  <cols>
    <col min="1" max="1" width="3.69921875" style="113" customWidth="1"/>
    <col min="2" max="2" width="10.296875" style="18" customWidth="1"/>
    <col min="3" max="3" width="18.796875" style="18" customWidth="1"/>
    <col min="4" max="4" width="21.8984375" style="18" customWidth="1"/>
    <col min="5" max="5" width="11.796875" style="50" customWidth="1"/>
    <col min="6" max="6" width="3.59765625" style="18" customWidth="1"/>
    <col min="7" max="7" width="2.5" style="18" customWidth="1"/>
    <col min="8" max="8" width="10.5" style="18" customWidth="1"/>
    <col min="9" max="9" width="15.796875" style="18" customWidth="1"/>
    <col min="10" max="11" width="11.19921875" style="18"/>
    <col min="12" max="12" width="14.59765625" style="18" customWidth="1"/>
    <col min="13" max="16384" width="11.19921875" style="18"/>
  </cols>
  <sheetData>
    <row r="1" spans="1:12" ht="15.75" customHeight="1" thickBot="1" x14ac:dyDescent="0.35">
      <c r="B1" s="54" t="s">
        <v>76</v>
      </c>
      <c r="C1" s="49" t="str">
        <f>OPERATION!C2</f>
        <v>AXA BANQUE</v>
      </c>
      <c r="D1" s="18" t="s">
        <v>77</v>
      </c>
      <c r="E1" s="50">
        <f>SUM(E2:E977)</f>
        <v>1804</v>
      </c>
      <c r="H1" s="51"/>
    </row>
    <row r="2" spans="1:12" ht="15.75" customHeight="1" thickBot="1" x14ac:dyDescent="0.25">
      <c r="B2" s="52" t="str">
        <f>IFERROR(VLOOKUP($C$1,BD!M3:W1002,1,FALSE),"")</f>
        <v>AXA BANQUE</v>
      </c>
      <c r="C2" s="52" t="str">
        <f>IFERROR(VLOOKUP(C$1,BD!M3:W1002,3,FALSE),"")</f>
        <v>Aymar1 Jean2</v>
      </c>
      <c r="D2" s="52">
        <f>IFERROR(VLOOKUP(C$1,BD!M3:W1002,2,FALSE),"")</f>
        <v>12345678</v>
      </c>
      <c r="E2" s="53">
        <f>IFERROR(VLOOKUP(C$1,BD!M3:W1002,5,FALSE),"")</f>
        <v>322</v>
      </c>
    </row>
    <row r="3" spans="1:12" ht="15.75" customHeight="1" thickBot="1" x14ac:dyDescent="0.35">
      <c r="A3" s="114"/>
      <c r="B3" s="52" t="str">
        <f>IFERROR(VLOOKUP($C$1,BD!M4:W1003,1,FALSE),"")</f>
        <v>AXA BANQUE</v>
      </c>
      <c r="C3" s="52" t="str">
        <f>IFERROR(VLOOKUP(C$1,BD!M4:W1003,3,FALSE),"")</f>
        <v>Aymar9 Jean34</v>
      </c>
      <c r="D3" s="52">
        <f>IFERROR(VLOOKUP(C$1,BD!M4:W1003,2,FALSE),"")</f>
        <v>12345694</v>
      </c>
      <c r="E3" s="53">
        <f>IFERROR(VLOOKUP(C$1,BD!M4:W1003,5,FALSE),"")</f>
        <v>494</v>
      </c>
      <c r="F3"/>
      <c r="G3"/>
      <c r="H3"/>
      <c r="I3"/>
      <c r="J3"/>
      <c r="K3"/>
      <c r="L3"/>
    </row>
    <row r="4" spans="1:12" ht="15.75" customHeight="1" thickBot="1" x14ac:dyDescent="0.35">
      <c r="A4" s="114"/>
      <c r="B4" s="52" t="str">
        <f>IFERROR(VLOOKUP($C$1,BD!M20:W1019,1,FALSE),"")</f>
        <v>AXA BANQUE</v>
      </c>
      <c r="C4" s="52" t="str">
        <f>IFERROR(VLOOKUP(C$1,BD!M20:W1019,3,FALSE),"")</f>
        <v>Aymar17 Jean66</v>
      </c>
      <c r="D4" s="52">
        <f>IFERROR(VLOOKUP(C$1,BD!M20:W1019,2,FALSE),"")</f>
        <v>12345710</v>
      </c>
      <c r="E4" s="53">
        <f>IFERROR(VLOOKUP(C$1,BD!M20:W1019,5,FALSE),"")</f>
        <v>988</v>
      </c>
      <c r="F4"/>
      <c r="G4"/>
      <c r="H4"/>
      <c r="I4"/>
      <c r="J4"/>
      <c r="K4"/>
      <c r="L4"/>
    </row>
    <row r="5" spans="1:12" ht="15.75" customHeight="1" thickBot="1" x14ac:dyDescent="0.35">
      <c r="A5" s="114"/>
      <c r="B5" s="52" t="str">
        <f>IFERROR(VLOOKUP($C$1,BD!M36:W1035,1,FALSE),"")</f>
        <v/>
      </c>
      <c r="C5" s="52" t="str">
        <f>IFERROR(VLOOKUP(C$1,BD!M36:W1035,3,FALSE),"")</f>
        <v/>
      </c>
      <c r="D5" s="52" t="str">
        <f>IFERROR(VLOOKUP(C$1,BD!M36:W1035,2,FALSE),"")</f>
        <v/>
      </c>
      <c r="E5" s="53" t="str">
        <f>IFERROR(VLOOKUP(C$1,BD!M36:W1035,5,FALSE),"")</f>
        <v/>
      </c>
      <c r="F5"/>
      <c r="G5"/>
      <c r="H5"/>
      <c r="I5"/>
      <c r="J5"/>
      <c r="K5"/>
      <c r="L5"/>
    </row>
    <row r="6" spans="1:12" ht="15.75" customHeight="1" x14ac:dyDescent="0.3">
      <c r="A6" s="114"/>
      <c r="B6"/>
      <c r="C6"/>
      <c r="D6"/>
      <c r="E6"/>
      <c r="F6"/>
      <c r="G6"/>
      <c r="H6"/>
      <c r="I6"/>
      <c r="J6"/>
      <c r="K6"/>
      <c r="L6"/>
    </row>
    <row r="7" spans="1:12" ht="15.75" customHeight="1" x14ac:dyDescent="0.3">
      <c r="A7" s="114"/>
      <c r="B7"/>
      <c r="C7"/>
      <c r="D7"/>
      <c r="E7"/>
      <c r="F7"/>
      <c r="G7"/>
      <c r="H7"/>
      <c r="I7"/>
      <c r="J7"/>
      <c r="K7"/>
      <c r="L7"/>
    </row>
    <row r="8" spans="1:12" ht="15.75" customHeight="1" x14ac:dyDescent="0.3">
      <c r="A8" s="114"/>
      <c r="B8"/>
      <c r="C8"/>
      <c r="D8"/>
      <c r="E8"/>
      <c r="F8"/>
      <c r="G8"/>
      <c r="H8"/>
      <c r="I8"/>
      <c r="J8"/>
      <c r="K8"/>
      <c r="L8"/>
    </row>
    <row r="9" spans="1:12" ht="15.75" customHeight="1" x14ac:dyDescent="0.3">
      <c r="A9" s="114"/>
      <c r="B9"/>
      <c r="C9"/>
      <c r="D9"/>
      <c r="E9"/>
      <c r="F9"/>
      <c r="G9"/>
      <c r="H9"/>
      <c r="I9"/>
      <c r="J9"/>
      <c r="K9"/>
      <c r="L9"/>
    </row>
    <row r="10" spans="1:12" ht="15.75" customHeight="1" x14ac:dyDescent="0.3">
      <c r="A10" s="114"/>
      <c r="B10"/>
      <c r="C10"/>
      <c r="D10"/>
      <c r="E10"/>
      <c r="F10"/>
      <c r="G10"/>
      <c r="H10"/>
      <c r="I10"/>
      <c r="J10"/>
      <c r="K10"/>
      <c r="L10"/>
    </row>
    <row r="11" spans="1:12" ht="15.75" customHeight="1" x14ac:dyDescent="0.3">
      <c r="A11" s="114"/>
      <c r="B11"/>
      <c r="C11"/>
      <c r="D11"/>
      <c r="E11"/>
      <c r="F11"/>
      <c r="G11"/>
      <c r="H11"/>
      <c r="I11"/>
      <c r="J11"/>
      <c r="K11"/>
      <c r="L11"/>
    </row>
    <row r="12" spans="1:12" ht="15.75" customHeight="1" x14ac:dyDescent="0.3">
      <c r="A12" s="114"/>
      <c r="B12"/>
      <c r="C12"/>
      <c r="D12"/>
      <c r="E12"/>
      <c r="F12"/>
      <c r="G12"/>
      <c r="H12"/>
      <c r="I12"/>
      <c r="J12"/>
      <c r="K12"/>
      <c r="L12"/>
    </row>
    <row r="13" spans="1:12" ht="15.75" customHeight="1" x14ac:dyDescent="0.3">
      <c r="A13" s="114"/>
      <c r="B13"/>
      <c r="C13"/>
      <c r="D13"/>
      <c r="E13"/>
      <c r="F13"/>
      <c r="G13"/>
      <c r="H13"/>
      <c r="I13"/>
      <c r="J13"/>
      <c r="K13"/>
      <c r="L13"/>
    </row>
    <row r="14" spans="1:12" ht="15.75" customHeight="1" x14ac:dyDescent="0.3">
      <c r="A14" s="114"/>
      <c r="B14"/>
      <c r="C14"/>
      <c r="D14"/>
      <c r="E14"/>
      <c r="F14"/>
      <c r="G14"/>
      <c r="H14"/>
      <c r="I14"/>
      <c r="J14"/>
      <c r="K14"/>
      <c r="L14"/>
    </row>
    <row r="15" spans="1:12" ht="15.75" customHeight="1" x14ac:dyDescent="0.3">
      <c r="A15" s="114"/>
      <c r="B15"/>
      <c r="C15"/>
      <c r="D15"/>
      <c r="E15"/>
      <c r="F15"/>
      <c r="G15"/>
      <c r="H15"/>
      <c r="I15"/>
      <c r="J15"/>
      <c r="K15"/>
      <c r="L15"/>
    </row>
    <row r="16" spans="1:12" ht="15.75" customHeight="1" x14ac:dyDescent="0.3">
      <c r="A16" s="114"/>
      <c r="B16"/>
      <c r="C16"/>
      <c r="D16"/>
      <c r="E16"/>
      <c r="F16"/>
      <c r="G16"/>
      <c r="H16"/>
      <c r="I16"/>
      <c r="J16"/>
      <c r="K16"/>
      <c r="L16"/>
    </row>
    <row r="17" spans="1:12" ht="15.75" customHeight="1" x14ac:dyDescent="0.3">
      <c r="A17" s="114"/>
      <c r="B17"/>
      <c r="C17"/>
      <c r="D17"/>
      <c r="E17"/>
      <c r="F17"/>
      <c r="G17"/>
      <c r="H17"/>
      <c r="I17"/>
      <c r="J17"/>
      <c r="K17"/>
      <c r="L17"/>
    </row>
    <row r="18" spans="1:12" ht="15.75" customHeight="1" x14ac:dyDescent="0.3">
      <c r="A18" s="114"/>
      <c r="B18"/>
      <c r="C18"/>
      <c r="D18"/>
      <c r="E18"/>
      <c r="F18"/>
      <c r="G18"/>
      <c r="H18"/>
      <c r="I18"/>
      <c r="J18"/>
      <c r="K18"/>
      <c r="L18"/>
    </row>
    <row r="19" spans="1:12" ht="15.75" customHeight="1" x14ac:dyDescent="0.3">
      <c r="A19" s="114"/>
      <c r="B19"/>
      <c r="C19"/>
      <c r="D19"/>
      <c r="E19"/>
      <c r="F19"/>
      <c r="G19"/>
      <c r="H19"/>
      <c r="I19"/>
      <c r="J19"/>
      <c r="K19"/>
      <c r="L19"/>
    </row>
    <row r="20" spans="1:12" ht="15.75" customHeight="1" x14ac:dyDescent="0.3">
      <c r="A20" s="114"/>
      <c r="B20"/>
      <c r="C20"/>
      <c r="D20"/>
      <c r="E20"/>
      <c r="F20"/>
      <c r="G20"/>
      <c r="H20"/>
      <c r="I20"/>
      <c r="J20"/>
      <c r="K20"/>
      <c r="L20"/>
    </row>
    <row r="21" spans="1:12" ht="15.75" customHeight="1" x14ac:dyDescent="0.3">
      <c r="A21" s="114"/>
      <c r="B21"/>
      <c r="C21"/>
      <c r="D21"/>
      <c r="E21"/>
      <c r="F21"/>
      <c r="G21"/>
      <c r="H21"/>
      <c r="I21"/>
      <c r="J21"/>
      <c r="K21"/>
      <c r="L21"/>
    </row>
    <row r="22" spans="1:12" ht="15.75" customHeight="1" thickBot="1" x14ac:dyDescent="0.35">
      <c r="A22" s="114"/>
      <c r="B22"/>
      <c r="C22"/>
      <c r="D22"/>
      <c r="E22"/>
      <c r="F22"/>
      <c r="G22"/>
      <c r="H22"/>
      <c r="I22"/>
      <c r="J22"/>
      <c r="K22"/>
      <c r="L22"/>
    </row>
    <row r="23" spans="1:12" ht="15.75" customHeight="1" thickBot="1" x14ac:dyDescent="0.35">
      <c r="A23" s="114"/>
      <c r="B23" s="52" t="str">
        <f>IFERROR(VLOOKUP($C$1,BD!M39:W1038,1,FALSE),"")</f>
        <v/>
      </c>
      <c r="C23" s="52" t="str">
        <f>IFERROR(VLOOKUP(C$1,BD!M39:W1038,3,FALSE),"")</f>
        <v/>
      </c>
      <c r="D23" s="52" t="str">
        <f>IFERROR(VLOOKUP(C$1,BD!M39:W1038,2,FALSE),"")</f>
        <v/>
      </c>
      <c r="E23" s="53" t="str">
        <f>IFERROR(VLOOKUP(C$1,BD!M39:W1038,5,FALSE),"")</f>
        <v/>
      </c>
      <c r="F23"/>
      <c r="G23"/>
      <c r="H23"/>
      <c r="I23"/>
      <c r="J23"/>
      <c r="K23"/>
      <c r="L23"/>
    </row>
    <row r="24" spans="1:12" ht="15.75" customHeight="1" thickBot="1" x14ac:dyDescent="0.35">
      <c r="A24" s="114"/>
      <c r="B24" s="52" t="str">
        <f>IFERROR(VLOOKUP($C$1,BD!M40:W1039,1,FALSE),"")</f>
        <v/>
      </c>
      <c r="C24" s="52" t="str">
        <f>IFERROR(VLOOKUP(C$1,BD!M40:W1039,3,FALSE),"")</f>
        <v/>
      </c>
      <c r="D24" s="52" t="str">
        <f>IFERROR(VLOOKUP(C$1,BD!M40:W1039,2,FALSE),"")</f>
        <v/>
      </c>
      <c r="E24" s="53" t="str">
        <f>IFERROR(VLOOKUP(C$1,BD!M40:W1039,5,FALSE),"")</f>
        <v/>
      </c>
      <c r="F24"/>
      <c r="G24"/>
      <c r="H24"/>
      <c r="I24"/>
      <c r="J24"/>
      <c r="K24"/>
      <c r="L24"/>
    </row>
    <row r="25" spans="1:12" ht="15.75" customHeight="1" thickBot="1" x14ac:dyDescent="0.35">
      <c r="A25" s="114"/>
      <c r="B25" s="52" t="str">
        <f>IFERROR(VLOOKUP($C$1,BD!M41:W1040,1,FALSE),"")</f>
        <v/>
      </c>
      <c r="C25" s="52" t="str">
        <f>IFERROR(VLOOKUP(C$1,BD!M41:W1040,3,FALSE),"")</f>
        <v/>
      </c>
      <c r="D25" s="52" t="str">
        <f>IFERROR(VLOOKUP(C$1,BD!M41:W1040,2,FALSE),"")</f>
        <v/>
      </c>
      <c r="E25" s="53" t="str">
        <f>IFERROR(VLOOKUP(C$1,BD!M41:W1040,5,FALSE),"")</f>
        <v/>
      </c>
      <c r="F25"/>
      <c r="G25"/>
      <c r="H25"/>
      <c r="I25"/>
      <c r="J25"/>
      <c r="K25"/>
      <c r="L25"/>
    </row>
    <row r="26" spans="1:12" ht="15.75" customHeight="1" thickBot="1" x14ac:dyDescent="0.35">
      <c r="A26" s="114"/>
      <c r="B26" s="52" t="str">
        <f>IFERROR(VLOOKUP($C$1,BD!M42:W1041,1,FALSE),"")</f>
        <v/>
      </c>
      <c r="C26" s="52" t="str">
        <f>IFERROR(VLOOKUP(C$1,BD!M42:W1041,3,FALSE),"")</f>
        <v/>
      </c>
      <c r="D26" s="52" t="str">
        <f>IFERROR(VLOOKUP(C$1,BD!M42:W1041,2,FALSE),"")</f>
        <v/>
      </c>
      <c r="E26" s="53" t="str">
        <f>IFERROR(VLOOKUP(C$1,BD!M42:W1041,5,FALSE),"")</f>
        <v/>
      </c>
      <c r="F26"/>
      <c r="G26"/>
      <c r="H26"/>
      <c r="I26"/>
      <c r="J26"/>
      <c r="K26"/>
      <c r="L26"/>
    </row>
    <row r="27" spans="1:12" ht="15.75" customHeight="1" thickBot="1" x14ac:dyDescent="0.35">
      <c r="A27" s="114"/>
      <c r="B27" s="52" t="str">
        <f>IFERROR(VLOOKUP($C$1,BD!M43:W1042,1,FALSE),"")</f>
        <v/>
      </c>
      <c r="C27" s="52" t="str">
        <f>IFERROR(VLOOKUP(C$1,BD!M43:W1042,3,FALSE),"")</f>
        <v/>
      </c>
      <c r="D27" s="52" t="str">
        <f>IFERROR(VLOOKUP(C$1,BD!M43:W1042,2,FALSE),"")</f>
        <v/>
      </c>
      <c r="E27" s="53" t="str">
        <f>IFERROR(VLOOKUP(C$1,BD!M43:W1042,5,FALSE),"")</f>
        <v/>
      </c>
      <c r="F27"/>
      <c r="G27"/>
      <c r="H27"/>
      <c r="I27"/>
      <c r="J27"/>
      <c r="K27"/>
      <c r="L27"/>
    </row>
    <row r="28" spans="1:12" ht="15.75" customHeight="1" thickBot="1" x14ac:dyDescent="0.35">
      <c r="A28" s="114"/>
      <c r="B28" s="52" t="str">
        <f>IFERROR(VLOOKUP($C$1,BD!M44:W1043,1,FALSE),"")</f>
        <v/>
      </c>
      <c r="C28" s="52" t="str">
        <f>IFERROR(VLOOKUP(C$1,BD!M44:W1043,3,FALSE),"")</f>
        <v/>
      </c>
      <c r="D28" s="52" t="str">
        <f>IFERROR(VLOOKUP(C$1,BD!M44:W1043,2,FALSE),"")</f>
        <v/>
      </c>
      <c r="E28" s="53" t="str">
        <f>IFERROR(VLOOKUP(C$1,BD!M44:W1043,5,FALSE),"")</f>
        <v/>
      </c>
      <c r="F28"/>
      <c r="G28"/>
      <c r="H28"/>
      <c r="I28"/>
      <c r="J28"/>
      <c r="K28"/>
      <c r="L28"/>
    </row>
    <row r="29" spans="1:12" ht="15.75" customHeight="1" thickBot="1" x14ac:dyDescent="0.35">
      <c r="A29" s="114"/>
      <c r="B29" s="52" t="str">
        <f>IFERROR(VLOOKUP($C$1,BD!M45:W1044,1,FALSE),"")</f>
        <v/>
      </c>
      <c r="C29" s="52" t="str">
        <f>IFERROR(VLOOKUP(C$1,BD!M45:W1044,3,FALSE),"")</f>
        <v/>
      </c>
      <c r="D29" s="52" t="str">
        <f>IFERROR(VLOOKUP(C$1,BD!M45:W1044,2,FALSE),"")</f>
        <v/>
      </c>
      <c r="E29" s="53" t="str">
        <f>IFERROR(VLOOKUP(C$1,BD!M45:W1044,5,FALSE),"")</f>
        <v/>
      </c>
      <c r="F29"/>
      <c r="G29"/>
      <c r="H29"/>
      <c r="I29"/>
      <c r="J29"/>
      <c r="K29"/>
      <c r="L29"/>
    </row>
    <row r="30" spans="1:12" ht="15.75" customHeight="1" thickBot="1" x14ac:dyDescent="0.35">
      <c r="A30" s="114"/>
      <c r="B30" s="52" t="str">
        <f>IFERROR(VLOOKUP($C$1,BD!M46:W1045,1,FALSE),"")</f>
        <v/>
      </c>
      <c r="C30" s="52" t="str">
        <f>IFERROR(VLOOKUP(C$1,BD!M46:W1045,3,FALSE),"")</f>
        <v/>
      </c>
      <c r="D30" s="52" t="str">
        <f>IFERROR(VLOOKUP(C$1,BD!M46:W1045,2,FALSE),"")</f>
        <v/>
      </c>
      <c r="E30" s="53" t="str">
        <f>IFERROR(VLOOKUP(C$1,BD!M46:W1045,5,FALSE),"")</f>
        <v/>
      </c>
      <c r="F30"/>
      <c r="G30"/>
      <c r="H30"/>
      <c r="I30"/>
      <c r="J30"/>
      <c r="K30"/>
      <c r="L30"/>
    </row>
    <row r="31" spans="1:12" ht="15.75" customHeight="1" thickBot="1" x14ac:dyDescent="0.35">
      <c r="A31" s="114"/>
      <c r="B31" s="52" t="str">
        <f>IFERROR(VLOOKUP($C$1,BD!M47:W1046,1,FALSE),"")</f>
        <v/>
      </c>
      <c r="C31" s="52" t="str">
        <f>IFERROR(VLOOKUP(C$1,BD!M47:W1046,3,FALSE),"")</f>
        <v/>
      </c>
      <c r="D31" s="52" t="str">
        <f>IFERROR(VLOOKUP(C$1,BD!M47:W1046,2,FALSE),"")</f>
        <v/>
      </c>
      <c r="E31" s="53" t="str">
        <f>IFERROR(VLOOKUP(C$1,BD!M47:W1046,5,FALSE),"")</f>
        <v/>
      </c>
      <c r="F31"/>
      <c r="G31"/>
      <c r="H31"/>
      <c r="I31"/>
      <c r="J31"/>
      <c r="K31"/>
      <c r="L31"/>
    </row>
    <row r="32" spans="1:12" ht="15.75" customHeight="1" thickBot="1" x14ac:dyDescent="0.35">
      <c r="A32" s="114"/>
      <c r="B32" s="52" t="str">
        <f>IFERROR(VLOOKUP($C$1,BD!M48:W1047,1,FALSE),"")</f>
        <v/>
      </c>
      <c r="C32" s="52" t="str">
        <f>IFERROR(VLOOKUP(C$1,BD!M48:W1047,3,FALSE),"")</f>
        <v/>
      </c>
      <c r="D32" s="52" t="str">
        <f>IFERROR(VLOOKUP(C$1,BD!M48:W1047,2,FALSE),"")</f>
        <v/>
      </c>
      <c r="E32" s="53" t="str">
        <f>IFERROR(VLOOKUP(C$1,BD!M48:W1047,5,FALSE),"")</f>
        <v/>
      </c>
      <c r="F32"/>
      <c r="G32"/>
      <c r="H32"/>
      <c r="I32"/>
      <c r="J32"/>
      <c r="K32"/>
      <c r="L32"/>
    </row>
    <row r="33" spans="1:12" ht="15.75" customHeight="1" thickBot="1" x14ac:dyDescent="0.35">
      <c r="A33" s="114"/>
      <c r="B33" s="52" t="str">
        <f>IFERROR(VLOOKUP($C$1,BD!M49:W1048,1,FALSE),"")</f>
        <v/>
      </c>
      <c r="C33" s="52" t="str">
        <f>IFERROR(VLOOKUP(C$1,BD!M49:W1048,3,FALSE),"")</f>
        <v/>
      </c>
      <c r="D33" s="52" t="str">
        <f>IFERROR(VLOOKUP(C$1,BD!M49:W1048,2,FALSE),"")</f>
        <v/>
      </c>
      <c r="E33" s="53" t="str">
        <f>IFERROR(VLOOKUP(C$1,BD!M49:W1048,5,FALSE),"")</f>
        <v/>
      </c>
      <c r="F33"/>
      <c r="G33"/>
      <c r="H33"/>
      <c r="I33"/>
      <c r="J33"/>
      <c r="K33"/>
      <c r="L33"/>
    </row>
    <row r="34" spans="1:12" ht="15.75" customHeight="1" thickBot="1" x14ac:dyDescent="0.35">
      <c r="A34" s="114"/>
      <c r="B34" s="52" t="str">
        <f>IFERROR(VLOOKUP($C$1,BD!M50:W1049,1,FALSE),"")</f>
        <v/>
      </c>
      <c r="C34" s="52" t="str">
        <f>IFERROR(VLOOKUP(C$1,BD!M50:W1049,3,FALSE),"")</f>
        <v/>
      </c>
      <c r="D34" s="52" t="str">
        <f>IFERROR(VLOOKUP(C$1,BD!M50:W1049,2,FALSE),"")</f>
        <v/>
      </c>
      <c r="E34" s="53" t="str">
        <f>IFERROR(VLOOKUP(C$1,BD!M50:W1049,5,FALSE),"")</f>
        <v/>
      </c>
      <c r="F34"/>
      <c r="G34"/>
      <c r="H34"/>
      <c r="I34"/>
      <c r="J34"/>
      <c r="K34"/>
      <c r="L34"/>
    </row>
    <row r="35" spans="1:12" ht="15.75" customHeight="1" thickBot="1" x14ac:dyDescent="0.35">
      <c r="A35" s="114"/>
      <c r="B35" s="52" t="str">
        <f>IFERROR(VLOOKUP($C$1,BD!M51:W1050,1,FALSE),"")</f>
        <v/>
      </c>
      <c r="C35" s="52" t="str">
        <f>IFERROR(VLOOKUP(C$1,BD!M51:W1050,3,FALSE),"")</f>
        <v/>
      </c>
      <c r="D35" s="52" t="str">
        <f>IFERROR(VLOOKUP(C$1,BD!M51:W1050,2,FALSE),"")</f>
        <v/>
      </c>
      <c r="E35" s="53" t="str">
        <f>IFERROR(VLOOKUP(C$1,BD!M51:W1050,5,FALSE),"")</f>
        <v/>
      </c>
      <c r="F35"/>
      <c r="G35"/>
      <c r="H35"/>
      <c r="I35"/>
      <c r="J35"/>
      <c r="K35"/>
      <c r="L35"/>
    </row>
    <row r="36" spans="1:12" ht="15.75" customHeight="1" thickBot="1" x14ac:dyDescent="0.35">
      <c r="A36" s="114"/>
      <c r="B36" s="52" t="str">
        <f>IFERROR(VLOOKUP($C$1,BD!M52:W1051,1,FALSE),"")</f>
        <v/>
      </c>
      <c r="C36" s="52" t="str">
        <f>IFERROR(VLOOKUP(C$1,BD!M52:W1051,3,FALSE),"")</f>
        <v/>
      </c>
      <c r="D36" s="52" t="str">
        <f>IFERROR(VLOOKUP(C$1,BD!M52:W1051,2,FALSE),"")</f>
        <v/>
      </c>
      <c r="E36" s="53" t="str">
        <f>IFERROR(VLOOKUP(C$1,BD!M52:W1051,5,FALSE),"")</f>
        <v/>
      </c>
      <c r="F36"/>
      <c r="G36"/>
      <c r="H36"/>
      <c r="I36"/>
      <c r="J36"/>
      <c r="K36"/>
      <c r="L36"/>
    </row>
    <row r="37" spans="1:12" ht="15.75" customHeight="1" thickBot="1" x14ac:dyDescent="0.35">
      <c r="A37" s="114"/>
      <c r="B37" s="52" t="str">
        <f>IFERROR(VLOOKUP($C$1,BD!M53:W1052,1,FALSE),"")</f>
        <v/>
      </c>
      <c r="C37" s="52" t="str">
        <f>IFERROR(VLOOKUP(C$1,BD!M53:W1052,3,FALSE),"")</f>
        <v/>
      </c>
      <c r="D37" s="52" t="str">
        <f>IFERROR(VLOOKUP(C$1,BD!M53:W1052,2,FALSE),"")</f>
        <v/>
      </c>
      <c r="E37" s="53" t="str">
        <f>IFERROR(VLOOKUP(C$1,BD!M53:W1052,5,FALSE),"")</f>
        <v/>
      </c>
      <c r="F37"/>
      <c r="G37"/>
      <c r="H37"/>
      <c r="I37"/>
      <c r="J37"/>
      <c r="K37"/>
      <c r="L37"/>
    </row>
    <row r="38" spans="1:12" ht="15.75" customHeight="1" thickBot="1" x14ac:dyDescent="0.35">
      <c r="A38" s="114"/>
      <c r="B38" s="52" t="str">
        <f>IFERROR(VLOOKUP($C$1,BD!M54:W1053,1,FALSE),"")</f>
        <v/>
      </c>
      <c r="C38" s="52" t="str">
        <f>IFERROR(VLOOKUP(C$1,BD!M54:W1053,3,FALSE),"")</f>
        <v/>
      </c>
      <c r="D38" s="52" t="str">
        <f>IFERROR(VLOOKUP(C$1,BD!M54:W1053,2,FALSE),"")</f>
        <v/>
      </c>
      <c r="E38" s="53" t="str">
        <f>IFERROR(VLOOKUP(C$1,BD!M54:W1053,5,FALSE),"")</f>
        <v/>
      </c>
      <c r="F38"/>
      <c r="G38"/>
      <c r="H38"/>
      <c r="I38"/>
      <c r="J38"/>
      <c r="K38"/>
      <c r="L38"/>
    </row>
    <row r="39" spans="1:12" ht="15.75" customHeight="1" thickBot="1" x14ac:dyDescent="0.35">
      <c r="A39" s="114"/>
      <c r="B39" s="52" t="str">
        <f>IFERROR(VLOOKUP($C$1,BD!M55:W1054,1,FALSE),"")</f>
        <v/>
      </c>
      <c r="C39" s="52" t="str">
        <f>IFERROR(VLOOKUP(C$1,BD!M55:W1054,3,FALSE),"")</f>
        <v/>
      </c>
      <c r="D39" s="52" t="str">
        <f>IFERROR(VLOOKUP(C$1,BD!M55:W1054,2,FALSE),"")</f>
        <v/>
      </c>
      <c r="E39" s="53" t="str">
        <f>IFERROR(VLOOKUP(C$1,BD!M55:W1054,5,FALSE),"")</f>
        <v/>
      </c>
      <c r="F39"/>
      <c r="G39"/>
      <c r="H39"/>
      <c r="I39"/>
      <c r="J39"/>
      <c r="K39"/>
      <c r="L39"/>
    </row>
    <row r="40" spans="1:12" ht="15.75" customHeight="1" thickBot="1" x14ac:dyDescent="0.35">
      <c r="A40" s="114"/>
      <c r="B40" s="52" t="str">
        <f>IFERROR(VLOOKUP($C$1,BD!M56:W1055,1,FALSE),"")</f>
        <v/>
      </c>
      <c r="C40" s="52" t="str">
        <f>IFERROR(VLOOKUP(C$1,BD!M56:W1055,3,FALSE),"")</f>
        <v/>
      </c>
      <c r="D40" s="52" t="str">
        <f>IFERROR(VLOOKUP(C$1,BD!M56:W1055,2,FALSE),"")</f>
        <v/>
      </c>
      <c r="E40" s="53" t="str">
        <f>IFERROR(VLOOKUP(C$1,BD!M56:W1055,5,FALSE),"")</f>
        <v/>
      </c>
      <c r="F40"/>
      <c r="G40"/>
      <c r="H40"/>
      <c r="I40"/>
      <c r="J40"/>
      <c r="K40"/>
      <c r="L40"/>
    </row>
    <row r="41" spans="1:12" ht="15.75" customHeight="1" thickBot="1" x14ac:dyDescent="0.35">
      <c r="A41" s="114"/>
      <c r="B41" s="52" t="str">
        <f>IFERROR(VLOOKUP($C$1,BD!M57:W1056,1,FALSE),"")</f>
        <v/>
      </c>
      <c r="C41" s="52" t="str">
        <f>IFERROR(VLOOKUP(C$1,BD!M57:W1056,3,FALSE),"")</f>
        <v/>
      </c>
      <c r="D41" s="52" t="str">
        <f>IFERROR(VLOOKUP(C$1,BD!M57:W1056,2,FALSE),"")</f>
        <v/>
      </c>
      <c r="E41" s="53" t="str">
        <f>IFERROR(VLOOKUP(C$1,BD!M57:W1056,5,FALSE),"")</f>
        <v/>
      </c>
      <c r="F41"/>
      <c r="G41"/>
      <c r="H41"/>
      <c r="I41"/>
      <c r="J41"/>
      <c r="K41"/>
      <c r="L41"/>
    </row>
    <row r="42" spans="1:12" ht="15.75" customHeight="1" thickBot="1" x14ac:dyDescent="0.35">
      <c r="A42" s="114"/>
      <c r="B42" s="52" t="str">
        <f>IFERROR(VLOOKUP($C$1,BD!M58:W1057,1,FALSE),"")</f>
        <v/>
      </c>
      <c r="C42" s="52" t="str">
        <f>IFERROR(VLOOKUP(C$1,BD!M58:W1057,3,FALSE),"")</f>
        <v/>
      </c>
      <c r="D42" s="52" t="str">
        <f>IFERROR(VLOOKUP(C$1,BD!M58:W1057,2,FALSE),"")</f>
        <v/>
      </c>
      <c r="E42" s="53" t="str">
        <f>IFERROR(VLOOKUP(C$1,BD!M58:W1057,5,FALSE),"")</f>
        <v/>
      </c>
      <c r="F42"/>
      <c r="G42"/>
      <c r="H42"/>
      <c r="I42"/>
      <c r="J42"/>
      <c r="K42"/>
      <c r="L42"/>
    </row>
    <row r="43" spans="1:12" ht="15.75" customHeight="1" thickBot="1" x14ac:dyDescent="0.35">
      <c r="A43" s="114"/>
      <c r="B43" s="52" t="str">
        <f>IFERROR(VLOOKUP($C$1,BD!M59:W1058,1,FALSE),"")</f>
        <v/>
      </c>
      <c r="C43" s="52" t="str">
        <f>IFERROR(VLOOKUP(C$1,BD!M59:W1058,3,FALSE),"")</f>
        <v/>
      </c>
      <c r="D43" s="52" t="str">
        <f>IFERROR(VLOOKUP(C$1,BD!M59:W1058,2,FALSE),"")</f>
        <v/>
      </c>
      <c r="E43" s="53" t="str">
        <f>IFERROR(VLOOKUP(C$1,BD!M59:W1058,5,FALSE),"")</f>
        <v/>
      </c>
      <c r="F43"/>
      <c r="G43"/>
      <c r="H43"/>
      <c r="I43"/>
      <c r="J43"/>
      <c r="K43"/>
      <c r="L43"/>
    </row>
    <row r="44" spans="1:12" ht="15.75" customHeight="1" thickBot="1" x14ac:dyDescent="0.35">
      <c r="A44" s="114"/>
      <c r="B44" s="52" t="str">
        <f>IFERROR(VLOOKUP($C$1,BD!M60:W1059,1,FALSE),"")</f>
        <v/>
      </c>
      <c r="C44" s="52" t="str">
        <f>IFERROR(VLOOKUP(C$1,BD!M60:W1059,3,FALSE),"")</f>
        <v/>
      </c>
      <c r="D44" s="52" t="str">
        <f>IFERROR(VLOOKUP(C$1,BD!M60:W1059,2,FALSE),"")</f>
        <v/>
      </c>
      <c r="E44" s="53" t="str">
        <f>IFERROR(VLOOKUP(C$1,BD!M60:W1059,5,FALSE),"")</f>
        <v/>
      </c>
      <c r="F44"/>
      <c r="G44"/>
      <c r="H44"/>
      <c r="I44"/>
      <c r="J44"/>
      <c r="K44"/>
      <c r="L44"/>
    </row>
    <row r="45" spans="1:12" ht="15.75" customHeight="1" thickBot="1" x14ac:dyDescent="0.35">
      <c r="A45" s="114"/>
      <c r="B45" s="52" t="str">
        <f>IFERROR(VLOOKUP($C$1,BD!M61:W1060,1,FALSE),"")</f>
        <v/>
      </c>
      <c r="C45" s="52" t="str">
        <f>IFERROR(VLOOKUP(C$1,BD!M61:W1060,3,FALSE),"")</f>
        <v/>
      </c>
      <c r="D45" s="52" t="str">
        <f>IFERROR(VLOOKUP(C$1,BD!M61:W1060,2,FALSE),"")</f>
        <v/>
      </c>
      <c r="E45" s="53" t="str">
        <f>IFERROR(VLOOKUP(C$1,BD!M61:W1060,5,FALSE),"")</f>
        <v/>
      </c>
      <c r="F45"/>
      <c r="G45"/>
      <c r="H45"/>
      <c r="I45"/>
      <c r="J45"/>
      <c r="K45"/>
      <c r="L45"/>
    </row>
    <row r="46" spans="1:12" ht="15.75" customHeight="1" thickBot="1" x14ac:dyDescent="0.35">
      <c r="A46" s="114"/>
      <c r="B46" s="52" t="str">
        <f>IFERROR(VLOOKUP($C$1,BD!M62:W1061,1,FALSE),"")</f>
        <v/>
      </c>
      <c r="C46" s="52" t="str">
        <f>IFERROR(VLOOKUP(C$1,BD!M62:W1061,3,FALSE),"")</f>
        <v/>
      </c>
      <c r="D46" s="52" t="str">
        <f>IFERROR(VLOOKUP(C$1,BD!M62:W1061,2,FALSE),"")</f>
        <v/>
      </c>
      <c r="E46" s="53" t="str">
        <f>IFERROR(VLOOKUP(C$1,BD!M62:W1061,5,FALSE),"")</f>
        <v/>
      </c>
      <c r="F46"/>
      <c r="G46"/>
      <c r="H46"/>
      <c r="I46"/>
      <c r="J46"/>
      <c r="K46"/>
      <c r="L46"/>
    </row>
    <row r="47" spans="1:12" ht="15.75" customHeight="1" thickBot="1" x14ac:dyDescent="0.35">
      <c r="A47" s="114"/>
      <c r="B47" s="52" t="str">
        <f>IFERROR(VLOOKUP($C$1,BD!M63:W1062,1,FALSE),"")</f>
        <v/>
      </c>
      <c r="C47" s="52" t="str">
        <f>IFERROR(VLOOKUP(C$1,BD!M63:W1062,3,FALSE),"")</f>
        <v/>
      </c>
      <c r="D47" s="52" t="str">
        <f>IFERROR(VLOOKUP(C$1,BD!M63:W1062,2,FALSE),"")</f>
        <v/>
      </c>
      <c r="E47" s="53" t="str">
        <f>IFERROR(VLOOKUP(C$1,BD!M63:W1062,5,FALSE),"")</f>
        <v/>
      </c>
      <c r="F47"/>
      <c r="G47"/>
      <c r="H47"/>
      <c r="I47"/>
      <c r="J47"/>
      <c r="K47"/>
      <c r="L47"/>
    </row>
    <row r="48" spans="1:12" ht="15.75" customHeight="1" x14ac:dyDescent="0.3">
      <c r="A48" s="114"/>
      <c r="B48"/>
      <c r="C48"/>
      <c r="D48"/>
      <c r="E48"/>
      <c r="F48"/>
      <c r="G48"/>
      <c r="H48"/>
      <c r="I48"/>
      <c r="J48"/>
      <c r="K48"/>
      <c r="L48"/>
    </row>
    <row r="49" spans="1:12" ht="15.75" customHeight="1" x14ac:dyDescent="0.3">
      <c r="A49" s="114"/>
      <c r="B49"/>
      <c r="C49"/>
      <c r="D49"/>
      <c r="E49"/>
      <c r="F49"/>
      <c r="G49"/>
      <c r="H49"/>
      <c r="I49"/>
      <c r="J49"/>
      <c r="K49"/>
      <c r="L49"/>
    </row>
    <row r="50" spans="1:12" ht="15.75" customHeight="1" x14ac:dyDescent="0.3">
      <c r="A50" s="114"/>
      <c r="B50"/>
      <c r="C50"/>
      <c r="D50"/>
      <c r="E50"/>
      <c r="F50"/>
      <c r="G50"/>
      <c r="H50"/>
      <c r="I50"/>
      <c r="J50"/>
      <c r="K50"/>
      <c r="L50"/>
    </row>
    <row r="51" spans="1:12" ht="15.75" customHeight="1" x14ac:dyDescent="0.3">
      <c r="A51" s="114"/>
      <c r="B51"/>
      <c r="C51"/>
      <c r="D51"/>
      <c r="E51"/>
      <c r="F51"/>
      <c r="G51"/>
      <c r="H51"/>
      <c r="I51"/>
      <c r="J51"/>
      <c r="K51"/>
      <c r="L51"/>
    </row>
    <row r="52" spans="1:12" ht="15.75" customHeight="1" x14ac:dyDescent="0.3">
      <c r="A52" s="114"/>
      <c r="B52"/>
      <c r="C52"/>
      <c r="D52"/>
      <c r="E52"/>
      <c r="F52"/>
      <c r="G52"/>
      <c r="H52"/>
      <c r="I52"/>
      <c r="J52"/>
      <c r="K52"/>
      <c r="L52"/>
    </row>
    <row r="53" spans="1:12" ht="15.75" customHeight="1" x14ac:dyDescent="0.3">
      <c r="A53" s="114"/>
      <c r="B53"/>
      <c r="C53"/>
      <c r="D53"/>
      <c r="E53"/>
      <c r="F53"/>
      <c r="G53"/>
      <c r="H53"/>
      <c r="I53"/>
      <c r="J53"/>
      <c r="K53"/>
      <c r="L53"/>
    </row>
    <row r="54" spans="1:12" ht="15.75" customHeight="1" x14ac:dyDescent="0.3">
      <c r="A54" s="114"/>
      <c r="B54"/>
      <c r="C54"/>
      <c r="D54"/>
      <c r="E54"/>
      <c r="F54"/>
      <c r="G54"/>
      <c r="H54"/>
      <c r="I54"/>
      <c r="J54"/>
      <c r="K54"/>
      <c r="L54"/>
    </row>
    <row r="55" spans="1:12" ht="15.75" customHeight="1" x14ac:dyDescent="0.3">
      <c r="A55" s="114"/>
      <c r="B55"/>
      <c r="C55"/>
      <c r="D55"/>
      <c r="E55"/>
      <c r="F55"/>
      <c r="G55"/>
      <c r="H55"/>
      <c r="I55"/>
      <c r="J55"/>
      <c r="K55"/>
      <c r="L55"/>
    </row>
    <row r="56" spans="1:12" ht="15.75" customHeight="1" x14ac:dyDescent="0.3">
      <c r="A56" s="114"/>
      <c r="B56"/>
      <c r="C56"/>
      <c r="D56"/>
      <c r="E56"/>
      <c r="F56"/>
      <c r="G56"/>
      <c r="H56"/>
      <c r="I56"/>
      <c r="J56"/>
      <c r="K56"/>
      <c r="L56"/>
    </row>
    <row r="57" spans="1:12" ht="15.75" customHeight="1" x14ac:dyDescent="0.3">
      <c r="A57" s="114"/>
      <c r="B57"/>
      <c r="C57"/>
      <c r="D57"/>
      <c r="E57"/>
      <c r="F57"/>
      <c r="G57"/>
      <c r="H57"/>
      <c r="I57"/>
      <c r="J57"/>
      <c r="K57"/>
      <c r="L57"/>
    </row>
    <row r="58" spans="1:12" ht="15.75" customHeight="1" x14ac:dyDescent="0.3">
      <c r="A58" s="114"/>
      <c r="B58"/>
      <c r="C58"/>
      <c r="D58"/>
      <c r="E58"/>
      <c r="F58"/>
      <c r="G58"/>
      <c r="H58"/>
      <c r="I58"/>
      <c r="J58"/>
      <c r="K58"/>
      <c r="L58"/>
    </row>
    <row r="59" spans="1:12" ht="15.75" customHeight="1" x14ac:dyDescent="0.3">
      <c r="A59" s="114"/>
      <c r="B59"/>
      <c r="C59"/>
      <c r="D59"/>
      <c r="E59"/>
      <c r="F59"/>
      <c r="G59"/>
      <c r="H59"/>
      <c r="I59"/>
      <c r="J59"/>
      <c r="K59"/>
      <c r="L59"/>
    </row>
    <row r="60" spans="1:12" ht="15.75" customHeight="1" x14ac:dyDescent="0.3">
      <c r="A60" s="114"/>
      <c r="B60"/>
      <c r="C60"/>
      <c r="D60"/>
      <c r="E60"/>
      <c r="F60"/>
      <c r="G60"/>
      <c r="H60"/>
      <c r="I60"/>
      <c r="J60"/>
      <c r="K60"/>
      <c r="L60"/>
    </row>
    <row r="61" spans="1:12" ht="15.75" customHeight="1" x14ac:dyDescent="0.3">
      <c r="A61" s="114"/>
      <c r="B61"/>
      <c r="C61"/>
      <c r="D61"/>
      <c r="E61"/>
      <c r="F61"/>
      <c r="G61"/>
      <c r="H61"/>
      <c r="I61"/>
      <c r="J61"/>
      <c r="K61"/>
      <c r="L61"/>
    </row>
    <row r="62" spans="1:12" ht="15.75" customHeight="1" x14ac:dyDescent="0.3">
      <c r="A62" s="114"/>
      <c r="B62"/>
      <c r="C62"/>
      <c r="D62"/>
      <c r="E62"/>
      <c r="F62"/>
      <c r="G62"/>
      <c r="H62"/>
      <c r="I62"/>
      <c r="J62"/>
      <c r="K62"/>
      <c r="L62"/>
    </row>
    <row r="63" spans="1:12" ht="15.75" customHeight="1" x14ac:dyDescent="0.3">
      <c r="A63" s="114"/>
      <c r="B63"/>
      <c r="C63"/>
      <c r="D63"/>
      <c r="E63"/>
      <c r="F63"/>
      <c r="G63"/>
      <c r="H63"/>
      <c r="I63"/>
      <c r="J63"/>
      <c r="K63"/>
      <c r="L63"/>
    </row>
    <row r="64" spans="1:12" ht="15.75" customHeight="1" x14ac:dyDescent="0.3">
      <c r="A64" s="114"/>
      <c r="B64"/>
      <c r="C64"/>
      <c r="D64"/>
      <c r="E64"/>
      <c r="F64"/>
      <c r="G64"/>
      <c r="H64"/>
      <c r="I64"/>
      <c r="J64"/>
      <c r="K64"/>
      <c r="L64"/>
    </row>
    <row r="65" spans="1:12" ht="15.75" customHeight="1" x14ac:dyDescent="0.3">
      <c r="A65" s="114"/>
      <c r="B65"/>
      <c r="C65"/>
      <c r="D65"/>
      <c r="E65"/>
      <c r="F65"/>
      <c r="G65"/>
      <c r="H65"/>
      <c r="I65"/>
      <c r="J65"/>
      <c r="K65"/>
      <c r="L65"/>
    </row>
    <row r="66" spans="1:12" ht="15.75" customHeight="1" x14ac:dyDescent="0.3">
      <c r="A66" s="114"/>
      <c r="B66"/>
      <c r="C66"/>
      <c r="D66"/>
      <c r="E66"/>
      <c r="F66"/>
      <c r="G66"/>
      <c r="H66"/>
      <c r="I66"/>
      <c r="J66"/>
      <c r="K66"/>
      <c r="L66"/>
    </row>
    <row r="67" spans="1:12" ht="15.75" customHeight="1" x14ac:dyDescent="0.3">
      <c r="A67" s="114"/>
      <c r="B67"/>
      <c r="C67"/>
      <c r="D67"/>
      <c r="E67"/>
      <c r="F67"/>
      <c r="G67"/>
      <c r="H67"/>
      <c r="I67"/>
      <c r="J67"/>
      <c r="K67"/>
      <c r="L67"/>
    </row>
    <row r="68" spans="1:12" ht="15.75" customHeight="1" x14ac:dyDescent="0.3">
      <c r="A68" s="114"/>
      <c r="B68"/>
      <c r="C68"/>
      <c r="D68"/>
      <c r="E68"/>
      <c r="F68"/>
      <c r="G68"/>
      <c r="H68"/>
      <c r="I68"/>
      <c r="J68"/>
      <c r="K68"/>
      <c r="L68"/>
    </row>
    <row r="69" spans="1:12" ht="15.75" customHeight="1" x14ac:dyDescent="0.3">
      <c r="A69" s="114"/>
      <c r="B69"/>
      <c r="C69"/>
      <c r="D69"/>
      <c r="E69"/>
      <c r="F69"/>
      <c r="G69"/>
      <c r="H69"/>
      <c r="I69"/>
      <c r="J69"/>
      <c r="K69"/>
      <c r="L69"/>
    </row>
    <row r="70" spans="1:12" ht="15.75" customHeight="1" x14ac:dyDescent="0.3">
      <c r="A70" s="114"/>
      <c r="B70"/>
      <c r="C70"/>
      <c r="D70"/>
      <c r="E70"/>
      <c r="F70"/>
      <c r="G70"/>
      <c r="H70"/>
      <c r="I70"/>
      <c r="J70"/>
      <c r="K70"/>
      <c r="L70"/>
    </row>
    <row r="71" spans="1:12" ht="15.75" customHeight="1" x14ac:dyDescent="0.3">
      <c r="A71" s="114"/>
      <c r="B71"/>
      <c r="C71"/>
      <c r="D71"/>
      <c r="E71"/>
      <c r="F71"/>
      <c r="G71"/>
      <c r="H71"/>
      <c r="I71"/>
      <c r="J71"/>
      <c r="K71"/>
      <c r="L71"/>
    </row>
    <row r="72" spans="1:12" ht="15.75" customHeight="1" x14ac:dyDescent="0.3">
      <c r="A72" s="114"/>
      <c r="B72"/>
      <c r="C72"/>
      <c r="D72"/>
      <c r="E72"/>
      <c r="F72"/>
      <c r="G72"/>
      <c r="H72"/>
      <c r="I72"/>
      <c r="J72"/>
      <c r="K72"/>
      <c r="L72"/>
    </row>
    <row r="73" spans="1:12" ht="15.75" customHeight="1" x14ac:dyDescent="0.3">
      <c r="A73" s="114"/>
      <c r="B73"/>
      <c r="C73"/>
      <c r="D73"/>
      <c r="E73"/>
      <c r="F73"/>
      <c r="G73"/>
      <c r="H73"/>
      <c r="I73"/>
      <c r="J73"/>
      <c r="K73"/>
      <c r="L73"/>
    </row>
    <row r="74" spans="1:12" ht="15.75" customHeight="1" x14ac:dyDescent="0.3">
      <c r="A74" s="114"/>
      <c r="B74"/>
      <c r="C74"/>
      <c r="D74"/>
      <c r="E74"/>
      <c r="F74"/>
      <c r="G74"/>
      <c r="H74"/>
      <c r="I74"/>
      <c r="J74"/>
      <c r="K74"/>
      <c r="L74"/>
    </row>
    <row r="75" spans="1:12" ht="15.75" customHeight="1" x14ac:dyDescent="0.3">
      <c r="A75" s="114"/>
      <c r="B75"/>
      <c r="C75"/>
      <c r="D75"/>
      <c r="E75"/>
      <c r="F75"/>
      <c r="G75"/>
      <c r="H75"/>
      <c r="I75"/>
      <c r="J75"/>
      <c r="K75"/>
      <c r="L75"/>
    </row>
    <row r="76" spans="1:12" ht="15.75" customHeight="1" x14ac:dyDescent="0.3">
      <c r="A76" s="114"/>
      <c r="B76"/>
      <c r="C76"/>
      <c r="D76"/>
      <c r="E76"/>
      <c r="F76"/>
      <c r="G76"/>
      <c r="H76"/>
      <c r="I76"/>
      <c r="J76"/>
      <c r="K76"/>
      <c r="L76"/>
    </row>
    <row r="77" spans="1:12" ht="15.75" customHeight="1" x14ac:dyDescent="0.3">
      <c r="A77" s="114"/>
      <c r="B77"/>
      <c r="C77"/>
      <c r="D77"/>
      <c r="E77"/>
      <c r="F77"/>
      <c r="G77"/>
      <c r="H77"/>
      <c r="I77"/>
      <c r="J77"/>
      <c r="K77"/>
      <c r="L77"/>
    </row>
    <row r="78" spans="1:12" ht="15.75" customHeight="1" x14ac:dyDescent="0.3">
      <c r="A78" s="114"/>
      <c r="B78"/>
      <c r="C78"/>
      <c r="D78"/>
      <c r="E78"/>
      <c r="F78"/>
      <c r="G78"/>
      <c r="H78"/>
      <c r="I78"/>
      <c r="J78"/>
      <c r="K78"/>
      <c r="L78"/>
    </row>
    <row r="79" spans="1:12" ht="15.75" customHeight="1" x14ac:dyDescent="0.3">
      <c r="A79" s="114"/>
      <c r="B79"/>
      <c r="C79"/>
      <c r="D79"/>
      <c r="E79"/>
      <c r="F79"/>
      <c r="G79"/>
      <c r="H79"/>
      <c r="I79"/>
      <c r="J79"/>
      <c r="K79"/>
      <c r="L79"/>
    </row>
    <row r="80" spans="1:12" ht="15.75" customHeight="1" x14ac:dyDescent="0.3">
      <c r="A80" s="114"/>
      <c r="B80"/>
      <c r="C80"/>
      <c r="D80"/>
      <c r="E80"/>
      <c r="F80"/>
      <c r="G80"/>
      <c r="H80"/>
      <c r="I80"/>
      <c r="J80"/>
      <c r="K80"/>
      <c r="L80"/>
    </row>
    <row r="81" spans="1:12" ht="15.75" customHeight="1" x14ac:dyDescent="0.3">
      <c r="A81" s="114"/>
      <c r="B81"/>
      <c r="C81"/>
      <c r="D81"/>
      <c r="E81"/>
      <c r="F81"/>
      <c r="G81"/>
      <c r="H81"/>
      <c r="I81"/>
      <c r="J81"/>
      <c r="K81"/>
      <c r="L81"/>
    </row>
    <row r="82" spans="1:12" ht="15.75" customHeight="1" x14ac:dyDescent="0.3">
      <c r="A82" s="114"/>
      <c r="B82"/>
      <c r="C82"/>
      <c r="D82"/>
      <c r="E82"/>
      <c r="F82"/>
      <c r="G82"/>
      <c r="H82"/>
      <c r="I82"/>
      <c r="J82"/>
      <c r="K82"/>
      <c r="L82"/>
    </row>
    <row r="83" spans="1:12" ht="15.75" customHeight="1" x14ac:dyDescent="0.3">
      <c r="A83" s="114"/>
      <c r="B83"/>
      <c r="C83"/>
      <c r="D83"/>
      <c r="E83"/>
      <c r="F83"/>
      <c r="G83"/>
      <c r="H83"/>
      <c r="I83"/>
      <c r="J83"/>
      <c r="K83"/>
      <c r="L83"/>
    </row>
    <row r="84" spans="1:12" ht="15.75" customHeight="1" x14ac:dyDescent="0.3">
      <c r="A84" s="114"/>
      <c r="B84"/>
      <c r="C84"/>
      <c r="D84"/>
      <c r="E84"/>
      <c r="F84"/>
      <c r="G84"/>
      <c r="H84"/>
      <c r="I84"/>
      <c r="J84"/>
      <c r="K84"/>
      <c r="L84"/>
    </row>
    <row r="85" spans="1:12" ht="15.75" customHeight="1" x14ac:dyDescent="0.3">
      <c r="A85" s="114"/>
      <c r="B85"/>
      <c r="C85"/>
      <c r="D85"/>
      <c r="E85"/>
      <c r="F85"/>
      <c r="G85"/>
      <c r="H85"/>
      <c r="I85"/>
      <c r="J85"/>
      <c r="K85"/>
      <c r="L85"/>
    </row>
    <row r="86" spans="1:12" ht="15.75" customHeight="1" x14ac:dyDescent="0.3">
      <c r="A86" s="114"/>
      <c r="B86"/>
      <c r="C86"/>
      <c r="D86"/>
      <c r="E86"/>
      <c r="F86"/>
      <c r="G86"/>
      <c r="H86"/>
      <c r="I86"/>
      <c r="J86"/>
      <c r="K86"/>
      <c r="L86"/>
    </row>
    <row r="87" spans="1:12" ht="15.75" customHeight="1" x14ac:dyDescent="0.3">
      <c r="A87" s="114"/>
      <c r="B87"/>
      <c r="C87"/>
      <c r="D87"/>
      <c r="E87"/>
      <c r="F87"/>
      <c r="G87"/>
      <c r="H87"/>
      <c r="I87"/>
      <c r="J87"/>
      <c r="K87"/>
      <c r="L87"/>
    </row>
    <row r="88" spans="1:12" ht="15.75" customHeight="1" x14ac:dyDescent="0.3">
      <c r="A88" s="114"/>
      <c r="B88"/>
      <c r="C88"/>
      <c r="D88"/>
      <c r="E88"/>
      <c r="F88"/>
      <c r="G88"/>
      <c r="H88"/>
      <c r="I88"/>
      <c r="J88"/>
      <c r="K88"/>
      <c r="L88"/>
    </row>
    <row r="89" spans="1:12" ht="15.75" customHeight="1" thickBot="1" x14ac:dyDescent="0.35">
      <c r="A89" s="114"/>
      <c r="B89"/>
      <c r="C89"/>
      <c r="D89"/>
      <c r="E89"/>
      <c r="F89"/>
      <c r="G89"/>
      <c r="H89"/>
      <c r="I89"/>
      <c r="J89"/>
      <c r="K89"/>
      <c r="L89"/>
    </row>
    <row r="90" spans="1:12" ht="15.75" customHeight="1" thickBot="1" x14ac:dyDescent="0.35">
      <c r="A90" s="114"/>
      <c r="B90" s="52" t="str">
        <f>IFERROR(VLOOKUP($C$1,BD!L90:W1090,1,FALSE),"")</f>
        <v/>
      </c>
      <c r="C90" s="52" t="str">
        <f>IFERROR(VLOOKUP(C$1,BD!L90:W1090,3,FALSE),"")</f>
        <v/>
      </c>
      <c r="D90" s="52" t="str">
        <f>IFERROR(VLOOKUP(C$1,BD!L90:W1090,2,FALSE),"")</f>
        <v/>
      </c>
      <c r="E90" s="53" t="str">
        <f>IFERROR(VLOOKUP(C$1,BD!L90:W1090,5,FALSE),"")</f>
        <v/>
      </c>
      <c r="F90"/>
      <c r="G90"/>
      <c r="H90"/>
      <c r="I90"/>
      <c r="J90"/>
      <c r="K90"/>
      <c r="L90"/>
    </row>
    <row r="91" spans="1:12" ht="15.75" customHeight="1" thickBot="1" x14ac:dyDescent="0.35">
      <c r="A91" s="114"/>
      <c r="B91" s="52" t="str">
        <f>IFERROR(VLOOKUP($C$1,BD!L91:W1091,1,FALSE),"")</f>
        <v/>
      </c>
      <c r="C91" s="52" t="str">
        <f>IFERROR(VLOOKUP(C$1,BD!L91:W1091,3,FALSE),"")</f>
        <v/>
      </c>
      <c r="D91" s="52" t="str">
        <f>IFERROR(VLOOKUP(C$1,BD!L91:W1091,2,FALSE),"")</f>
        <v/>
      </c>
      <c r="E91" s="53" t="str">
        <f>IFERROR(VLOOKUP(C$1,BD!L91:W1091,5,FALSE),"")</f>
        <v/>
      </c>
      <c r="F91"/>
      <c r="G91"/>
      <c r="H91"/>
      <c r="I91"/>
      <c r="J91"/>
      <c r="K91"/>
      <c r="L91"/>
    </row>
    <row r="92" spans="1:12" ht="15.75" customHeight="1" thickBot="1" x14ac:dyDescent="0.35">
      <c r="A92" s="114"/>
      <c r="B92" s="52" t="str">
        <f>IFERROR(VLOOKUP($C$1,BD!L92:W1092,1,FALSE),"")</f>
        <v/>
      </c>
      <c r="C92" s="52" t="str">
        <f>IFERROR(VLOOKUP(C$1,BD!L92:W1092,3,FALSE),"")</f>
        <v/>
      </c>
      <c r="D92" s="52" t="str">
        <f>IFERROR(VLOOKUP(C$1,BD!L92:W1092,2,FALSE),"")</f>
        <v/>
      </c>
      <c r="E92" s="53" t="str">
        <f>IFERROR(VLOOKUP(C$1,BD!L92:W1092,5,FALSE),"")</f>
        <v/>
      </c>
      <c r="F92"/>
      <c r="G92"/>
      <c r="H92"/>
      <c r="I92"/>
      <c r="J92"/>
      <c r="K92"/>
      <c r="L92"/>
    </row>
    <row r="93" spans="1:12" ht="15.75" customHeight="1" thickBot="1" x14ac:dyDescent="0.35">
      <c r="A93" s="114"/>
      <c r="B93" s="52" t="str">
        <f>IFERROR(VLOOKUP($C$1,BD!L93:W1093,1,FALSE),"")</f>
        <v/>
      </c>
      <c r="C93" s="52" t="str">
        <f>IFERROR(VLOOKUP(C$1,BD!L93:W1093,3,FALSE),"")</f>
        <v/>
      </c>
      <c r="D93" s="52" t="str">
        <f>IFERROR(VLOOKUP(C$1,BD!L93:W1093,2,FALSE),"")</f>
        <v/>
      </c>
      <c r="E93" s="53" t="str">
        <f>IFERROR(VLOOKUP(C$1,BD!L93:W1093,5,FALSE),"")</f>
        <v/>
      </c>
      <c r="F93"/>
      <c r="G93"/>
      <c r="H93"/>
      <c r="I93"/>
      <c r="J93"/>
      <c r="K93"/>
      <c r="L93"/>
    </row>
    <row r="94" spans="1:12" ht="15.75" customHeight="1" thickBot="1" x14ac:dyDescent="0.35">
      <c r="A94" s="114"/>
      <c r="B94" s="52" t="str">
        <f>IFERROR(VLOOKUP($C$1,BD!L94:W1094,1,FALSE),"")</f>
        <v/>
      </c>
      <c r="C94" s="52" t="str">
        <f>IFERROR(VLOOKUP(C$1,BD!L94:W1094,3,FALSE),"")</f>
        <v/>
      </c>
      <c r="D94" s="52" t="str">
        <f>IFERROR(VLOOKUP(C$1,BD!L94:W1094,2,FALSE),"")</f>
        <v/>
      </c>
      <c r="E94" s="53" t="str">
        <f>IFERROR(VLOOKUP(C$1,BD!L94:W1094,5,FALSE),"")</f>
        <v/>
      </c>
      <c r="F94"/>
      <c r="G94"/>
      <c r="H94"/>
      <c r="I94"/>
      <c r="J94"/>
      <c r="K94"/>
      <c r="L94"/>
    </row>
    <row r="95" spans="1:12" ht="15.75" customHeight="1" thickBot="1" x14ac:dyDescent="0.35">
      <c r="A95" s="114"/>
      <c r="B95" s="52" t="str">
        <f>IFERROR(VLOOKUP($C$1,BD!L95:W1095,1,FALSE),"")</f>
        <v/>
      </c>
      <c r="C95" s="52" t="str">
        <f>IFERROR(VLOOKUP(C$1,BD!L95:W1095,3,FALSE),"")</f>
        <v/>
      </c>
      <c r="D95" s="52" t="str">
        <f>IFERROR(VLOOKUP(C$1,BD!L95:W1095,2,FALSE),"")</f>
        <v/>
      </c>
      <c r="E95" s="53" t="str">
        <f>IFERROR(VLOOKUP(C$1,BD!L95:W1095,5,FALSE),"")</f>
        <v/>
      </c>
      <c r="F95"/>
      <c r="G95"/>
      <c r="H95"/>
      <c r="I95"/>
      <c r="J95"/>
      <c r="K95"/>
      <c r="L95"/>
    </row>
    <row r="96" spans="1:12" ht="15.75" customHeight="1" thickBot="1" x14ac:dyDescent="0.35">
      <c r="A96" s="114"/>
      <c r="B96" s="52" t="str">
        <f>IFERROR(VLOOKUP($C$1,BD!L96:W1096,1,FALSE),"")</f>
        <v/>
      </c>
      <c r="C96" s="52" t="str">
        <f>IFERROR(VLOOKUP(C$1,BD!L96:W1096,3,FALSE),"")</f>
        <v/>
      </c>
      <c r="D96" s="52" t="str">
        <f>IFERROR(VLOOKUP(C$1,BD!L96:W1096,2,FALSE),"")</f>
        <v/>
      </c>
      <c r="E96" s="53" t="str">
        <f>IFERROR(VLOOKUP(C$1,BD!L96:W1096,5,FALSE),"")</f>
        <v/>
      </c>
      <c r="F96"/>
      <c r="G96"/>
      <c r="H96"/>
      <c r="I96"/>
      <c r="J96"/>
      <c r="K96"/>
      <c r="L96"/>
    </row>
    <row r="97" spans="1:12" ht="15.75" customHeight="1" thickBot="1" x14ac:dyDescent="0.35">
      <c r="A97" s="114"/>
      <c r="B97" s="52" t="str">
        <f>IFERROR(VLOOKUP($C$1,BD!L97:W1097,1,FALSE),"")</f>
        <v/>
      </c>
      <c r="C97" s="52" t="str">
        <f>IFERROR(VLOOKUP(C$1,BD!L97:W1097,3,FALSE),"")</f>
        <v/>
      </c>
      <c r="D97" s="52" t="str">
        <f>IFERROR(VLOOKUP(C$1,BD!L97:W1097,2,FALSE),"")</f>
        <v/>
      </c>
      <c r="E97" s="53" t="str">
        <f>IFERROR(VLOOKUP(C$1,BD!L97:W1097,5,FALSE),"")</f>
        <v/>
      </c>
      <c r="F97"/>
      <c r="G97"/>
      <c r="H97"/>
      <c r="I97"/>
      <c r="J97"/>
      <c r="K97"/>
      <c r="L97"/>
    </row>
    <row r="98" spans="1:12" ht="15.75" customHeight="1" thickBot="1" x14ac:dyDescent="0.35">
      <c r="A98" s="114"/>
      <c r="B98" s="52" t="str">
        <f>IFERROR(VLOOKUP($C$1,BD!L98:W1098,1,FALSE),"")</f>
        <v/>
      </c>
      <c r="C98" s="52" t="str">
        <f>IFERROR(VLOOKUP(C$1,BD!L98:W1098,3,FALSE),"")</f>
        <v/>
      </c>
      <c r="D98" s="52" t="str">
        <f>IFERROR(VLOOKUP(C$1,BD!L98:W1098,2,FALSE),"")</f>
        <v/>
      </c>
      <c r="E98" s="53" t="str">
        <f>IFERROR(VLOOKUP(C$1,BD!L98:W1098,5,FALSE),"")</f>
        <v/>
      </c>
      <c r="F98"/>
      <c r="G98"/>
      <c r="H98"/>
      <c r="I98"/>
      <c r="J98"/>
      <c r="K98"/>
      <c r="L98"/>
    </row>
    <row r="99" spans="1:12" ht="15.75" customHeight="1" thickBot="1" x14ac:dyDescent="0.35">
      <c r="A99" s="114"/>
      <c r="B99" s="52" t="str">
        <f>IFERROR(VLOOKUP($C$1,BD!L99:W1099,1,FALSE),"")</f>
        <v/>
      </c>
      <c r="C99" s="52" t="str">
        <f>IFERROR(VLOOKUP(C$1,BD!L99:W1099,3,FALSE),"")</f>
        <v/>
      </c>
      <c r="D99" s="52" t="str">
        <f>IFERROR(VLOOKUP(C$1,BD!L99:W1099,2,FALSE),"")</f>
        <v/>
      </c>
      <c r="E99" s="53" t="str">
        <f>IFERROR(VLOOKUP(C$1,BD!L99:W1099,5,FALSE),"")</f>
        <v/>
      </c>
      <c r="F99"/>
      <c r="G99"/>
      <c r="H99"/>
      <c r="I99"/>
      <c r="J99"/>
      <c r="K99"/>
      <c r="L99"/>
    </row>
    <row r="100" spans="1:12" ht="15.75" customHeight="1" thickBot="1" x14ac:dyDescent="0.35">
      <c r="A100" s="114"/>
      <c r="B100" s="52" t="str">
        <f>IFERROR(VLOOKUP($C$1,BD!L100:W1100,1,FALSE),"")</f>
        <v/>
      </c>
      <c r="C100" s="52" t="str">
        <f>IFERROR(VLOOKUP(C$1,BD!L100:W1100,3,FALSE),"")</f>
        <v/>
      </c>
      <c r="D100" s="52" t="str">
        <f>IFERROR(VLOOKUP(C$1,BD!L100:W1100,2,FALSE),"")</f>
        <v/>
      </c>
      <c r="E100" s="53" t="str">
        <f>IFERROR(VLOOKUP(C$1,BD!L100:W1100,5,FALSE),"")</f>
        <v/>
      </c>
      <c r="F100"/>
      <c r="G100"/>
      <c r="H100"/>
      <c r="I100"/>
      <c r="J100"/>
      <c r="K100"/>
      <c r="L100"/>
    </row>
    <row r="101" spans="1:12" ht="15.75" customHeight="1" thickBot="1" x14ac:dyDescent="0.35">
      <c r="A101" s="114"/>
      <c r="B101" s="52" t="str">
        <f>IFERROR(VLOOKUP($C$1,BD!L101:W1101,1,FALSE),"")</f>
        <v/>
      </c>
      <c r="C101" s="52" t="str">
        <f>IFERROR(VLOOKUP(C$1,BD!L101:W1101,3,FALSE),"")</f>
        <v/>
      </c>
      <c r="D101" s="52" t="str">
        <f>IFERROR(VLOOKUP(C$1,BD!L101:W1101,2,FALSE),"")</f>
        <v/>
      </c>
      <c r="E101" s="53" t="str">
        <f>IFERROR(VLOOKUP(C$1,BD!L101:W1101,5,FALSE),"")</f>
        <v/>
      </c>
      <c r="F101"/>
      <c r="G101"/>
      <c r="H101"/>
      <c r="I101"/>
      <c r="J101"/>
      <c r="K101"/>
      <c r="L101"/>
    </row>
    <row r="102" spans="1:12" ht="15.75" customHeight="1" thickBot="1" x14ac:dyDescent="0.35">
      <c r="A102" s="114"/>
      <c r="B102" s="52" t="str">
        <f>IFERROR(VLOOKUP($C$1,BD!L102:W1102,1,FALSE),"")</f>
        <v/>
      </c>
      <c r="C102" s="52" t="str">
        <f>IFERROR(VLOOKUP(C$1,BD!L102:W1102,3,FALSE),"")</f>
        <v/>
      </c>
      <c r="D102" s="52" t="str">
        <f>IFERROR(VLOOKUP(C$1,BD!L102:W1102,2,FALSE),"")</f>
        <v/>
      </c>
      <c r="E102" s="53" t="str">
        <f>IFERROR(VLOOKUP(C$1,BD!L102:W1102,5,FALSE),"")</f>
        <v/>
      </c>
      <c r="F102"/>
      <c r="G102"/>
      <c r="H102"/>
      <c r="I102"/>
      <c r="J102"/>
      <c r="K102"/>
      <c r="L102"/>
    </row>
    <row r="103" spans="1:12" ht="15.75" customHeight="1" thickBot="1" x14ac:dyDescent="0.35">
      <c r="A103" s="114"/>
      <c r="B103" s="52" t="str">
        <f>IFERROR(VLOOKUP($C$1,BD!L103:W1103,1,FALSE),"")</f>
        <v/>
      </c>
      <c r="C103" s="52" t="str">
        <f>IFERROR(VLOOKUP(C$1,BD!L103:W1103,3,FALSE),"")</f>
        <v/>
      </c>
      <c r="D103" s="52" t="str">
        <f>IFERROR(VLOOKUP(C$1,BD!L103:W1103,2,FALSE),"")</f>
        <v/>
      </c>
      <c r="E103" s="53" t="str">
        <f>IFERROR(VLOOKUP(C$1,BD!L103:W1103,5,FALSE),"")</f>
        <v/>
      </c>
      <c r="F103"/>
      <c r="G103"/>
      <c r="H103"/>
      <c r="I103"/>
      <c r="J103"/>
      <c r="K103"/>
      <c r="L103"/>
    </row>
    <row r="104" spans="1:12" ht="15.75" customHeight="1" thickBot="1" x14ac:dyDescent="0.35">
      <c r="A104" s="114"/>
      <c r="B104" s="52" t="str">
        <f>IFERROR(VLOOKUP($C$1,BD!L104:W1104,1,FALSE),"")</f>
        <v/>
      </c>
      <c r="C104" s="52" t="str">
        <f>IFERROR(VLOOKUP(C$1,BD!L104:W1104,3,FALSE),"")</f>
        <v/>
      </c>
      <c r="D104" s="52" t="str">
        <f>IFERROR(VLOOKUP(C$1,BD!L104:W1104,2,FALSE),"")</f>
        <v/>
      </c>
      <c r="E104" s="53" t="str">
        <f>IFERROR(VLOOKUP(C$1,BD!L104:W1104,5,FALSE),"")</f>
        <v/>
      </c>
      <c r="F104"/>
      <c r="G104"/>
      <c r="H104"/>
      <c r="I104"/>
      <c r="J104"/>
      <c r="K104"/>
      <c r="L104"/>
    </row>
    <row r="105" spans="1:12" ht="15.75" customHeight="1" thickBot="1" x14ac:dyDescent="0.35">
      <c r="A105" s="114"/>
      <c r="B105" s="52" t="str">
        <f>IFERROR(VLOOKUP($C$1,BD!L105:W1105,1,FALSE),"")</f>
        <v/>
      </c>
      <c r="C105" s="52" t="str">
        <f>IFERROR(VLOOKUP(C$1,BD!L105:W1105,3,FALSE),"")</f>
        <v/>
      </c>
      <c r="D105" s="52" t="str">
        <f>IFERROR(VLOOKUP(C$1,BD!L105:W1105,2,FALSE),"")</f>
        <v/>
      </c>
      <c r="E105" s="53" t="str">
        <f>IFERROR(VLOOKUP(C$1,BD!L105:W1105,5,FALSE),"")</f>
        <v/>
      </c>
      <c r="F105"/>
      <c r="G105"/>
      <c r="H105"/>
      <c r="I105"/>
      <c r="J105"/>
      <c r="K105"/>
      <c r="L105"/>
    </row>
    <row r="106" spans="1:12" ht="15.75" customHeight="1" thickBot="1" x14ac:dyDescent="0.35">
      <c r="A106" s="114"/>
      <c r="B106" s="52" t="str">
        <f>IFERROR(VLOOKUP($C$1,BD!L106:W1106,1,FALSE),"")</f>
        <v/>
      </c>
      <c r="C106" s="52" t="str">
        <f>IFERROR(VLOOKUP(C$1,BD!L106:W1106,3,FALSE),"")</f>
        <v/>
      </c>
      <c r="D106" s="52" t="str">
        <f>IFERROR(VLOOKUP(C$1,BD!L106:W1106,2,FALSE),"")</f>
        <v/>
      </c>
      <c r="E106" s="53" t="str">
        <f>IFERROR(VLOOKUP(C$1,BD!L106:W1106,5,FALSE),"")</f>
        <v/>
      </c>
      <c r="F106"/>
      <c r="G106"/>
      <c r="H106"/>
      <c r="I106"/>
      <c r="J106"/>
      <c r="K106"/>
      <c r="L106"/>
    </row>
    <row r="107" spans="1:12" ht="15.75" customHeight="1" x14ac:dyDescent="0.3">
      <c r="A107" s="114"/>
      <c r="B107"/>
      <c r="C107"/>
      <c r="D107"/>
      <c r="E107"/>
      <c r="F107"/>
      <c r="G107"/>
      <c r="H107"/>
      <c r="I107"/>
      <c r="J107"/>
      <c r="K107"/>
      <c r="L107"/>
    </row>
    <row r="108" spans="1:12" ht="15.75" customHeight="1" x14ac:dyDescent="0.3">
      <c r="A108" s="114"/>
      <c r="B108"/>
      <c r="C108"/>
      <c r="D108"/>
      <c r="E108"/>
      <c r="F108"/>
      <c r="G108"/>
      <c r="H108"/>
      <c r="I108"/>
      <c r="J108"/>
      <c r="K108"/>
      <c r="L108"/>
    </row>
    <row r="109" spans="1:12" ht="15.75" customHeight="1" x14ac:dyDescent="0.3">
      <c r="A109" s="114"/>
      <c r="B109"/>
      <c r="C109"/>
      <c r="D109"/>
      <c r="E109"/>
      <c r="F109"/>
      <c r="G109"/>
      <c r="H109"/>
      <c r="I109"/>
      <c r="J109"/>
      <c r="K109"/>
      <c r="L109"/>
    </row>
    <row r="110" spans="1:12" ht="15.75" customHeight="1" x14ac:dyDescent="0.3">
      <c r="A110" s="114"/>
      <c r="B110"/>
      <c r="C110"/>
      <c r="D110"/>
      <c r="E110"/>
      <c r="F110"/>
      <c r="G110"/>
      <c r="H110"/>
      <c r="I110"/>
      <c r="J110"/>
      <c r="K110"/>
      <c r="L110"/>
    </row>
    <row r="111" spans="1:12" ht="15.75" customHeight="1" x14ac:dyDescent="0.3">
      <c r="A111" s="114"/>
      <c r="B111"/>
      <c r="C111"/>
      <c r="D111"/>
      <c r="E111"/>
      <c r="F111"/>
      <c r="G111"/>
      <c r="H111"/>
      <c r="I111"/>
      <c r="J111"/>
      <c r="K111"/>
      <c r="L111"/>
    </row>
    <row r="112" spans="1:12" ht="15.75" customHeight="1" x14ac:dyDescent="0.3">
      <c r="A112" s="114"/>
      <c r="B112"/>
      <c r="C112"/>
      <c r="D112"/>
      <c r="E112"/>
      <c r="F112"/>
      <c r="G112"/>
      <c r="H112"/>
      <c r="I112"/>
      <c r="J112"/>
      <c r="K112"/>
      <c r="L112"/>
    </row>
    <row r="113" spans="1:12" ht="15.75" customHeight="1" x14ac:dyDescent="0.3">
      <c r="A113" s="114"/>
      <c r="B113"/>
      <c r="C113"/>
      <c r="D113"/>
      <c r="E113"/>
      <c r="F113"/>
      <c r="G113"/>
      <c r="H113"/>
      <c r="I113"/>
      <c r="J113"/>
      <c r="K113"/>
      <c r="L113"/>
    </row>
    <row r="114" spans="1:12" ht="15.75" customHeight="1" x14ac:dyDescent="0.3">
      <c r="A114" s="114"/>
      <c r="B114"/>
      <c r="C114"/>
      <c r="D114"/>
      <c r="E114"/>
      <c r="F114"/>
      <c r="G114"/>
      <c r="H114"/>
      <c r="I114"/>
      <c r="J114"/>
      <c r="K114"/>
      <c r="L114"/>
    </row>
    <row r="115" spans="1:12" ht="15.75" customHeight="1" x14ac:dyDescent="0.3">
      <c r="A115" s="114"/>
      <c r="B115"/>
      <c r="C115"/>
      <c r="D115"/>
      <c r="E115"/>
      <c r="F115"/>
      <c r="G115"/>
      <c r="H115"/>
      <c r="I115"/>
      <c r="J115"/>
      <c r="K115"/>
      <c r="L115"/>
    </row>
    <row r="116" spans="1:12" ht="15.75" customHeight="1" x14ac:dyDescent="0.3">
      <c r="A116" s="114"/>
      <c r="B116"/>
      <c r="C116"/>
      <c r="D116"/>
      <c r="E116"/>
      <c r="F116"/>
      <c r="G116"/>
      <c r="H116"/>
      <c r="I116"/>
      <c r="J116"/>
      <c r="K116"/>
      <c r="L116"/>
    </row>
    <row r="117" spans="1:12" ht="15.75" customHeight="1" x14ac:dyDescent="0.3">
      <c r="A117" s="114"/>
      <c r="B117"/>
      <c r="C117"/>
      <c r="D117"/>
      <c r="E117"/>
      <c r="F117"/>
      <c r="G117"/>
      <c r="H117"/>
      <c r="I117"/>
      <c r="J117"/>
      <c r="K117"/>
      <c r="L117"/>
    </row>
    <row r="118" spans="1:12" ht="15.75" customHeight="1" x14ac:dyDescent="0.3">
      <c r="A118" s="114"/>
      <c r="B118"/>
      <c r="C118"/>
      <c r="D118"/>
      <c r="E118"/>
      <c r="F118"/>
      <c r="G118"/>
      <c r="H118"/>
      <c r="I118"/>
      <c r="J118"/>
      <c r="K118"/>
      <c r="L118"/>
    </row>
    <row r="119" spans="1:12" ht="15.75" customHeight="1" x14ac:dyDescent="0.3">
      <c r="A119" s="114"/>
      <c r="B119"/>
      <c r="C119"/>
      <c r="D119"/>
      <c r="E119"/>
      <c r="F119"/>
      <c r="G119"/>
      <c r="H119"/>
      <c r="I119"/>
      <c r="J119"/>
      <c r="K119"/>
      <c r="L119"/>
    </row>
    <row r="120" spans="1:12" ht="15.75" customHeight="1" x14ac:dyDescent="0.3">
      <c r="A120" s="114"/>
      <c r="B120"/>
      <c r="C120"/>
      <c r="D120"/>
      <c r="E120"/>
      <c r="F120"/>
      <c r="G120"/>
      <c r="H120"/>
      <c r="I120"/>
      <c r="J120"/>
      <c r="K120"/>
      <c r="L120"/>
    </row>
    <row r="121" spans="1:12" ht="15.75" customHeight="1" x14ac:dyDescent="0.3">
      <c r="A121" s="114"/>
      <c r="B121"/>
      <c r="C121"/>
      <c r="D121"/>
      <c r="E121"/>
      <c r="F121"/>
      <c r="G121"/>
      <c r="H121"/>
      <c r="I121"/>
      <c r="J121"/>
      <c r="K121"/>
      <c r="L121"/>
    </row>
  </sheetData>
  <hyperlinks>
    <hyperlink ref="B1" r:id="rId1" location="Formulaire!A1" xr:uid="{A6F92582-D408-4A8B-906F-35253D415274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83851-97A1-41CC-9B70-F39E7AB1A71F}">
  <sheetPr codeName="Feuil5"/>
  <dimension ref="A1:L121"/>
  <sheetViews>
    <sheetView workbookViewId="0">
      <selection activeCell="B2" sqref="B2:E67"/>
    </sheetView>
  </sheetViews>
  <sheetFormatPr baseColWidth="10" defaultRowHeight="12.75" x14ac:dyDescent="0.2"/>
  <cols>
    <col min="1" max="1" width="3.69921875" style="113" customWidth="1"/>
    <col min="2" max="2" width="17" style="18" customWidth="1"/>
    <col min="3" max="3" width="18.796875" style="18" customWidth="1"/>
    <col min="4" max="4" width="21.8984375" style="18" customWidth="1"/>
    <col min="5" max="5" width="11.796875" style="50" customWidth="1"/>
    <col min="6" max="6" width="3.59765625" style="18" customWidth="1"/>
    <col min="7" max="7" width="2.5" style="18" customWidth="1"/>
    <col min="8" max="8" width="10.5" style="18" customWidth="1"/>
    <col min="9" max="9" width="15.796875" style="18" customWidth="1"/>
    <col min="10" max="11" width="11.19921875" style="18"/>
    <col min="12" max="12" width="14.59765625" style="18" customWidth="1"/>
    <col min="13" max="16384" width="11.19921875" style="18"/>
  </cols>
  <sheetData>
    <row r="1" spans="1:12" ht="15.75" customHeight="1" thickBot="1" x14ac:dyDescent="0.35">
      <c r="B1" s="54" t="s">
        <v>76</v>
      </c>
      <c r="C1" s="49" t="str">
        <f>OPERATION!C3</f>
        <v>BANQUE DE FRANCE</v>
      </c>
      <c r="D1" s="18" t="s">
        <v>77</v>
      </c>
      <c r="E1" s="50">
        <f>SUM(E2:E977)</f>
        <v>640</v>
      </c>
      <c r="H1" s="51"/>
    </row>
    <row r="2" spans="1:12" ht="15.75" customHeight="1" thickBot="1" x14ac:dyDescent="0.25">
      <c r="B2" s="52" t="str">
        <f>IFERROR(VLOOKUP($C$1,BD!M3:W1002,1,FALSE),"")</f>
        <v>BANQUE DE FRANCE</v>
      </c>
      <c r="C2" s="52" t="str">
        <f>IFERROR(VLOOKUP(C$1,BD!M3:W1002,3,FALSE),"")</f>
        <v>Peuplus3 Jean4</v>
      </c>
      <c r="D2" s="52">
        <f>IFERROR(VLOOKUP(C$1,BD!M3:W1002,2,FALSE),"")</f>
        <v>12345679</v>
      </c>
      <c r="E2" s="53">
        <f>IFERROR(VLOOKUP(C$1,BD!M3:W1002,5,FALSE),"")</f>
        <v>116</v>
      </c>
    </row>
    <row r="3" spans="1:12" ht="15.75" customHeight="1" thickBot="1" x14ac:dyDescent="0.35">
      <c r="A3" s="114"/>
      <c r="B3" s="52" t="str">
        <f>IFERROR(VLOOKUP($C$1,BD!M5:W1004,1,FALSE),"")</f>
        <v>BANQUE DE FRANCE</v>
      </c>
      <c r="C3" s="52" t="str">
        <f>IFERROR(VLOOKUP(C$1,BD!M5:W1004,3,FALSE),"")</f>
        <v>Peuplus11 Jean36</v>
      </c>
      <c r="D3" s="52">
        <f>IFERROR(VLOOKUP(C$1,BD!M5:W1004,2,FALSE),"")</f>
        <v>12345695</v>
      </c>
      <c r="E3" s="53">
        <f>IFERROR(VLOOKUP(C$1,BD!M5:W1004,5,FALSE),"")</f>
        <v>524</v>
      </c>
      <c r="F3"/>
      <c r="G3"/>
      <c r="H3"/>
      <c r="I3"/>
      <c r="J3"/>
      <c r="K3"/>
      <c r="L3"/>
    </row>
    <row r="4" spans="1:12" ht="15.75" customHeight="1" thickBot="1" x14ac:dyDescent="0.35">
      <c r="A4" s="114"/>
      <c r="B4" s="52" t="str">
        <f>IFERROR(VLOOKUP($C$1,BD!M21:W1020,1,FALSE),"")</f>
        <v/>
      </c>
      <c r="C4" s="52" t="str">
        <f>IFERROR(VLOOKUP(C$1,BD!M21:W1020,3,FALSE),"")</f>
        <v/>
      </c>
      <c r="D4" s="52" t="str">
        <f>IFERROR(VLOOKUP(C$1,BD!M21:W1020,2,FALSE),"")</f>
        <v/>
      </c>
      <c r="E4" s="53" t="str">
        <f>IFERROR(VLOOKUP(C$1,BD!M21:W1020,5,FALSE),"")</f>
        <v/>
      </c>
      <c r="F4"/>
      <c r="G4"/>
      <c r="H4"/>
      <c r="I4"/>
      <c r="J4"/>
      <c r="K4"/>
      <c r="L4"/>
    </row>
    <row r="5" spans="1:12" ht="15.75" customHeight="1" x14ac:dyDescent="0.3">
      <c r="A5" s="114"/>
      <c r="B5"/>
      <c r="C5"/>
      <c r="D5"/>
      <c r="E5"/>
      <c r="F5"/>
      <c r="G5"/>
      <c r="H5"/>
      <c r="I5"/>
      <c r="J5"/>
      <c r="K5"/>
      <c r="L5"/>
    </row>
    <row r="6" spans="1:12" ht="15.75" customHeight="1" x14ac:dyDescent="0.3">
      <c r="A6" s="114"/>
      <c r="B6"/>
      <c r="C6"/>
      <c r="D6"/>
      <c r="E6"/>
      <c r="F6"/>
      <c r="G6"/>
      <c r="H6"/>
      <c r="I6"/>
      <c r="J6"/>
      <c r="K6"/>
      <c r="L6"/>
    </row>
    <row r="7" spans="1:12" ht="15.75" customHeight="1" x14ac:dyDescent="0.3">
      <c r="A7" s="114"/>
      <c r="B7"/>
      <c r="C7"/>
      <c r="D7"/>
      <c r="E7"/>
      <c r="F7"/>
      <c r="G7"/>
      <c r="H7"/>
      <c r="I7"/>
      <c r="J7"/>
      <c r="K7"/>
      <c r="L7"/>
    </row>
    <row r="8" spans="1:12" ht="15.75" customHeight="1" x14ac:dyDescent="0.3">
      <c r="A8" s="114"/>
      <c r="B8"/>
      <c r="C8"/>
      <c r="D8"/>
      <c r="E8"/>
      <c r="F8"/>
      <c r="G8"/>
      <c r="H8"/>
      <c r="I8"/>
      <c r="J8"/>
      <c r="K8"/>
      <c r="L8"/>
    </row>
    <row r="9" spans="1:12" ht="15.75" customHeight="1" x14ac:dyDescent="0.3">
      <c r="A9" s="114"/>
      <c r="B9"/>
      <c r="C9"/>
      <c r="D9"/>
      <c r="E9"/>
      <c r="F9"/>
      <c r="G9"/>
      <c r="H9"/>
      <c r="I9"/>
      <c r="J9"/>
      <c r="K9"/>
      <c r="L9"/>
    </row>
    <row r="10" spans="1:12" ht="15.75" customHeight="1" x14ac:dyDescent="0.3">
      <c r="A10" s="114"/>
      <c r="B10"/>
      <c r="C10"/>
      <c r="D10"/>
      <c r="E10"/>
      <c r="F10"/>
      <c r="G10"/>
      <c r="H10"/>
      <c r="I10"/>
      <c r="J10"/>
      <c r="K10"/>
      <c r="L10"/>
    </row>
    <row r="11" spans="1:12" ht="15.75" customHeight="1" x14ac:dyDescent="0.3">
      <c r="A11" s="114"/>
      <c r="B11"/>
      <c r="C11"/>
      <c r="D11"/>
      <c r="E11"/>
      <c r="F11"/>
      <c r="G11"/>
      <c r="H11"/>
      <c r="I11"/>
      <c r="J11"/>
      <c r="K11"/>
      <c r="L11"/>
    </row>
    <row r="12" spans="1:12" ht="15.75" customHeight="1" x14ac:dyDescent="0.3">
      <c r="A12" s="114"/>
      <c r="B12"/>
      <c r="C12"/>
      <c r="D12"/>
      <c r="E12"/>
      <c r="F12"/>
      <c r="G12"/>
      <c r="H12"/>
      <c r="I12"/>
      <c r="J12"/>
      <c r="K12"/>
      <c r="L12"/>
    </row>
    <row r="13" spans="1:12" ht="15.75" customHeight="1" x14ac:dyDescent="0.3">
      <c r="A13" s="114"/>
      <c r="B13"/>
      <c r="C13"/>
      <c r="D13"/>
      <c r="E13"/>
      <c r="F13"/>
      <c r="G13"/>
      <c r="H13"/>
      <c r="I13"/>
      <c r="J13"/>
      <c r="K13"/>
      <c r="L13"/>
    </row>
    <row r="14" spans="1:12" ht="15.75" customHeight="1" x14ac:dyDescent="0.3">
      <c r="A14" s="114"/>
      <c r="B14"/>
      <c r="C14"/>
      <c r="D14"/>
      <c r="E14"/>
      <c r="F14"/>
      <c r="G14"/>
      <c r="H14"/>
      <c r="I14"/>
      <c r="J14"/>
      <c r="K14"/>
      <c r="L14"/>
    </row>
    <row r="15" spans="1:12" ht="15.75" customHeight="1" x14ac:dyDescent="0.3">
      <c r="A15" s="114"/>
      <c r="B15"/>
      <c r="C15"/>
      <c r="D15"/>
      <c r="E15"/>
      <c r="F15"/>
      <c r="G15"/>
      <c r="H15"/>
      <c r="I15"/>
      <c r="J15"/>
      <c r="K15"/>
      <c r="L15"/>
    </row>
    <row r="16" spans="1:12" ht="15.75" customHeight="1" x14ac:dyDescent="0.3">
      <c r="A16" s="114"/>
      <c r="B16"/>
      <c r="C16"/>
      <c r="D16"/>
      <c r="E16"/>
      <c r="F16"/>
      <c r="G16"/>
      <c r="H16"/>
      <c r="I16"/>
      <c r="J16"/>
      <c r="K16"/>
      <c r="L16"/>
    </row>
    <row r="17" spans="1:12" ht="15.75" customHeight="1" x14ac:dyDescent="0.3">
      <c r="A17" s="114"/>
      <c r="B17"/>
      <c r="C17"/>
      <c r="D17"/>
      <c r="E17"/>
      <c r="F17"/>
      <c r="G17"/>
      <c r="H17"/>
      <c r="I17"/>
      <c r="J17"/>
      <c r="K17"/>
      <c r="L17"/>
    </row>
    <row r="18" spans="1:12" ht="15.75" customHeight="1" x14ac:dyDescent="0.3">
      <c r="A18" s="114"/>
      <c r="B18"/>
      <c r="C18"/>
      <c r="D18"/>
      <c r="E18"/>
      <c r="F18"/>
      <c r="G18"/>
      <c r="H18"/>
      <c r="I18"/>
      <c r="J18"/>
      <c r="K18"/>
      <c r="L18"/>
    </row>
    <row r="19" spans="1:12" ht="15.75" customHeight="1" x14ac:dyDescent="0.3">
      <c r="A19" s="114"/>
      <c r="B19"/>
      <c r="C19"/>
      <c r="D19"/>
      <c r="E19"/>
      <c r="F19"/>
      <c r="G19"/>
      <c r="H19"/>
      <c r="I19"/>
      <c r="J19"/>
      <c r="K19"/>
      <c r="L19"/>
    </row>
    <row r="20" spans="1:12" ht="15.75" customHeight="1" x14ac:dyDescent="0.3">
      <c r="A20" s="114"/>
      <c r="B20"/>
      <c r="C20"/>
      <c r="D20"/>
      <c r="E20"/>
      <c r="F20"/>
      <c r="G20"/>
      <c r="H20"/>
      <c r="I20"/>
      <c r="J20"/>
      <c r="K20"/>
      <c r="L20"/>
    </row>
    <row r="21" spans="1:12" ht="15.75" customHeight="1" x14ac:dyDescent="0.3">
      <c r="A21" s="114"/>
      <c r="B21"/>
      <c r="C21"/>
      <c r="D21"/>
      <c r="E21"/>
      <c r="F21"/>
      <c r="G21"/>
      <c r="H21"/>
      <c r="I21"/>
      <c r="J21"/>
      <c r="K21"/>
      <c r="L21"/>
    </row>
    <row r="22" spans="1:12" ht="15.75" customHeight="1" x14ac:dyDescent="0.3">
      <c r="A22" s="114"/>
      <c r="B22"/>
      <c r="C22"/>
      <c r="D22"/>
      <c r="E22"/>
      <c r="F22"/>
      <c r="G22"/>
      <c r="H22"/>
      <c r="I22"/>
      <c r="J22"/>
      <c r="K22"/>
      <c r="L22"/>
    </row>
    <row r="23" spans="1:12" ht="15.75" customHeight="1" x14ac:dyDescent="0.3">
      <c r="A23" s="114"/>
      <c r="B23"/>
      <c r="C23"/>
      <c r="D23"/>
      <c r="E23"/>
      <c r="F23"/>
      <c r="G23"/>
      <c r="H23"/>
      <c r="I23"/>
      <c r="J23"/>
      <c r="K23"/>
      <c r="L23"/>
    </row>
    <row r="24" spans="1:12" ht="15.75" customHeight="1" x14ac:dyDescent="0.3">
      <c r="A24" s="114"/>
      <c r="B24"/>
      <c r="C24"/>
      <c r="D24"/>
      <c r="E24"/>
      <c r="F24"/>
      <c r="G24"/>
      <c r="H24"/>
      <c r="I24"/>
      <c r="J24"/>
      <c r="K24"/>
      <c r="L24"/>
    </row>
    <row r="25" spans="1:12" ht="15.75" customHeight="1" x14ac:dyDescent="0.3">
      <c r="A25" s="114"/>
      <c r="B25"/>
      <c r="C25"/>
      <c r="D25"/>
      <c r="E25"/>
      <c r="F25"/>
      <c r="G25"/>
      <c r="H25"/>
      <c r="I25"/>
      <c r="J25"/>
      <c r="K25"/>
      <c r="L25"/>
    </row>
    <row r="26" spans="1:12" ht="15.75" customHeight="1" x14ac:dyDescent="0.3">
      <c r="A26" s="114"/>
      <c r="B26"/>
      <c r="C26"/>
      <c r="D26"/>
      <c r="E26"/>
      <c r="F26"/>
      <c r="G26"/>
      <c r="H26"/>
      <c r="I26"/>
      <c r="J26"/>
      <c r="K26"/>
      <c r="L26"/>
    </row>
    <row r="27" spans="1:12" ht="15.75" customHeight="1" x14ac:dyDescent="0.3">
      <c r="A27" s="114"/>
      <c r="B27"/>
      <c r="C27"/>
      <c r="D27"/>
      <c r="E27"/>
      <c r="F27"/>
      <c r="G27"/>
      <c r="H27"/>
      <c r="I27"/>
      <c r="J27"/>
      <c r="K27"/>
      <c r="L27"/>
    </row>
    <row r="28" spans="1:12" ht="15.75" customHeight="1" x14ac:dyDescent="0.3">
      <c r="A28" s="114"/>
      <c r="B28"/>
      <c r="C28"/>
      <c r="D28"/>
      <c r="E28"/>
      <c r="F28"/>
      <c r="G28"/>
      <c r="H28"/>
      <c r="I28"/>
      <c r="J28"/>
      <c r="K28"/>
      <c r="L28"/>
    </row>
    <row r="29" spans="1:12" ht="15.75" customHeight="1" x14ac:dyDescent="0.3">
      <c r="A29" s="114"/>
      <c r="B29"/>
      <c r="C29"/>
      <c r="D29"/>
      <c r="E29"/>
      <c r="F29"/>
      <c r="G29"/>
      <c r="H29"/>
      <c r="I29"/>
      <c r="J29"/>
      <c r="K29"/>
      <c r="L29"/>
    </row>
    <row r="30" spans="1:12" ht="15.75" customHeight="1" x14ac:dyDescent="0.3">
      <c r="A30" s="114"/>
      <c r="B30"/>
      <c r="C30"/>
      <c r="D30"/>
      <c r="E30"/>
      <c r="F30"/>
      <c r="G30"/>
      <c r="H30"/>
      <c r="I30"/>
      <c r="J30"/>
      <c r="K30"/>
      <c r="L30"/>
    </row>
    <row r="31" spans="1:12" ht="15.75" customHeight="1" x14ac:dyDescent="0.3">
      <c r="A31" s="114"/>
      <c r="B31"/>
      <c r="C31"/>
      <c r="D31"/>
      <c r="E31"/>
      <c r="F31"/>
      <c r="G31"/>
      <c r="H31"/>
      <c r="I31"/>
      <c r="J31"/>
      <c r="K31"/>
      <c r="L31"/>
    </row>
    <row r="32" spans="1:12" ht="15.75" customHeight="1" x14ac:dyDescent="0.3">
      <c r="A32" s="114"/>
      <c r="B32"/>
      <c r="C32"/>
      <c r="D32"/>
      <c r="E32"/>
      <c r="F32"/>
      <c r="G32"/>
      <c r="H32"/>
      <c r="I32"/>
      <c r="J32"/>
      <c r="K32"/>
      <c r="L32"/>
    </row>
    <row r="33" spans="1:12" ht="15.75" customHeight="1" x14ac:dyDescent="0.3">
      <c r="A33" s="114"/>
      <c r="B33"/>
      <c r="C33"/>
      <c r="D33"/>
      <c r="E33"/>
      <c r="F33"/>
      <c r="G33"/>
      <c r="H33"/>
      <c r="I33"/>
      <c r="J33"/>
      <c r="K33"/>
      <c r="L33"/>
    </row>
    <row r="34" spans="1:12" ht="15.75" customHeight="1" x14ac:dyDescent="0.3">
      <c r="A34" s="114"/>
      <c r="B34"/>
      <c r="C34"/>
      <c r="D34"/>
      <c r="E34"/>
      <c r="F34"/>
      <c r="G34"/>
      <c r="H34"/>
      <c r="I34"/>
      <c r="J34"/>
      <c r="K34"/>
      <c r="L34"/>
    </row>
    <row r="35" spans="1:12" ht="15.75" customHeight="1" x14ac:dyDescent="0.3">
      <c r="A35" s="114"/>
      <c r="B35"/>
      <c r="C35"/>
      <c r="D35"/>
      <c r="E35"/>
      <c r="F35"/>
      <c r="G35"/>
      <c r="H35"/>
      <c r="I35"/>
      <c r="J35"/>
      <c r="K35"/>
      <c r="L35"/>
    </row>
    <row r="36" spans="1:12" ht="15.75" customHeight="1" x14ac:dyDescent="0.3">
      <c r="A36" s="114"/>
      <c r="B36"/>
      <c r="C36"/>
      <c r="D36"/>
      <c r="E36"/>
      <c r="F36"/>
      <c r="G36"/>
      <c r="H36"/>
      <c r="I36"/>
      <c r="J36"/>
      <c r="K36"/>
      <c r="L36"/>
    </row>
    <row r="37" spans="1:12" ht="15.75" customHeight="1" x14ac:dyDescent="0.3">
      <c r="A37" s="114"/>
      <c r="B37"/>
      <c r="C37"/>
      <c r="D37"/>
      <c r="E37"/>
      <c r="F37"/>
      <c r="G37"/>
      <c r="H37"/>
      <c r="I37"/>
      <c r="J37"/>
      <c r="K37"/>
      <c r="L37"/>
    </row>
    <row r="38" spans="1:12" ht="15.75" customHeight="1" x14ac:dyDescent="0.3">
      <c r="A38" s="114"/>
      <c r="B38"/>
      <c r="C38"/>
      <c r="D38"/>
      <c r="E38"/>
      <c r="F38"/>
      <c r="G38"/>
      <c r="H38"/>
      <c r="I38"/>
      <c r="J38"/>
      <c r="K38"/>
      <c r="L38"/>
    </row>
    <row r="39" spans="1:12" ht="15.75" customHeight="1" x14ac:dyDescent="0.3">
      <c r="A39" s="114"/>
      <c r="B39"/>
      <c r="C39"/>
      <c r="D39"/>
      <c r="E39"/>
      <c r="F39"/>
      <c r="G39"/>
      <c r="H39"/>
      <c r="I39"/>
      <c r="J39"/>
      <c r="K39"/>
      <c r="L39"/>
    </row>
    <row r="40" spans="1:12" ht="15.75" customHeight="1" x14ac:dyDescent="0.3">
      <c r="A40" s="114"/>
      <c r="B40"/>
      <c r="C40"/>
      <c r="D40"/>
      <c r="E40"/>
      <c r="F40"/>
      <c r="G40"/>
      <c r="H40"/>
      <c r="I40"/>
      <c r="J40"/>
      <c r="K40"/>
      <c r="L40"/>
    </row>
    <row r="41" spans="1:12" ht="15.75" customHeight="1" x14ac:dyDescent="0.3">
      <c r="A41" s="114"/>
      <c r="B41"/>
      <c r="C41"/>
      <c r="D41"/>
      <c r="E41"/>
      <c r="F41"/>
      <c r="G41"/>
      <c r="H41"/>
      <c r="I41"/>
      <c r="J41"/>
      <c r="K41"/>
      <c r="L41"/>
    </row>
    <row r="42" spans="1:12" ht="15.75" customHeight="1" x14ac:dyDescent="0.3">
      <c r="A42" s="114"/>
      <c r="B42"/>
      <c r="C42"/>
      <c r="D42"/>
      <c r="E42"/>
      <c r="F42"/>
      <c r="G42"/>
      <c r="H42"/>
      <c r="I42"/>
      <c r="J42"/>
      <c r="K42"/>
      <c r="L42"/>
    </row>
    <row r="43" spans="1:12" ht="15.75" customHeight="1" x14ac:dyDescent="0.3">
      <c r="A43" s="114"/>
      <c r="B43"/>
      <c r="C43"/>
      <c r="D43"/>
      <c r="E43"/>
      <c r="F43"/>
      <c r="G43"/>
      <c r="H43"/>
      <c r="I43"/>
      <c r="J43"/>
      <c r="K43"/>
      <c r="L43"/>
    </row>
    <row r="44" spans="1:12" ht="15.75" customHeight="1" x14ac:dyDescent="0.3">
      <c r="A44" s="114"/>
      <c r="B44"/>
      <c r="C44"/>
      <c r="D44"/>
      <c r="E44"/>
      <c r="F44"/>
      <c r="G44"/>
      <c r="H44"/>
      <c r="I44"/>
      <c r="J44"/>
      <c r="K44"/>
      <c r="L44"/>
    </row>
    <row r="45" spans="1:12" ht="15.75" customHeight="1" x14ac:dyDescent="0.3">
      <c r="A45" s="114"/>
      <c r="B45"/>
      <c r="C45"/>
      <c r="D45"/>
      <c r="E45"/>
      <c r="F45"/>
      <c r="G45"/>
      <c r="H45"/>
      <c r="I45"/>
      <c r="J45"/>
      <c r="K45"/>
      <c r="L45"/>
    </row>
    <row r="46" spans="1:12" ht="15.75" customHeight="1" x14ac:dyDescent="0.3">
      <c r="A46" s="114"/>
      <c r="B46"/>
      <c r="C46"/>
      <c r="D46"/>
      <c r="E46"/>
      <c r="F46"/>
      <c r="G46"/>
      <c r="H46"/>
      <c r="I46"/>
      <c r="J46"/>
      <c r="K46"/>
      <c r="L46"/>
    </row>
    <row r="47" spans="1:12" ht="15.75" customHeight="1" x14ac:dyDescent="0.3">
      <c r="A47" s="114"/>
      <c r="B47"/>
      <c r="C47"/>
      <c r="D47"/>
      <c r="E47"/>
      <c r="F47"/>
      <c r="G47"/>
      <c r="H47"/>
      <c r="I47"/>
      <c r="J47"/>
      <c r="K47"/>
      <c r="L47"/>
    </row>
    <row r="48" spans="1:12" ht="15.75" customHeight="1" x14ac:dyDescent="0.3">
      <c r="A48" s="114"/>
      <c r="B48"/>
      <c r="C48"/>
      <c r="D48"/>
      <c r="E48"/>
      <c r="F48"/>
      <c r="G48"/>
      <c r="H48"/>
      <c r="I48"/>
      <c r="J48"/>
      <c r="K48"/>
      <c r="L48"/>
    </row>
    <row r="49" spans="1:12" ht="15.75" customHeight="1" x14ac:dyDescent="0.3">
      <c r="A49" s="114"/>
      <c r="B49"/>
      <c r="C49"/>
      <c r="D49"/>
      <c r="E49"/>
      <c r="F49"/>
      <c r="G49"/>
      <c r="H49"/>
      <c r="I49"/>
      <c r="J49"/>
      <c r="K49"/>
      <c r="L49"/>
    </row>
    <row r="50" spans="1:12" ht="15.75" customHeight="1" x14ac:dyDescent="0.3">
      <c r="A50" s="114"/>
      <c r="B50"/>
      <c r="C50"/>
      <c r="D50"/>
      <c r="E50"/>
      <c r="F50"/>
      <c r="G50"/>
      <c r="H50"/>
      <c r="I50"/>
      <c r="J50"/>
      <c r="K50"/>
      <c r="L50"/>
    </row>
    <row r="51" spans="1:12" ht="15.75" customHeight="1" x14ac:dyDescent="0.3">
      <c r="A51" s="114"/>
      <c r="B51"/>
      <c r="C51"/>
      <c r="D51"/>
      <c r="E51"/>
      <c r="F51"/>
      <c r="G51"/>
      <c r="H51"/>
      <c r="I51"/>
      <c r="J51"/>
      <c r="K51"/>
      <c r="L51"/>
    </row>
    <row r="52" spans="1:12" ht="15.75" customHeight="1" x14ac:dyDescent="0.3">
      <c r="A52" s="114"/>
      <c r="B52"/>
      <c r="C52"/>
      <c r="D52"/>
      <c r="E52"/>
      <c r="F52"/>
      <c r="G52"/>
      <c r="H52"/>
      <c r="I52"/>
      <c r="J52"/>
      <c r="K52"/>
      <c r="L52"/>
    </row>
    <row r="53" spans="1:12" ht="15.75" customHeight="1" x14ac:dyDescent="0.3">
      <c r="A53" s="114"/>
      <c r="B53"/>
      <c r="C53"/>
      <c r="D53"/>
      <c r="E53"/>
      <c r="F53"/>
      <c r="G53"/>
      <c r="H53"/>
      <c r="I53"/>
      <c r="J53"/>
      <c r="K53"/>
      <c r="L53"/>
    </row>
    <row r="54" spans="1:12" ht="15.75" customHeight="1" x14ac:dyDescent="0.3">
      <c r="A54" s="114"/>
      <c r="B54"/>
      <c r="C54"/>
      <c r="D54"/>
      <c r="E54"/>
      <c r="F54"/>
      <c r="G54"/>
      <c r="H54"/>
      <c r="I54"/>
      <c r="J54"/>
      <c r="K54"/>
      <c r="L54"/>
    </row>
    <row r="55" spans="1:12" ht="15.75" customHeight="1" x14ac:dyDescent="0.3">
      <c r="A55" s="114"/>
      <c r="B55"/>
      <c r="C55"/>
      <c r="D55"/>
      <c r="E55"/>
      <c r="F55"/>
      <c r="G55"/>
      <c r="H55"/>
      <c r="I55"/>
      <c r="J55"/>
      <c r="K55"/>
      <c r="L55"/>
    </row>
    <row r="56" spans="1:12" ht="15.75" customHeight="1" x14ac:dyDescent="0.3">
      <c r="A56" s="114"/>
      <c r="B56"/>
      <c r="C56"/>
      <c r="D56"/>
      <c r="E56"/>
      <c r="F56"/>
      <c r="G56"/>
      <c r="H56"/>
      <c r="I56"/>
      <c r="J56"/>
      <c r="K56"/>
      <c r="L56"/>
    </row>
    <row r="57" spans="1:12" ht="15.75" customHeight="1" x14ac:dyDescent="0.3">
      <c r="A57" s="114"/>
      <c r="B57"/>
      <c r="C57"/>
      <c r="D57"/>
      <c r="E57"/>
      <c r="F57"/>
      <c r="G57"/>
      <c r="H57"/>
      <c r="I57"/>
      <c r="J57"/>
      <c r="K57"/>
      <c r="L57"/>
    </row>
    <row r="58" spans="1:12" ht="15.75" customHeight="1" x14ac:dyDescent="0.3">
      <c r="A58" s="114"/>
      <c r="B58"/>
      <c r="C58"/>
      <c r="D58"/>
      <c r="E58"/>
      <c r="F58"/>
      <c r="G58"/>
      <c r="H58"/>
      <c r="I58"/>
      <c r="J58"/>
      <c r="K58"/>
      <c r="L58"/>
    </row>
    <row r="59" spans="1:12" ht="15.75" customHeight="1" x14ac:dyDescent="0.3">
      <c r="A59" s="114"/>
      <c r="B59"/>
      <c r="C59"/>
      <c r="D59"/>
      <c r="E59"/>
      <c r="F59"/>
      <c r="G59"/>
      <c r="H59"/>
      <c r="I59"/>
      <c r="J59"/>
      <c r="K59"/>
      <c r="L59"/>
    </row>
    <row r="60" spans="1:12" ht="15.75" customHeight="1" x14ac:dyDescent="0.3">
      <c r="A60" s="114"/>
      <c r="B60"/>
      <c r="C60"/>
      <c r="D60"/>
      <c r="E60"/>
      <c r="F60"/>
      <c r="G60"/>
      <c r="H60"/>
      <c r="I60"/>
      <c r="J60"/>
      <c r="K60"/>
      <c r="L60"/>
    </row>
    <row r="61" spans="1:12" ht="15.75" customHeight="1" x14ac:dyDescent="0.3">
      <c r="A61" s="114"/>
      <c r="B61"/>
      <c r="C61"/>
      <c r="D61"/>
      <c r="E61"/>
      <c r="F61"/>
      <c r="G61"/>
      <c r="H61"/>
      <c r="I61"/>
      <c r="J61"/>
      <c r="K61"/>
      <c r="L61"/>
    </row>
    <row r="62" spans="1:12" ht="15.75" customHeight="1" x14ac:dyDescent="0.3">
      <c r="A62" s="114"/>
      <c r="B62"/>
      <c r="C62"/>
      <c r="D62"/>
      <c r="E62"/>
      <c r="F62"/>
      <c r="G62"/>
      <c r="H62"/>
      <c r="I62"/>
      <c r="J62"/>
      <c r="K62"/>
      <c r="L62"/>
    </row>
    <row r="63" spans="1:12" ht="15.75" customHeight="1" x14ac:dyDescent="0.3">
      <c r="A63" s="114"/>
      <c r="B63"/>
      <c r="C63"/>
      <c r="D63"/>
      <c r="E63"/>
      <c r="F63"/>
      <c r="G63"/>
      <c r="H63"/>
      <c r="I63"/>
      <c r="J63"/>
      <c r="K63"/>
      <c r="L63"/>
    </row>
    <row r="64" spans="1:12" ht="15.75" customHeight="1" x14ac:dyDescent="0.3">
      <c r="A64" s="114"/>
      <c r="B64"/>
      <c r="C64"/>
      <c r="D64"/>
      <c r="E64"/>
      <c r="F64"/>
      <c r="G64"/>
      <c r="H64"/>
      <c r="I64"/>
      <c r="J64"/>
      <c r="K64"/>
      <c r="L64"/>
    </row>
    <row r="65" spans="1:12" ht="15.75" customHeight="1" x14ac:dyDescent="0.3">
      <c r="A65" s="114"/>
      <c r="B65"/>
      <c r="C65"/>
      <c r="D65"/>
      <c r="E65"/>
      <c r="F65"/>
      <c r="G65"/>
      <c r="H65"/>
      <c r="I65"/>
      <c r="J65"/>
      <c r="K65"/>
      <c r="L65"/>
    </row>
    <row r="66" spans="1:12" ht="15.75" customHeight="1" x14ac:dyDescent="0.3">
      <c r="A66" s="114"/>
      <c r="B66"/>
      <c r="C66"/>
      <c r="D66"/>
      <c r="E66"/>
      <c r="F66"/>
      <c r="G66"/>
      <c r="H66"/>
      <c r="I66"/>
      <c r="J66"/>
      <c r="K66"/>
      <c r="L66"/>
    </row>
    <row r="67" spans="1:12" ht="15.75" customHeight="1" thickBot="1" x14ac:dyDescent="0.35">
      <c r="A67" s="114"/>
      <c r="B67"/>
      <c r="C67"/>
      <c r="D67"/>
      <c r="E67"/>
      <c r="F67"/>
      <c r="G67"/>
      <c r="H67"/>
      <c r="I67"/>
      <c r="J67"/>
      <c r="K67"/>
      <c r="L67"/>
    </row>
    <row r="68" spans="1:12" ht="15.75" customHeight="1" thickBot="1" x14ac:dyDescent="0.35">
      <c r="A68" s="114"/>
      <c r="B68" s="52" t="str">
        <f>IFERROR(VLOOKUP($C$1,BD!L68:W1068,1,FALSE),"")</f>
        <v/>
      </c>
      <c r="C68" s="52" t="str">
        <f>IFERROR(VLOOKUP(C$1,BD!L68:W1068,3,FALSE),"")</f>
        <v/>
      </c>
      <c r="D68" s="52" t="str">
        <f>IFERROR(VLOOKUP(C$1,BD!L68:W1068,2,FALSE),"")</f>
        <v/>
      </c>
      <c r="E68" s="53" t="str">
        <f>IFERROR(VLOOKUP(C$1,BD!L68:W1068,5,FALSE),"")</f>
        <v/>
      </c>
      <c r="F68"/>
      <c r="G68"/>
      <c r="H68"/>
      <c r="I68"/>
      <c r="J68"/>
      <c r="K68"/>
      <c r="L68"/>
    </row>
    <row r="69" spans="1:12" ht="15.75" customHeight="1" thickBot="1" x14ac:dyDescent="0.35">
      <c r="A69" s="114"/>
      <c r="B69" s="52" t="str">
        <f>IFERROR(VLOOKUP($C$1,BD!L69:W1069,1,FALSE),"")</f>
        <v/>
      </c>
      <c r="C69" s="52" t="str">
        <f>IFERROR(VLOOKUP(C$1,BD!L69:W1069,3,FALSE),"")</f>
        <v/>
      </c>
      <c r="D69" s="52" t="str">
        <f>IFERROR(VLOOKUP(C$1,BD!L69:W1069,2,FALSE),"")</f>
        <v/>
      </c>
      <c r="E69" s="53" t="str">
        <f>IFERROR(VLOOKUP(C$1,BD!L69:W1069,5,FALSE),"")</f>
        <v/>
      </c>
      <c r="F69"/>
      <c r="G69"/>
      <c r="H69"/>
      <c r="I69"/>
      <c r="J69"/>
      <c r="K69"/>
      <c r="L69"/>
    </row>
    <row r="70" spans="1:12" ht="15.75" customHeight="1" thickBot="1" x14ac:dyDescent="0.35">
      <c r="A70" s="114"/>
      <c r="B70" s="52" t="str">
        <f>IFERROR(VLOOKUP($C$1,BD!L70:W1070,1,FALSE),"")</f>
        <v/>
      </c>
      <c r="C70" s="52" t="str">
        <f>IFERROR(VLOOKUP(C$1,BD!L70:W1070,3,FALSE),"")</f>
        <v/>
      </c>
      <c r="D70" s="52" t="str">
        <f>IFERROR(VLOOKUP(C$1,BD!L70:W1070,2,FALSE),"")</f>
        <v/>
      </c>
      <c r="E70" s="53" t="str">
        <f>IFERROR(VLOOKUP(C$1,BD!L70:W1070,5,FALSE),"")</f>
        <v/>
      </c>
      <c r="F70"/>
      <c r="G70"/>
      <c r="H70"/>
      <c r="I70"/>
      <c r="J70"/>
      <c r="K70"/>
      <c r="L70"/>
    </row>
    <row r="71" spans="1:12" ht="15.75" customHeight="1" thickBot="1" x14ac:dyDescent="0.35">
      <c r="A71" s="114"/>
      <c r="B71" s="52" t="str">
        <f>IFERROR(VLOOKUP($C$1,BD!L71:W1071,1,FALSE),"")</f>
        <v/>
      </c>
      <c r="C71" s="52" t="str">
        <f>IFERROR(VLOOKUP(C$1,BD!L71:W1071,3,FALSE),"")</f>
        <v/>
      </c>
      <c r="D71" s="52" t="str">
        <f>IFERROR(VLOOKUP(C$1,BD!L71:W1071,2,FALSE),"")</f>
        <v/>
      </c>
      <c r="E71" s="53" t="str">
        <f>IFERROR(VLOOKUP(C$1,BD!L71:W1071,5,FALSE),"")</f>
        <v/>
      </c>
      <c r="F71"/>
      <c r="G71"/>
      <c r="H71"/>
      <c r="I71"/>
      <c r="J71"/>
      <c r="K71"/>
      <c r="L71"/>
    </row>
    <row r="72" spans="1:12" ht="15.75" customHeight="1" thickBot="1" x14ac:dyDescent="0.35">
      <c r="A72" s="114"/>
      <c r="B72" s="52" t="str">
        <f>IFERROR(VLOOKUP($C$1,BD!L72:W1072,1,FALSE),"")</f>
        <v/>
      </c>
      <c r="C72" s="52" t="str">
        <f>IFERROR(VLOOKUP(C$1,BD!L72:W1072,3,FALSE),"")</f>
        <v/>
      </c>
      <c r="D72" s="52" t="str">
        <f>IFERROR(VLOOKUP(C$1,BD!L72:W1072,2,FALSE),"")</f>
        <v/>
      </c>
      <c r="E72" s="53" t="str">
        <f>IFERROR(VLOOKUP(C$1,BD!L72:W1072,5,FALSE),"")</f>
        <v/>
      </c>
      <c r="F72"/>
      <c r="G72"/>
      <c r="H72"/>
      <c r="I72"/>
      <c r="J72"/>
      <c r="K72"/>
      <c r="L72"/>
    </row>
    <row r="73" spans="1:12" ht="15.75" customHeight="1" thickBot="1" x14ac:dyDescent="0.35">
      <c r="A73" s="114"/>
      <c r="B73" s="52" t="str">
        <f>IFERROR(VLOOKUP($C$1,BD!L73:W1073,1,FALSE),"")</f>
        <v/>
      </c>
      <c r="C73" s="52" t="str">
        <f>IFERROR(VLOOKUP(C$1,BD!L73:W1073,3,FALSE),"")</f>
        <v/>
      </c>
      <c r="D73" s="52" t="str">
        <f>IFERROR(VLOOKUP(C$1,BD!L73:W1073,2,FALSE),"")</f>
        <v/>
      </c>
      <c r="E73" s="53" t="str">
        <f>IFERROR(VLOOKUP(C$1,BD!L73:W1073,5,FALSE),"")</f>
        <v/>
      </c>
      <c r="F73"/>
      <c r="G73"/>
      <c r="H73"/>
      <c r="I73"/>
      <c r="J73"/>
      <c r="K73"/>
      <c r="L73"/>
    </row>
    <row r="74" spans="1:12" ht="15.75" customHeight="1" thickBot="1" x14ac:dyDescent="0.35">
      <c r="A74" s="114"/>
      <c r="B74" s="52" t="str">
        <f>IFERROR(VLOOKUP($C$1,BD!L74:W1074,1,FALSE),"")</f>
        <v/>
      </c>
      <c r="C74" s="52" t="str">
        <f>IFERROR(VLOOKUP(C$1,BD!L74:W1074,3,FALSE),"")</f>
        <v/>
      </c>
      <c r="D74" s="52" t="str">
        <f>IFERROR(VLOOKUP(C$1,BD!L74:W1074,2,FALSE),"")</f>
        <v/>
      </c>
      <c r="E74" s="53" t="str">
        <f>IFERROR(VLOOKUP(C$1,BD!L74:W1074,5,FALSE),"")</f>
        <v/>
      </c>
      <c r="F74"/>
      <c r="G74"/>
      <c r="H74"/>
      <c r="I74"/>
      <c r="J74"/>
      <c r="K74"/>
      <c r="L74"/>
    </row>
    <row r="75" spans="1:12" ht="15.75" customHeight="1" thickBot="1" x14ac:dyDescent="0.35">
      <c r="A75" s="114"/>
      <c r="B75" s="52" t="str">
        <f>IFERROR(VLOOKUP($C$1,BD!L75:W1075,1,FALSE),"")</f>
        <v/>
      </c>
      <c r="C75" s="52" t="str">
        <f>IFERROR(VLOOKUP(C$1,BD!L75:W1075,3,FALSE),"")</f>
        <v/>
      </c>
      <c r="D75" s="52" t="str">
        <f>IFERROR(VLOOKUP(C$1,BD!L75:W1075,2,FALSE),"")</f>
        <v/>
      </c>
      <c r="E75" s="53" t="str">
        <f>IFERROR(VLOOKUP(C$1,BD!L75:W1075,5,FALSE),"")</f>
        <v/>
      </c>
      <c r="F75"/>
      <c r="G75"/>
      <c r="H75"/>
      <c r="I75"/>
      <c r="J75"/>
      <c r="K75"/>
      <c r="L75"/>
    </row>
    <row r="76" spans="1:12" ht="15.75" customHeight="1" thickBot="1" x14ac:dyDescent="0.35">
      <c r="A76" s="114"/>
      <c r="B76" s="52" t="str">
        <f>IFERROR(VLOOKUP($C$1,BD!L76:W1076,1,FALSE),"")</f>
        <v/>
      </c>
      <c r="C76" s="52" t="str">
        <f>IFERROR(VLOOKUP(C$1,BD!L76:W1076,3,FALSE),"")</f>
        <v/>
      </c>
      <c r="D76" s="52" t="str">
        <f>IFERROR(VLOOKUP(C$1,BD!L76:W1076,2,FALSE),"")</f>
        <v/>
      </c>
      <c r="E76" s="53" t="str">
        <f>IFERROR(VLOOKUP(C$1,BD!L76:W1076,5,FALSE),"")</f>
        <v/>
      </c>
      <c r="F76"/>
      <c r="G76"/>
      <c r="H76"/>
      <c r="I76"/>
      <c r="J76"/>
      <c r="K76"/>
      <c r="L76"/>
    </row>
    <row r="77" spans="1:12" ht="15.75" customHeight="1" thickBot="1" x14ac:dyDescent="0.35">
      <c r="A77" s="114"/>
      <c r="B77" s="52" t="str">
        <f>IFERROR(VLOOKUP($C$1,BD!L77:W1077,1,FALSE),"")</f>
        <v/>
      </c>
      <c r="C77" s="52" t="str">
        <f>IFERROR(VLOOKUP(C$1,BD!L77:W1077,3,FALSE),"")</f>
        <v/>
      </c>
      <c r="D77" s="52" t="str">
        <f>IFERROR(VLOOKUP(C$1,BD!L77:W1077,2,FALSE),"")</f>
        <v/>
      </c>
      <c r="E77" s="53" t="str">
        <f>IFERROR(VLOOKUP(C$1,BD!L77:W1077,5,FALSE),"")</f>
        <v/>
      </c>
      <c r="F77"/>
      <c r="G77"/>
      <c r="H77"/>
      <c r="I77"/>
      <c r="J77"/>
      <c r="K77"/>
      <c r="L77"/>
    </row>
    <row r="78" spans="1:12" ht="15.75" customHeight="1" thickBot="1" x14ac:dyDescent="0.35">
      <c r="A78" s="114"/>
      <c r="B78" s="52" t="str">
        <f>IFERROR(VLOOKUP($C$1,BD!L78:W1078,1,FALSE),"")</f>
        <v/>
      </c>
      <c r="C78" s="52" t="str">
        <f>IFERROR(VLOOKUP(C$1,BD!L78:W1078,3,FALSE),"")</f>
        <v/>
      </c>
      <c r="D78" s="52" t="str">
        <f>IFERROR(VLOOKUP(C$1,BD!L78:W1078,2,FALSE),"")</f>
        <v/>
      </c>
      <c r="E78" s="53" t="str">
        <f>IFERROR(VLOOKUP(C$1,BD!L78:W1078,5,FALSE),"")</f>
        <v/>
      </c>
      <c r="F78"/>
      <c r="G78"/>
      <c r="H78"/>
      <c r="I78"/>
      <c r="J78"/>
      <c r="K78"/>
      <c r="L78"/>
    </row>
    <row r="79" spans="1:12" ht="15.75" customHeight="1" thickBot="1" x14ac:dyDescent="0.35">
      <c r="A79" s="114"/>
      <c r="B79" s="52" t="str">
        <f>IFERROR(VLOOKUP($C$1,BD!L79:W1079,1,FALSE),"")</f>
        <v/>
      </c>
      <c r="C79" s="52" t="str">
        <f>IFERROR(VLOOKUP(C$1,BD!L79:W1079,3,FALSE),"")</f>
        <v/>
      </c>
      <c r="D79" s="52" t="str">
        <f>IFERROR(VLOOKUP(C$1,BD!L79:W1079,2,FALSE),"")</f>
        <v/>
      </c>
      <c r="E79" s="53" t="str">
        <f>IFERROR(VLOOKUP(C$1,BD!L79:W1079,5,FALSE),"")</f>
        <v/>
      </c>
      <c r="F79"/>
      <c r="G79"/>
      <c r="H79"/>
      <c r="I79"/>
      <c r="J79"/>
      <c r="K79"/>
      <c r="L79"/>
    </row>
    <row r="80" spans="1:12" ht="15.75" customHeight="1" thickBot="1" x14ac:dyDescent="0.35">
      <c r="A80" s="114"/>
      <c r="B80" s="52" t="str">
        <f>IFERROR(VLOOKUP($C$1,BD!L80:W1080,1,FALSE),"")</f>
        <v/>
      </c>
      <c r="C80" s="52" t="str">
        <f>IFERROR(VLOOKUP(C$1,BD!L80:W1080,3,FALSE),"")</f>
        <v/>
      </c>
      <c r="D80" s="52" t="str">
        <f>IFERROR(VLOOKUP(C$1,BD!L80:W1080,2,FALSE),"")</f>
        <v/>
      </c>
      <c r="E80" s="53" t="str">
        <f>IFERROR(VLOOKUP(C$1,BD!L80:W1080,5,FALSE),"")</f>
        <v/>
      </c>
      <c r="F80"/>
      <c r="G80"/>
      <c r="H80"/>
      <c r="I80"/>
      <c r="J80"/>
      <c r="K80"/>
      <c r="L80"/>
    </row>
    <row r="81" spans="1:12" ht="15.75" customHeight="1" thickBot="1" x14ac:dyDescent="0.35">
      <c r="A81" s="114"/>
      <c r="B81" s="52" t="str">
        <f>IFERROR(VLOOKUP($C$1,BD!L81:W1081,1,FALSE),"")</f>
        <v/>
      </c>
      <c r="C81" s="52" t="str">
        <f>IFERROR(VLOOKUP(C$1,BD!L81:W1081,3,FALSE),"")</f>
        <v/>
      </c>
      <c r="D81" s="52" t="str">
        <f>IFERROR(VLOOKUP(C$1,BD!L81:W1081,2,FALSE),"")</f>
        <v/>
      </c>
      <c r="E81" s="53" t="str">
        <f>IFERROR(VLOOKUP(C$1,BD!L81:W1081,5,FALSE),"")</f>
        <v/>
      </c>
      <c r="F81"/>
      <c r="G81"/>
      <c r="H81"/>
      <c r="I81"/>
      <c r="J81"/>
      <c r="K81"/>
      <c r="L81"/>
    </row>
    <row r="82" spans="1:12" ht="15.75" customHeight="1" thickBot="1" x14ac:dyDescent="0.35">
      <c r="A82" s="114"/>
      <c r="B82" s="52" t="str">
        <f>IFERROR(VLOOKUP($C$1,BD!L82:W1082,1,FALSE),"")</f>
        <v/>
      </c>
      <c r="C82" s="52" t="str">
        <f>IFERROR(VLOOKUP(C$1,BD!L82:W1082,3,FALSE),"")</f>
        <v/>
      </c>
      <c r="D82" s="52" t="str">
        <f>IFERROR(VLOOKUP(C$1,BD!L82:W1082,2,FALSE),"")</f>
        <v/>
      </c>
      <c r="E82" s="53" t="str">
        <f>IFERROR(VLOOKUP(C$1,BD!L82:W1082,5,FALSE),"")</f>
        <v/>
      </c>
      <c r="F82"/>
      <c r="G82"/>
      <c r="H82"/>
      <c r="I82"/>
      <c r="J82"/>
      <c r="K82"/>
      <c r="L82"/>
    </row>
    <row r="83" spans="1:12" ht="15.75" customHeight="1" thickBot="1" x14ac:dyDescent="0.35">
      <c r="A83" s="114"/>
      <c r="B83" s="52" t="str">
        <f>IFERROR(VLOOKUP($C$1,BD!L83:W1083,1,FALSE),"")</f>
        <v/>
      </c>
      <c r="C83" s="52" t="str">
        <f>IFERROR(VLOOKUP(C$1,BD!L83:W1083,3,FALSE),"")</f>
        <v/>
      </c>
      <c r="D83" s="52" t="str">
        <f>IFERROR(VLOOKUP(C$1,BD!L83:W1083,2,FALSE),"")</f>
        <v/>
      </c>
      <c r="E83" s="53" t="str">
        <f>IFERROR(VLOOKUP(C$1,BD!L83:W1083,5,FALSE),"")</f>
        <v/>
      </c>
      <c r="F83"/>
      <c r="G83"/>
      <c r="H83"/>
      <c r="I83"/>
      <c r="J83"/>
      <c r="K83"/>
      <c r="L83"/>
    </row>
    <row r="84" spans="1:12" ht="15.75" customHeight="1" thickBot="1" x14ac:dyDescent="0.35">
      <c r="A84" s="114"/>
      <c r="B84" s="52" t="str">
        <f>IFERROR(VLOOKUP($C$1,BD!L84:W1084,1,FALSE),"")</f>
        <v/>
      </c>
      <c r="C84" s="52" t="str">
        <f>IFERROR(VLOOKUP(C$1,BD!L84:W1084,3,FALSE),"")</f>
        <v/>
      </c>
      <c r="D84" s="52" t="str">
        <f>IFERROR(VLOOKUP(C$1,BD!L84:W1084,2,FALSE),"")</f>
        <v/>
      </c>
      <c r="E84" s="53" t="str">
        <f>IFERROR(VLOOKUP(C$1,BD!L84:W1084,5,FALSE),"")</f>
        <v/>
      </c>
      <c r="F84"/>
      <c r="G84"/>
      <c r="H84"/>
      <c r="I84"/>
      <c r="J84"/>
      <c r="K84"/>
      <c r="L84"/>
    </row>
    <row r="85" spans="1:12" ht="15.75" customHeight="1" thickBot="1" x14ac:dyDescent="0.35">
      <c r="A85" s="114"/>
      <c r="B85" s="52" t="str">
        <f>IFERROR(VLOOKUP($C$1,BD!L85:W1085,1,FALSE),"")</f>
        <v/>
      </c>
      <c r="C85" s="52" t="str">
        <f>IFERROR(VLOOKUP(C$1,BD!L85:W1085,3,FALSE),"")</f>
        <v/>
      </c>
      <c r="D85" s="52" t="str">
        <f>IFERROR(VLOOKUP(C$1,BD!L85:W1085,2,FALSE),"")</f>
        <v/>
      </c>
      <c r="E85" s="53" t="str">
        <f>IFERROR(VLOOKUP(C$1,BD!L85:W1085,5,FALSE),"")</f>
        <v/>
      </c>
      <c r="F85"/>
      <c r="G85"/>
      <c r="H85"/>
      <c r="I85"/>
      <c r="J85"/>
      <c r="K85"/>
      <c r="L85"/>
    </row>
    <row r="86" spans="1:12" ht="15.75" customHeight="1" thickBot="1" x14ac:dyDescent="0.35">
      <c r="A86" s="114"/>
      <c r="B86" s="52" t="str">
        <f>IFERROR(VLOOKUP($C$1,BD!L86:W1086,1,FALSE),"")</f>
        <v/>
      </c>
      <c r="C86" s="52" t="str">
        <f>IFERROR(VLOOKUP(C$1,BD!L86:W1086,3,FALSE),"")</f>
        <v/>
      </c>
      <c r="D86" s="52" t="str">
        <f>IFERROR(VLOOKUP(C$1,BD!L86:W1086,2,FALSE),"")</f>
        <v/>
      </c>
      <c r="E86" s="53" t="str">
        <f>IFERROR(VLOOKUP(C$1,BD!L86:W1086,5,FALSE),"")</f>
        <v/>
      </c>
      <c r="F86"/>
      <c r="G86"/>
      <c r="H86"/>
      <c r="I86"/>
      <c r="J86"/>
      <c r="K86"/>
      <c r="L86"/>
    </row>
    <row r="87" spans="1:12" ht="15.75" customHeight="1" thickBot="1" x14ac:dyDescent="0.35">
      <c r="A87" s="114"/>
      <c r="B87" s="52" t="str">
        <f>IFERROR(VLOOKUP($C$1,BD!L87:W1087,1,FALSE),"")</f>
        <v/>
      </c>
      <c r="C87" s="52" t="str">
        <f>IFERROR(VLOOKUP(C$1,BD!L87:W1087,3,FALSE),"")</f>
        <v/>
      </c>
      <c r="D87" s="52" t="str">
        <f>IFERROR(VLOOKUP(C$1,BD!L87:W1087,2,FALSE),"")</f>
        <v/>
      </c>
      <c r="E87" s="53" t="str">
        <f>IFERROR(VLOOKUP(C$1,BD!L87:W1087,5,FALSE),"")</f>
        <v/>
      </c>
      <c r="F87"/>
      <c r="G87"/>
      <c r="H87"/>
      <c r="I87"/>
      <c r="J87"/>
      <c r="K87"/>
      <c r="L87"/>
    </row>
    <row r="88" spans="1:12" ht="15.75" customHeight="1" thickBot="1" x14ac:dyDescent="0.35">
      <c r="A88" s="114"/>
      <c r="B88" s="52" t="str">
        <f>IFERROR(VLOOKUP($C$1,BD!L88:W1088,1,FALSE),"")</f>
        <v/>
      </c>
      <c r="C88" s="52" t="str">
        <f>IFERROR(VLOOKUP(C$1,BD!L88:W1088,3,FALSE),"")</f>
        <v/>
      </c>
      <c r="D88" s="52" t="str">
        <f>IFERROR(VLOOKUP(C$1,BD!L88:W1088,2,FALSE),"")</f>
        <v/>
      </c>
      <c r="E88" s="53" t="str">
        <f>IFERROR(VLOOKUP(C$1,BD!L88:W1088,5,FALSE),"")</f>
        <v/>
      </c>
      <c r="F88"/>
      <c r="G88"/>
      <c r="H88"/>
      <c r="I88"/>
      <c r="J88"/>
      <c r="K88"/>
      <c r="L88"/>
    </row>
    <row r="89" spans="1:12" ht="15.75" customHeight="1" thickBot="1" x14ac:dyDescent="0.35">
      <c r="A89" s="114"/>
      <c r="B89" s="52" t="str">
        <f>IFERROR(VLOOKUP($C$1,BD!L89:W1089,1,FALSE),"")</f>
        <v/>
      </c>
      <c r="C89" s="52" t="str">
        <f>IFERROR(VLOOKUP(C$1,BD!L89:W1089,3,FALSE),"")</f>
        <v/>
      </c>
      <c r="D89" s="52" t="str">
        <f>IFERROR(VLOOKUP(C$1,BD!L89:W1089,2,FALSE),"")</f>
        <v/>
      </c>
      <c r="E89" s="53" t="str">
        <f>IFERROR(VLOOKUP(C$1,BD!L89:W1089,5,FALSE),"")</f>
        <v/>
      </c>
      <c r="F89"/>
      <c r="G89"/>
      <c r="H89"/>
      <c r="I89"/>
      <c r="J89"/>
      <c r="K89"/>
      <c r="L89"/>
    </row>
    <row r="90" spans="1:12" ht="15.75" customHeight="1" thickBot="1" x14ac:dyDescent="0.35">
      <c r="A90" s="114"/>
      <c r="B90" s="52" t="str">
        <f>IFERROR(VLOOKUP($C$1,BD!L90:W1090,1,FALSE),"")</f>
        <v/>
      </c>
      <c r="C90" s="52" t="str">
        <f>IFERROR(VLOOKUP(C$1,BD!L90:W1090,3,FALSE),"")</f>
        <v/>
      </c>
      <c r="D90" s="52" t="str">
        <f>IFERROR(VLOOKUP(C$1,BD!L90:W1090,2,FALSE),"")</f>
        <v/>
      </c>
      <c r="E90" s="53" t="str">
        <f>IFERROR(VLOOKUP(C$1,BD!L90:W1090,5,FALSE),"")</f>
        <v/>
      </c>
      <c r="F90"/>
      <c r="G90"/>
      <c r="H90"/>
      <c r="I90"/>
      <c r="J90"/>
      <c r="K90"/>
      <c r="L90"/>
    </row>
    <row r="91" spans="1:12" ht="15.75" customHeight="1" thickBot="1" x14ac:dyDescent="0.35">
      <c r="A91" s="114"/>
      <c r="B91" s="52" t="str">
        <f>IFERROR(VLOOKUP($C$1,BD!L91:W1091,1,FALSE),"")</f>
        <v/>
      </c>
      <c r="C91" s="52" t="str">
        <f>IFERROR(VLOOKUP(C$1,BD!L91:W1091,3,FALSE),"")</f>
        <v/>
      </c>
      <c r="D91" s="52" t="str">
        <f>IFERROR(VLOOKUP(C$1,BD!L91:W1091,2,FALSE),"")</f>
        <v/>
      </c>
      <c r="E91" s="53" t="str">
        <f>IFERROR(VLOOKUP(C$1,BD!L91:W1091,5,FALSE),"")</f>
        <v/>
      </c>
      <c r="F91"/>
      <c r="G91"/>
      <c r="H91"/>
      <c r="I91"/>
      <c r="J91"/>
      <c r="K91"/>
      <c r="L91"/>
    </row>
    <row r="92" spans="1:12" ht="15.75" customHeight="1" thickBot="1" x14ac:dyDescent="0.35">
      <c r="A92" s="114"/>
      <c r="B92" s="52" t="str">
        <f>IFERROR(VLOOKUP($C$1,BD!L92:W1092,1,FALSE),"")</f>
        <v/>
      </c>
      <c r="C92" s="52" t="str">
        <f>IFERROR(VLOOKUP(C$1,BD!L92:W1092,3,FALSE),"")</f>
        <v/>
      </c>
      <c r="D92" s="52" t="str">
        <f>IFERROR(VLOOKUP(C$1,BD!L92:W1092,2,FALSE),"")</f>
        <v/>
      </c>
      <c r="E92" s="53" t="str">
        <f>IFERROR(VLOOKUP(C$1,BD!L92:W1092,5,FALSE),"")</f>
        <v/>
      </c>
      <c r="F92"/>
      <c r="G92"/>
      <c r="H92"/>
      <c r="I92"/>
      <c r="J92"/>
      <c r="K92"/>
      <c r="L92"/>
    </row>
    <row r="93" spans="1:12" ht="15.75" customHeight="1" thickBot="1" x14ac:dyDescent="0.35">
      <c r="A93" s="114"/>
      <c r="B93" s="52" t="str">
        <f>IFERROR(VLOOKUP($C$1,BD!L93:W1093,1,FALSE),"")</f>
        <v/>
      </c>
      <c r="C93" s="52" t="str">
        <f>IFERROR(VLOOKUP(C$1,BD!L93:W1093,3,FALSE),"")</f>
        <v/>
      </c>
      <c r="D93" s="52" t="str">
        <f>IFERROR(VLOOKUP(C$1,BD!L93:W1093,2,FALSE),"")</f>
        <v/>
      </c>
      <c r="E93" s="53" t="str">
        <f>IFERROR(VLOOKUP(C$1,BD!L93:W1093,5,FALSE),"")</f>
        <v/>
      </c>
      <c r="F93"/>
      <c r="G93"/>
      <c r="H93"/>
      <c r="I93"/>
      <c r="J93"/>
      <c r="K93"/>
      <c r="L93"/>
    </row>
    <row r="94" spans="1:12" ht="15.75" customHeight="1" thickBot="1" x14ac:dyDescent="0.35">
      <c r="A94" s="114"/>
      <c r="B94" s="52" t="str">
        <f>IFERROR(VLOOKUP($C$1,BD!L94:W1094,1,FALSE),"")</f>
        <v/>
      </c>
      <c r="C94" s="52" t="str">
        <f>IFERROR(VLOOKUP(C$1,BD!L94:W1094,3,FALSE),"")</f>
        <v/>
      </c>
      <c r="D94" s="52" t="str">
        <f>IFERROR(VLOOKUP(C$1,BD!L94:W1094,2,FALSE),"")</f>
        <v/>
      </c>
      <c r="E94" s="53" t="str">
        <f>IFERROR(VLOOKUP(C$1,BD!L94:W1094,5,FALSE),"")</f>
        <v/>
      </c>
      <c r="F94"/>
      <c r="G94"/>
      <c r="H94"/>
      <c r="I94"/>
      <c r="J94"/>
      <c r="K94"/>
      <c r="L94"/>
    </row>
    <row r="95" spans="1:12" ht="15.75" customHeight="1" thickBot="1" x14ac:dyDescent="0.35">
      <c r="A95" s="114"/>
      <c r="B95" s="52" t="str">
        <f>IFERROR(VLOOKUP($C$1,BD!L95:W1095,1,FALSE),"")</f>
        <v/>
      </c>
      <c r="C95" s="52" t="str">
        <f>IFERROR(VLOOKUP(C$1,BD!L95:W1095,3,FALSE),"")</f>
        <v/>
      </c>
      <c r="D95" s="52" t="str">
        <f>IFERROR(VLOOKUP(C$1,BD!L95:W1095,2,FALSE),"")</f>
        <v/>
      </c>
      <c r="E95" s="53" t="str">
        <f>IFERROR(VLOOKUP(C$1,BD!L95:W1095,5,FALSE),"")</f>
        <v/>
      </c>
      <c r="F95"/>
      <c r="G95"/>
      <c r="H95"/>
      <c r="I95"/>
      <c r="J95"/>
      <c r="K95"/>
      <c r="L95"/>
    </row>
    <row r="96" spans="1:12" ht="15.75" customHeight="1" thickBot="1" x14ac:dyDescent="0.35">
      <c r="A96" s="114"/>
      <c r="B96" s="52" t="str">
        <f>IFERROR(VLOOKUP($C$1,BD!L96:W1096,1,FALSE),"")</f>
        <v/>
      </c>
      <c r="C96" s="52" t="str">
        <f>IFERROR(VLOOKUP(C$1,BD!L96:W1096,3,FALSE),"")</f>
        <v/>
      </c>
      <c r="D96" s="52" t="str">
        <f>IFERROR(VLOOKUP(C$1,BD!L96:W1096,2,FALSE),"")</f>
        <v/>
      </c>
      <c r="E96" s="53" t="str">
        <f>IFERROR(VLOOKUP(C$1,BD!L96:W1096,5,FALSE),"")</f>
        <v/>
      </c>
      <c r="F96"/>
      <c r="G96"/>
      <c r="H96"/>
      <c r="I96"/>
      <c r="J96"/>
      <c r="K96"/>
      <c r="L96"/>
    </row>
    <row r="97" spans="1:12" ht="15.75" customHeight="1" thickBot="1" x14ac:dyDescent="0.35">
      <c r="A97" s="114"/>
      <c r="B97" s="52" t="str">
        <f>IFERROR(VLOOKUP($C$1,BD!L97:W1097,1,FALSE),"")</f>
        <v/>
      </c>
      <c r="C97" s="52" t="str">
        <f>IFERROR(VLOOKUP(C$1,BD!L97:W1097,3,FALSE),"")</f>
        <v/>
      </c>
      <c r="D97" s="52" t="str">
        <f>IFERROR(VLOOKUP(C$1,BD!L97:W1097,2,FALSE),"")</f>
        <v/>
      </c>
      <c r="E97" s="53" t="str">
        <f>IFERROR(VLOOKUP(C$1,BD!L97:W1097,5,FALSE),"")</f>
        <v/>
      </c>
      <c r="F97"/>
      <c r="G97"/>
      <c r="H97"/>
      <c r="I97"/>
      <c r="J97"/>
      <c r="K97"/>
      <c r="L97"/>
    </row>
    <row r="98" spans="1:12" ht="15.75" customHeight="1" thickBot="1" x14ac:dyDescent="0.35">
      <c r="A98" s="114"/>
      <c r="B98" s="52" t="str">
        <f>IFERROR(VLOOKUP($C$1,BD!L98:W1098,1,FALSE),"")</f>
        <v/>
      </c>
      <c r="C98" s="52" t="str">
        <f>IFERROR(VLOOKUP(C$1,BD!L98:W1098,3,FALSE),"")</f>
        <v/>
      </c>
      <c r="D98" s="52" t="str">
        <f>IFERROR(VLOOKUP(C$1,BD!L98:W1098,2,FALSE),"")</f>
        <v/>
      </c>
      <c r="E98" s="53" t="str">
        <f>IFERROR(VLOOKUP(C$1,BD!L98:W1098,5,FALSE),"")</f>
        <v/>
      </c>
      <c r="F98"/>
      <c r="G98"/>
      <c r="H98"/>
      <c r="I98"/>
      <c r="J98"/>
      <c r="K98"/>
      <c r="L98"/>
    </row>
    <row r="99" spans="1:12" ht="15.75" customHeight="1" thickBot="1" x14ac:dyDescent="0.35">
      <c r="A99" s="114"/>
      <c r="B99" s="52" t="str">
        <f>IFERROR(VLOOKUP($C$1,BD!L99:W1099,1,FALSE),"")</f>
        <v/>
      </c>
      <c r="C99" s="52" t="str">
        <f>IFERROR(VLOOKUP(C$1,BD!L99:W1099,3,FALSE),"")</f>
        <v/>
      </c>
      <c r="D99" s="52" t="str">
        <f>IFERROR(VLOOKUP(C$1,BD!L99:W1099,2,FALSE),"")</f>
        <v/>
      </c>
      <c r="E99" s="53" t="str">
        <f>IFERROR(VLOOKUP(C$1,BD!L99:W1099,5,FALSE),"")</f>
        <v/>
      </c>
      <c r="F99"/>
      <c r="G99"/>
      <c r="H99"/>
      <c r="I99"/>
      <c r="J99"/>
      <c r="K99"/>
      <c r="L99"/>
    </row>
    <row r="100" spans="1:12" ht="15.75" customHeight="1" thickBot="1" x14ac:dyDescent="0.35">
      <c r="A100" s="114"/>
      <c r="B100" s="52" t="str">
        <f>IFERROR(VLOOKUP($C$1,BD!L100:W1100,1,FALSE),"")</f>
        <v/>
      </c>
      <c r="C100" s="52" t="str">
        <f>IFERROR(VLOOKUP(C$1,BD!L100:W1100,3,FALSE),"")</f>
        <v/>
      </c>
      <c r="D100" s="52" t="str">
        <f>IFERROR(VLOOKUP(C$1,BD!L100:W1100,2,FALSE),"")</f>
        <v/>
      </c>
      <c r="E100" s="53" t="str">
        <f>IFERROR(VLOOKUP(C$1,BD!L100:W1100,5,FALSE),"")</f>
        <v/>
      </c>
      <c r="F100"/>
      <c r="G100"/>
      <c r="H100"/>
      <c r="I100"/>
      <c r="J100"/>
      <c r="K100"/>
      <c r="L100"/>
    </row>
    <row r="101" spans="1:12" ht="15.75" customHeight="1" thickBot="1" x14ac:dyDescent="0.35">
      <c r="A101" s="114"/>
      <c r="B101" s="52" t="str">
        <f>IFERROR(VLOOKUP($C$1,BD!L101:W1101,1,FALSE),"")</f>
        <v/>
      </c>
      <c r="C101" s="52" t="str">
        <f>IFERROR(VLOOKUP(C$1,BD!L101:W1101,3,FALSE),"")</f>
        <v/>
      </c>
      <c r="D101" s="52" t="str">
        <f>IFERROR(VLOOKUP(C$1,BD!L101:W1101,2,FALSE),"")</f>
        <v/>
      </c>
      <c r="E101" s="53" t="str">
        <f>IFERROR(VLOOKUP(C$1,BD!L101:W1101,5,FALSE),"")</f>
        <v/>
      </c>
      <c r="F101"/>
      <c r="G101"/>
      <c r="H101"/>
      <c r="I101"/>
      <c r="J101"/>
      <c r="K101"/>
      <c r="L101"/>
    </row>
    <row r="102" spans="1:12" ht="15.75" customHeight="1" thickBot="1" x14ac:dyDescent="0.35">
      <c r="A102" s="114"/>
      <c r="B102" s="52" t="str">
        <f>IFERROR(VLOOKUP($C$1,BD!L102:W1102,1,FALSE),"")</f>
        <v/>
      </c>
      <c r="C102" s="52" t="str">
        <f>IFERROR(VLOOKUP(C$1,BD!L102:W1102,3,FALSE),"")</f>
        <v/>
      </c>
      <c r="D102" s="52" t="str">
        <f>IFERROR(VLOOKUP(C$1,BD!L102:W1102,2,FALSE),"")</f>
        <v/>
      </c>
      <c r="E102" s="53" t="str">
        <f>IFERROR(VLOOKUP(C$1,BD!L102:W1102,5,FALSE),"")</f>
        <v/>
      </c>
      <c r="F102"/>
      <c r="G102"/>
      <c r="H102"/>
      <c r="I102"/>
      <c r="J102"/>
      <c r="K102"/>
      <c r="L102"/>
    </row>
    <row r="103" spans="1:12" ht="15.75" customHeight="1" thickBot="1" x14ac:dyDescent="0.35">
      <c r="A103" s="114"/>
      <c r="B103" s="52" t="str">
        <f>IFERROR(VLOOKUP($C$1,BD!L103:W1103,1,FALSE),"")</f>
        <v/>
      </c>
      <c r="C103" s="52" t="str">
        <f>IFERROR(VLOOKUP(C$1,BD!L103:W1103,3,FALSE),"")</f>
        <v/>
      </c>
      <c r="D103" s="52" t="str">
        <f>IFERROR(VLOOKUP(C$1,BD!L103:W1103,2,FALSE),"")</f>
        <v/>
      </c>
      <c r="E103" s="53" t="str">
        <f>IFERROR(VLOOKUP(C$1,BD!L103:W1103,5,FALSE),"")</f>
        <v/>
      </c>
      <c r="F103"/>
      <c r="G103"/>
      <c r="H103"/>
      <c r="I103"/>
      <c r="J103"/>
      <c r="K103"/>
      <c r="L103"/>
    </row>
    <row r="104" spans="1:12" ht="15.75" customHeight="1" thickBot="1" x14ac:dyDescent="0.35">
      <c r="A104" s="114"/>
      <c r="B104" s="52" t="str">
        <f>IFERROR(VLOOKUP($C$1,BD!L104:W1104,1,FALSE),"")</f>
        <v/>
      </c>
      <c r="C104" s="52" t="str">
        <f>IFERROR(VLOOKUP(C$1,BD!L104:W1104,3,FALSE),"")</f>
        <v/>
      </c>
      <c r="D104" s="52" t="str">
        <f>IFERROR(VLOOKUP(C$1,BD!L104:W1104,2,FALSE),"")</f>
        <v/>
      </c>
      <c r="E104" s="53" t="str">
        <f>IFERROR(VLOOKUP(C$1,BD!L104:W1104,5,FALSE),"")</f>
        <v/>
      </c>
      <c r="F104"/>
      <c r="G104"/>
      <c r="H104"/>
      <c r="I104"/>
      <c r="J104"/>
      <c r="K104"/>
      <c r="L104"/>
    </row>
    <row r="105" spans="1:12" ht="15.75" customHeight="1" thickBot="1" x14ac:dyDescent="0.35">
      <c r="A105" s="114"/>
      <c r="B105" s="52" t="str">
        <f>IFERROR(VLOOKUP($C$1,BD!L105:W1105,1,FALSE),"")</f>
        <v/>
      </c>
      <c r="C105" s="52" t="str">
        <f>IFERROR(VLOOKUP(C$1,BD!L105:W1105,3,FALSE),"")</f>
        <v/>
      </c>
      <c r="D105" s="52" t="str">
        <f>IFERROR(VLOOKUP(C$1,BD!L105:W1105,2,FALSE),"")</f>
        <v/>
      </c>
      <c r="E105" s="53" t="str">
        <f>IFERROR(VLOOKUP(C$1,BD!L105:W1105,5,FALSE),"")</f>
        <v/>
      </c>
      <c r="F105"/>
      <c r="G105"/>
      <c r="H105"/>
      <c r="I105"/>
      <c r="J105"/>
      <c r="K105"/>
      <c r="L105"/>
    </row>
    <row r="106" spans="1:12" ht="15.75" customHeight="1" thickBot="1" x14ac:dyDescent="0.35">
      <c r="A106" s="114"/>
      <c r="B106" s="52" t="str">
        <f>IFERROR(VLOOKUP($C$1,BD!L106:W1106,1,FALSE),"")</f>
        <v/>
      </c>
      <c r="C106" s="52" t="str">
        <f>IFERROR(VLOOKUP(C$1,BD!L106:W1106,3,FALSE),"")</f>
        <v/>
      </c>
      <c r="D106" s="52" t="str">
        <f>IFERROR(VLOOKUP(C$1,BD!L106:W1106,2,FALSE),"")</f>
        <v/>
      </c>
      <c r="E106" s="53" t="str">
        <f>IFERROR(VLOOKUP(C$1,BD!L106:W1106,5,FALSE),"")</f>
        <v/>
      </c>
      <c r="F106"/>
      <c r="G106"/>
      <c r="H106"/>
      <c r="I106"/>
      <c r="J106"/>
      <c r="K106"/>
      <c r="L106"/>
    </row>
    <row r="107" spans="1:12" ht="15.75" customHeight="1" x14ac:dyDescent="0.3">
      <c r="A107" s="114"/>
      <c r="B107"/>
      <c r="C107"/>
      <c r="D107"/>
      <c r="E107"/>
      <c r="F107"/>
      <c r="G107"/>
      <c r="H107"/>
      <c r="I107"/>
      <c r="J107"/>
      <c r="K107"/>
      <c r="L107"/>
    </row>
    <row r="108" spans="1:12" ht="15.75" customHeight="1" x14ac:dyDescent="0.3">
      <c r="A108" s="114"/>
      <c r="B108"/>
      <c r="C108"/>
      <c r="D108"/>
      <c r="E108"/>
      <c r="F108"/>
      <c r="G108"/>
      <c r="H108"/>
      <c r="I108"/>
      <c r="J108"/>
      <c r="K108"/>
      <c r="L108"/>
    </row>
    <row r="109" spans="1:12" ht="15.75" customHeight="1" x14ac:dyDescent="0.3">
      <c r="A109" s="114"/>
      <c r="B109"/>
      <c r="C109"/>
      <c r="D109"/>
      <c r="E109"/>
      <c r="F109"/>
      <c r="G109"/>
      <c r="H109"/>
      <c r="I109"/>
      <c r="J109"/>
      <c r="K109"/>
      <c r="L109"/>
    </row>
    <row r="110" spans="1:12" ht="15.75" customHeight="1" x14ac:dyDescent="0.3">
      <c r="A110" s="114"/>
      <c r="B110"/>
      <c r="C110"/>
      <c r="D110"/>
      <c r="E110"/>
      <c r="F110"/>
      <c r="G110"/>
      <c r="H110"/>
      <c r="I110"/>
      <c r="J110"/>
      <c r="K110"/>
      <c r="L110"/>
    </row>
    <row r="111" spans="1:12" ht="15.75" customHeight="1" x14ac:dyDescent="0.3">
      <c r="A111" s="114"/>
      <c r="B111"/>
      <c r="C111"/>
      <c r="D111"/>
      <c r="E111"/>
      <c r="F111"/>
      <c r="G111"/>
      <c r="H111"/>
      <c r="I111"/>
      <c r="J111"/>
      <c r="K111"/>
      <c r="L111"/>
    </row>
    <row r="112" spans="1:12" ht="15.75" customHeight="1" x14ac:dyDescent="0.3">
      <c r="A112" s="114"/>
      <c r="B112"/>
      <c r="C112"/>
      <c r="D112"/>
      <c r="E112"/>
      <c r="F112"/>
      <c r="G112"/>
      <c r="H112"/>
      <c r="I112"/>
      <c r="J112"/>
      <c r="K112"/>
      <c r="L112"/>
    </row>
    <row r="113" spans="1:12" ht="15.75" customHeight="1" x14ac:dyDescent="0.3">
      <c r="A113" s="114"/>
      <c r="B113"/>
      <c r="C113"/>
      <c r="D113"/>
      <c r="E113"/>
      <c r="F113"/>
      <c r="G113"/>
      <c r="H113"/>
      <c r="I113"/>
      <c r="J113"/>
      <c r="K113"/>
      <c r="L113"/>
    </row>
    <row r="114" spans="1:12" ht="15.75" customHeight="1" x14ac:dyDescent="0.3">
      <c r="A114" s="114"/>
      <c r="B114"/>
      <c r="C114"/>
      <c r="D114"/>
      <c r="E114"/>
      <c r="F114"/>
      <c r="G114"/>
      <c r="H114"/>
      <c r="I114"/>
      <c r="J114"/>
      <c r="K114"/>
      <c r="L114"/>
    </row>
    <row r="115" spans="1:12" ht="15.75" customHeight="1" x14ac:dyDescent="0.3">
      <c r="A115" s="114"/>
      <c r="B115"/>
      <c r="C115"/>
      <c r="D115"/>
      <c r="E115"/>
      <c r="F115"/>
      <c r="G115"/>
      <c r="H115"/>
      <c r="I115"/>
      <c r="J115"/>
      <c r="K115"/>
      <c r="L115"/>
    </row>
    <row r="116" spans="1:12" ht="15.75" customHeight="1" x14ac:dyDescent="0.3">
      <c r="A116" s="114"/>
      <c r="B116"/>
      <c r="C116"/>
      <c r="D116"/>
      <c r="E116"/>
      <c r="F116"/>
      <c r="G116"/>
      <c r="H116"/>
      <c r="I116"/>
      <c r="J116"/>
      <c r="K116"/>
      <c r="L116"/>
    </row>
    <row r="117" spans="1:12" ht="15.75" customHeight="1" x14ac:dyDescent="0.3">
      <c r="A117" s="114"/>
      <c r="B117"/>
      <c r="C117"/>
      <c r="D117"/>
      <c r="E117"/>
      <c r="F117"/>
      <c r="G117"/>
      <c r="H117"/>
      <c r="I117"/>
      <c r="J117"/>
      <c r="K117"/>
      <c r="L117"/>
    </row>
    <row r="118" spans="1:12" ht="15.75" customHeight="1" x14ac:dyDescent="0.3">
      <c r="A118" s="114"/>
      <c r="B118"/>
      <c r="C118"/>
      <c r="D118"/>
      <c r="E118"/>
      <c r="F118"/>
      <c r="G118"/>
      <c r="H118"/>
      <c r="I118"/>
      <c r="J118"/>
      <c r="K118"/>
      <c r="L118"/>
    </row>
    <row r="119" spans="1:12" ht="15.75" customHeight="1" x14ac:dyDescent="0.3">
      <c r="A119" s="114"/>
      <c r="B119"/>
      <c r="C119"/>
      <c r="D119"/>
      <c r="E119"/>
      <c r="F119"/>
      <c r="G119"/>
      <c r="H119"/>
      <c r="I119"/>
      <c r="J119"/>
      <c r="K119"/>
      <c r="L119"/>
    </row>
    <row r="120" spans="1:12" ht="15.75" customHeight="1" x14ac:dyDescent="0.3">
      <c r="A120" s="114"/>
      <c r="B120"/>
      <c r="C120"/>
      <c r="D120"/>
      <c r="E120"/>
      <c r="F120"/>
      <c r="G120"/>
      <c r="H120"/>
      <c r="I120"/>
      <c r="J120"/>
      <c r="K120"/>
      <c r="L120"/>
    </row>
    <row r="121" spans="1:12" ht="15.75" customHeight="1" x14ac:dyDescent="0.3">
      <c r="A121" s="114"/>
      <c r="B121"/>
      <c r="C121"/>
      <c r="D121"/>
      <c r="E121"/>
      <c r="F121"/>
      <c r="G121"/>
      <c r="H121"/>
      <c r="I121"/>
      <c r="J121"/>
      <c r="K121"/>
      <c r="L121"/>
    </row>
  </sheetData>
  <hyperlinks>
    <hyperlink ref="B1" r:id="rId1" location="Formulaire!A1" xr:uid="{AFED3A9A-2C69-4B47-8369-76CDEAB87C44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0E6BA-BEF9-4797-9448-398CE98CE94C}">
  <sheetPr codeName="Feuil6"/>
  <dimension ref="A1:L121"/>
  <sheetViews>
    <sheetView workbookViewId="0">
      <selection activeCell="B2" sqref="B2:E22"/>
    </sheetView>
  </sheetViews>
  <sheetFormatPr baseColWidth="10" defaultRowHeight="12.75" x14ac:dyDescent="0.2"/>
  <cols>
    <col min="1" max="1" width="3.69921875" style="113" customWidth="1"/>
    <col min="2" max="2" width="24" style="18" customWidth="1"/>
    <col min="3" max="3" width="28.69921875" style="18" customWidth="1"/>
    <col min="4" max="4" width="21.8984375" style="18" customWidth="1"/>
    <col min="5" max="5" width="11.796875" style="50" customWidth="1"/>
    <col min="6" max="6" width="3.59765625" style="18" customWidth="1"/>
    <col min="7" max="7" width="2.5" style="18" customWidth="1"/>
    <col min="8" max="8" width="10.5" style="18" customWidth="1"/>
    <col min="9" max="9" width="15.796875" style="18" customWidth="1"/>
    <col min="10" max="11" width="11.19921875" style="18"/>
    <col min="12" max="12" width="14.59765625" style="18" customWidth="1"/>
    <col min="13" max="16384" width="11.19921875" style="18"/>
  </cols>
  <sheetData>
    <row r="1" spans="1:12" ht="15.75" customHeight="1" thickBot="1" x14ac:dyDescent="0.35">
      <c r="B1" s="54" t="s">
        <v>76</v>
      </c>
      <c r="C1" s="49" t="str">
        <f>OPERATION!C4</f>
        <v>BANQUE FRANCAISE MUTUALISTE</v>
      </c>
      <c r="D1" s="18" t="s">
        <v>77</v>
      </c>
      <c r="E1" s="50">
        <f>SUM(E2:E977)</f>
        <v>642</v>
      </c>
      <c r="H1" s="51"/>
    </row>
    <row r="2" spans="1:12" ht="15.75" customHeight="1" thickBot="1" x14ac:dyDescent="0.25">
      <c r="B2" s="52" t="str">
        <f>IFERROR(VLOOKUP($C$1,BD!M3:W1002,1,FALSE),"")</f>
        <v>BANQUE FRANCAISE MUTUALISTE</v>
      </c>
      <c r="C2" s="52" t="str">
        <f>IFERROR(VLOOKUP(C$1,BD!M3:W1002,3,FALSE),"")</f>
        <v>Aymar2 Jean6</v>
      </c>
      <c r="D2" s="52">
        <f>IFERROR(VLOOKUP(C$1,BD!M3:W1002,2,FALSE),"")</f>
        <v>12345680</v>
      </c>
      <c r="E2" s="53">
        <f>IFERROR(VLOOKUP(C$1,BD!M3:W1002,5,FALSE),"")</f>
        <v>88</v>
      </c>
    </row>
    <row r="3" spans="1:12" ht="15.75" customHeight="1" thickBot="1" x14ac:dyDescent="0.35">
      <c r="A3" s="114"/>
      <c r="B3" s="52" t="str">
        <f>IFERROR(VLOOKUP($C$1,BD!M6:W1005,1,FALSE),"")</f>
        <v>BANQUE FRANCAISE MUTUALISTE</v>
      </c>
      <c r="C3" s="52" t="str">
        <f>IFERROR(VLOOKUP(C$1,BD!M6:W1005,3,FALSE),"")</f>
        <v>Aymar10 Jean38</v>
      </c>
      <c r="D3" s="52">
        <f>IFERROR(VLOOKUP(C$1,BD!M6:W1005,2,FALSE),"")</f>
        <v>12345696</v>
      </c>
      <c r="E3" s="53">
        <f>IFERROR(VLOOKUP(C$1,BD!M6:W1005,5,FALSE),"")</f>
        <v>554</v>
      </c>
      <c r="F3"/>
      <c r="G3"/>
      <c r="H3"/>
      <c r="I3"/>
      <c r="J3"/>
      <c r="K3"/>
      <c r="L3"/>
    </row>
    <row r="4" spans="1:12" ht="15.75" customHeight="1" thickBot="1" x14ac:dyDescent="0.35">
      <c r="A4" s="114"/>
      <c r="B4" s="52" t="str">
        <f>IFERROR(VLOOKUP($C$1,BD!M22:W1021,1,FALSE),"")</f>
        <v/>
      </c>
      <c r="C4" s="52" t="str">
        <f>IFERROR(VLOOKUP(C$1,BD!M22:W1021,3,FALSE),"")</f>
        <v/>
      </c>
      <c r="D4" s="52" t="str">
        <f>IFERROR(VLOOKUP(C$1,BD!M22:W1021,2,FALSE),"")</f>
        <v/>
      </c>
      <c r="E4" s="53" t="str">
        <f>IFERROR(VLOOKUP(C$1,BD!M22:W1021,5,FALSE),"")</f>
        <v/>
      </c>
      <c r="F4"/>
      <c r="G4"/>
      <c r="H4"/>
      <c r="I4"/>
      <c r="J4"/>
      <c r="K4"/>
      <c r="L4"/>
    </row>
    <row r="5" spans="1:12" ht="15.75" customHeight="1" x14ac:dyDescent="0.3">
      <c r="A5" s="114"/>
      <c r="B5"/>
      <c r="C5"/>
      <c r="D5"/>
      <c r="E5"/>
      <c r="F5"/>
      <c r="G5"/>
      <c r="H5"/>
      <c r="I5"/>
      <c r="J5"/>
      <c r="K5"/>
      <c r="L5"/>
    </row>
    <row r="6" spans="1:12" ht="15.75" customHeight="1" x14ac:dyDescent="0.3">
      <c r="A6" s="114"/>
      <c r="B6"/>
      <c r="C6"/>
      <c r="D6"/>
      <c r="E6"/>
      <c r="F6"/>
      <c r="G6"/>
      <c r="H6"/>
      <c r="I6"/>
      <c r="J6"/>
      <c r="K6"/>
      <c r="L6"/>
    </row>
    <row r="7" spans="1:12" ht="15.75" customHeight="1" x14ac:dyDescent="0.3">
      <c r="A7" s="114"/>
      <c r="B7"/>
      <c r="C7"/>
      <c r="D7"/>
      <c r="E7"/>
      <c r="F7"/>
      <c r="G7"/>
      <c r="H7"/>
      <c r="I7"/>
      <c r="J7"/>
      <c r="K7"/>
      <c r="L7"/>
    </row>
    <row r="8" spans="1:12" ht="15.75" customHeight="1" x14ac:dyDescent="0.3">
      <c r="A8" s="114"/>
      <c r="B8"/>
      <c r="C8"/>
      <c r="D8"/>
      <c r="E8"/>
      <c r="F8"/>
      <c r="G8"/>
      <c r="H8"/>
      <c r="I8"/>
      <c r="J8"/>
      <c r="K8"/>
      <c r="L8"/>
    </row>
    <row r="9" spans="1:12" ht="15.75" customHeight="1" x14ac:dyDescent="0.3">
      <c r="A9" s="114"/>
      <c r="B9"/>
      <c r="C9"/>
      <c r="D9"/>
      <c r="E9"/>
      <c r="F9"/>
      <c r="G9"/>
      <c r="H9"/>
      <c r="I9"/>
      <c r="J9"/>
      <c r="K9"/>
      <c r="L9"/>
    </row>
    <row r="10" spans="1:12" ht="15.75" customHeight="1" x14ac:dyDescent="0.3">
      <c r="A10" s="114"/>
      <c r="B10"/>
      <c r="C10"/>
      <c r="D10"/>
      <c r="E10"/>
      <c r="F10"/>
      <c r="G10"/>
      <c r="H10"/>
      <c r="I10"/>
      <c r="J10"/>
      <c r="K10"/>
      <c r="L10"/>
    </row>
    <row r="11" spans="1:12" ht="15.75" customHeight="1" x14ac:dyDescent="0.3">
      <c r="A11" s="114"/>
      <c r="B11"/>
      <c r="C11"/>
      <c r="D11"/>
      <c r="E11"/>
      <c r="F11"/>
      <c r="G11"/>
      <c r="H11"/>
      <c r="I11"/>
      <c r="J11"/>
      <c r="K11"/>
      <c r="L11"/>
    </row>
    <row r="12" spans="1:12" ht="15.75" customHeight="1" x14ac:dyDescent="0.3">
      <c r="A12" s="114"/>
      <c r="B12"/>
      <c r="C12"/>
      <c r="D12"/>
      <c r="E12"/>
      <c r="F12"/>
      <c r="G12"/>
      <c r="H12"/>
      <c r="I12"/>
      <c r="J12"/>
      <c r="K12"/>
      <c r="L12"/>
    </row>
    <row r="13" spans="1:12" ht="15.75" customHeight="1" x14ac:dyDescent="0.3">
      <c r="A13" s="114"/>
      <c r="B13"/>
      <c r="C13"/>
      <c r="D13"/>
      <c r="E13"/>
      <c r="F13"/>
      <c r="G13"/>
      <c r="H13"/>
      <c r="I13"/>
      <c r="J13"/>
      <c r="K13"/>
      <c r="L13"/>
    </row>
    <row r="14" spans="1:12" ht="15.75" customHeight="1" x14ac:dyDescent="0.3">
      <c r="A14" s="114"/>
      <c r="B14"/>
      <c r="C14"/>
      <c r="D14"/>
      <c r="E14"/>
      <c r="F14"/>
      <c r="G14"/>
      <c r="H14"/>
      <c r="I14"/>
      <c r="J14"/>
      <c r="K14"/>
      <c r="L14"/>
    </row>
    <row r="15" spans="1:12" ht="15.75" customHeight="1" x14ac:dyDescent="0.3">
      <c r="A15" s="114"/>
      <c r="B15"/>
      <c r="C15"/>
      <c r="D15"/>
      <c r="E15"/>
      <c r="F15"/>
      <c r="G15"/>
      <c r="H15"/>
      <c r="I15"/>
      <c r="J15"/>
      <c r="K15"/>
      <c r="L15"/>
    </row>
    <row r="16" spans="1:12" ht="15.75" customHeight="1" x14ac:dyDescent="0.3">
      <c r="A16" s="114"/>
      <c r="B16"/>
      <c r="C16"/>
      <c r="D16"/>
      <c r="E16"/>
      <c r="F16"/>
      <c r="G16"/>
      <c r="H16"/>
      <c r="I16"/>
      <c r="J16"/>
      <c r="K16"/>
      <c r="L16"/>
    </row>
    <row r="17" spans="1:12" ht="15.75" customHeight="1" x14ac:dyDescent="0.3">
      <c r="A17" s="114"/>
      <c r="B17"/>
      <c r="C17"/>
      <c r="D17"/>
      <c r="E17"/>
      <c r="F17"/>
      <c r="G17"/>
      <c r="H17"/>
      <c r="I17"/>
      <c r="J17"/>
      <c r="K17"/>
      <c r="L17"/>
    </row>
    <row r="18" spans="1:12" ht="15.75" customHeight="1" x14ac:dyDescent="0.3">
      <c r="A18" s="114"/>
      <c r="B18"/>
      <c r="C18"/>
      <c r="D18"/>
      <c r="E18"/>
      <c r="F18"/>
      <c r="G18"/>
      <c r="H18"/>
      <c r="I18"/>
      <c r="J18"/>
      <c r="K18"/>
      <c r="L18"/>
    </row>
    <row r="19" spans="1:12" ht="15.75" customHeight="1" x14ac:dyDescent="0.3">
      <c r="A19" s="114"/>
      <c r="B19"/>
      <c r="C19"/>
      <c r="D19"/>
      <c r="E19"/>
      <c r="F19"/>
      <c r="G19"/>
      <c r="H19"/>
      <c r="I19"/>
      <c r="J19"/>
      <c r="K19"/>
      <c r="L19"/>
    </row>
    <row r="20" spans="1:12" ht="15.75" customHeight="1" x14ac:dyDescent="0.3">
      <c r="A20" s="114"/>
      <c r="B20"/>
      <c r="C20"/>
      <c r="D20"/>
      <c r="E20"/>
      <c r="F20"/>
      <c r="G20"/>
      <c r="H20"/>
      <c r="I20"/>
      <c r="J20"/>
      <c r="K20"/>
      <c r="L20"/>
    </row>
    <row r="21" spans="1:12" ht="15.75" customHeight="1" x14ac:dyDescent="0.3">
      <c r="A21" s="114"/>
      <c r="B21"/>
      <c r="C21"/>
      <c r="D21"/>
      <c r="E21"/>
      <c r="F21"/>
      <c r="G21"/>
      <c r="H21"/>
      <c r="I21"/>
      <c r="J21"/>
      <c r="K21"/>
      <c r="L21"/>
    </row>
    <row r="22" spans="1:12" ht="15.75" customHeight="1" thickBot="1" x14ac:dyDescent="0.35">
      <c r="A22" s="114"/>
      <c r="B22"/>
      <c r="C22"/>
      <c r="D22"/>
      <c r="E22"/>
      <c r="F22"/>
      <c r="G22"/>
      <c r="H22"/>
      <c r="I22"/>
      <c r="J22"/>
      <c r="K22"/>
      <c r="L22"/>
    </row>
    <row r="23" spans="1:12" ht="15.75" customHeight="1" thickBot="1" x14ac:dyDescent="0.35">
      <c r="A23" s="114"/>
      <c r="B23" s="52" t="str">
        <f>IFERROR(VLOOKUP($C$1,BD!L23:W1023,1,FALSE),"")</f>
        <v/>
      </c>
      <c r="C23" s="52" t="str">
        <f>IFERROR(VLOOKUP(C$1,BD!L23:W1023,3,FALSE),"")</f>
        <v/>
      </c>
      <c r="D23" s="52" t="str">
        <f>IFERROR(VLOOKUP(C$1,BD!L23:W1023,2,FALSE),"")</f>
        <v/>
      </c>
      <c r="E23" s="53" t="str">
        <f>IFERROR(VLOOKUP(C$1,BD!L23:W1023,5,FALSE),"")</f>
        <v/>
      </c>
      <c r="F23"/>
      <c r="G23"/>
      <c r="H23"/>
      <c r="I23"/>
      <c r="J23"/>
      <c r="K23"/>
      <c r="L23"/>
    </row>
    <row r="24" spans="1:12" ht="15.75" customHeight="1" thickBot="1" x14ac:dyDescent="0.35">
      <c r="A24" s="114"/>
      <c r="B24" s="52" t="str">
        <f>IFERROR(VLOOKUP($C$1,BD!L24:W1024,1,FALSE),"")</f>
        <v/>
      </c>
      <c r="C24" s="52" t="str">
        <f>IFERROR(VLOOKUP(C$1,BD!L24:W1024,3,FALSE),"")</f>
        <v/>
      </c>
      <c r="D24" s="52" t="str">
        <f>IFERROR(VLOOKUP(C$1,BD!L24:W1024,2,FALSE),"")</f>
        <v/>
      </c>
      <c r="E24" s="53" t="str">
        <f>IFERROR(VLOOKUP(C$1,BD!L24:W1024,5,FALSE),"")</f>
        <v/>
      </c>
      <c r="F24"/>
      <c r="G24"/>
      <c r="H24"/>
      <c r="I24"/>
      <c r="J24"/>
      <c r="K24"/>
      <c r="L24"/>
    </row>
    <row r="25" spans="1:12" ht="15.75" customHeight="1" thickBot="1" x14ac:dyDescent="0.35">
      <c r="A25" s="114"/>
      <c r="B25" s="52" t="str">
        <f>IFERROR(VLOOKUP($C$1,BD!L25:W1025,1,FALSE),"")</f>
        <v/>
      </c>
      <c r="C25" s="52" t="str">
        <f>IFERROR(VLOOKUP(C$1,BD!L25:W1025,3,FALSE),"")</f>
        <v/>
      </c>
      <c r="D25" s="52" t="str">
        <f>IFERROR(VLOOKUP(C$1,BD!L25:W1025,2,FALSE),"")</f>
        <v/>
      </c>
      <c r="E25" s="53" t="str">
        <f>IFERROR(VLOOKUP(C$1,BD!L25:W1025,5,FALSE),"")</f>
        <v/>
      </c>
      <c r="F25"/>
      <c r="G25"/>
      <c r="H25"/>
      <c r="I25"/>
      <c r="J25"/>
      <c r="K25"/>
      <c r="L25"/>
    </row>
    <row r="26" spans="1:12" ht="15.75" customHeight="1" thickBot="1" x14ac:dyDescent="0.35">
      <c r="A26" s="114"/>
      <c r="B26" s="52" t="str">
        <f>IFERROR(VLOOKUP($C$1,BD!L26:W1026,1,FALSE),"")</f>
        <v/>
      </c>
      <c r="C26" s="52" t="str">
        <f>IFERROR(VLOOKUP(C$1,BD!L26:W1026,3,FALSE),"")</f>
        <v/>
      </c>
      <c r="D26" s="52" t="str">
        <f>IFERROR(VLOOKUP(C$1,BD!L26:W1026,2,FALSE),"")</f>
        <v/>
      </c>
      <c r="E26" s="53" t="str">
        <f>IFERROR(VLOOKUP(C$1,BD!L26:W1026,5,FALSE),"")</f>
        <v/>
      </c>
      <c r="F26"/>
      <c r="G26"/>
      <c r="H26"/>
      <c r="I26"/>
      <c r="J26"/>
      <c r="K26"/>
      <c r="L26"/>
    </row>
    <row r="27" spans="1:12" ht="15.75" customHeight="1" thickBot="1" x14ac:dyDescent="0.35">
      <c r="A27" s="114"/>
      <c r="B27" s="52" t="str">
        <f>IFERROR(VLOOKUP($C$1,BD!L27:W1027,1,FALSE),"")</f>
        <v/>
      </c>
      <c r="C27" s="52" t="str">
        <f>IFERROR(VLOOKUP(C$1,BD!L27:W1027,3,FALSE),"")</f>
        <v/>
      </c>
      <c r="D27" s="52" t="str">
        <f>IFERROR(VLOOKUP(C$1,BD!L27:W1027,2,FALSE),"")</f>
        <v/>
      </c>
      <c r="E27" s="53" t="str">
        <f>IFERROR(VLOOKUP(C$1,BD!L27:W1027,5,FALSE),"")</f>
        <v/>
      </c>
      <c r="F27"/>
      <c r="G27"/>
      <c r="H27"/>
      <c r="I27"/>
      <c r="J27"/>
      <c r="K27"/>
      <c r="L27"/>
    </row>
    <row r="28" spans="1:12" ht="15.75" customHeight="1" thickBot="1" x14ac:dyDescent="0.35">
      <c r="A28" s="114"/>
      <c r="B28" s="52" t="str">
        <f>IFERROR(VLOOKUP($C$1,BD!L28:W1028,1,FALSE),"")</f>
        <v/>
      </c>
      <c r="C28" s="52" t="str">
        <f>IFERROR(VLOOKUP(C$1,BD!L28:W1028,3,FALSE),"")</f>
        <v/>
      </c>
      <c r="D28" s="52" t="str">
        <f>IFERROR(VLOOKUP(C$1,BD!L28:W1028,2,FALSE),"")</f>
        <v/>
      </c>
      <c r="E28" s="53" t="str">
        <f>IFERROR(VLOOKUP(C$1,BD!L28:W1028,5,FALSE),"")</f>
        <v/>
      </c>
      <c r="F28"/>
      <c r="G28"/>
      <c r="H28"/>
      <c r="I28"/>
      <c r="J28"/>
      <c r="K28"/>
      <c r="L28"/>
    </row>
    <row r="29" spans="1:12" ht="15.75" customHeight="1" thickBot="1" x14ac:dyDescent="0.35">
      <c r="A29" s="114"/>
      <c r="B29" s="52" t="str">
        <f>IFERROR(VLOOKUP($C$1,BD!L29:W1029,1,FALSE),"")</f>
        <v/>
      </c>
      <c r="C29" s="52" t="str">
        <f>IFERROR(VLOOKUP(C$1,BD!L29:W1029,3,FALSE),"")</f>
        <v/>
      </c>
      <c r="D29" s="52" t="str">
        <f>IFERROR(VLOOKUP(C$1,BD!L29:W1029,2,FALSE),"")</f>
        <v/>
      </c>
      <c r="E29" s="53" t="str">
        <f>IFERROR(VLOOKUP(C$1,BD!L29:W1029,5,FALSE),"")</f>
        <v/>
      </c>
      <c r="F29"/>
      <c r="G29"/>
      <c r="H29"/>
      <c r="I29"/>
      <c r="J29"/>
      <c r="K29"/>
      <c r="L29"/>
    </row>
    <row r="30" spans="1:12" ht="15.75" customHeight="1" thickBot="1" x14ac:dyDescent="0.35">
      <c r="A30" s="114"/>
      <c r="B30" s="52" t="str">
        <f>IFERROR(VLOOKUP($C$1,BD!L30:W1030,1,FALSE),"")</f>
        <v/>
      </c>
      <c r="C30" s="52" t="str">
        <f>IFERROR(VLOOKUP(C$1,BD!L30:W1030,3,FALSE),"")</f>
        <v/>
      </c>
      <c r="D30" s="52" t="str">
        <f>IFERROR(VLOOKUP(C$1,BD!L30:W1030,2,FALSE),"")</f>
        <v/>
      </c>
      <c r="E30" s="53" t="str">
        <f>IFERROR(VLOOKUP(C$1,BD!L30:W1030,5,FALSE),"")</f>
        <v/>
      </c>
      <c r="F30"/>
      <c r="G30"/>
      <c r="H30"/>
      <c r="I30"/>
      <c r="J30"/>
      <c r="K30"/>
      <c r="L30"/>
    </row>
    <row r="31" spans="1:12" ht="15.75" customHeight="1" thickBot="1" x14ac:dyDescent="0.35">
      <c r="A31" s="114"/>
      <c r="B31" s="52" t="str">
        <f>IFERROR(VLOOKUP($C$1,BD!L31:W1031,1,FALSE),"")</f>
        <v/>
      </c>
      <c r="C31" s="52" t="str">
        <f>IFERROR(VLOOKUP(C$1,BD!L31:W1031,3,FALSE),"")</f>
        <v/>
      </c>
      <c r="D31" s="52" t="str">
        <f>IFERROR(VLOOKUP(C$1,BD!L31:W1031,2,FALSE),"")</f>
        <v/>
      </c>
      <c r="E31" s="53" t="str">
        <f>IFERROR(VLOOKUP(C$1,BD!L31:W1031,5,FALSE),"")</f>
        <v/>
      </c>
      <c r="F31"/>
      <c r="G31"/>
      <c r="H31"/>
      <c r="I31"/>
      <c r="J31"/>
      <c r="K31"/>
      <c r="L31"/>
    </row>
    <row r="32" spans="1:12" ht="15.75" customHeight="1" thickBot="1" x14ac:dyDescent="0.35">
      <c r="A32" s="114"/>
      <c r="B32" s="52" t="str">
        <f>IFERROR(VLOOKUP($C$1,BD!L32:W1032,1,FALSE),"")</f>
        <v/>
      </c>
      <c r="C32" s="52" t="str">
        <f>IFERROR(VLOOKUP(C$1,BD!L32:W1032,3,FALSE),"")</f>
        <v/>
      </c>
      <c r="D32" s="52" t="str">
        <f>IFERROR(VLOOKUP(C$1,BD!L32:W1032,2,FALSE),"")</f>
        <v/>
      </c>
      <c r="E32" s="53" t="str">
        <f>IFERROR(VLOOKUP(C$1,BD!L32:W1032,5,FALSE),"")</f>
        <v/>
      </c>
      <c r="F32"/>
      <c r="G32"/>
      <c r="H32"/>
      <c r="I32"/>
      <c r="J32"/>
      <c r="K32"/>
      <c r="L32"/>
    </row>
    <row r="33" spans="1:12" ht="15.75" customHeight="1" thickBot="1" x14ac:dyDescent="0.35">
      <c r="A33" s="114"/>
      <c r="B33" s="52" t="str">
        <f>IFERROR(VLOOKUP($C$1,BD!L33:W1033,1,FALSE),"")</f>
        <v/>
      </c>
      <c r="C33" s="52" t="str">
        <f>IFERROR(VLOOKUP(C$1,BD!L33:W1033,3,FALSE),"")</f>
        <v/>
      </c>
      <c r="D33" s="52" t="str">
        <f>IFERROR(VLOOKUP(C$1,BD!L33:W1033,2,FALSE),"")</f>
        <v/>
      </c>
      <c r="E33" s="53" t="str">
        <f>IFERROR(VLOOKUP(C$1,BD!L33:W1033,5,FALSE),"")</f>
        <v/>
      </c>
      <c r="F33"/>
      <c r="G33"/>
      <c r="H33"/>
      <c r="I33"/>
      <c r="J33"/>
      <c r="K33"/>
      <c r="L33"/>
    </row>
    <row r="34" spans="1:12" ht="15.75" customHeight="1" thickBot="1" x14ac:dyDescent="0.35">
      <c r="A34" s="114"/>
      <c r="B34" s="52" t="str">
        <f>IFERROR(VLOOKUP($C$1,BD!L34:W1034,1,FALSE),"")</f>
        <v/>
      </c>
      <c r="C34" s="52" t="str">
        <f>IFERROR(VLOOKUP(C$1,BD!L34:W1034,3,FALSE),"")</f>
        <v/>
      </c>
      <c r="D34" s="52" t="str">
        <f>IFERROR(VLOOKUP(C$1,BD!L34:W1034,2,FALSE),"")</f>
        <v/>
      </c>
      <c r="E34" s="53" t="str">
        <f>IFERROR(VLOOKUP(C$1,BD!L34:W1034,5,FALSE),"")</f>
        <v/>
      </c>
      <c r="F34"/>
      <c r="G34"/>
      <c r="H34"/>
      <c r="I34"/>
      <c r="J34"/>
      <c r="K34"/>
      <c r="L34"/>
    </row>
    <row r="35" spans="1:12" ht="15.75" customHeight="1" thickBot="1" x14ac:dyDescent="0.35">
      <c r="A35" s="114"/>
      <c r="B35" s="52" t="str">
        <f>IFERROR(VLOOKUP($C$1,BD!L35:W1035,1,FALSE),"")</f>
        <v/>
      </c>
      <c r="C35" s="52" t="str">
        <f>IFERROR(VLOOKUP(C$1,BD!L35:W1035,3,FALSE),"")</f>
        <v/>
      </c>
      <c r="D35" s="52" t="str">
        <f>IFERROR(VLOOKUP(C$1,BD!L35:W1035,2,FALSE),"")</f>
        <v/>
      </c>
      <c r="E35" s="53" t="str">
        <f>IFERROR(VLOOKUP(C$1,BD!L35:W1035,5,FALSE),"")</f>
        <v/>
      </c>
      <c r="F35"/>
      <c r="G35"/>
      <c r="H35"/>
      <c r="I35"/>
      <c r="J35"/>
      <c r="K35"/>
      <c r="L35"/>
    </row>
    <row r="36" spans="1:12" ht="15.75" customHeight="1" thickBot="1" x14ac:dyDescent="0.35">
      <c r="A36" s="114"/>
      <c r="B36" s="52" t="str">
        <f>IFERROR(VLOOKUP($C$1,BD!L36:W1036,1,FALSE),"")</f>
        <v/>
      </c>
      <c r="C36" s="52" t="str">
        <f>IFERROR(VLOOKUP(C$1,BD!L36:W1036,3,FALSE),"")</f>
        <v/>
      </c>
      <c r="D36" s="52" t="str">
        <f>IFERROR(VLOOKUP(C$1,BD!L36:W1036,2,FALSE),"")</f>
        <v/>
      </c>
      <c r="E36" s="53" t="str">
        <f>IFERROR(VLOOKUP(C$1,BD!L36:W1036,5,FALSE),"")</f>
        <v/>
      </c>
      <c r="F36"/>
      <c r="G36"/>
      <c r="H36"/>
      <c r="I36"/>
      <c r="J36"/>
      <c r="K36"/>
      <c r="L36"/>
    </row>
    <row r="37" spans="1:12" ht="15.75" customHeight="1" thickBot="1" x14ac:dyDescent="0.35">
      <c r="A37" s="114"/>
      <c r="B37" s="52" t="str">
        <f>IFERROR(VLOOKUP($C$1,BD!L37:W1037,1,FALSE),"")</f>
        <v/>
      </c>
      <c r="C37" s="52" t="str">
        <f>IFERROR(VLOOKUP(C$1,BD!L37:W1037,3,FALSE),"")</f>
        <v/>
      </c>
      <c r="D37" s="52" t="str">
        <f>IFERROR(VLOOKUP(C$1,BD!L37:W1037,2,FALSE),"")</f>
        <v/>
      </c>
      <c r="E37" s="53" t="str">
        <f>IFERROR(VLOOKUP(C$1,BD!L37:W1037,5,FALSE),"")</f>
        <v/>
      </c>
      <c r="F37"/>
      <c r="G37"/>
      <c r="H37"/>
      <c r="I37"/>
      <c r="J37"/>
      <c r="K37"/>
      <c r="L37"/>
    </row>
    <row r="38" spans="1:12" ht="15.75" customHeight="1" thickBot="1" x14ac:dyDescent="0.35">
      <c r="A38" s="114"/>
      <c r="B38" s="52" t="str">
        <f>IFERROR(VLOOKUP($C$1,BD!L38:W1038,1,FALSE),"")</f>
        <v/>
      </c>
      <c r="C38" s="52" t="str">
        <f>IFERROR(VLOOKUP(C$1,BD!L38:W1038,3,FALSE),"")</f>
        <v/>
      </c>
      <c r="D38" s="52" t="str">
        <f>IFERROR(VLOOKUP(C$1,BD!L38:W1038,2,FALSE),"")</f>
        <v/>
      </c>
      <c r="E38" s="53" t="str">
        <f>IFERROR(VLOOKUP(C$1,BD!L38:W1038,5,FALSE),"")</f>
        <v/>
      </c>
      <c r="F38"/>
      <c r="G38"/>
      <c r="H38"/>
      <c r="I38"/>
      <c r="J38"/>
      <c r="K38"/>
      <c r="L38"/>
    </row>
    <row r="39" spans="1:12" ht="15.75" customHeight="1" thickBot="1" x14ac:dyDescent="0.35">
      <c r="A39" s="114"/>
      <c r="B39" s="52" t="str">
        <f>IFERROR(VLOOKUP($C$1,BD!L39:W1039,1,FALSE),"")</f>
        <v/>
      </c>
      <c r="C39" s="52" t="str">
        <f>IFERROR(VLOOKUP(C$1,BD!L39:W1039,3,FALSE),"")</f>
        <v/>
      </c>
      <c r="D39" s="52" t="str">
        <f>IFERROR(VLOOKUP(C$1,BD!L39:W1039,2,FALSE),"")</f>
        <v/>
      </c>
      <c r="E39" s="53" t="str">
        <f>IFERROR(VLOOKUP(C$1,BD!L39:W1039,5,FALSE),"")</f>
        <v/>
      </c>
      <c r="F39"/>
      <c r="G39"/>
      <c r="H39"/>
      <c r="I39"/>
      <c r="J39"/>
      <c r="K39"/>
      <c r="L39"/>
    </row>
    <row r="40" spans="1:12" ht="15.75" customHeight="1" thickBot="1" x14ac:dyDescent="0.35">
      <c r="A40" s="114"/>
      <c r="B40" s="52" t="str">
        <f>IFERROR(VLOOKUP($C$1,BD!L40:W1040,1,FALSE),"")</f>
        <v/>
      </c>
      <c r="C40" s="52" t="str">
        <f>IFERROR(VLOOKUP(C$1,BD!L40:W1040,3,FALSE),"")</f>
        <v/>
      </c>
      <c r="D40" s="52" t="str">
        <f>IFERROR(VLOOKUP(C$1,BD!L40:W1040,2,FALSE),"")</f>
        <v/>
      </c>
      <c r="E40" s="53" t="str">
        <f>IFERROR(VLOOKUP(C$1,BD!L40:W1040,5,FALSE),"")</f>
        <v/>
      </c>
      <c r="F40"/>
      <c r="G40"/>
      <c r="H40"/>
      <c r="I40"/>
      <c r="J40"/>
      <c r="K40"/>
      <c r="L40"/>
    </row>
    <row r="41" spans="1:12" ht="15.75" customHeight="1" thickBot="1" x14ac:dyDescent="0.35">
      <c r="A41" s="114"/>
      <c r="B41" s="52" t="str">
        <f>IFERROR(VLOOKUP($C$1,BD!L41:W1041,1,FALSE),"")</f>
        <v/>
      </c>
      <c r="C41" s="52" t="str">
        <f>IFERROR(VLOOKUP(C$1,BD!L41:W1041,3,FALSE),"")</f>
        <v/>
      </c>
      <c r="D41" s="52" t="str">
        <f>IFERROR(VLOOKUP(C$1,BD!L41:W1041,2,FALSE),"")</f>
        <v/>
      </c>
      <c r="E41" s="53" t="str">
        <f>IFERROR(VLOOKUP(C$1,BD!L41:W1041,5,FALSE),"")</f>
        <v/>
      </c>
      <c r="F41"/>
      <c r="G41"/>
      <c r="H41"/>
      <c r="I41"/>
      <c r="J41"/>
      <c r="K41"/>
      <c r="L41"/>
    </row>
    <row r="42" spans="1:12" ht="15.75" customHeight="1" thickBot="1" x14ac:dyDescent="0.35">
      <c r="A42" s="114"/>
      <c r="B42" s="52" t="str">
        <f>IFERROR(VLOOKUP($C$1,BD!L42:W1042,1,FALSE),"")</f>
        <v/>
      </c>
      <c r="C42" s="52" t="str">
        <f>IFERROR(VLOOKUP(C$1,BD!L42:W1042,3,FALSE),"")</f>
        <v/>
      </c>
      <c r="D42" s="52" t="str">
        <f>IFERROR(VLOOKUP(C$1,BD!L42:W1042,2,FALSE),"")</f>
        <v/>
      </c>
      <c r="E42" s="53" t="str">
        <f>IFERROR(VLOOKUP(C$1,BD!L42:W1042,5,FALSE),"")</f>
        <v/>
      </c>
      <c r="F42"/>
      <c r="G42"/>
      <c r="H42"/>
      <c r="I42"/>
      <c r="J42"/>
      <c r="K42"/>
      <c r="L42"/>
    </row>
    <row r="43" spans="1:12" ht="15.75" customHeight="1" thickBot="1" x14ac:dyDescent="0.35">
      <c r="A43" s="114"/>
      <c r="B43" s="52" t="str">
        <f>IFERROR(VLOOKUP($C$1,BD!L43:W1043,1,FALSE),"")</f>
        <v/>
      </c>
      <c r="C43" s="52" t="str">
        <f>IFERROR(VLOOKUP(C$1,BD!L43:W1043,3,FALSE),"")</f>
        <v/>
      </c>
      <c r="D43" s="52" t="str">
        <f>IFERROR(VLOOKUP(C$1,BD!L43:W1043,2,FALSE),"")</f>
        <v/>
      </c>
      <c r="E43" s="53" t="str">
        <f>IFERROR(VLOOKUP(C$1,BD!L43:W1043,5,FALSE),"")</f>
        <v/>
      </c>
      <c r="F43"/>
      <c r="G43"/>
      <c r="H43"/>
      <c r="I43"/>
      <c r="J43"/>
      <c r="K43"/>
      <c r="L43"/>
    </row>
    <row r="44" spans="1:12" ht="15.75" customHeight="1" thickBot="1" x14ac:dyDescent="0.35">
      <c r="A44" s="114"/>
      <c r="B44" s="52" t="str">
        <f>IFERROR(VLOOKUP($C$1,BD!L44:W1044,1,FALSE),"")</f>
        <v/>
      </c>
      <c r="C44" s="52" t="str">
        <f>IFERROR(VLOOKUP(C$1,BD!L44:W1044,3,FALSE),"")</f>
        <v/>
      </c>
      <c r="D44" s="52" t="str">
        <f>IFERROR(VLOOKUP(C$1,BD!L44:W1044,2,FALSE),"")</f>
        <v/>
      </c>
      <c r="E44" s="53" t="str">
        <f>IFERROR(VLOOKUP(C$1,BD!L44:W1044,5,FALSE),"")</f>
        <v/>
      </c>
      <c r="F44"/>
      <c r="G44"/>
      <c r="H44"/>
      <c r="I44"/>
      <c r="J44"/>
      <c r="K44"/>
      <c r="L44"/>
    </row>
    <row r="45" spans="1:12" ht="15.75" customHeight="1" thickBot="1" x14ac:dyDescent="0.35">
      <c r="A45" s="114"/>
      <c r="B45" s="52" t="str">
        <f>IFERROR(VLOOKUP($C$1,BD!L45:W1045,1,FALSE),"")</f>
        <v/>
      </c>
      <c r="C45" s="52" t="str">
        <f>IFERROR(VLOOKUP(C$1,BD!L45:W1045,3,FALSE),"")</f>
        <v/>
      </c>
      <c r="D45" s="52" t="str">
        <f>IFERROR(VLOOKUP(C$1,BD!L45:W1045,2,FALSE),"")</f>
        <v/>
      </c>
      <c r="E45" s="53" t="str">
        <f>IFERROR(VLOOKUP(C$1,BD!L45:W1045,5,FALSE),"")</f>
        <v/>
      </c>
      <c r="F45"/>
      <c r="G45"/>
      <c r="H45"/>
      <c r="I45"/>
      <c r="J45"/>
      <c r="K45"/>
      <c r="L45"/>
    </row>
    <row r="46" spans="1:12" ht="15.75" customHeight="1" thickBot="1" x14ac:dyDescent="0.35">
      <c r="A46" s="114"/>
      <c r="B46" s="52" t="str">
        <f>IFERROR(VLOOKUP($C$1,BD!L46:W1046,1,FALSE),"")</f>
        <v/>
      </c>
      <c r="C46" s="52" t="str">
        <f>IFERROR(VLOOKUP(C$1,BD!L46:W1046,3,FALSE),"")</f>
        <v/>
      </c>
      <c r="D46" s="52" t="str">
        <f>IFERROR(VLOOKUP(C$1,BD!L46:W1046,2,FALSE),"")</f>
        <v/>
      </c>
      <c r="E46" s="53" t="str">
        <f>IFERROR(VLOOKUP(C$1,BD!L46:W1046,5,FALSE),"")</f>
        <v/>
      </c>
      <c r="F46"/>
      <c r="G46"/>
      <c r="H46"/>
      <c r="I46"/>
      <c r="J46"/>
      <c r="K46"/>
      <c r="L46"/>
    </row>
    <row r="47" spans="1:12" ht="15.75" customHeight="1" thickBot="1" x14ac:dyDescent="0.35">
      <c r="A47" s="114"/>
      <c r="B47" s="52" t="str">
        <f>IFERROR(VLOOKUP($C$1,BD!L47:W1047,1,FALSE),"")</f>
        <v/>
      </c>
      <c r="C47" s="52" t="str">
        <f>IFERROR(VLOOKUP(C$1,BD!L47:W1047,3,FALSE),"")</f>
        <v/>
      </c>
      <c r="D47" s="52" t="str">
        <f>IFERROR(VLOOKUP(C$1,BD!L47:W1047,2,FALSE),"")</f>
        <v/>
      </c>
      <c r="E47" s="53" t="str">
        <f>IFERROR(VLOOKUP(C$1,BD!L47:W1047,5,FALSE),"")</f>
        <v/>
      </c>
      <c r="F47"/>
      <c r="G47"/>
      <c r="H47"/>
      <c r="I47"/>
      <c r="J47"/>
      <c r="K47"/>
      <c r="L47"/>
    </row>
    <row r="48" spans="1:12" ht="15.75" customHeight="1" thickBot="1" x14ac:dyDescent="0.35">
      <c r="A48" s="114"/>
      <c r="B48" s="52" t="str">
        <f>IFERROR(VLOOKUP($C$1,BD!L48:W1048,1,FALSE),"")</f>
        <v/>
      </c>
      <c r="C48" s="52" t="str">
        <f>IFERROR(VLOOKUP(C$1,BD!L48:W1048,3,FALSE),"")</f>
        <v/>
      </c>
      <c r="D48" s="52" t="str">
        <f>IFERROR(VLOOKUP(C$1,BD!L48:W1048,2,FALSE),"")</f>
        <v/>
      </c>
      <c r="E48" s="53" t="str">
        <f>IFERROR(VLOOKUP(C$1,BD!L48:W1048,5,FALSE),"")</f>
        <v/>
      </c>
      <c r="F48"/>
      <c r="G48"/>
      <c r="H48"/>
      <c r="I48"/>
      <c r="J48"/>
      <c r="K48"/>
      <c r="L48"/>
    </row>
    <row r="49" spans="1:12" ht="15.75" customHeight="1" thickBot="1" x14ac:dyDescent="0.35">
      <c r="A49" s="114"/>
      <c r="B49" s="52" t="str">
        <f>IFERROR(VLOOKUP($C$1,BD!L49:W1049,1,FALSE),"")</f>
        <v/>
      </c>
      <c r="C49" s="52" t="str">
        <f>IFERROR(VLOOKUP(C$1,BD!L49:W1049,3,FALSE),"")</f>
        <v/>
      </c>
      <c r="D49" s="52" t="str">
        <f>IFERROR(VLOOKUP(C$1,BD!L49:W1049,2,FALSE),"")</f>
        <v/>
      </c>
      <c r="E49" s="53" t="str">
        <f>IFERROR(VLOOKUP(C$1,BD!L49:W1049,5,FALSE),"")</f>
        <v/>
      </c>
      <c r="F49"/>
      <c r="G49"/>
      <c r="H49"/>
      <c r="I49"/>
      <c r="J49"/>
      <c r="K49"/>
      <c r="L49"/>
    </row>
    <row r="50" spans="1:12" ht="15.75" customHeight="1" thickBot="1" x14ac:dyDescent="0.35">
      <c r="A50" s="114"/>
      <c r="B50" s="52" t="str">
        <f>IFERROR(VLOOKUP($C$1,BD!L50:W1050,1,FALSE),"")</f>
        <v/>
      </c>
      <c r="C50" s="52" t="str">
        <f>IFERROR(VLOOKUP(C$1,BD!L50:W1050,3,FALSE),"")</f>
        <v/>
      </c>
      <c r="D50" s="52" t="str">
        <f>IFERROR(VLOOKUP(C$1,BD!L50:W1050,2,FALSE),"")</f>
        <v/>
      </c>
      <c r="E50" s="53" t="str">
        <f>IFERROR(VLOOKUP(C$1,BD!L50:W1050,5,FALSE),"")</f>
        <v/>
      </c>
      <c r="F50"/>
      <c r="G50"/>
      <c r="H50"/>
      <c r="I50"/>
      <c r="J50"/>
      <c r="K50"/>
      <c r="L50"/>
    </row>
    <row r="51" spans="1:12" ht="15.75" customHeight="1" thickBot="1" x14ac:dyDescent="0.35">
      <c r="A51" s="114"/>
      <c r="B51" s="52" t="str">
        <f>IFERROR(VLOOKUP($C$1,BD!L51:W1051,1,FALSE),"")</f>
        <v/>
      </c>
      <c r="C51" s="52" t="str">
        <f>IFERROR(VLOOKUP(C$1,BD!L51:W1051,3,FALSE),"")</f>
        <v/>
      </c>
      <c r="D51" s="52" t="str">
        <f>IFERROR(VLOOKUP(C$1,BD!L51:W1051,2,FALSE),"")</f>
        <v/>
      </c>
      <c r="E51" s="53" t="str">
        <f>IFERROR(VLOOKUP(C$1,BD!L51:W1051,5,FALSE),"")</f>
        <v/>
      </c>
      <c r="F51"/>
      <c r="G51"/>
      <c r="H51"/>
      <c r="I51"/>
      <c r="J51"/>
      <c r="K51"/>
      <c r="L51"/>
    </row>
    <row r="52" spans="1:12" ht="15.75" customHeight="1" thickBot="1" x14ac:dyDescent="0.35">
      <c r="A52" s="114"/>
      <c r="B52" s="52" t="str">
        <f>IFERROR(VLOOKUP($C$1,BD!L52:W1052,1,FALSE),"")</f>
        <v/>
      </c>
      <c r="C52" s="52" t="str">
        <f>IFERROR(VLOOKUP(C$1,BD!L52:W1052,3,FALSE),"")</f>
        <v/>
      </c>
      <c r="D52" s="52" t="str">
        <f>IFERROR(VLOOKUP(C$1,BD!L52:W1052,2,FALSE),"")</f>
        <v/>
      </c>
      <c r="E52" s="53" t="str">
        <f>IFERROR(VLOOKUP(C$1,BD!L52:W1052,5,FALSE),"")</f>
        <v/>
      </c>
      <c r="F52"/>
      <c r="G52"/>
      <c r="H52"/>
      <c r="I52"/>
      <c r="J52"/>
      <c r="K52"/>
      <c r="L52"/>
    </row>
    <row r="53" spans="1:12" ht="15.75" customHeight="1" thickBot="1" x14ac:dyDescent="0.35">
      <c r="A53" s="114"/>
      <c r="B53" s="52" t="str">
        <f>IFERROR(VLOOKUP($C$1,BD!L53:W1053,1,FALSE),"")</f>
        <v/>
      </c>
      <c r="C53" s="52" t="str">
        <f>IFERROR(VLOOKUP(C$1,BD!L53:W1053,3,FALSE),"")</f>
        <v/>
      </c>
      <c r="D53" s="52" t="str">
        <f>IFERROR(VLOOKUP(C$1,BD!L53:W1053,2,FALSE),"")</f>
        <v/>
      </c>
      <c r="E53" s="53" t="str">
        <f>IFERROR(VLOOKUP(C$1,BD!L53:W1053,5,FALSE),"")</f>
        <v/>
      </c>
      <c r="F53"/>
      <c r="G53"/>
      <c r="H53"/>
      <c r="I53"/>
      <c r="J53"/>
      <c r="K53"/>
      <c r="L53"/>
    </row>
    <row r="54" spans="1:12" ht="15.75" customHeight="1" thickBot="1" x14ac:dyDescent="0.35">
      <c r="A54" s="114"/>
      <c r="B54" s="52" t="str">
        <f>IFERROR(VLOOKUP($C$1,BD!L54:W1054,1,FALSE),"")</f>
        <v/>
      </c>
      <c r="C54" s="52" t="str">
        <f>IFERROR(VLOOKUP(C$1,BD!L54:W1054,3,FALSE),"")</f>
        <v/>
      </c>
      <c r="D54" s="52" t="str">
        <f>IFERROR(VLOOKUP(C$1,BD!L54:W1054,2,FALSE),"")</f>
        <v/>
      </c>
      <c r="E54" s="53" t="str">
        <f>IFERROR(VLOOKUP(C$1,BD!L54:W1054,5,FALSE),"")</f>
        <v/>
      </c>
      <c r="F54"/>
      <c r="G54"/>
      <c r="H54"/>
      <c r="I54"/>
      <c r="J54"/>
      <c r="K54"/>
      <c r="L54"/>
    </row>
    <row r="55" spans="1:12" ht="15.75" customHeight="1" thickBot="1" x14ac:dyDescent="0.35">
      <c r="A55" s="114"/>
      <c r="B55" s="52" t="str">
        <f>IFERROR(VLOOKUP($C$1,BD!L55:W1055,1,FALSE),"")</f>
        <v/>
      </c>
      <c r="C55" s="52" t="str">
        <f>IFERROR(VLOOKUP(C$1,BD!L55:W1055,3,FALSE),"")</f>
        <v/>
      </c>
      <c r="D55" s="52" t="str">
        <f>IFERROR(VLOOKUP(C$1,BD!L55:W1055,2,FALSE),"")</f>
        <v/>
      </c>
      <c r="E55" s="53" t="str">
        <f>IFERROR(VLOOKUP(C$1,BD!L55:W1055,5,FALSE),"")</f>
        <v/>
      </c>
      <c r="F55"/>
      <c r="G55"/>
      <c r="H55"/>
      <c r="I55"/>
      <c r="J55"/>
      <c r="K55"/>
      <c r="L55"/>
    </row>
    <row r="56" spans="1:12" ht="15.75" customHeight="1" thickBot="1" x14ac:dyDescent="0.35">
      <c r="A56" s="114"/>
      <c r="B56" s="52" t="str">
        <f>IFERROR(VLOOKUP($C$1,BD!L56:W1056,1,FALSE),"")</f>
        <v/>
      </c>
      <c r="C56" s="52" t="str">
        <f>IFERROR(VLOOKUP(C$1,BD!L56:W1056,3,FALSE),"")</f>
        <v/>
      </c>
      <c r="D56" s="52" t="str">
        <f>IFERROR(VLOOKUP(C$1,BD!L56:W1056,2,FALSE),"")</f>
        <v/>
      </c>
      <c r="E56" s="53" t="str">
        <f>IFERROR(VLOOKUP(C$1,BD!L56:W1056,5,FALSE),"")</f>
        <v/>
      </c>
      <c r="F56"/>
      <c r="G56"/>
      <c r="H56"/>
      <c r="I56"/>
      <c r="J56"/>
      <c r="K56"/>
      <c r="L56"/>
    </row>
    <row r="57" spans="1:12" ht="15.75" customHeight="1" thickBot="1" x14ac:dyDescent="0.35">
      <c r="A57" s="114"/>
      <c r="B57" s="52" t="str">
        <f>IFERROR(VLOOKUP($C$1,BD!L57:W1057,1,FALSE),"")</f>
        <v/>
      </c>
      <c r="C57" s="52" t="str">
        <f>IFERROR(VLOOKUP(C$1,BD!L57:W1057,3,FALSE),"")</f>
        <v/>
      </c>
      <c r="D57" s="52" t="str">
        <f>IFERROR(VLOOKUP(C$1,BD!L57:W1057,2,FALSE),"")</f>
        <v/>
      </c>
      <c r="E57" s="53" t="str">
        <f>IFERROR(VLOOKUP(C$1,BD!L57:W1057,5,FALSE),"")</f>
        <v/>
      </c>
      <c r="F57"/>
      <c r="G57"/>
      <c r="H57"/>
      <c r="I57"/>
      <c r="J57"/>
      <c r="K57"/>
      <c r="L57"/>
    </row>
    <row r="58" spans="1:12" ht="15.75" customHeight="1" thickBot="1" x14ac:dyDescent="0.35">
      <c r="A58" s="114"/>
      <c r="B58" s="52" t="str">
        <f>IFERROR(VLOOKUP($C$1,BD!L58:W1058,1,FALSE),"")</f>
        <v/>
      </c>
      <c r="C58" s="52" t="str">
        <f>IFERROR(VLOOKUP(C$1,BD!L58:W1058,3,FALSE),"")</f>
        <v/>
      </c>
      <c r="D58" s="52" t="str">
        <f>IFERROR(VLOOKUP(C$1,BD!L58:W1058,2,FALSE),"")</f>
        <v/>
      </c>
      <c r="E58" s="53" t="str">
        <f>IFERROR(VLOOKUP(C$1,BD!L58:W1058,5,FALSE),"")</f>
        <v/>
      </c>
      <c r="F58"/>
      <c r="G58"/>
      <c r="H58"/>
      <c r="I58"/>
      <c r="J58"/>
      <c r="K58"/>
      <c r="L58"/>
    </row>
    <row r="59" spans="1:12" ht="15.75" customHeight="1" thickBot="1" x14ac:dyDescent="0.35">
      <c r="A59" s="114"/>
      <c r="B59" s="52" t="str">
        <f>IFERROR(VLOOKUP($C$1,BD!L59:W1059,1,FALSE),"")</f>
        <v/>
      </c>
      <c r="C59" s="52" t="str">
        <f>IFERROR(VLOOKUP(C$1,BD!L59:W1059,3,FALSE),"")</f>
        <v/>
      </c>
      <c r="D59" s="52" t="str">
        <f>IFERROR(VLOOKUP(C$1,BD!L59:W1059,2,FALSE),"")</f>
        <v/>
      </c>
      <c r="E59" s="53" t="str">
        <f>IFERROR(VLOOKUP(C$1,BD!L59:W1059,5,FALSE),"")</f>
        <v/>
      </c>
      <c r="F59"/>
      <c r="G59"/>
      <c r="H59"/>
      <c r="I59"/>
      <c r="J59"/>
      <c r="K59"/>
      <c r="L59"/>
    </row>
    <row r="60" spans="1:12" ht="15.75" customHeight="1" thickBot="1" x14ac:dyDescent="0.35">
      <c r="A60" s="114"/>
      <c r="B60" s="52" t="str">
        <f>IFERROR(VLOOKUP($C$1,BD!L60:W1060,1,FALSE),"")</f>
        <v/>
      </c>
      <c r="C60" s="52" t="str">
        <f>IFERROR(VLOOKUP(C$1,BD!L60:W1060,3,FALSE),"")</f>
        <v/>
      </c>
      <c r="D60" s="52" t="str">
        <f>IFERROR(VLOOKUP(C$1,BD!L60:W1060,2,FALSE),"")</f>
        <v/>
      </c>
      <c r="E60" s="53" t="str">
        <f>IFERROR(VLOOKUP(C$1,BD!L60:W1060,5,FALSE),"")</f>
        <v/>
      </c>
      <c r="F60"/>
      <c r="G60"/>
      <c r="H60"/>
      <c r="I60"/>
      <c r="J60"/>
      <c r="K60"/>
      <c r="L60"/>
    </row>
    <row r="61" spans="1:12" ht="15.75" customHeight="1" thickBot="1" x14ac:dyDescent="0.35">
      <c r="A61" s="114"/>
      <c r="B61" s="52" t="str">
        <f>IFERROR(VLOOKUP($C$1,BD!L61:W1061,1,FALSE),"")</f>
        <v/>
      </c>
      <c r="C61" s="52" t="str">
        <f>IFERROR(VLOOKUP(C$1,BD!L61:W1061,3,FALSE),"")</f>
        <v/>
      </c>
      <c r="D61" s="52" t="str">
        <f>IFERROR(VLOOKUP(C$1,BD!L61:W1061,2,FALSE),"")</f>
        <v/>
      </c>
      <c r="E61" s="53" t="str">
        <f>IFERROR(VLOOKUP(C$1,BD!L61:W1061,5,FALSE),"")</f>
        <v/>
      </c>
      <c r="F61"/>
      <c r="G61"/>
      <c r="H61"/>
      <c r="I61"/>
      <c r="J61"/>
      <c r="K61"/>
      <c r="L61"/>
    </row>
    <row r="62" spans="1:12" ht="15.75" customHeight="1" thickBot="1" x14ac:dyDescent="0.35">
      <c r="A62" s="114"/>
      <c r="B62" s="52" t="str">
        <f>IFERROR(VLOOKUP($C$1,BD!L62:W1062,1,FALSE),"")</f>
        <v/>
      </c>
      <c r="C62" s="52" t="str">
        <f>IFERROR(VLOOKUP(C$1,BD!L62:W1062,3,FALSE),"")</f>
        <v/>
      </c>
      <c r="D62" s="52" t="str">
        <f>IFERROR(VLOOKUP(C$1,BD!L62:W1062,2,FALSE),"")</f>
        <v/>
      </c>
      <c r="E62" s="53" t="str">
        <f>IFERROR(VLOOKUP(C$1,BD!L62:W1062,5,FALSE),"")</f>
        <v/>
      </c>
      <c r="F62"/>
      <c r="G62"/>
      <c r="H62"/>
      <c r="I62"/>
      <c r="J62"/>
      <c r="K62"/>
      <c r="L62"/>
    </row>
    <row r="63" spans="1:12" ht="15.75" customHeight="1" thickBot="1" x14ac:dyDescent="0.35">
      <c r="A63" s="114"/>
      <c r="B63" s="52" t="str">
        <f>IFERROR(VLOOKUP($C$1,BD!L63:W1063,1,FALSE),"")</f>
        <v/>
      </c>
      <c r="C63" s="52" t="str">
        <f>IFERROR(VLOOKUP(C$1,BD!L63:W1063,3,FALSE),"")</f>
        <v/>
      </c>
      <c r="D63" s="52" t="str">
        <f>IFERROR(VLOOKUP(C$1,BD!L63:W1063,2,FALSE),"")</f>
        <v/>
      </c>
      <c r="E63" s="53" t="str">
        <f>IFERROR(VLOOKUP(C$1,BD!L63:W1063,5,FALSE),"")</f>
        <v/>
      </c>
      <c r="F63"/>
      <c r="G63"/>
      <c r="H63"/>
      <c r="I63"/>
      <c r="J63"/>
      <c r="K63"/>
      <c r="L63"/>
    </row>
    <row r="64" spans="1:12" ht="15.75" customHeight="1" thickBot="1" x14ac:dyDescent="0.35">
      <c r="A64" s="114"/>
      <c r="B64" s="52" t="str">
        <f>IFERROR(VLOOKUP($C$1,BD!L64:W1064,1,FALSE),"")</f>
        <v/>
      </c>
      <c r="C64" s="52" t="str">
        <f>IFERROR(VLOOKUP(C$1,BD!L64:W1064,3,FALSE),"")</f>
        <v/>
      </c>
      <c r="D64" s="52" t="str">
        <f>IFERROR(VLOOKUP(C$1,BD!L64:W1064,2,FALSE),"")</f>
        <v/>
      </c>
      <c r="E64" s="53" t="str">
        <f>IFERROR(VLOOKUP(C$1,BD!L64:W1064,5,FALSE),"")</f>
        <v/>
      </c>
      <c r="F64"/>
      <c r="G64"/>
      <c r="H64"/>
      <c r="I64"/>
      <c r="J64"/>
      <c r="K64"/>
      <c r="L64"/>
    </row>
    <row r="65" spans="1:12" ht="15.75" customHeight="1" thickBot="1" x14ac:dyDescent="0.35">
      <c r="A65" s="114"/>
      <c r="B65" s="52" t="str">
        <f>IFERROR(VLOOKUP($C$1,BD!L65:W1065,1,FALSE),"")</f>
        <v/>
      </c>
      <c r="C65" s="52" t="str">
        <f>IFERROR(VLOOKUP(C$1,BD!L65:W1065,3,FALSE),"")</f>
        <v/>
      </c>
      <c r="D65" s="52" t="str">
        <f>IFERROR(VLOOKUP(C$1,BD!L65:W1065,2,FALSE),"")</f>
        <v/>
      </c>
      <c r="E65" s="53" t="str">
        <f>IFERROR(VLOOKUP(C$1,BD!L65:W1065,5,FALSE),"")</f>
        <v/>
      </c>
      <c r="F65"/>
      <c r="G65"/>
      <c r="H65"/>
      <c r="I65"/>
      <c r="J65"/>
      <c r="K65"/>
      <c r="L65"/>
    </row>
    <row r="66" spans="1:12" ht="15.75" customHeight="1" thickBot="1" x14ac:dyDescent="0.35">
      <c r="A66" s="114"/>
      <c r="B66" s="52" t="str">
        <f>IFERROR(VLOOKUP($C$1,BD!L66:W1066,1,FALSE),"")</f>
        <v/>
      </c>
      <c r="C66" s="52" t="str">
        <f>IFERROR(VLOOKUP(C$1,BD!L66:W1066,3,FALSE),"")</f>
        <v/>
      </c>
      <c r="D66" s="52" t="str">
        <f>IFERROR(VLOOKUP(C$1,BD!L66:W1066,2,FALSE),"")</f>
        <v/>
      </c>
      <c r="E66" s="53" t="str">
        <f>IFERROR(VLOOKUP(C$1,BD!L66:W1066,5,FALSE),"")</f>
        <v/>
      </c>
      <c r="F66"/>
      <c r="G66"/>
      <c r="H66"/>
      <c r="I66"/>
      <c r="J66"/>
      <c r="K66"/>
      <c r="L66"/>
    </row>
    <row r="67" spans="1:12" ht="15.75" customHeight="1" thickBot="1" x14ac:dyDescent="0.35">
      <c r="A67" s="114"/>
      <c r="B67" s="52" t="str">
        <f>IFERROR(VLOOKUP($C$1,BD!L67:W1067,1,FALSE),"")</f>
        <v/>
      </c>
      <c r="C67" s="52" t="str">
        <f>IFERROR(VLOOKUP(C$1,BD!L67:W1067,3,FALSE),"")</f>
        <v/>
      </c>
      <c r="D67" s="52" t="str">
        <f>IFERROR(VLOOKUP(C$1,BD!L67:W1067,2,FALSE),"")</f>
        <v/>
      </c>
      <c r="E67" s="53" t="str">
        <f>IFERROR(VLOOKUP(C$1,BD!L67:W1067,5,FALSE),"")</f>
        <v/>
      </c>
      <c r="F67"/>
      <c r="G67"/>
      <c r="H67"/>
      <c r="I67"/>
      <c r="J67"/>
      <c r="K67"/>
      <c r="L67"/>
    </row>
    <row r="68" spans="1:12" ht="15.75" customHeight="1" thickBot="1" x14ac:dyDescent="0.35">
      <c r="A68" s="114"/>
      <c r="B68" s="52" t="str">
        <f>IFERROR(VLOOKUP($C$1,BD!L68:W1068,1,FALSE),"")</f>
        <v/>
      </c>
      <c r="C68" s="52" t="str">
        <f>IFERROR(VLOOKUP(C$1,BD!L68:W1068,3,FALSE),"")</f>
        <v/>
      </c>
      <c r="D68" s="52" t="str">
        <f>IFERROR(VLOOKUP(C$1,BD!L68:W1068,2,FALSE),"")</f>
        <v/>
      </c>
      <c r="E68" s="53" t="str">
        <f>IFERROR(VLOOKUP(C$1,BD!L68:W1068,5,FALSE),"")</f>
        <v/>
      </c>
      <c r="F68"/>
      <c r="G68"/>
      <c r="H68"/>
      <c r="I68"/>
      <c r="J68"/>
      <c r="K68"/>
      <c r="L68"/>
    </row>
    <row r="69" spans="1:12" ht="15.75" customHeight="1" thickBot="1" x14ac:dyDescent="0.35">
      <c r="A69" s="114"/>
      <c r="B69" s="52" t="str">
        <f>IFERROR(VLOOKUP($C$1,BD!L69:W1069,1,FALSE),"")</f>
        <v/>
      </c>
      <c r="C69" s="52" t="str">
        <f>IFERROR(VLOOKUP(C$1,BD!L69:W1069,3,FALSE),"")</f>
        <v/>
      </c>
      <c r="D69" s="52" t="str">
        <f>IFERROR(VLOOKUP(C$1,BD!L69:W1069,2,FALSE),"")</f>
        <v/>
      </c>
      <c r="E69" s="53" t="str">
        <f>IFERROR(VLOOKUP(C$1,BD!L69:W1069,5,FALSE),"")</f>
        <v/>
      </c>
      <c r="F69"/>
      <c r="G69"/>
      <c r="H69"/>
      <c r="I69"/>
      <c r="J69"/>
      <c r="K69"/>
      <c r="L69"/>
    </row>
    <row r="70" spans="1:12" ht="15.75" customHeight="1" thickBot="1" x14ac:dyDescent="0.35">
      <c r="A70" s="114"/>
      <c r="B70" s="52" t="str">
        <f>IFERROR(VLOOKUP($C$1,BD!L70:W1070,1,FALSE),"")</f>
        <v/>
      </c>
      <c r="C70" s="52" t="str">
        <f>IFERROR(VLOOKUP(C$1,BD!L70:W1070,3,FALSE),"")</f>
        <v/>
      </c>
      <c r="D70" s="52" t="str">
        <f>IFERROR(VLOOKUP(C$1,BD!L70:W1070,2,FALSE),"")</f>
        <v/>
      </c>
      <c r="E70" s="53" t="str">
        <f>IFERROR(VLOOKUP(C$1,BD!L70:W1070,5,FALSE),"")</f>
        <v/>
      </c>
      <c r="F70"/>
      <c r="G70"/>
      <c r="H70"/>
      <c r="I70"/>
      <c r="J70"/>
      <c r="K70"/>
      <c r="L70"/>
    </row>
    <row r="71" spans="1:12" ht="15.75" customHeight="1" thickBot="1" x14ac:dyDescent="0.35">
      <c r="A71" s="114"/>
      <c r="B71" s="52" t="str">
        <f>IFERROR(VLOOKUP($C$1,BD!L71:W1071,1,FALSE),"")</f>
        <v/>
      </c>
      <c r="C71" s="52" t="str">
        <f>IFERROR(VLOOKUP(C$1,BD!L71:W1071,3,FALSE),"")</f>
        <v/>
      </c>
      <c r="D71" s="52" t="str">
        <f>IFERROR(VLOOKUP(C$1,BD!L71:W1071,2,FALSE),"")</f>
        <v/>
      </c>
      <c r="E71" s="53" t="str">
        <f>IFERROR(VLOOKUP(C$1,BD!L71:W1071,5,FALSE),"")</f>
        <v/>
      </c>
      <c r="F71"/>
      <c r="G71"/>
      <c r="H71"/>
      <c r="I71"/>
      <c r="J71"/>
      <c r="K71"/>
      <c r="L71"/>
    </row>
    <row r="72" spans="1:12" ht="15.75" customHeight="1" thickBot="1" x14ac:dyDescent="0.35">
      <c r="A72" s="114"/>
      <c r="B72" s="52" t="str">
        <f>IFERROR(VLOOKUP($C$1,BD!L72:W1072,1,FALSE),"")</f>
        <v/>
      </c>
      <c r="C72" s="52" t="str">
        <f>IFERROR(VLOOKUP(C$1,BD!L72:W1072,3,FALSE),"")</f>
        <v/>
      </c>
      <c r="D72" s="52" t="str">
        <f>IFERROR(VLOOKUP(C$1,BD!L72:W1072,2,FALSE),"")</f>
        <v/>
      </c>
      <c r="E72" s="53" t="str">
        <f>IFERROR(VLOOKUP(C$1,BD!L72:W1072,5,FALSE),"")</f>
        <v/>
      </c>
      <c r="F72"/>
      <c r="G72"/>
      <c r="H72"/>
      <c r="I72"/>
      <c r="J72"/>
      <c r="K72"/>
      <c r="L72"/>
    </row>
    <row r="73" spans="1:12" ht="15.75" customHeight="1" thickBot="1" x14ac:dyDescent="0.35">
      <c r="A73" s="114"/>
      <c r="B73" s="52" t="str">
        <f>IFERROR(VLOOKUP($C$1,BD!L73:W1073,1,FALSE),"")</f>
        <v/>
      </c>
      <c r="C73" s="52" t="str">
        <f>IFERROR(VLOOKUP(C$1,BD!L73:W1073,3,FALSE),"")</f>
        <v/>
      </c>
      <c r="D73" s="52" t="str">
        <f>IFERROR(VLOOKUP(C$1,BD!L73:W1073,2,FALSE),"")</f>
        <v/>
      </c>
      <c r="E73" s="53" t="str">
        <f>IFERROR(VLOOKUP(C$1,BD!L73:W1073,5,FALSE),"")</f>
        <v/>
      </c>
      <c r="F73"/>
      <c r="G73"/>
      <c r="H73"/>
      <c r="I73"/>
      <c r="J73"/>
      <c r="K73"/>
      <c r="L73"/>
    </row>
    <row r="74" spans="1:12" ht="15.75" customHeight="1" thickBot="1" x14ac:dyDescent="0.35">
      <c r="A74" s="114"/>
      <c r="B74" s="52" t="str">
        <f>IFERROR(VLOOKUP($C$1,BD!L74:W1074,1,FALSE),"")</f>
        <v/>
      </c>
      <c r="C74" s="52" t="str">
        <f>IFERROR(VLOOKUP(C$1,BD!L74:W1074,3,FALSE),"")</f>
        <v/>
      </c>
      <c r="D74" s="52" t="str">
        <f>IFERROR(VLOOKUP(C$1,BD!L74:W1074,2,FALSE),"")</f>
        <v/>
      </c>
      <c r="E74" s="53" t="str">
        <f>IFERROR(VLOOKUP(C$1,BD!L74:W1074,5,FALSE),"")</f>
        <v/>
      </c>
      <c r="F74"/>
      <c r="G74"/>
      <c r="H74"/>
      <c r="I74"/>
      <c r="J74"/>
      <c r="K74"/>
      <c r="L74"/>
    </row>
    <row r="75" spans="1:12" ht="15.75" customHeight="1" thickBot="1" x14ac:dyDescent="0.35">
      <c r="A75" s="114"/>
      <c r="B75" s="52" t="str">
        <f>IFERROR(VLOOKUP($C$1,BD!L75:W1075,1,FALSE),"")</f>
        <v/>
      </c>
      <c r="C75" s="52" t="str">
        <f>IFERROR(VLOOKUP(C$1,BD!L75:W1075,3,FALSE),"")</f>
        <v/>
      </c>
      <c r="D75" s="52" t="str">
        <f>IFERROR(VLOOKUP(C$1,BD!L75:W1075,2,FALSE),"")</f>
        <v/>
      </c>
      <c r="E75" s="53" t="str">
        <f>IFERROR(VLOOKUP(C$1,BD!L75:W1075,5,FALSE),"")</f>
        <v/>
      </c>
      <c r="F75"/>
      <c r="G75"/>
      <c r="H75"/>
      <c r="I75"/>
      <c r="J75"/>
      <c r="K75"/>
      <c r="L75"/>
    </row>
    <row r="76" spans="1:12" ht="15.75" customHeight="1" thickBot="1" x14ac:dyDescent="0.35">
      <c r="A76" s="114"/>
      <c r="B76" s="52" t="str">
        <f>IFERROR(VLOOKUP($C$1,BD!L76:W1076,1,FALSE),"")</f>
        <v/>
      </c>
      <c r="C76" s="52" t="str">
        <f>IFERROR(VLOOKUP(C$1,BD!L76:W1076,3,FALSE),"")</f>
        <v/>
      </c>
      <c r="D76" s="52" t="str">
        <f>IFERROR(VLOOKUP(C$1,BD!L76:W1076,2,FALSE),"")</f>
        <v/>
      </c>
      <c r="E76" s="53" t="str">
        <f>IFERROR(VLOOKUP(C$1,BD!L76:W1076,5,FALSE),"")</f>
        <v/>
      </c>
      <c r="F76"/>
      <c r="G76"/>
      <c r="H76"/>
      <c r="I76"/>
      <c r="J76"/>
      <c r="K76"/>
      <c r="L76"/>
    </row>
    <row r="77" spans="1:12" ht="15.75" customHeight="1" thickBot="1" x14ac:dyDescent="0.35">
      <c r="A77" s="114"/>
      <c r="B77" s="52" t="str">
        <f>IFERROR(VLOOKUP($C$1,BD!L77:W1077,1,FALSE),"")</f>
        <v/>
      </c>
      <c r="C77" s="52" t="str">
        <f>IFERROR(VLOOKUP(C$1,BD!L77:W1077,3,FALSE),"")</f>
        <v/>
      </c>
      <c r="D77" s="52" t="str">
        <f>IFERROR(VLOOKUP(C$1,BD!L77:W1077,2,FALSE),"")</f>
        <v/>
      </c>
      <c r="E77" s="53" t="str">
        <f>IFERROR(VLOOKUP(C$1,BD!L77:W1077,5,FALSE),"")</f>
        <v/>
      </c>
      <c r="F77"/>
      <c r="G77"/>
      <c r="H77"/>
      <c r="I77"/>
      <c r="J77"/>
      <c r="K77"/>
      <c r="L77"/>
    </row>
    <row r="78" spans="1:12" ht="15.75" customHeight="1" thickBot="1" x14ac:dyDescent="0.35">
      <c r="A78" s="114"/>
      <c r="B78" s="52" t="str">
        <f>IFERROR(VLOOKUP($C$1,BD!L78:W1078,1,FALSE),"")</f>
        <v/>
      </c>
      <c r="C78" s="52" t="str">
        <f>IFERROR(VLOOKUP(C$1,BD!L78:W1078,3,FALSE),"")</f>
        <v/>
      </c>
      <c r="D78" s="52" t="str">
        <f>IFERROR(VLOOKUP(C$1,BD!L78:W1078,2,FALSE),"")</f>
        <v/>
      </c>
      <c r="E78" s="53" t="str">
        <f>IFERROR(VLOOKUP(C$1,BD!L78:W1078,5,FALSE),"")</f>
        <v/>
      </c>
      <c r="F78"/>
      <c r="G78"/>
      <c r="H78"/>
      <c r="I78"/>
      <c r="J78"/>
      <c r="K78"/>
      <c r="L78"/>
    </row>
    <row r="79" spans="1:12" ht="15.75" customHeight="1" thickBot="1" x14ac:dyDescent="0.35">
      <c r="A79" s="114"/>
      <c r="B79" s="52" t="str">
        <f>IFERROR(VLOOKUP($C$1,BD!L79:W1079,1,FALSE),"")</f>
        <v/>
      </c>
      <c r="C79" s="52" t="str">
        <f>IFERROR(VLOOKUP(C$1,BD!L79:W1079,3,FALSE),"")</f>
        <v/>
      </c>
      <c r="D79" s="52" t="str">
        <f>IFERROR(VLOOKUP(C$1,BD!L79:W1079,2,FALSE),"")</f>
        <v/>
      </c>
      <c r="E79" s="53" t="str">
        <f>IFERROR(VLOOKUP(C$1,BD!L79:W1079,5,FALSE),"")</f>
        <v/>
      </c>
      <c r="F79"/>
      <c r="G79"/>
      <c r="H79"/>
      <c r="I79"/>
      <c r="J79"/>
      <c r="K79"/>
      <c r="L79"/>
    </row>
    <row r="80" spans="1:12" ht="15.75" customHeight="1" thickBot="1" x14ac:dyDescent="0.35">
      <c r="A80" s="114"/>
      <c r="B80" s="52" t="str">
        <f>IFERROR(VLOOKUP($C$1,BD!L80:W1080,1,FALSE),"")</f>
        <v/>
      </c>
      <c r="C80" s="52" t="str">
        <f>IFERROR(VLOOKUP(C$1,BD!L80:W1080,3,FALSE),"")</f>
        <v/>
      </c>
      <c r="D80" s="52" t="str">
        <f>IFERROR(VLOOKUP(C$1,BD!L80:W1080,2,FALSE),"")</f>
        <v/>
      </c>
      <c r="E80" s="53" t="str">
        <f>IFERROR(VLOOKUP(C$1,BD!L80:W1080,5,FALSE),"")</f>
        <v/>
      </c>
      <c r="F80"/>
      <c r="G80"/>
      <c r="H80"/>
      <c r="I80"/>
      <c r="J80"/>
      <c r="K80"/>
      <c r="L80"/>
    </row>
    <row r="81" spans="1:12" ht="15.75" customHeight="1" thickBot="1" x14ac:dyDescent="0.35">
      <c r="A81" s="114"/>
      <c r="B81" s="52" t="str">
        <f>IFERROR(VLOOKUP($C$1,BD!L81:W1081,1,FALSE),"")</f>
        <v/>
      </c>
      <c r="C81" s="52" t="str">
        <f>IFERROR(VLOOKUP(C$1,BD!L81:W1081,3,FALSE),"")</f>
        <v/>
      </c>
      <c r="D81" s="52" t="str">
        <f>IFERROR(VLOOKUP(C$1,BD!L81:W1081,2,FALSE),"")</f>
        <v/>
      </c>
      <c r="E81" s="53" t="str">
        <f>IFERROR(VLOOKUP(C$1,BD!L81:W1081,5,FALSE),"")</f>
        <v/>
      </c>
      <c r="F81"/>
      <c r="G81"/>
      <c r="H81"/>
      <c r="I81"/>
      <c r="J81"/>
      <c r="K81"/>
      <c r="L81"/>
    </row>
    <row r="82" spans="1:12" ht="15.75" customHeight="1" thickBot="1" x14ac:dyDescent="0.35">
      <c r="A82" s="114"/>
      <c r="B82" s="52" t="str">
        <f>IFERROR(VLOOKUP($C$1,BD!L82:W1082,1,FALSE),"")</f>
        <v/>
      </c>
      <c r="C82" s="52" t="str">
        <f>IFERROR(VLOOKUP(C$1,BD!L82:W1082,3,FALSE),"")</f>
        <v/>
      </c>
      <c r="D82" s="52" t="str">
        <f>IFERROR(VLOOKUP(C$1,BD!L82:W1082,2,FALSE),"")</f>
        <v/>
      </c>
      <c r="E82" s="53" t="str">
        <f>IFERROR(VLOOKUP(C$1,BD!L82:W1082,5,FALSE),"")</f>
        <v/>
      </c>
      <c r="F82"/>
      <c r="G82"/>
      <c r="H82"/>
      <c r="I82"/>
      <c r="J82"/>
      <c r="K82"/>
      <c r="L82"/>
    </row>
    <row r="83" spans="1:12" ht="15.75" customHeight="1" thickBot="1" x14ac:dyDescent="0.35">
      <c r="A83" s="114"/>
      <c r="B83" s="52" t="str">
        <f>IFERROR(VLOOKUP($C$1,BD!L83:W1083,1,FALSE),"")</f>
        <v/>
      </c>
      <c r="C83" s="52" t="str">
        <f>IFERROR(VLOOKUP(C$1,BD!L83:W1083,3,FALSE),"")</f>
        <v/>
      </c>
      <c r="D83" s="52" t="str">
        <f>IFERROR(VLOOKUP(C$1,BD!L83:W1083,2,FALSE),"")</f>
        <v/>
      </c>
      <c r="E83" s="53" t="str">
        <f>IFERROR(VLOOKUP(C$1,BD!L83:W1083,5,FALSE),"")</f>
        <v/>
      </c>
      <c r="F83"/>
      <c r="G83"/>
      <c r="H83"/>
      <c r="I83"/>
      <c r="J83"/>
      <c r="K83"/>
      <c r="L83"/>
    </row>
    <row r="84" spans="1:12" ht="15.75" customHeight="1" thickBot="1" x14ac:dyDescent="0.35">
      <c r="A84" s="114"/>
      <c r="B84" s="52" t="str">
        <f>IFERROR(VLOOKUP($C$1,BD!L84:W1084,1,FALSE),"")</f>
        <v/>
      </c>
      <c r="C84" s="52" t="str">
        <f>IFERROR(VLOOKUP(C$1,BD!L84:W1084,3,FALSE),"")</f>
        <v/>
      </c>
      <c r="D84" s="52" t="str">
        <f>IFERROR(VLOOKUP(C$1,BD!L84:W1084,2,FALSE),"")</f>
        <v/>
      </c>
      <c r="E84" s="53" t="str">
        <f>IFERROR(VLOOKUP(C$1,BD!L84:W1084,5,FALSE),"")</f>
        <v/>
      </c>
      <c r="F84"/>
      <c r="G84"/>
      <c r="H84"/>
      <c r="I84"/>
      <c r="J84"/>
      <c r="K84"/>
      <c r="L84"/>
    </row>
    <row r="85" spans="1:12" ht="15.75" customHeight="1" thickBot="1" x14ac:dyDescent="0.35">
      <c r="A85" s="114"/>
      <c r="B85" s="52" t="str">
        <f>IFERROR(VLOOKUP($C$1,BD!L85:W1085,1,FALSE),"")</f>
        <v/>
      </c>
      <c r="C85" s="52" t="str">
        <f>IFERROR(VLOOKUP(C$1,BD!L85:W1085,3,FALSE),"")</f>
        <v/>
      </c>
      <c r="D85" s="52" t="str">
        <f>IFERROR(VLOOKUP(C$1,BD!L85:W1085,2,FALSE),"")</f>
        <v/>
      </c>
      <c r="E85" s="53" t="str">
        <f>IFERROR(VLOOKUP(C$1,BD!L85:W1085,5,FALSE),"")</f>
        <v/>
      </c>
      <c r="F85"/>
      <c r="G85"/>
      <c r="H85"/>
      <c r="I85"/>
      <c r="J85"/>
      <c r="K85"/>
      <c r="L85"/>
    </row>
    <row r="86" spans="1:12" ht="15.75" customHeight="1" thickBot="1" x14ac:dyDescent="0.35">
      <c r="A86" s="114"/>
      <c r="B86" s="52" t="str">
        <f>IFERROR(VLOOKUP($C$1,BD!L86:W1086,1,FALSE),"")</f>
        <v/>
      </c>
      <c r="C86" s="52" t="str">
        <f>IFERROR(VLOOKUP(C$1,BD!L86:W1086,3,FALSE),"")</f>
        <v/>
      </c>
      <c r="D86" s="52" t="str">
        <f>IFERROR(VLOOKUP(C$1,BD!L86:W1086,2,FALSE),"")</f>
        <v/>
      </c>
      <c r="E86" s="53" t="str">
        <f>IFERROR(VLOOKUP(C$1,BD!L86:W1086,5,FALSE),"")</f>
        <v/>
      </c>
      <c r="F86"/>
      <c r="G86"/>
      <c r="H86"/>
      <c r="I86"/>
      <c r="J86"/>
      <c r="K86"/>
      <c r="L86"/>
    </row>
    <row r="87" spans="1:12" ht="15.75" customHeight="1" thickBot="1" x14ac:dyDescent="0.35">
      <c r="A87" s="114"/>
      <c r="B87" s="52" t="str">
        <f>IFERROR(VLOOKUP($C$1,BD!L87:W1087,1,FALSE),"")</f>
        <v/>
      </c>
      <c r="C87" s="52" t="str">
        <f>IFERROR(VLOOKUP(C$1,BD!L87:W1087,3,FALSE),"")</f>
        <v/>
      </c>
      <c r="D87" s="52" t="str">
        <f>IFERROR(VLOOKUP(C$1,BD!L87:W1087,2,FALSE),"")</f>
        <v/>
      </c>
      <c r="E87" s="53" t="str">
        <f>IFERROR(VLOOKUP(C$1,BD!L87:W1087,5,FALSE),"")</f>
        <v/>
      </c>
      <c r="F87"/>
      <c r="G87"/>
      <c r="H87"/>
      <c r="I87"/>
      <c r="J87"/>
      <c r="K87"/>
      <c r="L87"/>
    </row>
    <row r="88" spans="1:12" ht="15.75" customHeight="1" thickBot="1" x14ac:dyDescent="0.35">
      <c r="A88" s="114"/>
      <c r="B88" s="52" t="str">
        <f>IFERROR(VLOOKUP($C$1,BD!L88:W1088,1,FALSE),"")</f>
        <v/>
      </c>
      <c r="C88" s="52" t="str">
        <f>IFERROR(VLOOKUP(C$1,BD!L88:W1088,3,FALSE),"")</f>
        <v/>
      </c>
      <c r="D88" s="52" t="str">
        <f>IFERROR(VLOOKUP(C$1,BD!L88:W1088,2,FALSE),"")</f>
        <v/>
      </c>
      <c r="E88" s="53" t="str">
        <f>IFERROR(VLOOKUP(C$1,BD!L88:W1088,5,FALSE),"")</f>
        <v/>
      </c>
      <c r="F88"/>
      <c r="G88"/>
      <c r="H88"/>
      <c r="I88"/>
      <c r="J88"/>
      <c r="K88"/>
      <c r="L88"/>
    </row>
    <row r="89" spans="1:12" ht="15.75" customHeight="1" thickBot="1" x14ac:dyDescent="0.35">
      <c r="A89" s="114"/>
      <c r="B89" s="52" t="str">
        <f>IFERROR(VLOOKUP($C$1,BD!L89:W1089,1,FALSE),"")</f>
        <v/>
      </c>
      <c r="C89" s="52" t="str">
        <f>IFERROR(VLOOKUP(C$1,BD!L89:W1089,3,FALSE),"")</f>
        <v/>
      </c>
      <c r="D89" s="52" t="str">
        <f>IFERROR(VLOOKUP(C$1,BD!L89:W1089,2,FALSE),"")</f>
        <v/>
      </c>
      <c r="E89" s="53" t="str">
        <f>IFERROR(VLOOKUP(C$1,BD!L89:W1089,5,FALSE),"")</f>
        <v/>
      </c>
      <c r="F89"/>
      <c r="G89"/>
      <c r="H89"/>
      <c r="I89"/>
      <c r="J89"/>
      <c r="K89"/>
      <c r="L89"/>
    </row>
    <row r="90" spans="1:12" ht="15.75" customHeight="1" thickBot="1" x14ac:dyDescent="0.35">
      <c r="A90" s="114"/>
      <c r="B90" s="52" t="str">
        <f>IFERROR(VLOOKUP($C$1,BD!L90:W1090,1,FALSE),"")</f>
        <v/>
      </c>
      <c r="C90" s="52" t="str">
        <f>IFERROR(VLOOKUP(C$1,BD!L90:W1090,3,FALSE),"")</f>
        <v/>
      </c>
      <c r="D90" s="52" t="str">
        <f>IFERROR(VLOOKUP(C$1,BD!L90:W1090,2,FALSE),"")</f>
        <v/>
      </c>
      <c r="E90" s="53" t="str">
        <f>IFERROR(VLOOKUP(C$1,BD!L90:W1090,5,FALSE),"")</f>
        <v/>
      </c>
      <c r="F90"/>
      <c r="G90"/>
      <c r="H90"/>
      <c r="I90"/>
      <c r="J90"/>
      <c r="K90"/>
      <c r="L90"/>
    </row>
    <row r="91" spans="1:12" ht="15.75" customHeight="1" thickBot="1" x14ac:dyDescent="0.35">
      <c r="A91" s="114"/>
      <c r="B91" s="52" t="str">
        <f>IFERROR(VLOOKUP($C$1,BD!L91:W1091,1,FALSE),"")</f>
        <v/>
      </c>
      <c r="C91" s="52" t="str">
        <f>IFERROR(VLOOKUP(C$1,BD!L91:W1091,3,FALSE),"")</f>
        <v/>
      </c>
      <c r="D91" s="52" t="str">
        <f>IFERROR(VLOOKUP(C$1,BD!L91:W1091,2,FALSE),"")</f>
        <v/>
      </c>
      <c r="E91" s="53" t="str">
        <f>IFERROR(VLOOKUP(C$1,BD!L91:W1091,5,FALSE),"")</f>
        <v/>
      </c>
      <c r="F91"/>
      <c r="G91"/>
      <c r="H91"/>
      <c r="I91"/>
      <c r="J91"/>
      <c r="K91"/>
      <c r="L91"/>
    </row>
    <row r="92" spans="1:12" ht="15.75" customHeight="1" thickBot="1" x14ac:dyDescent="0.35">
      <c r="A92" s="114"/>
      <c r="B92" s="52" t="str">
        <f>IFERROR(VLOOKUP($C$1,BD!L92:W1092,1,FALSE),"")</f>
        <v/>
      </c>
      <c r="C92" s="52" t="str">
        <f>IFERROR(VLOOKUP(C$1,BD!L92:W1092,3,FALSE),"")</f>
        <v/>
      </c>
      <c r="D92" s="52" t="str">
        <f>IFERROR(VLOOKUP(C$1,BD!L92:W1092,2,FALSE),"")</f>
        <v/>
      </c>
      <c r="E92" s="53" t="str">
        <f>IFERROR(VLOOKUP(C$1,BD!L92:W1092,5,FALSE),"")</f>
        <v/>
      </c>
      <c r="F92"/>
      <c r="G92"/>
      <c r="H92"/>
      <c r="I92"/>
      <c r="J92"/>
      <c r="K92"/>
      <c r="L92"/>
    </row>
    <row r="93" spans="1:12" ht="15.75" customHeight="1" thickBot="1" x14ac:dyDescent="0.35">
      <c r="A93" s="114"/>
      <c r="B93" s="52" t="str">
        <f>IFERROR(VLOOKUP($C$1,BD!L93:W1093,1,FALSE),"")</f>
        <v/>
      </c>
      <c r="C93" s="52" t="str">
        <f>IFERROR(VLOOKUP(C$1,BD!L93:W1093,3,FALSE),"")</f>
        <v/>
      </c>
      <c r="D93" s="52" t="str">
        <f>IFERROR(VLOOKUP(C$1,BD!L93:W1093,2,FALSE),"")</f>
        <v/>
      </c>
      <c r="E93" s="53" t="str">
        <f>IFERROR(VLOOKUP(C$1,BD!L93:W1093,5,FALSE),"")</f>
        <v/>
      </c>
      <c r="F93"/>
      <c r="G93"/>
      <c r="H93"/>
      <c r="I93"/>
      <c r="J93"/>
      <c r="K93"/>
      <c r="L93"/>
    </row>
    <row r="94" spans="1:12" ht="15.75" customHeight="1" thickBot="1" x14ac:dyDescent="0.35">
      <c r="A94" s="114"/>
      <c r="B94" s="52" t="str">
        <f>IFERROR(VLOOKUP($C$1,BD!L94:W1094,1,FALSE),"")</f>
        <v/>
      </c>
      <c r="C94" s="52" t="str">
        <f>IFERROR(VLOOKUP(C$1,BD!L94:W1094,3,FALSE),"")</f>
        <v/>
      </c>
      <c r="D94" s="52" t="str">
        <f>IFERROR(VLOOKUP(C$1,BD!L94:W1094,2,FALSE),"")</f>
        <v/>
      </c>
      <c r="E94" s="53" t="str">
        <f>IFERROR(VLOOKUP(C$1,BD!L94:W1094,5,FALSE),"")</f>
        <v/>
      </c>
      <c r="F94"/>
      <c r="G94"/>
      <c r="H94"/>
      <c r="I94"/>
      <c r="J94"/>
      <c r="K94"/>
      <c r="L94"/>
    </row>
    <row r="95" spans="1:12" ht="15.75" customHeight="1" thickBot="1" x14ac:dyDescent="0.35">
      <c r="A95" s="114"/>
      <c r="B95" s="52" t="str">
        <f>IFERROR(VLOOKUP($C$1,BD!L95:W1095,1,FALSE),"")</f>
        <v/>
      </c>
      <c r="C95" s="52" t="str">
        <f>IFERROR(VLOOKUP(C$1,BD!L95:W1095,3,FALSE),"")</f>
        <v/>
      </c>
      <c r="D95" s="52" t="str">
        <f>IFERROR(VLOOKUP(C$1,BD!L95:W1095,2,FALSE),"")</f>
        <v/>
      </c>
      <c r="E95" s="53" t="str">
        <f>IFERROR(VLOOKUP(C$1,BD!L95:W1095,5,FALSE),"")</f>
        <v/>
      </c>
      <c r="F95"/>
      <c r="G95"/>
      <c r="H95"/>
      <c r="I95"/>
      <c r="J95"/>
      <c r="K95"/>
      <c r="L95"/>
    </row>
    <row r="96" spans="1:12" ht="15.75" customHeight="1" thickBot="1" x14ac:dyDescent="0.35">
      <c r="A96" s="114"/>
      <c r="B96" s="52" t="str">
        <f>IFERROR(VLOOKUP($C$1,BD!L96:W1096,1,FALSE),"")</f>
        <v/>
      </c>
      <c r="C96" s="52" t="str">
        <f>IFERROR(VLOOKUP(C$1,BD!L96:W1096,3,FALSE),"")</f>
        <v/>
      </c>
      <c r="D96" s="52" t="str">
        <f>IFERROR(VLOOKUP(C$1,BD!L96:W1096,2,FALSE),"")</f>
        <v/>
      </c>
      <c r="E96" s="53" t="str">
        <f>IFERROR(VLOOKUP(C$1,BD!L96:W1096,5,FALSE),"")</f>
        <v/>
      </c>
      <c r="F96"/>
      <c r="G96"/>
      <c r="H96"/>
      <c r="I96"/>
      <c r="J96"/>
      <c r="K96"/>
      <c r="L96"/>
    </row>
    <row r="97" spans="1:12" ht="15.75" customHeight="1" thickBot="1" x14ac:dyDescent="0.35">
      <c r="A97" s="114"/>
      <c r="B97" s="52" t="str">
        <f>IFERROR(VLOOKUP($C$1,BD!L97:W1097,1,FALSE),"")</f>
        <v/>
      </c>
      <c r="C97" s="52" t="str">
        <f>IFERROR(VLOOKUP(C$1,BD!L97:W1097,3,FALSE),"")</f>
        <v/>
      </c>
      <c r="D97" s="52" t="str">
        <f>IFERROR(VLOOKUP(C$1,BD!L97:W1097,2,FALSE),"")</f>
        <v/>
      </c>
      <c r="E97" s="53" t="str">
        <f>IFERROR(VLOOKUP(C$1,BD!L97:W1097,5,FALSE),"")</f>
        <v/>
      </c>
      <c r="F97"/>
      <c r="G97"/>
      <c r="H97"/>
      <c r="I97"/>
      <c r="J97"/>
      <c r="K97"/>
      <c r="L97"/>
    </row>
    <row r="98" spans="1:12" ht="15.75" customHeight="1" thickBot="1" x14ac:dyDescent="0.35">
      <c r="A98" s="114"/>
      <c r="B98" s="52" t="str">
        <f>IFERROR(VLOOKUP($C$1,BD!L98:W1098,1,FALSE),"")</f>
        <v/>
      </c>
      <c r="C98" s="52" t="str">
        <f>IFERROR(VLOOKUP(C$1,BD!L98:W1098,3,FALSE),"")</f>
        <v/>
      </c>
      <c r="D98" s="52" t="str">
        <f>IFERROR(VLOOKUP(C$1,BD!L98:W1098,2,FALSE),"")</f>
        <v/>
      </c>
      <c r="E98" s="53" t="str">
        <f>IFERROR(VLOOKUP(C$1,BD!L98:W1098,5,FALSE),"")</f>
        <v/>
      </c>
      <c r="F98"/>
      <c r="G98"/>
      <c r="H98"/>
      <c r="I98"/>
      <c r="J98"/>
      <c r="K98"/>
      <c r="L98"/>
    </row>
    <row r="99" spans="1:12" ht="15.75" customHeight="1" thickBot="1" x14ac:dyDescent="0.35">
      <c r="A99" s="114"/>
      <c r="B99" s="52" t="str">
        <f>IFERROR(VLOOKUP($C$1,BD!L99:W1099,1,FALSE),"")</f>
        <v/>
      </c>
      <c r="C99" s="52" t="str">
        <f>IFERROR(VLOOKUP(C$1,BD!L99:W1099,3,FALSE),"")</f>
        <v/>
      </c>
      <c r="D99" s="52" t="str">
        <f>IFERROR(VLOOKUP(C$1,BD!L99:W1099,2,FALSE),"")</f>
        <v/>
      </c>
      <c r="E99" s="53" t="str">
        <f>IFERROR(VLOOKUP(C$1,BD!L99:W1099,5,FALSE),"")</f>
        <v/>
      </c>
      <c r="F99"/>
      <c r="G99"/>
      <c r="H99"/>
      <c r="I99"/>
      <c r="J99"/>
      <c r="K99"/>
      <c r="L99"/>
    </row>
    <row r="100" spans="1:12" ht="15.75" customHeight="1" thickBot="1" x14ac:dyDescent="0.35">
      <c r="A100" s="114"/>
      <c r="B100" s="52" t="str">
        <f>IFERROR(VLOOKUP($C$1,BD!L100:W1100,1,FALSE),"")</f>
        <v/>
      </c>
      <c r="C100" s="52" t="str">
        <f>IFERROR(VLOOKUP(C$1,BD!L100:W1100,3,FALSE),"")</f>
        <v/>
      </c>
      <c r="D100" s="52" t="str">
        <f>IFERROR(VLOOKUP(C$1,BD!L100:W1100,2,FALSE),"")</f>
        <v/>
      </c>
      <c r="E100" s="53" t="str">
        <f>IFERROR(VLOOKUP(C$1,BD!L100:W1100,5,FALSE),"")</f>
        <v/>
      </c>
      <c r="F100"/>
      <c r="G100"/>
      <c r="H100"/>
      <c r="I100"/>
      <c r="J100"/>
      <c r="K100"/>
      <c r="L100"/>
    </row>
    <row r="101" spans="1:12" ht="15.75" customHeight="1" thickBot="1" x14ac:dyDescent="0.35">
      <c r="A101" s="114"/>
      <c r="B101" s="52" t="str">
        <f>IFERROR(VLOOKUP($C$1,BD!L101:W1101,1,FALSE),"")</f>
        <v/>
      </c>
      <c r="C101" s="52" t="str">
        <f>IFERROR(VLOOKUP(C$1,BD!L101:W1101,3,FALSE),"")</f>
        <v/>
      </c>
      <c r="D101" s="52" t="str">
        <f>IFERROR(VLOOKUP(C$1,BD!L101:W1101,2,FALSE),"")</f>
        <v/>
      </c>
      <c r="E101" s="53" t="str">
        <f>IFERROR(VLOOKUP(C$1,BD!L101:W1101,5,FALSE),"")</f>
        <v/>
      </c>
      <c r="F101"/>
      <c r="G101"/>
      <c r="H101"/>
      <c r="I101"/>
      <c r="J101"/>
      <c r="K101"/>
      <c r="L101"/>
    </row>
    <row r="102" spans="1:12" ht="15.75" customHeight="1" thickBot="1" x14ac:dyDescent="0.35">
      <c r="A102" s="114"/>
      <c r="B102" s="52" t="str">
        <f>IFERROR(VLOOKUP($C$1,BD!L102:W1102,1,FALSE),"")</f>
        <v/>
      </c>
      <c r="C102" s="52" t="str">
        <f>IFERROR(VLOOKUP(C$1,BD!L102:W1102,3,FALSE),"")</f>
        <v/>
      </c>
      <c r="D102" s="52" t="str">
        <f>IFERROR(VLOOKUP(C$1,BD!L102:W1102,2,FALSE),"")</f>
        <v/>
      </c>
      <c r="E102" s="53" t="str">
        <f>IFERROR(VLOOKUP(C$1,BD!L102:W1102,5,FALSE),"")</f>
        <v/>
      </c>
      <c r="F102"/>
      <c r="G102"/>
      <c r="H102"/>
      <c r="I102"/>
      <c r="J102"/>
      <c r="K102"/>
      <c r="L102"/>
    </row>
    <row r="103" spans="1:12" ht="15.75" customHeight="1" thickBot="1" x14ac:dyDescent="0.35">
      <c r="A103" s="114"/>
      <c r="B103" s="52" t="str">
        <f>IFERROR(VLOOKUP($C$1,BD!L103:W1103,1,FALSE),"")</f>
        <v/>
      </c>
      <c r="C103" s="52" t="str">
        <f>IFERROR(VLOOKUP(C$1,BD!L103:W1103,3,FALSE),"")</f>
        <v/>
      </c>
      <c r="D103" s="52" t="str">
        <f>IFERROR(VLOOKUP(C$1,BD!L103:W1103,2,FALSE),"")</f>
        <v/>
      </c>
      <c r="E103" s="53" t="str">
        <f>IFERROR(VLOOKUP(C$1,BD!L103:W1103,5,FALSE),"")</f>
        <v/>
      </c>
      <c r="F103"/>
      <c r="G103"/>
      <c r="H103"/>
      <c r="I103"/>
      <c r="J103"/>
      <c r="K103"/>
      <c r="L103"/>
    </row>
    <row r="104" spans="1:12" ht="15.75" customHeight="1" thickBot="1" x14ac:dyDescent="0.35">
      <c r="A104" s="114"/>
      <c r="B104" s="52" t="str">
        <f>IFERROR(VLOOKUP($C$1,BD!L104:W1104,1,FALSE),"")</f>
        <v/>
      </c>
      <c r="C104" s="52" t="str">
        <f>IFERROR(VLOOKUP(C$1,BD!L104:W1104,3,FALSE),"")</f>
        <v/>
      </c>
      <c r="D104" s="52" t="str">
        <f>IFERROR(VLOOKUP(C$1,BD!L104:W1104,2,FALSE),"")</f>
        <v/>
      </c>
      <c r="E104" s="53" t="str">
        <f>IFERROR(VLOOKUP(C$1,BD!L104:W1104,5,FALSE),"")</f>
        <v/>
      </c>
      <c r="F104"/>
      <c r="G104"/>
      <c r="H104"/>
      <c r="I104"/>
      <c r="J104"/>
      <c r="K104"/>
      <c r="L104"/>
    </row>
    <row r="105" spans="1:12" ht="15.75" customHeight="1" thickBot="1" x14ac:dyDescent="0.35">
      <c r="A105" s="114"/>
      <c r="B105" s="52" t="str">
        <f>IFERROR(VLOOKUP($C$1,BD!L105:W1105,1,FALSE),"")</f>
        <v/>
      </c>
      <c r="C105" s="52" t="str">
        <f>IFERROR(VLOOKUP(C$1,BD!L105:W1105,3,FALSE),"")</f>
        <v/>
      </c>
      <c r="D105" s="52" t="str">
        <f>IFERROR(VLOOKUP(C$1,BD!L105:W1105,2,FALSE),"")</f>
        <v/>
      </c>
      <c r="E105" s="53" t="str">
        <f>IFERROR(VLOOKUP(C$1,BD!L105:W1105,5,FALSE),"")</f>
        <v/>
      </c>
      <c r="F105"/>
      <c r="G105"/>
      <c r="H105"/>
      <c r="I105"/>
      <c r="J105"/>
      <c r="K105"/>
      <c r="L105"/>
    </row>
    <row r="106" spans="1:12" ht="15.75" customHeight="1" thickBot="1" x14ac:dyDescent="0.35">
      <c r="A106" s="114"/>
      <c r="B106" s="52" t="str">
        <f>IFERROR(VLOOKUP($C$1,BD!L106:W1106,1,FALSE),"")</f>
        <v/>
      </c>
      <c r="C106" s="52" t="str">
        <f>IFERROR(VLOOKUP(C$1,BD!L106:W1106,3,FALSE),"")</f>
        <v/>
      </c>
      <c r="D106" s="52" t="str">
        <f>IFERROR(VLOOKUP(C$1,BD!L106:W1106,2,FALSE),"")</f>
        <v/>
      </c>
      <c r="E106" s="53" t="str">
        <f>IFERROR(VLOOKUP(C$1,BD!L106:W1106,5,FALSE),"")</f>
        <v/>
      </c>
      <c r="F106"/>
      <c r="G106"/>
      <c r="H106"/>
      <c r="I106"/>
      <c r="J106"/>
      <c r="K106"/>
      <c r="L106"/>
    </row>
    <row r="107" spans="1:12" ht="15.75" customHeight="1" x14ac:dyDescent="0.3">
      <c r="A107" s="114"/>
      <c r="B107"/>
      <c r="C107"/>
      <c r="D107"/>
      <c r="E107"/>
      <c r="F107"/>
      <c r="G107"/>
      <c r="H107"/>
      <c r="I107"/>
      <c r="J107"/>
      <c r="K107"/>
      <c r="L107"/>
    </row>
    <row r="108" spans="1:12" ht="15.75" customHeight="1" x14ac:dyDescent="0.3">
      <c r="A108" s="114"/>
      <c r="B108"/>
      <c r="C108"/>
      <c r="D108"/>
      <c r="E108"/>
      <c r="F108"/>
      <c r="G108"/>
      <c r="H108"/>
      <c r="I108"/>
      <c r="J108"/>
      <c r="K108"/>
      <c r="L108"/>
    </row>
    <row r="109" spans="1:12" ht="15.75" customHeight="1" x14ac:dyDescent="0.3">
      <c r="A109" s="114"/>
      <c r="B109"/>
      <c r="C109"/>
      <c r="D109"/>
      <c r="E109"/>
      <c r="F109"/>
      <c r="G109"/>
      <c r="H109"/>
      <c r="I109"/>
      <c r="J109"/>
      <c r="K109"/>
      <c r="L109"/>
    </row>
    <row r="110" spans="1:12" ht="15.75" customHeight="1" x14ac:dyDescent="0.3">
      <c r="A110" s="114"/>
      <c r="B110"/>
      <c r="C110"/>
      <c r="D110"/>
      <c r="E110"/>
      <c r="F110"/>
      <c r="G110"/>
      <c r="H110"/>
      <c r="I110"/>
      <c r="J110"/>
      <c r="K110"/>
      <c r="L110"/>
    </row>
    <row r="111" spans="1:12" ht="15.75" customHeight="1" x14ac:dyDescent="0.3">
      <c r="A111" s="114"/>
      <c r="B111"/>
      <c r="C111"/>
      <c r="D111"/>
      <c r="E111"/>
      <c r="F111"/>
      <c r="G111"/>
      <c r="H111"/>
      <c r="I111"/>
      <c r="J111"/>
      <c r="K111"/>
      <c r="L111"/>
    </row>
    <row r="112" spans="1:12" ht="15.75" customHeight="1" x14ac:dyDescent="0.3">
      <c r="A112" s="114"/>
      <c r="B112"/>
      <c r="C112"/>
      <c r="D112"/>
      <c r="E112"/>
      <c r="F112"/>
      <c r="G112"/>
      <c r="H112"/>
      <c r="I112"/>
      <c r="J112"/>
      <c r="K112"/>
      <c r="L112"/>
    </row>
    <row r="113" spans="1:12" ht="15.75" customHeight="1" x14ac:dyDescent="0.3">
      <c r="A113" s="114"/>
      <c r="B113"/>
      <c r="C113"/>
      <c r="D113"/>
      <c r="E113"/>
      <c r="F113"/>
      <c r="G113"/>
      <c r="H113"/>
      <c r="I113"/>
      <c r="J113"/>
      <c r="K113"/>
      <c r="L113"/>
    </row>
    <row r="114" spans="1:12" ht="15.75" customHeight="1" x14ac:dyDescent="0.3">
      <c r="A114" s="114"/>
      <c r="B114"/>
      <c r="C114"/>
      <c r="D114"/>
      <c r="E114"/>
      <c r="F114"/>
      <c r="G114"/>
      <c r="H114"/>
      <c r="I114"/>
      <c r="J114"/>
      <c r="K114"/>
      <c r="L114"/>
    </row>
    <row r="115" spans="1:12" ht="15.75" customHeight="1" x14ac:dyDescent="0.3">
      <c r="A115" s="114"/>
      <c r="B115"/>
      <c r="C115"/>
      <c r="D115"/>
      <c r="E115"/>
      <c r="F115"/>
      <c r="G115"/>
      <c r="H115"/>
      <c r="I115"/>
      <c r="J115"/>
      <c r="K115"/>
      <c r="L115"/>
    </row>
    <row r="116" spans="1:12" ht="15.75" customHeight="1" x14ac:dyDescent="0.3">
      <c r="A116" s="114"/>
      <c r="B116"/>
      <c r="C116"/>
      <c r="D116"/>
      <c r="E116"/>
      <c r="F116"/>
      <c r="G116"/>
      <c r="H116"/>
      <c r="I116"/>
      <c r="J116"/>
      <c r="K116"/>
      <c r="L116"/>
    </row>
    <row r="117" spans="1:12" ht="15.75" customHeight="1" x14ac:dyDescent="0.3">
      <c r="A117" s="114"/>
      <c r="B117"/>
      <c r="C117"/>
      <c r="D117"/>
      <c r="E117"/>
      <c r="F117"/>
      <c r="G117"/>
      <c r="H117"/>
      <c r="I117"/>
      <c r="J117"/>
      <c r="K117"/>
      <c r="L117"/>
    </row>
    <row r="118" spans="1:12" ht="15.75" customHeight="1" x14ac:dyDescent="0.3">
      <c r="A118" s="114"/>
      <c r="B118"/>
      <c r="C118"/>
      <c r="D118"/>
      <c r="E118"/>
      <c r="F118"/>
      <c r="G118"/>
      <c r="H118"/>
      <c r="I118"/>
      <c r="J118"/>
      <c r="K118"/>
      <c r="L118"/>
    </row>
    <row r="119" spans="1:12" ht="15.75" customHeight="1" x14ac:dyDescent="0.3">
      <c r="A119" s="114"/>
      <c r="B119"/>
      <c r="C119"/>
      <c r="D119"/>
      <c r="E119"/>
      <c r="F119"/>
      <c r="G119"/>
      <c r="H119"/>
      <c r="I119"/>
      <c r="J119"/>
      <c r="K119"/>
      <c r="L119"/>
    </row>
    <row r="120" spans="1:12" ht="15.75" customHeight="1" x14ac:dyDescent="0.3">
      <c r="A120" s="114"/>
      <c r="B120"/>
      <c r="C120"/>
      <c r="D120"/>
      <c r="E120"/>
      <c r="F120"/>
      <c r="G120"/>
      <c r="H120"/>
      <c r="I120"/>
      <c r="J120"/>
      <c r="K120"/>
      <c r="L120"/>
    </row>
    <row r="121" spans="1:12" ht="15.75" customHeight="1" x14ac:dyDescent="0.3">
      <c r="A121" s="114"/>
      <c r="B121"/>
      <c r="C121"/>
      <c r="D121"/>
      <c r="E121"/>
      <c r="F121"/>
      <c r="G121"/>
      <c r="H121"/>
      <c r="I121"/>
      <c r="J121"/>
      <c r="K121"/>
      <c r="L121"/>
    </row>
  </sheetData>
  <hyperlinks>
    <hyperlink ref="B1" r:id="rId1" location="Formulaire!A1" xr:uid="{3EA78419-A09F-43D6-9772-07505C072EE1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1ABE4-B747-4C26-A806-027E575EBC8C}">
  <sheetPr codeName="Feuil7"/>
  <dimension ref="A1:L121"/>
  <sheetViews>
    <sheetView workbookViewId="0">
      <selection activeCell="B2" sqref="B2:E20"/>
    </sheetView>
  </sheetViews>
  <sheetFormatPr baseColWidth="10" defaultRowHeight="12.75" x14ac:dyDescent="0.2"/>
  <cols>
    <col min="1" max="1" width="3.69921875" style="113" customWidth="1"/>
    <col min="2" max="2" width="16.59765625" style="18" customWidth="1"/>
    <col min="3" max="3" width="18.796875" style="18" customWidth="1"/>
    <col min="4" max="4" width="21.8984375" style="18" customWidth="1"/>
    <col min="5" max="5" width="11.796875" style="50" customWidth="1"/>
    <col min="6" max="6" width="3.59765625" style="18" customWidth="1"/>
    <col min="7" max="7" width="2.5" style="18" customWidth="1"/>
    <col min="8" max="8" width="10.5" style="18" customWidth="1"/>
    <col min="9" max="9" width="15.796875" style="18" customWidth="1"/>
    <col min="10" max="11" width="11.19921875" style="18"/>
    <col min="12" max="12" width="14.59765625" style="18" customWidth="1"/>
    <col min="13" max="16384" width="11.19921875" style="18"/>
  </cols>
  <sheetData>
    <row r="1" spans="1:12" ht="15.75" customHeight="1" thickBot="1" x14ac:dyDescent="0.35">
      <c r="B1" s="54" t="s">
        <v>76</v>
      </c>
      <c r="C1" s="49" t="str">
        <f>OPERATION!C5</f>
        <v>BANQUE HOTTINGER</v>
      </c>
      <c r="D1" s="18" t="s">
        <v>77</v>
      </c>
      <c r="E1" s="50">
        <f>SUM(E2:E977)</f>
        <v>702</v>
      </c>
      <c r="H1" s="51"/>
    </row>
    <row r="2" spans="1:12" ht="15.75" customHeight="1" thickBot="1" x14ac:dyDescent="0.25">
      <c r="B2" s="52" t="str">
        <f>IFERROR(VLOOKUP($C$1,BD!M3:W1002,1,FALSE),"")</f>
        <v>BANQUE HOTTINGER</v>
      </c>
      <c r="C2" s="52" t="str">
        <f>IFERROR(VLOOKUP(C$1,BD!M3:W1002,3,FALSE),"")</f>
        <v>Peuplus4 Jean8</v>
      </c>
      <c r="D2" s="52">
        <f>IFERROR(VLOOKUP(C$1,BD!M3:W1002,2,FALSE),"")</f>
        <v>12345681</v>
      </c>
      <c r="E2" s="53">
        <f>IFERROR(VLOOKUP(C$1,BD!M3:W1002,5,FALSE),"")</f>
        <v>118</v>
      </c>
    </row>
    <row r="3" spans="1:12" ht="15.75" customHeight="1" thickBot="1" x14ac:dyDescent="0.35">
      <c r="A3" s="114"/>
      <c r="B3" s="52" t="str">
        <f>IFERROR(VLOOKUP($C$1,BD!M7:W1006,1,FALSE),"")</f>
        <v>BANQUE HOTTINGER</v>
      </c>
      <c r="C3" s="52" t="str">
        <f>IFERROR(VLOOKUP(C$1,BD!M7:W1006,3,FALSE),"")</f>
        <v>Peuplus12 Jean40</v>
      </c>
      <c r="D3" s="52">
        <f>IFERROR(VLOOKUP(C$1,BD!M7:W1006,2,FALSE),"")</f>
        <v>12345697</v>
      </c>
      <c r="E3" s="53">
        <f>IFERROR(VLOOKUP(C$1,BD!M7:W1006,5,FALSE),"")</f>
        <v>584</v>
      </c>
      <c r="F3"/>
      <c r="G3"/>
      <c r="H3"/>
      <c r="I3"/>
      <c r="J3"/>
      <c r="K3"/>
      <c r="L3"/>
    </row>
    <row r="4" spans="1:12" ht="15.75" customHeight="1" x14ac:dyDescent="0.3">
      <c r="A4" s="114"/>
      <c r="B4"/>
      <c r="C4"/>
      <c r="D4"/>
      <c r="E4"/>
      <c r="F4"/>
      <c r="G4"/>
      <c r="H4"/>
      <c r="I4"/>
      <c r="J4"/>
      <c r="K4"/>
      <c r="L4"/>
    </row>
    <row r="5" spans="1:12" ht="15.75" customHeight="1" x14ac:dyDescent="0.3">
      <c r="A5" s="114"/>
      <c r="B5"/>
      <c r="C5"/>
      <c r="D5"/>
      <c r="E5"/>
      <c r="F5"/>
      <c r="G5"/>
      <c r="H5"/>
      <c r="I5"/>
      <c r="J5"/>
      <c r="K5"/>
      <c r="L5"/>
    </row>
    <row r="6" spans="1:12" ht="15.75" customHeight="1" x14ac:dyDescent="0.3">
      <c r="A6" s="114"/>
      <c r="B6"/>
      <c r="C6"/>
      <c r="D6"/>
      <c r="E6"/>
      <c r="F6"/>
      <c r="G6"/>
      <c r="H6"/>
      <c r="I6"/>
      <c r="J6"/>
      <c r="K6"/>
      <c r="L6"/>
    </row>
    <row r="7" spans="1:12" ht="15.75" customHeight="1" x14ac:dyDescent="0.3">
      <c r="A7" s="114"/>
      <c r="B7"/>
      <c r="C7"/>
      <c r="D7"/>
      <c r="E7"/>
      <c r="F7"/>
      <c r="G7"/>
      <c r="H7"/>
      <c r="I7"/>
      <c r="J7"/>
      <c r="K7"/>
      <c r="L7"/>
    </row>
    <row r="8" spans="1:12" ht="15.75" customHeight="1" x14ac:dyDescent="0.3">
      <c r="A8" s="114"/>
      <c r="B8"/>
      <c r="C8"/>
      <c r="D8"/>
      <c r="E8"/>
      <c r="F8"/>
      <c r="G8"/>
      <c r="H8"/>
      <c r="I8"/>
      <c r="J8"/>
      <c r="K8"/>
      <c r="L8"/>
    </row>
    <row r="9" spans="1:12" ht="15.75" customHeight="1" x14ac:dyDescent="0.3">
      <c r="A9" s="114"/>
      <c r="B9"/>
      <c r="C9"/>
      <c r="D9"/>
      <c r="E9"/>
      <c r="F9"/>
      <c r="G9"/>
      <c r="H9"/>
      <c r="I9"/>
      <c r="J9"/>
      <c r="K9"/>
      <c r="L9"/>
    </row>
    <row r="10" spans="1:12" ht="15.75" customHeight="1" x14ac:dyDescent="0.3">
      <c r="A10" s="114"/>
      <c r="B10"/>
      <c r="C10"/>
      <c r="D10"/>
      <c r="E10"/>
      <c r="F10"/>
      <c r="G10"/>
      <c r="H10"/>
      <c r="I10"/>
      <c r="J10"/>
      <c r="K10"/>
      <c r="L10"/>
    </row>
    <row r="11" spans="1:12" ht="15.75" customHeight="1" x14ac:dyDescent="0.3">
      <c r="A11" s="114"/>
      <c r="B11"/>
      <c r="C11"/>
      <c r="D11"/>
      <c r="E11"/>
      <c r="F11"/>
      <c r="G11"/>
      <c r="H11"/>
      <c r="I11"/>
      <c r="J11"/>
      <c r="K11"/>
      <c r="L11"/>
    </row>
    <row r="12" spans="1:12" ht="15.75" customHeight="1" x14ac:dyDescent="0.3">
      <c r="A12" s="114"/>
      <c r="B12"/>
      <c r="C12"/>
      <c r="D12"/>
      <c r="E12"/>
      <c r="F12"/>
      <c r="G12"/>
      <c r="H12"/>
      <c r="I12"/>
      <c r="J12"/>
      <c r="K12"/>
      <c r="L12"/>
    </row>
    <row r="13" spans="1:12" ht="15.75" customHeight="1" x14ac:dyDescent="0.3">
      <c r="A13" s="114"/>
      <c r="B13"/>
      <c r="C13"/>
      <c r="D13"/>
      <c r="E13"/>
      <c r="F13"/>
      <c r="G13"/>
      <c r="H13"/>
      <c r="I13"/>
      <c r="J13"/>
      <c r="K13"/>
      <c r="L13"/>
    </row>
    <row r="14" spans="1:12" ht="15.75" customHeight="1" x14ac:dyDescent="0.3">
      <c r="A14" s="114"/>
      <c r="B14"/>
      <c r="C14"/>
      <c r="D14"/>
      <c r="E14"/>
      <c r="F14"/>
      <c r="G14"/>
      <c r="H14"/>
      <c r="I14"/>
      <c r="J14"/>
      <c r="K14"/>
      <c r="L14"/>
    </row>
    <row r="15" spans="1:12" ht="15.75" customHeight="1" x14ac:dyDescent="0.3">
      <c r="A15" s="114"/>
      <c r="B15"/>
      <c r="C15"/>
      <c r="D15"/>
      <c r="E15"/>
      <c r="F15"/>
      <c r="G15"/>
      <c r="H15"/>
      <c r="I15"/>
      <c r="J15"/>
      <c r="K15"/>
      <c r="L15"/>
    </row>
    <row r="16" spans="1:12" ht="15.75" customHeight="1" x14ac:dyDescent="0.3">
      <c r="A16" s="114"/>
      <c r="B16"/>
      <c r="C16"/>
      <c r="D16"/>
      <c r="E16"/>
      <c r="F16"/>
      <c r="G16"/>
      <c r="H16"/>
      <c r="I16"/>
      <c r="J16"/>
      <c r="K16"/>
      <c r="L16"/>
    </row>
    <row r="17" spans="1:12" ht="15.75" customHeight="1" x14ac:dyDescent="0.3">
      <c r="A17" s="114"/>
      <c r="B17"/>
      <c r="C17"/>
      <c r="D17"/>
      <c r="E17"/>
      <c r="F17"/>
      <c r="G17"/>
      <c r="H17"/>
      <c r="I17"/>
      <c r="J17"/>
      <c r="K17"/>
      <c r="L17"/>
    </row>
    <row r="18" spans="1:12" ht="15.75" customHeight="1" x14ac:dyDescent="0.3">
      <c r="A18" s="114"/>
      <c r="B18"/>
      <c r="C18"/>
      <c r="D18"/>
      <c r="E18"/>
      <c r="F18"/>
      <c r="G18"/>
      <c r="H18"/>
      <c r="I18"/>
      <c r="J18"/>
      <c r="K18"/>
      <c r="L18"/>
    </row>
    <row r="19" spans="1:12" ht="15.75" customHeight="1" x14ac:dyDescent="0.3">
      <c r="A19" s="114"/>
      <c r="B19"/>
      <c r="C19"/>
      <c r="D19"/>
      <c r="E19"/>
      <c r="F19"/>
      <c r="G19"/>
      <c r="H19"/>
      <c r="I19"/>
      <c r="J19"/>
      <c r="K19"/>
      <c r="L19"/>
    </row>
    <row r="20" spans="1:12" ht="15.75" customHeight="1" thickBot="1" x14ac:dyDescent="0.35">
      <c r="A20" s="114"/>
      <c r="B20"/>
      <c r="C20"/>
      <c r="D20"/>
      <c r="E20"/>
      <c r="F20"/>
      <c r="G20"/>
      <c r="H20"/>
      <c r="I20"/>
      <c r="J20"/>
      <c r="K20"/>
      <c r="L20"/>
    </row>
    <row r="21" spans="1:12" ht="15.75" customHeight="1" thickBot="1" x14ac:dyDescent="0.35">
      <c r="A21" s="114"/>
      <c r="B21" s="52" t="str">
        <f>IFERROR(VLOOKUP($C$1,BD!L21:W1021,1,FALSE),"")</f>
        <v/>
      </c>
      <c r="C21" s="52" t="str">
        <f>IFERROR(VLOOKUP(C$1,BD!L21:W1021,3,FALSE),"")</f>
        <v/>
      </c>
      <c r="D21" s="52" t="str">
        <f>IFERROR(VLOOKUP(C$1,BD!L21:W1021,2,FALSE),"")</f>
        <v/>
      </c>
      <c r="E21" s="53" t="str">
        <f>IFERROR(VLOOKUP(C$1,BD!L21:W1021,5,FALSE),"")</f>
        <v/>
      </c>
      <c r="F21"/>
      <c r="G21"/>
      <c r="H21"/>
      <c r="I21"/>
      <c r="J21"/>
      <c r="K21"/>
      <c r="L21"/>
    </row>
    <row r="22" spans="1:12" ht="15.75" customHeight="1" thickBot="1" x14ac:dyDescent="0.35">
      <c r="A22" s="114"/>
      <c r="B22" s="52" t="str">
        <f>IFERROR(VLOOKUP($C$1,BD!L22:W1022,1,FALSE),"")</f>
        <v/>
      </c>
      <c r="C22" s="52" t="str">
        <f>IFERROR(VLOOKUP(C$1,BD!L22:W1022,3,FALSE),"")</f>
        <v/>
      </c>
      <c r="D22" s="52" t="str">
        <f>IFERROR(VLOOKUP(C$1,BD!L22:W1022,2,FALSE),"")</f>
        <v/>
      </c>
      <c r="E22" s="53" t="str">
        <f>IFERROR(VLOOKUP(C$1,BD!L22:W1022,5,FALSE),"")</f>
        <v/>
      </c>
      <c r="F22"/>
      <c r="G22"/>
      <c r="H22"/>
      <c r="I22"/>
      <c r="J22"/>
      <c r="K22"/>
      <c r="L22"/>
    </row>
    <row r="23" spans="1:12" ht="15.75" customHeight="1" thickBot="1" x14ac:dyDescent="0.35">
      <c r="A23" s="114"/>
      <c r="B23" s="52" t="str">
        <f>IFERROR(VLOOKUP($C$1,BD!L23:W1023,1,FALSE),"")</f>
        <v/>
      </c>
      <c r="C23" s="52" t="str">
        <f>IFERROR(VLOOKUP(C$1,BD!L23:W1023,3,FALSE),"")</f>
        <v/>
      </c>
      <c r="D23" s="52" t="str">
        <f>IFERROR(VLOOKUP(C$1,BD!L23:W1023,2,FALSE),"")</f>
        <v/>
      </c>
      <c r="E23" s="53" t="str">
        <f>IFERROR(VLOOKUP(C$1,BD!L23:W1023,5,FALSE),"")</f>
        <v/>
      </c>
      <c r="F23"/>
      <c r="G23"/>
      <c r="H23"/>
      <c r="I23"/>
      <c r="J23"/>
      <c r="K23"/>
      <c r="L23"/>
    </row>
    <row r="24" spans="1:12" ht="15.75" customHeight="1" thickBot="1" x14ac:dyDescent="0.35">
      <c r="A24" s="114"/>
      <c r="B24" s="52" t="str">
        <f>IFERROR(VLOOKUP($C$1,BD!L24:W1024,1,FALSE),"")</f>
        <v/>
      </c>
      <c r="C24" s="52" t="str">
        <f>IFERROR(VLOOKUP(C$1,BD!L24:W1024,3,FALSE),"")</f>
        <v/>
      </c>
      <c r="D24" s="52" t="str">
        <f>IFERROR(VLOOKUP(C$1,BD!L24:W1024,2,FALSE),"")</f>
        <v/>
      </c>
      <c r="E24" s="53" t="str">
        <f>IFERROR(VLOOKUP(C$1,BD!L24:W1024,5,FALSE),"")</f>
        <v/>
      </c>
      <c r="F24"/>
      <c r="G24"/>
      <c r="H24"/>
      <c r="I24"/>
      <c r="J24"/>
      <c r="K24"/>
      <c r="L24"/>
    </row>
    <row r="25" spans="1:12" ht="15.75" customHeight="1" thickBot="1" x14ac:dyDescent="0.35">
      <c r="A25" s="114"/>
      <c r="B25" s="52" t="str">
        <f>IFERROR(VLOOKUP($C$1,BD!L25:W1025,1,FALSE),"")</f>
        <v/>
      </c>
      <c r="C25" s="52" t="str">
        <f>IFERROR(VLOOKUP(C$1,BD!L25:W1025,3,FALSE),"")</f>
        <v/>
      </c>
      <c r="D25" s="52" t="str">
        <f>IFERROR(VLOOKUP(C$1,BD!L25:W1025,2,FALSE),"")</f>
        <v/>
      </c>
      <c r="E25" s="53" t="str">
        <f>IFERROR(VLOOKUP(C$1,BD!L25:W1025,5,FALSE),"")</f>
        <v/>
      </c>
      <c r="F25"/>
      <c r="G25"/>
      <c r="H25"/>
      <c r="I25"/>
      <c r="J25"/>
      <c r="K25"/>
      <c r="L25"/>
    </row>
    <row r="26" spans="1:12" ht="15.75" customHeight="1" thickBot="1" x14ac:dyDescent="0.35">
      <c r="A26" s="114"/>
      <c r="B26" s="52" t="str">
        <f>IFERROR(VLOOKUP($C$1,BD!L26:W1026,1,FALSE),"")</f>
        <v/>
      </c>
      <c r="C26" s="52" t="str">
        <f>IFERROR(VLOOKUP(C$1,BD!L26:W1026,3,FALSE),"")</f>
        <v/>
      </c>
      <c r="D26" s="52" t="str">
        <f>IFERROR(VLOOKUP(C$1,BD!L26:W1026,2,FALSE),"")</f>
        <v/>
      </c>
      <c r="E26" s="53" t="str">
        <f>IFERROR(VLOOKUP(C$1,BD!L26:W1026,5,FALSE),"")</f>
        <v/>
      </c>
      <c r="F26"/>
      <c r="G26"/>
      <c r="H26"/>
      <c r="I26"/>
      <c r="J26"/>
      <c r="K26"/>
      <c r="L26"/>
    </row>
    <row r="27" spans="1:12" ht="15.75" customHeight="1" thickBot="1" x14ac:dyDescent="0.35">
      <c r="A27" s="114"/>
      <c r="B27" s="52" t="str">
        <f>IFERROR(VLOOKUP($C$1,BD!L27:W1027,1,FALSE),"")</f>
        <v/>
      </c>
      <c r="C27" s="52" t="str">
        <f>IFERROR(VLOOKUP(C$1,BD!L27:W1027,3,FALSE),"")</f>
        <v/>
      </c>
      <c r="D27" s="52" t="str">
        <f>IFERROR(VLOOKUP(C$1,BD!L27:W1027,2,FALSE),"")</f>
        <v/>
      </c>
      <c r="E27" s="53" t="str">
        <f>IFERROR(VLOOKUP(C$1,BD!L27:W1027,5,FALSE),"")</f>
        <v/>
      </c>
      <c r="F27"/>
      <c r="G27"/>
      <c r="H27"/>
      <c r="I27"/>
      <c r="J27"/>
      <c r="K27"/>
      <c r="L27"/>
    </row>
    <row r="28" spans="1:12" ht="15.75" customHeight="1" thickBot="1" x14ac:dyDescent="0.35">
      <c r="A28" s="114"/>
      <c r="B28" s="52" t="str">
        <f>IFERROR(VLOOKUP($C$1,BD!L28:W1028,1,FALSE),"")</f>
        <v/>
      </c>
      <c r="C28" s="52" t="str">
        <f>IFERROR(VLOOKUP(C$1,BD!L28:W1028,3,FALSE),"")</f>
        <v/>
      </c>
      <c r="D28" s="52" t="str">
        <f>IFERROR(VLOOKUP(C$1,BD!L28:W1028,2,FALSE),"")</f>
        <v/>
      </c>
      <c r="E28" s="53" t="str">
        <f>IFERROR(VLOOKUP(C$1,BD!L28:W1028,5,FALSE),"")</f>
        <v/>
      </c>
      <c r="F28"/>
      <c r="G28"/>
      <c r="H28"/>
      <c r="I28"/>
      <c r="J28"/>
      <c r="K28"/>
      <c r="L28"/>
    </row>
    <row r="29" spans="1:12" ht="15.75" customHeight="1" thickBot="1" x14ac:dyDescent="0.35">
      <c r="A29" s="114"/>
      <c r="B29" s="52" t="str">
        <f>IFERROR(VLOOKUP($C$1,BD!L29:W1029,1,FALSE),"")</f>
        <v/>
      </c>
      <c r="C29" s="52" t="str">
        <f>IFERROR(VLOOKUP(C$1,BD!L29:W1029,3,FALSE),"")</f>
        <v/>
      </c>
      <c r="D29" s="52" t="str">
        <f>IFERROR(VLOOKUP(C$1,BD!L29:W1029,2,FALSE),"")</f>
        <v/>
      </c>
      <c r="E29" s="53" t="str">
        <f>IFERROR(VLOOKUP(C$1,BD!L29:W1029,5,FALSE),"")</f>
        <v/>
      </c>
      <c r="F29"/>
      <c r="G29"/>
      <c r="H29"/>
      <c r="I29"/>
      <c r="J29"/>
      <c r="K29"/>
      <c r="L29"/>
    </row>
    <row r="30" spans="1:12" ht="15.75" customHeight="1" thickBot="1" x14ac:dyDescent="0.35">
      <c r="A30" s="114"/>
      <c r="B30" s="52" t="str">
        <f>IFERROR(VLOOKUP($C$1,BD!L30:W1030,1,FALSE),"")</f>
        <v/>
      </c>
      <c r="C30" s="52" t="str">
        <f>IFERROR(VLOOKUP(C$1,BD!L30:W1030,3,FALSE),"")</f>
        <v/>
      </c>
      <c r="D30" s="52" t="str">
        <f>IFERROR(VLOOKUP(C$1,BD!L30:W1030,2,FALSE),"")</f>
        <v/>
      </c>
      <c r="E30" s="53" t="str">
        <f>IFERROR(VLOOKUP(C$1,BD!L30:W1030,5,FALSE),"")</f>
        <v/>
      </c>
      <c r="F30"/>
      <c r="G30"/>
      <c r="H30"/>
      <c r="I30"/>
      <c r="J30"/>
      <c r="K30"/>
      <c r="L30"/>
    </row>
    <row r="31" spans="1:12" ht="15.75" customHeight="1" thickBot="1" x14ac:dyDescent="0.35">
      <c r="A31" s="114"/>
      <c r="B31" s="52" t="str">
        <f>IFERROR(VLOOKUP($C$1,BD!L31:W1031,1,FALSE),"")</f>
        <v/>
      </c>
      <c r="C31" s="52" t="str">
        <f>IFERROR(VLOOKUP(C$1,BD!L31:W1031,3,FALSE),"")</f>
        <v/>
      </c>
      <c r="D31" s="52" t="str">
        <f>IFERROR(VLOOKUP(C$1,BD!L31:W1031,2,FALSE),"")</f>
        <v/>
      </c>
      <c r="E31" s="53" t="str">
        <f>IFERROR(VLOOKUP(C$1,BD!L31:W1031,5,FALSE),"")</f>
        <v/>
      </c>
      <c r="F31"/>
      <c r="G31"/>
      <c r="H31"/>
      <c r="I31"/>
      <c r="J31"/>
      <c r="K31"/>
      <c r="L31"/>
    </row>
    <row r="32" spans="1:12" ht="15.75" customHeight="1" thickBot="1" x14ac:dyDescent="0.35">
      <c r="A32" s="114"/>
      <c r="B32" s="52" t="str">
        <f>IFERROR(VLOOKUP($C$1,BD!L32:W1032,1,FALSE),"")</f>
        <v/>
      </c>
      <c r="C32" s="52" t="str">
        <f>IFERROR(VLOOKUP(C$1,BD!L32:W1032,3,FALSE),"")</f>
        <v/>
      </c>
      <c r="D32" s="52" t="str">
        <f>IFERROR(VLOOKUP(C$1,BD!L32:W1032,2,FALSE),"")</f>
        <v/>
      </c>
      <c r="E32" s="53" t="str">
        <f>IFERROR(VLOOKUP(C$1,BD!L32:W1032,5,FALSE),"")</f>
        <v/>
      </c>
      <c r="F32"/>
      <c r="G32"/>
      <c r="H32"/>
      <c r="I32"/>
      <c r="J32"/>
      <c r="K32"/>
      <c r="L32"/>
    </row>
    <row r="33" spans="1:12" ht="15.75" customHeight="1" thickBot="1" x14ac:dyDescent="0.35">
      <c r="A33" s="114"/>
      <c r="B33" s="52" t="str">
        <f>IFERROR(VLOOKUP($C$1,BD!L33:W1033,1,FALSE),"")</f>
        <v/>
      </c>
      <c r="C33" s="52" t="str">
        <f>IFERROR(VLOOKUP(C$1,BD!L33:W1033,3,FALSE),"")</f>
        <v/>
      </c>
      <c r="D33" s="52" t="str">
        <f>IFERROR(VLOOKUP(C$1,BD!L33:W1033,2,FALSE),"")</f>
        <v/>
      </c>
      <c r="E33" s="53" t="str">
        <f>IFERROR(VLOOKUP(C$1,BD!L33:W1033,5,FALSE),"")</f>
        <v/>
      </c>
      <c r="F33"/>
      <c r="G33"/>
      <c r="H33"/>
      <c r="I33"/>
      <c r="J33"/>
      <c r="K33"/>
      <c r="L33"/>
    </row>
    <row r="34" spans="1:12" ht="15.75" customHeight="1" thickBot="1" x14ac:dyDescent="0.35">
      <c r="A34" s="114"/>
      <c r="B34" s="52" t="str">
        <f>IFERROR(VLOOKUP($C$1,BD!L34:W1034,1,FALSE),"")</f>
        <v/>
      </c>
      <c r="C34" s="52" t="str">
        <f>IFERROR(VLOOKUP(C$1,BD!L34:W1034,3,FALSE),"")</f>
        <v/>
      </c>
      <c r="D34" s="52" t="str">
        <f>IFERROR(VLOOKUP(C$1,BD!L34:W1034,2,FALSE),"")</f>
        <v/>
      </c>
      <c r="E34" s="53" t="str">
        <f>IFERROR(VLOOKUP(C$1,BD!L34:W1034,5,FALSE),"")</f>
        <v/>
      </c>
      <c r="F34"/>
      <c r="G34"/>
      <c r="H34"/>
      <c r="I34"/>
      <c r="J34"/>
      <c r="K34"/>
      <c r="L34"/>
    </row>
    <row r="35" spans="1:12" ht="15.75" customHeight="1" thickBot="1" x14ac:dyDescent="0.35">
      <c r="A35" s="114"/>
      <c r="B35" s="52" t="str">
        <f>IFERROR(VLOOKUP($C$1,BD!L35:W1035,1,FALSE),"")</f>
        <v/>
      </c>
      <c r="C35" s="52" t="str">
        <f>IFERROR(VLOOKUP(C$1,BD!L35:W1035,3,FALSE),"")</f>
        <v/>
      </c>
      <c r="D35" s="52" t="str">
        <f>IFERROR(VLOOKUP(C$1,BD!L35:W1035,2,FALSE),"")</f>
        <v/>
      </c>
      <c r="E35" s="53" t="str">
        <f>IFERROR(VLOOKUP(C$1,BD!L35:W1035,5,FALSE),"")</f>
        <v/>
      </c>
      <c r="F35"/>
      <c r="G35"/>
      <c r="H35"/>
      <c r="I35"/>
      <c r="J35"/>
      <c r="K35"/>
      <c r="L35"/>
    </row>
    <row r="36" spans="1:12" ht="15.75" customHeight="1" thickBot="1" x14ac:dyDescent="0.35">
      <c r="A36" s="114"/>
      <c r="B36" s="52" t="str">
        <f>IFERROR(VLOOKUP($C$1,BD!L36:W1036,1,FALSE),"")</f>
        <v/>
      </c>
      <c r="C36" s="52" t="str">
        <f>IFERROR(VLOOKUP(C$1,BD!L36:W1036,3,FALSE),"")</f>
        <v/>
      </c>
      <c r="D36" s="52" t="str">
        <f>IFERROR(VLOOKUP(C$1,BD!L36:W1036,2,FALSE),"")</f>
        <v/>
      </c>
      <c r="E36" s="53" t="str">
        <f>IFERROR(VLOOKUP(C$1,BD!L36:W1036,5,FALSE),"")</f>
        <v/>
      </c>
      <c r="F36"/>
      <c r="G36"/>
      <c r="H36"/>
      <c r="I36"/>
      <c r="J36"/>
      <c r="K36"/>
      <c r="L36"/>
    </row>
    <row r="37" spans="1:12" ht="15.75" customHeight="1" thickBot="1" x14ac:dyDescent="0.35">
      <c r="A37" s="114"/>
      <c r="B37" s="52" t="str">
        <f>IFERROR(VLOOKUP($C$1,BD!L37:W1037,1,FALSE),"")</f>
        <v/>
      </c>
      <c r="C37" s="52" t="str">
        <f>IFERROR(VLOOKUP(C$1,BD!L37:W1037,3,FALSE),"")</f>
        <v/>
      </c>
      <c r="D37" s="52" t="str">
        <f>IFERROR(VLOOKUP(C$1,BD!L37:W1037,2,FALSE),"")</f>
        <v/>
      </c>
      <c r="E37" s="53" t="str">
        <f>IFERROR(VLOOKUP(C$1,BD!L37:W1037,5,FALSE),"")</f>
        <v/>
      </c>
      <c r="F37"/>
      <c r="G37"/>
      <c r="H37"/>
      <c r="I37"/>
      <c r="J37"/>
      <c r="K37"/>
      <c r="L37"/>
    </row>
    <row r="38" spans="1:12" ht="15.75" customHeight="1" thickBot="1" x14ac:dyDescent="0.35">
      <c r="A38" s="114"/>
      <c r="B38" s="52" t="str">
        <f>IFERROR(VLOOKUP($C$1,BD!L38:W1038,1,FALSE),"")</f>
        <v/>
      </c>
      <c r="C38" s="52" t="str">
        <f>IFERROR(VLOOKUP(C$1,BD!L38:W1038,3,FALSE),"")</f>
        <v/>
      </c>
      <c r="D38" s="52" t="str">
        <f>IFERROR(VLOOKUP(C$1,BD!L38:W1038,2,FALSE),"")</f>
        <v/>
      </c>
      <c r="E38" s="53" t="str">
        <f>IFERROR(VLOOKUP(C$1,BD!L38:W1038,5,FALSE),"")</f>
        <v/>
      </c>
      <c r="F38"/>
      <c r="G38"/>
      <c r="H38"/>
      <c r="I38"/>
      <c r="J38"/>
      <c r="K38"/>
      <c r="L38"/>
    </row>
    <row r="39" spans="1:12" ht="15.75" customHeight="1" thickBot="1" x14ac:dyDescent="0.35">
      <c r="A39" s="114"/>
      <c r="B39" s="52" t="str">
        <f>IFERROR(VLOOKUP($C$1,BD!L39:W1039,1,FALSE),"")</f>
        <v/>
      </c>
      <c r="C39" s="52" t="str">
        <f>IFERROR(VLOOKUP(C$1,BD!L39:W1039,3,FALSE),"")</f>
        <v/>
      </c>
      <c r="D39" s="52" t="str">
        <f>IFERROR(VLOOKUP(C$1,BD!L39:W1039,2,FALSE),"")</f>
        <v/>
      </c>
      <c r="E39" s="53" t="str">
        <f>IFERROR(VLOOKUP(C$1,BD!L39:W1039,5,FALSE),"")</f>
        <v/>
      </c>
      <c r="F39"/>
      <c r="G39"/>
      <c r="H39"/>
      <c r="I39"/>
      <c r="J39"/>
      <c r="K39"/>
      <c r="L39"/>
    </row>
    <row r="40" spans="1:12" ht="15.75" customHeight="1" thickBot="1" x14ac:dyDescent="0.35">
      <c r="A40" s="114"/>
      <c r="B40" s="52" t="str">
        <f>IFERROR(VLOOKUP($C$1,BD!L40:W1040,1,FALSE),"")</f>
        <v/>
      </c>
      <c r="C40" s="52" t="str">
        <f>IFERROR(VLOOKUP(C$1,BD!L40:W1040,3,FALSE),"")</f>
        <v/>
      </c>
      <c r="D40" s="52" t="str">
        <f>IFERROR(VLOOKUP(C$1,BD!L40:W1040,2,FALSE),"")</f>
        <v/>
      </c>
      <c r="E40" s="53" t="str">
        <f>IFERROR(VLOOKUP(C$1,BD!L40:W1040,5,FALSE),"")</f>
        <v/>
      </c>
      <c r="F40"/>
      <c r="G40"/>
      <c r="H40"/>
      <c r="I40"/>
      <c r="J40"/>
      <c r="K40"/>
      <c r="L40"/>
    </row>
    <row r="41" spans="1:12" ht="15.75" customHeight="1" thickBot="1" x14ac:dyDescent="0.35">
      <c r="A41" s="114"/>
      <c r="B41" s="52" t="str">
        <f>IFERROR(VLOOKUP($C$1,BD!L41:W1041,1,FALSE),"")</f>
        <v/>
      </c>
      <c r="C41" s="52" t="str">
        <f>IFERROR(VLOOKUP(C$1,BD!L41:W1041,3,FALSE),"")</f>
        <v/>
      </c>
      <c r="D41" s="52" t="str">
        <f>IFERROR(VLOOKUP(C$1,BD!L41:W1041,2,FALSE),"")</f>
        <v/>
      </c>
      <c r="E41" s="53" t="str">
        <f>IFERROR(VLOOKUP(C$1,BD!L41:W1041,5,FALSE),"")</f>
        <v/>
      </c>
      <c r="F41"/>
      <c r="G41"/>
      <c r="H41"/>
      <c r="I41"/>
      <c r="J41"/>
      <c r="K41"/>
      <c r="L41"/>
    </row>
    <row r="42" spans="1:12" ht="15.75" customHeight="1" thickBot="1" x14ac:dyDescent="0.35">
      <c r="A42" s="114"/>
      <c r="B42" s="52" t="str">
        <f>IFERROR(VLOOKUP($C$1,BD!L42:W1042,1,FALSE),"")</f>
        <v/>
      </c>
      <c r="C42" s="52" t="str">
        <f>IFERROR(VLOOKUP(C$1,BD!L42:W1042,3,FALSE),"")</f>
        <v/>
      </c>
      <c r="D42" s="52" t="str">
        <f>IFERROR(VLOOKUP(C$1,BD!L42:W1042,2,FALSE),"")</f>
        <v/>
      </c>
      <c r="E42" s="53" t="str">
        <f>IFERROR(VLOOKUP(C$1,BD!L42:W1042,5,FALSE),"")</f>
        <v/>
      </c>
      <c r="F42"/>
      <c r="G42"/>
      <c r="H42"/>
      <c r="I42"/>
      <c r="J42"/>
      <c r="K42"/>
      <c r="L42"/>
    </row>
    <row r="43" spans="1:12" ht="15.75" customHeight="1" thickBot="1" x14ac:dyDescent="0.35">
      <c r="A43" s="114"/>
      <c r="B43" s="52" t="str">
        <f>IFERROR(VLOOKUP($C$1,BD!L43:W1043,1,FALSE),"")</f>
        <v/>
      </c>
      <c r="C43" s="52" t="str">
        <f>IFERROR(VLOOKUP(C$1,BD!L43:W1043,3,FALSE),"")</f>
        <v/>
      </c>
      <c r="D43" s="52" t="str">
        <f>IFERROR(VLOOKUP(C$1,BD!L43:W1043,2,FALSE),"")</f>
        <v/>
      </c>
      <c r="E43" s="53" t="str">
        <f>IFERROR(VLOOKUP(C$1,BD!L43:W1043,5,FALSE),"")</f>
        <v/>
      </c>
      <c r="F43"/>
      <c r="G43"/>
      <c r="H43"/>
      <c r="I43"/>
      <c r="J43"/>
      <c r="K43"/>
      <c r="L43"/>
    </row>
    <row r="44" spans="1:12" ht="15.75" customHeight="1" thickBot="1" x14ac:dyDescent="0.35">
      <c r="A44" s="114"/>
      <c r="B44" s="52" t="str">
        <f>IFERROR(VLOOKUP($C$1,BD!L44:W1044,1,FALSE),"")</f>
        <v/>
      </c>
      <c r="C44" s="52" t="str">
        <f>IFERROR(VLOOKUP(C$1,BD!L44:W1044,3,FALSE),"")</f>
        <v/>
      </c>
      <c r="D44" s="52" t="str">
        <f>IFERROR(VLOOKUP(C$1,BD!L44:W1044,2,FALSE),"")</f>
        <v/>
      </c>
      <c r="E44" s="53" t="str">
        <f>IFERROR(VLOOKUP(C$1,BD!L44:W1044,5,FALSE),"")</f>
        <v/>
      </c>
      <c r="F44"/>
      <c r="G44"/>
      <c r="H44"/>
      <c r="I44"/>
      <c r="J44"/>
      <c r="K44"/>
      <c r="L44"/>
    </row>
    <row r="45" spans="1:12" ht="15.75" customHeight="1" thickBot="1" x14ac:dyDescent="0.35">
      <c r="A45" s="114"/>
      <c r="B45" s="52" t="str">
        <f>IFERROR(VLOOKUP($C$1,BD!L45:W1045,1,FALSE),"")</f>
        <v/>
      </c>
      <c r="C45" s="52" t="str">
        <f>IFERROR(VLOOKUP(C$1,BD!L45:W1045,3,FALSE),"")</f>
        <v/>
      </c>
      <c r="D45" s="52" t="str">
        <f>IFERROR(VLOOKUP(C$1,BD!L45:W1045,2,FALSE),"")</f>
        <v/>
      </c>
      <c r="E45" s="53" t="str">
        <f>IFERROR(VLOOKUP(C$1,BD!L45:W1045,5,FALSE),"")</f>
        <v/>
      </c>
      <c r="F45"/>
      <c r="G45"/>
      <c r="H45"/>
      <c r="I45"/>
      <c r="J45"/>
      <c r="K45"/>
      <c r="L45"/>
    </row>
    <row r="46" spans="1:12" ht="15.75" customHeight="1" thickBot="1" x14ac:dyDescent="0.35">
      <c r="A46" s="114"/>
      <c r="B46" s="52" t="str">
        <f>IFERROR(VLOOKUP($C$1,BD!L46:W1046,1,FALSE),"")</f>
        <v/>
      </c>
      <c r="C46" s="52" t="str">
        <f>IFERROR(VLOOKUP(C$1,BD!L46:W1046,3,FALSE),"")</f>
        <v/>
      </c>
      <c r="D46" s="52" t="str">
        <f>IFERROR(VLOOKUP(C$1,BD!L46:W1046,2,FALSE),"")</f>
        <v/>
      </c>
      <c r="E46" s="53" t="str">
        <f>IFERROR(VLOOKUP(C$1,BD!L46:W1046,5,FALSE),"")</f>
        <v/>
      </c>
      <c r="F46"/>
      <c r="G46"/>
      <c r="H46"/>
      <c r="I46"/>
      <c r="J46"/>
      <c r="K46"/>
      <c r="L46"/>
    </row>
    <row r="47" spans="1:12" ht="15.75" customHeight="1" thickBot="1" x14ac:dyDescent="0.35">
      <c r="A47" s="114"/>
      <c r="B47" s="52" t="str">
        <f>IFERROR(VLOOKUP($C$1,BD!L47:W1047,1,FALSE),"")</f>
        <v/>
      </c>
      <c r="C47" s="52" t="str">
        <f>IFERROR(VLOOKUP(C$1,BD!L47:W1047,3,FALSE),"")</f>
        <v/>
      </c>
      <c r="D47" s="52" t="str">
        <f>IFERROR(VLOOKUP(C$1,BD!L47:W1047,2,FALSE),"")</f>
        <v/>
      </c>
      <c r="E47" s="53" t="str">
        <f>IFERROR(VLOOKUP(C$1,BD!L47:W1047,5,FALSE),"")</f>
        <v/>
      </c>
      <c r="F47"/>
      <c r="G47"/>
      <c r="H47"/>
      <c r="I47"/>
      <c r="J47"/>
      <c r="K47"/>
      <c r="L47"/>
    </row>
    <row r="48" spans="1:12" ht="15.75" customHeight="1" thickBot="1" x14ac:dyDescent="0.35">
      <c r="A48" s="114"/>
      <c r="B48" s="52" t="str">
        <f>IFERROR(VLOOKUP($C$1,BD!L48:W1048,1,FALSE),"")</f>
        <v/>
      </c>
      <c r="C48" s="52" t="str">
        <f>IFERROR(VLOOKUP(C$1,BD!L48:W1048,3,FALSE),"")</f>
        <v/>
      </c>
      <c r="D48" s="52" t="str">
        <f>IFERROR(VLOOKUP(C$1,BD!L48:W1048,2,FALSE),"")</f>
        <v/>
      </c>
      <c r="E48" s="53" t="str">
        <f>IFERROR(VLOOKUP(C$1,BD!L48:W1048,5,FALSE),"")</f>
        <v/>
      </c>
      <c r="F48"/>
      <c r="G48"/>
      <c r="H48"/>
      <c r="I48"/>
      <c r="J48"/>
      <c r="K48"/>
      <c r="L48"/>
    </row>
    <row r="49" spans="1:12" ht="15.75" customHeight="1" thickBot="1" x14ac:dyDescent="0.35">
      <c r="A49" s="114"/>
      <c r="B49" s="52" t="str">
        <f>IFERROR(VLOOKUP($C$1,BD!L49:W1049,1,FALSE),"")</f>
        <v/>
      </c>
      <c r="C49" s="52" t="str">
        <f>IFERROR(VLOOKUP(C$1,BD!L49:W1049,3,FALSE),"")</f>
        <v/>
      </c>
      <c r="D49" s="52" t="str">
        <f>IFERROR(VLOOKUP(C$1,BD!L49:W1049,2,FALSE),"")</f>
        <v/>
      </c>
      <c r="E49" s="53" t="str">
        <f>IFERROR(VLOOKUP(C$1,BD!L49:W1049,5,FALSE),"")</f>
        <v/>
      </c>
      <c r="F49"/>
      <c r="G49"/>
      <c r="H49"/>
      <c r="I49"/>
      <c r="J49"/>
      <c r="K49"/>
      <c r="L49"/>
    </row>
    <row r="50" spans="1:12" ht="15.75" customHeight="1" thickBot="1" x14ac:dyDescent="0.35">
      <c r="A50" s="114"/>
      <c r="B50" s="52" t="str">
        <f>IFERROR(VLOOKUP($C$1,BD!L50:W1050,1,FALSE),"")</f>
        <v/>
      </c>
      <c r="C50" s="52" t="str">
        <f>IFERROR(VLOOKUP(C$1,BD!L50:W1050,3,FALSE),"")</f>
        <v/>
      </c>
      <c r="D50" s="52" t="str">
        <f>IFERROR(VLOOKUP(C$1,BD!L50:W1050,2,FALSE),"")</f>
        <v/>
      </c>
      <c r="E50" s="53" t="str">
        <f>IFERROR(VLOOKUP(C$1,BD!L50:W1050,5,FALSE),"")</f>
        <v/>
      </c>
      <c r="F50"/>
      <c r="G50"/>
      <c r="H50"/>
      <c r="I50"/>
      <c r="J50"/>
      <c r="K50"/>
      <c r="L50"/>
    </row>
    <row r="51" spans="1:12" ht="15.75" customHeight="1" thickBot="1" x14ac:dyDescent="0.35">
      <c r="A51" s="114"/>
      <c r="B51" s="52" t="str">
        <f>IFERROR(VLOOKUP($C$1,BD!L51:W1051,1,FALSE),"")</f>
        <v/>
      </c>
      <c r="C51" s="52" t="str">
        <f>IFERROR(VLOOKUP(C$1,BD!L51:W1051,3,FALSE),"")</f>
        <v/>
      </c>
      <c r="D51" s="52" t="str">
        <f>IFERROR(VLOOKUP(C$1,BD!L51:W1051,2,FALSE),"")</f>
        <v/>
      </c>
      <c r="E51" s="53" t="str">
        <f>IFERROR(VLOOKUP(C$1,BD!L51:W1051,5,FALSE),"")</f>
        <v/>
      </c>
      <c r="F51"/>
      <c r="G51"/>
      <c r="H51"/>
      <c r="I51"/>
      <c r="J51"/>
      <c r="K51"/>
      <c r="L51"/>
    </row>
    <row r="52" spans="1:12" ht="15.75" customHeight="1" thickBot="1" x14ac:dyDescent="0.35">
      <c r="A52" s="114"/>
      <c r="B52" s="52" t="str">
        <f>IFERROR(VLOOKUP($C$1,BD!L52:W1052,1,FALSE),"")</f>
        <v/>
      </c>
      <c r="C52" s="52" t="str">
        <f>IFERROR(VLOOKUP(C$1,BD!L52:W1052,3,FALSE),"")</f>
        <v/>
      </c>
      <c r="D52" s="52" t="str">
        <f>IFERROR(VLOOKUP(C$1,BD!L52:W1052,2,FALSE),"")</f>
        <v/>
      </c>
      <c r="E52" s="53" t="str">
        <f>IFERROR(VLOOKUP(C$1,BD!L52:W1052,5,FALSE),"")</f>
        <v/>
      </c>
      <c r="F52"/>
      <c r="G52"/>
      <c r="H52"/>
      <c r="I52"/>
      <c r="J52"/>
      <c r="K52"/>
      <c r="L52"/>
    </row>
    <row r="53" spans="1:12" ht="15.75" customHeight="1" thickBot="1" x14ac:dyDescent="0.35">
      <c r="A53" s="114"/>
      <c r="B53" s="52" t="str">
        <f>IFERROR(VLOOKUP($C$1,BD!L53:W1053,1,FALSE),"")</f>
        <v/>
      </c>
      <c r="C53" s="52" t="str">
        <f>IFERROR(VLOOKUP(C$1,BD!L53:W1053,3,FALSE),"")</f>
        <v/>
      </c>
      <c r="D53" s="52" t="str">
        <f>IFERROR(VLOOKUP(C$1,BD!L53:W1053,2,FALSE),"")</f>
        <v/>
      </c>
      <c r="E53" s="53" t="str">
        <f>IFERROR(VLOOKUP(C$1,BD!L53:W1053,5,FALSE),"")</f>
        <v/>
      </c>
      <c r="F53"/>
      <c r="G53"/>
      <c r="H53"/>
      <c r="I53"/>
      <c r="J53"/>
      <c r="K53"/>
      <c r="L53"/>
    </row>
    <row r="54" spans="1:12" ht="15.75" customHeight="1" thickBot="1" x14ac:dyDescent="0.35">
      <c r="A54" s="114"/>
      <c r="B54" s="52" t="str">
        <f>IFERROR(VLOOKUP($C$1,BD!L54:W1054,1,FALSE),"")</f>
        <v/>
      </c>
      <c r="C54" s="52" t="str">
        <f>IFERROR(VLOOKUP(C$1,BD!L54:W1054,3,FALSE),"")</f>
        <v/>
      </c>
      <c r="D54" s="52" t="str">
        <f>IFERROR(VLOOKUP(C$1,BD!L54:W1054,2,FALSE),"")</f>
        <v/>
      </c>
      <c r="E54" s="53" t="str">
        <f>IFERROR(VLOOKUP(C$1,BD!L54:W1054,5,FALSE),"")</f>
        <v/>
      </c>
      <c r="F54"/>
      <c r="G54"/>
      <c r="H54"/>
      <c r="I54"/>
      <c r="J54"/>
      <c r="K54"/>
      <c r="L54"/>
    </row>
    <row r="55" spans="1:12" ht="15.75" customHeight="1" thickBot="1" x14ac:dyDescent="0.35">
      <c r="A55" s="114"/>
      <c r="B55" s="52" t="str">
        <f>IFERROR(VLOOKUP($C$1,BD!L55:W1055,1,FALSE),"")</f>
        <v/>
      </c>
      <c r="C55" s="52" t="str">
        <f>IFERROR(VLOOKUP(C$1,BD!L55:W1055,3,FALSE),"")</f>
        <v/>
      </c>
      <c r="D55" s="52" t="str">
        <f>IFERROR(VLOOKUP(C$1,BD!L55:W1055,2,FALSE),"")</f>
        <v/>
      </c>
      <c r="E55" s="53" t="str">
        <f>IFERROR(VLOOKUP(C$1,BD!L55:W1055,5,FALSE),"")</f>
        <v/>
      </c>
      <c r="F55"/>
      <c r="G55"/>
      <c r="H55"/>
      <c r="I55"/>
      <c r="J55"/>
      <c r="K55"/>
      <c r="L55"/>
    </row>
    <row r="56" spans="1:12" ht="15.75" customHeight="1" thickBot="1" x14ac:dyDescent="0.35">
      <c r="A56" s="114"/>
      <c r="B56" s="52" t="str">
        <f>IFERROR(VLOOKUP($C$1,BD!L56:W1056,1,FALSE),"")</f>
        <v/>
      </c>
      <c r="C56" s="52" t="str">
        <f>IFERROR(VLOOKUP(C$1,BD!L56:W1056,3,FALSE),"")</f>
        <v/>
      </c>
      <c r="D56" s="52" t="str">
        <f>IFERROR(VLOOKUP(C$1,BD!L56:W1056,2,FALSE),"")</f>
        <v/>
      </c>
      <c r="E56" s="53" t="str">
        <f>IFERROR(VLOOKUP(C$1,BD!L56:W1056,5,FALSE),"")</f>
        <v/>
      </c>
      <c r="F56"/>
      <c r="G56"/>
      <c r="H56"/>
      <c r="I56"/>
      <c r="J56"/>
      <c r="K56"/>
      <c r="L56"/>
    </row>
    <row r="57" spans="1:12" ht="15.75" customHeight="1" thickBot="1" x14ac:dyDescent="0.35">
      <c r="A57" s="114"/>
      <c r="B57" s="52" t="str">
        <f>IFERROR(VLOOKUP($C$1,BD!L57:W1057,1,FALSE),"")</f>
        <v/>
      </c>
      <c r="C57" s="52" t="str">
        <f>IFERROR(VLOOKUP(C$1,BD!L57:W1057,3,FALSE),"")</f>
        <v/>
      </c>
      <c r="D57" s="52" t="str">
        <f>IFERROR(VLOOKUP(C$1,BD!L57:W1057,2,FALSE),"")</f>
        <v/>
      </c>
      <c r="E57" s="53" t="str">
        <f>IFERROR(VLOOKUP(C$1,BD!L57:W1057,5,FALSE),"")</f>
        <v/>
      </c>
      <c r="F57"/>
      <c r="G57"/>
      <c r="H57"/>
      <c r="I57"/>
      <c r="J57"/>
      <c r="K57"/>
      <c r="L57"/>
    </row>
    <row r="58" spans="1:12" ht="15.75" customHeight="1" thickBot="1" x14ac:dyDescent="0.35">
      <c r="A58" s="114"/>
      <c r="B58" s="52" t="str">
        <f>IFERROR(VLOOKUP($C$1,BD!L58:W1058,1,FALSE),"")</f>
        <v/>
      </c>
      <c r="C58" s="52" t="str">
        <f>IFERROR(VLOOKUP(C$1,BD!L58:W1058,3,FALSE),"")</f>
        <v/>
      </c>
      <c r="D58" s="52" t="str">
        <f>IFERROR(VLOOKUP(C$1,BD!L58:W1058,2,FALSE),"")</f>
        <v/>
      </c>
      <c r="E58" s="53" t="str">
        <f>IFERROR(VLOOKUP(C$1,BD!L58:W1058,5,FALSE),"")</f>
        <v/>
      </c>
      <c r="F58"/>
      <c r="G58"/>
      <c r="H58"/>
      <c r="I58"/>
      <c r="J58"/>
      <c r="K58"/>
      <c r="L58"/>
    </row>
    <row r="59" spans="1:12" ht="15.75" customHeight="1" thickBot="1" x14ac:dyDescent="0.35">
      <c r="A59" s="114"/>
      <c r="B59" s="52" t="str">
        <f>IFERROR(VLOOKUP($C$1,BD!L59:W1059,1,FALSE),"")</f>
        <v/>
      </c>
      <c r="C59" s="52" t="str">
        <f>IFERROR(VLOOKUP(C$1,BD!L59:W1059,3,FALSE),"")</f>
        <v/>
      </c>
      <c r="D59" s="52" t="str">
        <f>IFERROR(VLOOKUP(C$1,BD!L59:W1059,2,FALSE),"")</f>
        <v/>
      </c>
      <c r="E59" s="53" t="str">
        <f>IFERROR(VLOOKUP(C$1,BD!L59:W1059,5,FALSE),"")</f>
        <v/>
      </c>
      <c r="F59"/>
      <c r="G59"/>
      <c r="H59"/>
      <c r="I59"/>
      <c r="J59"/>
      <c r="K59"/>
      <c r="L59"/>
    </row>
    <row r="60" spans="1:12" ht="15.75" customHeight="1" thickBot="1" x14ac:dyDescent="0.35">
      <c r="A60" s="114"/>
      <c r="B60" s="52" t="str">
        <f>IFERROR(VLOOKUP($C$1,BD!L60:W1060,1,FALSE),"")</f>
        <v/>
      </c>
      <c r="C60" s="52" t="str">
        <f>IFERROR(VLOOKUP(C$1,BD!L60:W1060,3,FALSE),"")</f>
        <v/>
      </c>
      <c r="D60" s="52" t="str">
        <f>IFERROR(VLOOKUP(C$1,BD!L60:W1060,2,FALSE),"")</f>
        <v/>
      </c>
      <c r="E60" s="53" t="str">
        <f>IFERROR(VLOOKUP(C$1,BD!L60:W1060,5,FALSE),"")</f>
        <v/>
      </c>
      <c r="F60"/>
      <c r="G60"/>
      <c r="H60"/>
      <c r="I60"/>
      <c r="J60"/>
      <c r="K60"/>
      <c r="L60"/>
    </row>
    <row r="61" spans="1:12" ht="15.75" customHeight="1" thickBot="1" x14ac:dyDescent="0.35">
      <c r="A61" s="114"/>
      <c r="B61" s="52" t="str">
        <f>IFERROR(VLOOKUP($C$1,BD!L61:W1061,1,FALSE),"")</f>
        <v/>
      </c>
      <c r="C61" s="52" t="str">
        <f>IFERROR(VLOOKUP(C$1,BD!L61:W1061,3,FALSE),"")</f>
        <v/>
      </c>
      <c r="D61" s="52" t="str">
        <f>IFERROR(VLOOKUP(C$1,BD!L61:W1061,2,FALSE),"")</f>
        <v/>
      </c>
      <c r="E61" s="53" t="str">
        <f>IFERROR(VLOOKUP(C$1,BD!L61:W1061,5,FALSE),"")</f>
        <v/>
      </c>
      <c r="F61"/>
      <c r="G61"/>
      <c r="H61"/>
      <c r="I61"/>
      <c r="J61"/>
      <c r="K61"/>
      <c r="L61"/>
    </row>
    <row r="62" spans="1:12" ht="15.75" customHeight="1" thickBot="1" x14ac:dyDescent="0.35">
      <c r="A62" s="114"/>
      <c r="B62" s="52" t="str">
        <f>IFERROR(VLOOKUP($C$1,BD!L62:W1062,1,FALSE),"")</f>
        <v/>
      </c>
      <c r="C62" s="52" t="str">
        <f>IFERROR(VLOOKUP(C$1,BD!L62:W1062,3,FALSE),"")</f>
        <v/>
      </c>
      <c r="D62" s="52" t="str">
        <f>IFERROR(VLOOKUP(C$1,BD!L62:W1062,2,FALSE),"")</f>
        <v/>
      </c>
      <c r="E62" s="53" t="str">
        <f>IFERROR(VLOOKUP(C$1,BD!L62:W1062,5,FALSE),"")</f>
        <v/>
      </c>
      <c r="F62"/>
      <c r="G62"/>
      <c r="H62"/>
      <c r="I62"/>
      <c r="J62"/>
      <c r="K62"/>
      <c r="L62"/>
    </row>
    <row r="63" spans="1:12" ht="15.75" customHeight="1" thickBot="1" x14ac:dyDescent="0.35">
      <c r="A63" s="114"/>
      <c r="B63" s="52" t="str">
        <f>IFERROR(VLOOKUP($C$1,BD!L63:W1063,1,FALSE),"")</f>
        <v/>
      </c>
      <c r="C63" s="52" t="str">
        <f>IFERROR(VLOOKUP(C$1,BD!L63:W1063,3,FALSE),"")</f>
        <v/>
      </c>
      <c r="D63" s="52" t="str">
        <f>IFERROR(VLOOKUP(C$1,BD!L63:W1063,2,FALSE),"")</f>
        <v/>
      </c>
      <c r="E63" s="53" t="str">
        <f>IFERROR(VLOOKUP(C$1,BD!L63:W1063,5,FALSE),"")</f>
        <v/>
      </c>
      <c r="F63"/>
      <c r="G63"/>
      <c r="H63"/>
      <c r="I63"/>
      <c r="J63"/>
      <c r="K63"/>
      <c r="L63"/>
    </row>
    <row r="64" spans="1:12" ht="15.75" customHeight="1" thickBot="1" x14ac:dyDescent="0.35">
      <c r="A64" s="114"/>
      <c r="B64" s="52" t="str">
        <f>IFERROR(VLOOKUP($C$1,BD!L64:W1064,1,FALSE),"")</f>
        <v/>
      </c>
      <c r="C64" s="52" t="str">
        <f>IFERROR(VLOOKUP(C$1,BD!L64:W1064,3,FALSE),"")</f>
        <v/>
      </c>
      <c r="D64" s="52" t="str">
        <f>IFERROR(VLOOKUP(C$1,BD!L64:W1064,2,FALSE),"")</f>
        <v/>
      </c>
      <c r="E64" s="53" t="str">
        <f>IFERROR(VLOOKUP(C$1,BD!L64:W1064,5,FALSE),"")</f>
        <v/>
      </c>
      <c r="F64"/>
      <c r="G64"/>
      <c r="H64"/>
      <c r="I64"/>
      <c r="J64"/>
      <c r="K64"/>
      <c r="L64"/>
    </row>
    <row r="65" spans="1:12" ht="15.75" customHeight="1" thickBot="1" x14ac:dyDescent="0.35">
      <c r="A65" s="114"/>
      <c r="B65" s="52" t="str">
        <f>IFERROR(VLOOKUP($C$1,BD!L65:W1065,1,FALSE),"")</f>
        <v/>
      </c>
      <c r="C65" s="52" t="str">
        <f>IFERROR(VLOOKUP(C$1,BD!L65:W1065,3,FALSE),"")</f>
        <v/>
      </c>
      <c r="D65" s="52" t="str">
        <f>IFERROR(VLOOKUP(C$1,BD!L65:W1065,2,FALSE),"")</f>
        <v/>
      </c>
      <c r="E65" s="53" t="str">
        <f>IFERROR(VLOOKUP(C$1,BD!L65:W1065,5,FALSE),"")</f>
        <v/>
      </c>
      <c r="F65"/>
      <c r="G65"/>
      <c r="H65"/>
      <c r="I65"/>
      <c r="J65"/>
      <c r="K65"/>
      <c r="L65"/>
    </row>
    <row r="66" spans="1:12" ht="15.75" customHeight="1" thickBot="1" x14ac:dyDescent="0.35">
      <c r="A66" s="114"/>
      <c r="B66" s="52" t="str">
        <f>IFERROR(VLOOKUP($C$1,BD!L66:W1066,1,FALSE),"")</f>
        <v/>
      </c>
      <c r="C66" s="52" t="str">
        <f>IFERROR(VLOOKUP(C$1,BD!L66:W1066,3,FALSE),"")</f>
        <v/>
      </c>
      <c r="D66" s="52" t="str">
        <f>IFERROR(VLOOKUP(C$1,BD!L66:W1066,2,FALSE),"")</f>
        <v/>
      </c>
      <c r="E66" s="53" t="str">
        <f>IFERROR(VLOOKUP(C$1,BD!L66:W1066,5,FALSE),"")</f>
        <v/>
      </c>
      <c r="F66"/>
      <c r="G66"/>
      <c r="H66"/>
      <c r="I66"/>
      <c r="J66"/>
      <c r="K66"/>
      <c r="L66"/>
    </row>
    <row r="67" spans="1:12" ht="15.75" customHeight="1" thickBot="1" x14ac:dyDescent="0.35">
      <c r="A67" s="114"/>
      <c r="B67" s="52" t="str">
        <f>IFERROR(VLOOKUP($C$1,BD!L67:W1067,1,FALSE),"")</f>
        <v/>
      </c>
      <c r="C67" s="52" t="str">
        <f>IFERROR(VLOOKUP(C$1,BD!L67:W1067,3,FALSE),"")</f>
        <v/>
      </c>
      <c r="D67" s="52" t="str">
        <f>IFERROR(VLOOKUP(C$1,BD!L67:W1067,2,FALSE),"")</f>
        <v/>
      </c>
      <c r="E67" s="53" t="str">
        <f>IFERROR(VLOOKUP(C$1,BD!L67:W1067,5,FALSE),"")</f>
        <v/>
      </c>
      <c r="F67"/>
      <c r="G67"/>
      <c r="H67"/>
      <c r="I67"/>
      <c r="J67"/>
      <c r="K67"/>
      <c r="L67"/>
    </row>
    <row r="68" spans="1:12" ht="15.75" customHeight="1" thickBot="1" x14ac:dyDescent="0.35">
      <c r="A68" s="114"/>
      <c r="B68" s="52" t="str">
        <f>IFERROR(VLOOKUP($C$1,BD!L68:W1068,1,FALSE),"")</f>
        <v/>
      </c>
      <c r="C68" s="52" t="str">
        <f>IFERROR(VLOOKUP(C$1,BD!L68:W1068,3,FALSE),"")</f>
        <v/>
      </c>
      <c r="D68" s="52" t="str">
        <f>IFERROR(VLOOKUP(C$1,BD!L68:W1068,2,FALSE),"")</f>
        <v/>
      </c>
      <c r="E68" s="53" t="str">
        <f>IFERROR(VLOOKUP(C$1,BD!L68:W1068,5,FALSE),"")</f>
        <v/>
      </c>
      <c r="F68"/>
      <c r="G68"/>
      <c r="H68"/>
      <c r="I68"/>
      <c r="J68"/>
      <c r="K68"/>
      <c r="L68"/>
    </row>
    <row r="69" spans="1:12" ht="15.75" customHeight="1" thickBot="1" x14ac:dyDescent="0.35">
      <c r="A69" s="114"/>
      <c r="B69" s="52" t="str">
        <f>IFERROR(VLOOKUP($C$1,BD!L69:W1069,1,FALSE),"")</f>
        <v/>
      </c>
      <c r="C69" s="52" t="str">
        <f>IFERROR(VLOOKUP(C$1,BD!L69:W1069,3,FALSE),"")</f>
        <v/>
      </c>
      <c r="D69" s="52" t="str">
        <f>IFERROR(VLOOKUP(C$1,BD!L69:W1069,2,FALSE),"")</f>
        <v/>
      </c>
      <c r="E69" s="53" t="str">
        <f>IFERROR(VLOOKUP(C$1,BD!L69:W1069,5,FALSE),"")</f>
        <v/>
      </c>
      <c r="F69"/>
      <c r="G69"/>
      <c r="H69"/>
      <c r="I69"/>
      <c r="J69"/>
      <c r="K69"/>
      <c r="L69"/>
    </row>
    <row r="70" spans="1:12" ht="15.75" customHeight="1" thickBot="1" x14ac:dyDescent="0.35">
      <c r="A70" s="114"/>
      <c r="B70" s="52" t="str">
        <f>IFERROR(VLOOKUP($C$1,BD!L70:W1070,1,FALSE),"")</f>
        <v/>
      </c>
      <c r="C70" s="52" t="str">
        <f>IFERROR(VLOOKUP(C$1,BD!L70:W1070,3,FALSE),"")</f>
        <v/>
      </c>
      <c r="D70" s="52" t="str">
        <f>IFERROR(VLOOKUP(C$1,BD!L70:W1070,2,FALSE),"")</f>
        <v/>
      </c>
      <c r="E70" s="53" t="str">
        <f>IFERROR(VLOOKUP(C$1,BD!L70:W1070,5,FALSE),"")</f>
        <v/>
      </c>
      <c r="F70"/>
      <c r="G70"/>
      <c r="H70"/>
      <c r="I70"/>
      <c r="J70"/>
      <c r="K70"/>
      <c r="L70"/>
    </row>
    <row r="71" spans="1:12" ht="15.75" customHeight="1" thickBot="1" x14ac:dyDescent="0.35">
      <c r="A71" s="114"/>
      <c r="B71" s="52" t="str">
        <f>IFERROR(VLOOKUP($C$1,BD!L71:W1071,1,FALSE),"")</f>
        <v/>
      </c>
      <c r="C71" s="52" t="str">
        <f>IFERROR(VLOOKUP(C$1,BD!L71:W1071,3,FALSE),"")</f>
        <v/>
      </c>
      <c r="D71" s="52" t="str">
        <f>IFERROR(VLOOKUP(C$1,BD!L71:W1071,2,FALSE),"")</f>
        <v/>
      </c>
      <c r="E71" s="53" t="str">
        <f>IFERROR(VLOOKUP(C$1,BD!L71:W1071,5,FALSE),"")</f>
        <v/>
      </c>
      <c r="F71"/>
      <c r="G71"/>
      <c r="H71"/>
      <c r="I71"/>
      <c r="J71"/>
      <c r="K71"/>
      <c r="L71"/>
    </row>
    <row r="72" spans="1:12" ht="15.75" customHeight="1" thickBot="1" x14ac:dyDescent="0.35">
      <c r="A72" s="114"/>
      <c r="B72" s="52" t="str">
        <f>IFERROR(VLOOKUP($C$1,BD!L72:W1072,1,FALSE),"")</f>
        <v/>
      </c>
      <c r="C72" s="52" t="str">
        <f>IFERROR(VLOOKUP(C$1,BD!L72:W1072,3,FALSE),"")</f>
        <v/>
      </c>
      <c r="D72" s="52" t="str">
        <f>IFERROR(VLOOKUP(C$1,BD!L72:W1072,2,FALSE),"")</f>
        <v/>
      </c>
      <c r="E72" s="53" t="str">
        <f>IFERROR(VLOOKUP(C$1,BD!L72:W1072,5,FALSE),"")</f>
        <v/>
      </c>
      <c r="F72"/>
      <c r="G72"/>
      <c r="H72"/>
      <c r="I72"/>
      <c r="J72"/>
      <c r="K72"/>
      <c r="L72"/>
    </row>
    <row r="73" spans="1:12" ht="15.75" customHeight="1" thickBot="1" x14ac:dyDescent="0.35">
      <c r="A73" s="114"/>
      <c r="B73" s="52" t="str">
        <f>IFERROR(VLOOKUP($C$1,BD!L73:W1073,1,FALSE),"")</f>
        <v/>
      </c>
      <c r="C73" s="52" t="str">
        <f>IFERROR(VLOOKUP(C$1,BD!L73:W1073,3,FALSE),"")</f>
        <v/>
      </c>
      <c r="D73" s="52" t="str">
        <f>IFERROR(VLOOKUP(C$1,BD!L73:W1073,2,FALSE),"")</f>
        <v/>
      </c>
      <c r="E73" s="53" t="str">
        <f>IFERROR(VLOOKUP(C$1,BD!L73:W1073,5,FALSE),"")</f>
        <v/>
      </c>
      <c r="F73"/>
      <c r="G73"/>
      <c r="H73"/>
      <c r="I73"/>
      <c r="J73"/>
      <c r="K73"/>
      <c r="L73"/>
    </row>
    <row r="74" spans="1:12" ht="15.75" customHeight="1" thickBot="1" x14ac:dyDescent="0.35">
      <c r="A74" s="114"/>
      <c r="B74" s="52" t="str">
        <f>IFERROR(VLOOKUP($C$1,BD!L74:W1074,1,FALSE),"")</f>
        <v/>
      </c>
      <c r="C74" s="52" t="str">
        <f>IFERROR(VLOOKUP(C$1,BD!L74:W1074,3,FALSE),"")</f>
        <v/>
      </c>
      <c r="D74" s="52" t="str">
        <f>IFERROR(VLOOKUP(C$1,BD!L74:W1074,2,FALSE),"")</f>
        <v/>
      </c>
      <c r="E74" s="53" t="str">
        <f>IFERROR(VLOOKUP(C$1,BD!L74:W1074,5,FALSE),"")</f>
        <v/>
      </c>
      <c r="F74"/>
      <c r="G74"/>
      <c r="H74"/>
      <c r="I74"/>
      <c r="J74"/>
      <c r="K74"/>
      <c r="L74"/>
    </row>
    <row r="75" spans="1:12" ht="15.75" customHeight="1" thickBot="1" x14ac:dyDescent="0.35">
      <c r="A75" s="114"/>
      <c r="B75" s="52" t="str">
        <f>IFERROR(VLOOKUP($C$1,BD!L75:W1075,1,FALSE),"")</f>
        <v/>
      </c>
      <c r="C75" s="52" t="str">
        <f>IFERROR(VLOOKUP(C$1,BD!L75:W1075,3,FALSE),"")</f>
        <v/>
      </c>
      <c r="D75" s="52" t="str">
        <f>IFERROR(VLOOKUP(C$1,BD!L75:W1075,2,FALSE),"")</f>
        <v/>
      </c>
      <c r="E75" s="53" t="str">
        <f>IFERROR(VLOOKUP(C$1,BD!L75:W1075,5,FALSE),"")</f>
        <v/>
      </c>
      <c r="F75"/>
      <c r="G75"/>
      <c r="H75"/>
      <c r="I75"/>
      <c r="J75"/>
      <c r="K75"/>
      <c r="L75"/>
    </row>
    <row r="76" spans="1:12" ht="15.75" customHeight="1" thickBot="1" x14ac:dyDescent="0.35">
      <c r="A76" s="114"/>
      <c r="B76" s="52" t="str">
        <f>IFERROR(VLOOKUP($C$1,BD!L76:W1076,1,FALSE),"")</f>
        <v/>
      </c>
      <c r="C76" s="52" t="str">
        <f>IFERROR(VLOOKUP(C$1,BD!L76:W1076,3,FALSE),"")</f>
        <v/>
      </c>
      <c r="D76" s="52" t="str">
        <f>IFERROR(VLOOKUP(C$1,BD!L76:W1076,2,FALSE),"")</f>
        <v/>
      </c>
      <c r="E76" s="53" t="str">
        <f>IFERROR(VLOOKUP(C$1,BD!L76:W1076,5,FALSE),"")</f>
        <v/>
      </c>
      <c r="F76"/>
      <c r="G76"/>
      <c r="H76"/>
      <c r="I76"/>
      <c r="J76"/>
      <c r="K76"/>
      <c r="L76"/>
    </row>
    <row r="77" spans="1:12" ht="15.75" customHeight="1" thickBot="1" x14ac:dyDescent="0.35">
      <c r="A77" s="114"/>
      <c r="B77" s="52" t="str">
        <f>IFERROR(VLOOKUP($C$1,BD!L77:W1077,1,FALSE),"")</f>
        <v/>
      </c>
      <c r="C77" s="52" t="str">
        <f>IFERROR(VLOOKUP(C$1,BD!L77:W1077,3,FALSE),"")</f>
        <v/>
      </c>
      <c r="D77" s="52" t="str">
        <f>IFERROR(VLOOKUP(C$1,BD!L77:W1077,2,FALSE),"")</f>
        <v/>
      </c>
      <c r="E77" s="53" t="str">
        <f>IFERROR(VLOOKUP(C$1,BD!L77:W1077,5,FALSE),"")</f>
        <v/>
      </c>
      <c r="F77"/>
      <c r="G77"/>
      <c r="H77"/>
      <c r="I77"/>
      <c r="J77"/>
      <c r="K77"/>
      <c r="L77"/>
    </row>
    <row r="78" spans="1:12" ht="15.75" customHeight="1" thickBot="1" x14ac:dyDescent="0.35">
      <c r="A78" s="114"/>
      <c r="B78" s="52" t="str">
        <f>IFERROR(VLOOKUP($C$1,BD!L78:W1078,1,FALSE),"")</f>
        <v/>
      </c>
      <c r="C78" s="52" t="str">
        <f>IFERROR(VLOOKUP(C$1,BD!L78:W1078,3,FALSE),"")</f>
        <v/>
      </c>
      <c r="D78" s="52" t="str">
        <f>IFERROR(VLOOKUP(C$1,BD!L78:W1078,2,FALSE),"")</f>
        <v/>
      </c>
      <c r="E78" s="53" t="str">
        <f>IFERROR(VLOOKUP(C$1,BD!L78:W1078,5,FALSE),"")</f>
        <v/>
      </c>
      <c r="F78"/>
      <c r="G78"/>
      <c r="H78"/>
      <c r="I78"/>
      <c r="J78"/>
      <c r="K78"/>
      <c r="L78"/>
    </row>
    <row r="79" spans="1:12" ht="15.75" customHeight="1" thickBot="1" x14ac:dyDescent="0.35">
      <c r="A79" s="114"/>
      <c r="B79" s="52" t="str">
        <f>IFERROR(VLOOKUP($C$1,BD!L79:W1079,1,FALSE),"")</f>
        <v/>
      </c>
      <c r="C79" s="52" t="str">
        <f>IFERROR(VLOOKUP(C$1,BD!L79:W1079,3,FALSE),"")</f>
        <v/>
      </c>
      <c r="D79" s="52" t="str">
        <f>IFERROR(VLOOKUP(C$1,BD!L79:W1079,2,FALSE),"")</f>
        <v/>
      </c>
      <c r="E79" s="53" t="str">
        <f>IFERROR(VLOOKUP(C$1,BD!L79:W1079,5,FALSE),"")</f>
        <v/>
      </c>
      <c r="F79"/>
      <c r="G79"/>
      <c r="H79"/>
      <c r="I79"/>
      <c r="J79"/>
      <c r="K79"/>
      <c r="L79"/>
    </row>
    <row r="80" spans="1:12" ht="15.75" customHeight="1" thickBot="1" x14ac:dyDescent="0.35">
      <c r="A80" s="114"/>
      <c r="B80" s="52" t="str">
        <f>IFERROR(VLOOKUP($C$1,BD!L80:W1080,1,FALSE),"")</f>
        <v/>
      </c>
      <c r="C80" s="52" t="str">
        <f>IFERROR(VLOOKUP(C$1,BD!L80:W1080,3,FALSE),"")</f>
        <v/>
      </c>
      <c r="D80" s="52" t="str">
        <f>IFERROR(VLOOKUP(C$1,BD!L80:W1080,2,FALSE),"")</f>
        <v/>
      </c>
      <c r="E80" s="53" t="str">
        <f>IFERROR(VLOOKUP(C$1,BD!L80:W1080,5,FALSE),"")</f>
        <v/>
      </c>
      <c r="F80"/>
      <c r="G80"/>
      <c r="H80"/>
      <c r="I80"/>
      <c r="J80"/>
      <c r="K80"/>
      <c r="L80"/>
    </row>
    <row r="81" spans="1:12" ht="15.75" customHeight="1" thickBot="1" x14ac:dyDescent="0.35">
      <c r="A81" s="114"/>
      <c r="B81" s="52" t="str">
        <f>IFERROR(VLOOKUP($C$1,BD!L81:W1081,1,FALSE),"")</f>
        <v/>
      </c>
      <c r="C81" s="52" t="str">
        <f>IFERROR(VLOOKUP(C$1,BD!L81:W1081,3,FALSE),"")</f>
        <v/>
      </c>
      <c r="D81" s="52" t="str">
        <f>IFERROR(VLOOKUP(C$1,BD!L81:W1081,2,FALSE),"")</f>
        <v/>
      </c>
      <c r="E81" s="53" t="str">
        <f>IFERROR(VLOOKUP(C$1,BD!L81:W1081,5,FALSE),"")</f>
        <v/>
      </c>
      <c r="F81"/>
      <c r="G81"/>
      <c r="H81"/>
      <c r="I81"/>
      <c r="J81"/>
      <c r="K81"/>
      <c r="L81"/>
    </row>
    <row r="82" spans="1:12" ht="15.75" customHeight="1" thickBot="1" x14ac:dyDescent="0.35">
      <c r="A82" s="114"/>
      <c r="B82" s="52" t="str">
        <f>IFERROR(VLOOKUP($C$1,BD!L82:W1082,1,FALSE),"")</f>
        <v/>
      </c>
      <c r="C82" s="52" t="str">
        <f>IFERROR(VLOOKUP(C$1,BD!L82:W1082,3,FALSE),"")</f>
        <v/>
      </c>
      <c r="D82" s="52" t="str">
        <f>IFERROR(VLOOKUP(C$1,BD!L82:W1082,2,FALSE),"")</f>
        <v/>
      </c>
      <c r="E82" s="53" t="str">
        <f>IFERROR(VLOOKUP(C$1,BD!L82:W1082,5,FALSE),"")</f>
        <v/>
      </c>
      <c r="F82"/>
      <c r="G82"/>
      <c r="H82"/>
      <c r="I82"/>
      <c r="J82"/>
      <c r="K82"/>
      <c r="L82"/>
    </row>
    <row r="83" spans="1:12" ht="15.75" customHeight="1" thickBot="1" x14ac:dyDescent="0.35">
      <c r="A83" s="114"/>
      <c r="B83" s="52" t="str">
        <f>IFERROR(VLOOKUP($C$1,BD!L83:W1083,1,FALSE),"")</f>
        <v/>
      </c>
      <c r="C83" s="52" t="str">
        <f>IFERROR(VLOOKUP(C$1,BD!L83:W1083,3,FALSE),"")</f>
        <v/>
      </c>
      <c r="D83" s="52" t="str">
        <f>IFERROR(VLOOKUP(C$1,BD!L83:W1083,2,FALSE),"")</f>
        <v/>
      </c>
      <c r="E83" s="53" t="str">
        <f>IFERROR(VLOOKUP(C$1,BD!L83:W1083,5,FALSE),"")</f>
        <v/>
      </c>
      <c r="F83"/>
      <c r="G83"/>
      <c r="H83"/>
      <c r="I83"/>
      <c r="J83"/>
      <c r="K83"/>
      <c r="L83"/>
    </row>
    <row r="84" spans="1:12" ht="15.75" customHeight="1" thickBot="1" x14ac:dyDescent="0.35">
      <c r="A84" s="114"/>
      <c r="B84" s="52" t="str">
        <f>IFERROR(VLOOKUP($C$1,BD!L84:W1084,1,FALSE),"")</f>
        <v/>
      </c>
      <c r="C84" s="52" t="str">
        <f>IFERROR(VLOOKUP(C$1,BD!L84:W1084,3,FALSE),"")</f>
        <v/>
      </c>
      <c r="D84" s="52" t="str">
        <f>IFERROR(VLOOKUP(C$1,BD!L84:W1084,2,FALSE),"")</f>
        <v/>
      </c>
      <c r="E84" s="53" t="str">
        <f>IFERROR(VLOOKUP(C$1,BD!L84:W1084,5,FALSE),"")</f>
        <v/>
      </c>
      <c r="F84"/>
      <c r="G84"/>
      <c r="H84"/>
      <c r="I84"/>
      <c r="J84"/>
      <c r="K84"/>
      <c r="L84"/>
    </row>
    <row r="85" spans="1:12" ht="15.75" customHeight="1" thickBot="1" x14ac:dyDescent="0.35">
      <c r="A85" s="114"/>
      <c r="B85" s="52" t="str">
        <f>IFERROR(VLOOKUP($C$1,BD!L85:W1085,1,FALSE),"")</f>
        <v/>
      </c>
      <c r="C85" s="52" t="str">
        <f>IFERROR(VLOOKUP(C$1,BD!L85:W1085,3,FALSE),"")</f>
        <v/>
      </c>
      <c r="D85" s="52" t="str">
        <f>IFERROR(VLOOKUP(C$1,BD!L85:W1085,2,FALSE),"")</f>
        <v/>
      </c>
      <c r="E85" s="53" t="str">
        <f>IFERROR(VLOOKUP(C$1,BD!L85:W1085,5,FALSE),"")</f>
        <v/>
      </c>
      <c r="F85"/>
      <c r="G85"/>
      <c r="H85"/>
      <c r="I85"/>
      <c r="J85"/>
      <c r="K85"/>
      <c r="L85"/>
    </row>
    <row r="86" spans="1:12" ht="15.75" customHeight="1" thickBot="1" x14ac:dyDescent="0.35">
      <c r="A86" s="114"/>
      <c r="B86" s="52" t="str">
        <f>IFERROR(VLOOKUP($C$1,BD!L86:W1086,1,FALSE),"")</f>
        <v/>
      </c>
      <c r="C86" s="52" t="str">
        <f>IFERROR(VLOOKUP(C$1,BD!L86:W1086,3,FALSE),"")</f>
        <v/>
      </c>
      <c r="D86" s="52" t="str">
        <f>IFERROR(VLOOKUP(C$1,BD!L86:W1086,2,FALSE),"")</f>
        <v/>
      </c>
      <c r="E86" s="53" t="str">
        <f>IFERROR(VLOOKUP(C$1,BD!L86:W1086,5,FALSE),"")</f>
        <v/>
      </c>
      <c r="F86"/>
      <c r="G86"/>
      <c r="H86"/>
      <c r="I86"/>
      <c r="J86"/>
      <c r="K86"/>
      <c r="L86"/>
    </row>
    <row r="87" spans="1:12" ht="15.75" customHeight="1" thickBot="1" x14ac:dyDescent="0.35">
      <c r="A87" s="114"/>
      <c r="B87" s="52" t="str">
        <f>IFERROR(VLOOKUP($C$1,BD!L87:W1087,1,FALSE),"")</f>
        <v/>
      </c>
      <c r="C87" s="52" t="str">
        <f>IFERROR(VLOOKUP(C$1,BD!L87:W1087,3,FALSE),"")</f>
        <v/>
      </c>
      <c r="D87" s="52" t="str">
        <f>IFERROR(VLOOKUP(C$1,BD!L87:W1087,2,FALSE),"")</f>
        <v/>
      </c>
      <c r="E87" s="53" t="str">
        <f>IFERROR(VLOOKUP(C$1,BD!L87:W1087,5,FALSE),"")</f>
        <v/>
      </c>
      <c r="F87"/>
      <c r="G87"/>
      <c r="H87"/>
      <c r="I87"/>
      <c r="J87"/>
      <c r="K87"/>
      <c r="L87"/>
    </row>
    <row r="88" spans="1:12" ht="15.75" customHeight="1" thickBot="1" x14ac:dyDescent="0.35">
      <c r="A88" s="114"/>
      <c r="B88" s="52" t="str">
        <f>IFERROR(VLOOKUP($C$1,BD!L88:W1088,1,FALSE),"")</f>
        <v/>
      </c>
      <c r="C88" s="52" t="str">
        <f>IFERROR(VLOOKUP(C$1,BD!L88:W1088,3,FALSE),"")</f>
        <v/>
      </c>
      <c r="D88" s="52" t="str">
        <f>IFERROR(VLOOKUP(C$1,BD!L88:W1088,2,FALSE),"")</f>
        <v/>
      </c>
      <c r="E88" s="53" t="str">
        <f>IFERROR(VLOOKUP(C$1,BD!L88:W1088,5,FALSE),"")</f>
        <v/>
      </c>
      <c r="F88"/>
      <c r="G88"/>
      <c r="H88"/>
      <c r="I88"/>
      <c r="J88"/>
      <c r="K88"/>
      <c r="L88"/>
    </row>
    <row r="89" spans="1:12" ht="15.75" customHeight="1" thickBot="1" x14ac:dyDescent="0.35">
      <c r="A89" s="114"/>
      <c r="B89" s="52" t="str">
        <f>IFERROR(VLOOKUP($C$1,BD!L89:W1089,1,FALSE),"")</f>
        <v/>
      </c>
      <c r="C89" s="52" t="str">
        <f>IFERROR(VLOOKUP(C$1,BD!L89:W1089,3,FALSE),"")</f>
        <v/>
      </c>
      <c r="D89" s="52" t="str">
        <f>IFERROR(VLOOKUP(C$1,BD!L89:W1089,2,FALSE),"")</f>
        <v/>
      </c>
      <c r="E89" s="53" t="str">
        <f>IFERROR(VLOOKUP(C$1,BD!L89:W1089,5,FALSE),"")</f>
        <v/>
      </c>
      <c r="F89"/>
      <c r="G89"/>
      <c r="H89"/>
      <c r="I89"/>
      <c r="J89"/>
      <c r="K89"/>
      <c r="L89"/>
    </row>
    <row r="90" spans="1:12" ht="15.75" customHeight="1" thickBot="1" x14ac:dyDescent="0.35">
      <c r="A90" s="114"/>
      <c r="B90" s="52" t="str">
        <f>IFERROR(VLOOKUP($C$1,BD!L90:W1090,1,FALSE),"")</f>
        <v/>
      </c>
      <c r="C90" s="52" t="str">
        <f>IFERROR(VLOOKUP(C$1,BD!L90:W1090,3,FALSE),"")</f>
        <v/>
      </c>
      <c r="D90" s="52" t="str">
        <f>IFERROR(VLOOKUP(C$1,BD!L90:W1090,2,FALSE),"")</f>
        <v/>
      </c>
      <c r="E90" s="53" t="str">
        <f>IFERROR(VLOOKUP(C$1,BD!L90:W1090,5,FALSE),"")</f>
        <v/>
      </c>
      <c r="F90"/>
      <c r="G90"/>
      <c r="H90"/>
      <c r="I90"/>
      <c r="J90"/>
      <c r="K90"/>
      <c r="L90"/>
    </row>
    <row r="91" spans="1:12" ht="15.75" customHeight="1" thickBot="1" x14ac:dyDescent="0.35">
      <c r="A91" s="114"/>
      <c r="B91" s="52" t="str">
        <f>IFERROR(VLOOKUP($C$1,BD!L91:W1091,1,FALSE),"")</f>
        <v/>
      </c>
      <c r="C91" s="52" t="str">
        <f>IFERROR(VLOOKUP(C$1,BD!L91:W1091,3,FALSE),"")</f>
        <v/>
      </c>
      <c r="D91" s="52" t="str">
        <f>IFERROR(VLOOKUP(C$1,BD!L91:W1091,2,FALSE),"")</f>
        <v/>
      </c>
      <c r="E91" s="53" t="str">
        <f>IFERROR(VLOOKUP(C$1,BD!L91:W1091,5,FALSE),"")</f>
        <v/>
      </c>
      <c r="F91"/>
      <c r="G91"/>
      <c r="H91"/>
      <c r="I91"/>
      <c r="J91"/>
      <c r="K91"/>
      <c r="L91"/>
    </row>
    <row r="92" spans="1:12" ht="15.75" customHeight="1" thickBot="1" x14ac:dyDescent="0.35">
      <c r="A92" s="114"/>
      <c r="B92" s="52" t="str">
        <f>IFERROR(VLOOKUP($C$1,BD!L92:W1092,1,FALSE),"")</f>
        <v/>
      </c>
      <c r="C92" s="52" t="str">
        <f>IFERROR(VLOOKUP(C$1,BD!L92:W1092,3,FALSE),"")</f>
        <v/>
      </c>
      <c r="D92" s="52" t="str">
        <f>IFERROR(VLOOKUP(C$1,BD!L92:W1092,2,FALSE),"")</f>
        <v/>
      </c>
      <c r="E92" s="53" t="str">
        <f>IFERROR(VLOOKUP(C$1,BD!L92:W1092,5,FALSE),"")</f>
        <v/>
      </c>
      <c r="F92"/>
      <c r="G92"/>
      <c r="H92"/>
      <c r="I92"/>
      <c r="J92"/>
      <c r="K92"/>
      <c r="L92"/>
    </row>
    <row r="93" spans="1:12" ht="15.75" customHeight="1" thickBot="1" x14ac:dyDescent="0.35">
      <c r="A93" s="114"/>
      <c r="B93" s="52" t="str">
        <f>IFERROR(VLOOKUP($C$1,BD!L93:W1093,1,FALSE),"")</f>
        <v/>
      </c>
      <c r="C93" s="52" t="str">
        <f>IFERROR(VLOOKUP(C$1,BD!L93:W1093,3,FALSE),"")</f>
        <v/>
      </c>
      <c r="D93" s="52" t="str">
        <f>IFERROR(VLOOKUP(C$1,BD!L93:W1093,2,FALSE),"")</f>
        <v/>
      </c>
      <c r="E93" s="53" t="str">
        <f>IFERROR(VLOOKUP(C$1,BD!L93:W1093,5,FALSE),"")</f>
        <v/>
      </c>
      <c r="F93"/>
      <c r="G93"/>
      <c r="H93"/>
      <c r="I93"/>
      <c r="J93"/>
      <c r="K93"/>
      <c r="L93"/>
    </row>
    <row r="94" spans="1:12" ht="15.75" customHeight="1" thickBot="1" x14ac:dyDescent="0.35">
      <c r="A94" s="114"/>
      <c r="B94" s="52" t="str">
        <f>IFERROR(VLOOKUP($C$1,BD!L94:W1094,1,FALSE),"")</f>
        <v/>
      </c>
      <c r="C94" s="52" t="str">
        <f>IFERROR(VLOOKUP(C$1,BD!L94:W1094,3,FALSE),"")</f>
        <v/>
      </c>
      <c r="D94" s="52" t="str">
        <f>IFERROR(VLOOKUP(C$1,BD!L94:W1094,2,FALSE),"")</f>
        <v/>
      </c>
      <c r="E94" s="53" t="str">
        <f>IFERROR(VLOOKUP(C$1,BD!L94:W1094,5,FALSE),"")</f>
        <v/>
      </c>
      <c r="F94"/>
      <c r="G94"/>
      <c r="H94"/>
      <c r="I94"/>
      <c r="J94"/>
      <c r="K94"/>
      <c r="L94"/>
    </row>
    <row r="95" spans="1:12" ht="15.75" customHeight="1" thickBot="1" x14ac:dyDescent="0.35">
      <c r="A95" s="114"/>
      <c r="B95" s="52" t="str">
        <f>IFERROR(VLOOKUP($C$1,BD!L95:W1095,1,FALSE),"")</f>
        <v/>
      </c>
      <c r="C95" s="52" t="str">
        <f>IFERROR(VLOOKUP(C$1,BD!L95:W1095,3,FALSE),"")</f>
        <v/>
      </c>
      <c r="D95" s="52" t="str">
        <f>IFERROR(VLOOKUP(C$1,BD!L95:W1095,2,FALSE),"")</f>
        <v/>
      </c>
      <c r="E95" s="53" t="str">
        <f>IFERROR(VLOOKUP(C$1,BD!L95:W1095,5,FALSE),"")</f>
        <v/>
      </c>
      <c r="F95"/>
      <c r="G95"/>
      <c r="H95"/>
      <c r="I95"/>
      <c r="J95"/>
      <c r="K95"/>
      <c r="L95"/>
    </row>
    <row r="96" spans="1:12" ht="15.75" customHeight="1" thickBot="1" x14ac:dyDescent="0.35">
      <c r="A96" s="114"/>
      <c r="B96" s="52" t="str">
        <f>IFERROR(VLOOKUP($C$1,BD!L96:W1096,1,FALSE),"")</f>
        <v/>
      </c>
      <c r="C96" s="52" t="str">
        <f>IFERROR(VLOOKUP(C$1,BD!L96:W1096,3,FALSE),"")</f>
        <v/>
      </c>
      <c r="D96" s="52" t="str">
        <f>IFERROR(VLOOKUP(C$1,BD!L96:W1096,2,FALSE),"")</f>
        <v/>
      </c>
      <c r="E96" s="53" t="str">
        <f>IFERROR(VLOOKUP(C$1,BD!L96:W1096,5,FALSE),"")</f>
        <v/>
      </c>
      <c r="F96"/>
      <c r="G96"/>
      <c r="H96"/>
      <c r="I96"/>
      <c r="J96"/>
      <c r="K96"/>
      <c r="L96"/>
    </row>
    <row r="97" spans="1:12" ht="15.75" customHeight="1" thickBot="1" x14ac:dyDescent="0.35">
      <c r="A97" s="114"/>
      <c r="B97" s="52" t="str">
        <f>IFERROR(VLOOKUP($C$1,BD!L97:W1097,1,FALSE),"")</f>
        <v/>
      </c>
      <c r="C97" s="52" t="str">
        <f>IFERROR(VLOOKUP(C$1,BD!L97:W1097,3,FALSE),"")</f>
        <v/>
      </c>
      <c r="D97" s="52" t="str">
        <f>IFERROR(VLOOKUP(C$1,BD!L97:W1097,2,FALSE),"")</f>
        <v/>
      </c>
      <c r="E97" s="53" t="str">
        <f>IFERROR(VLOOKUP(C$1,BD!L97:W1097,5,FALSE),"")</f>
        <v/>
      </c>
      <c r="F97"/>
      <c r="G97"/>
      <c r="H97"/>
      <c r="I97"/>
      <c r="J97"/>
      <c r="K97"/>
      <c r="L97"/>
    </row>
    <row r="98" spans="1:12" ht="15.75" customHeight="1" thickBot="1" x14ac:dyDescent="0.35">
      <c r="A98" s="114"/>
      <c r="B98" s="52" t="str">
        <f>IFERROR(VLOOKUP($C$1,BD!L98:W1098,1,FALSE),"")</f>
        <v/>
      </c>
      <c r="C98" s="52" t="str">
        <f>IFERROR(VLOOKUP(C$1,BD!L98:W1098,3,FALSE),"")</f>
        <v/>
      </c>
      <c r="D98" s="52" t="str">
        <f>IFERROR(VLOOKUP(C$1,BD!L98:W1098,2,FALSE),"")</f>
        <v/>
      </c>
      <c r="E98" s="53" t="str">
        <f>IFERROR(VLOOKUP(C$1,BD!L98:W1098,5,FALSE),"")</f>
        <v/>
      </c>
      <c r="F98"/>
      <c r="G98"/>
      <c r="H98"/>
      <c r="I98"/>
      <c r="J98"/>
      <c r="K98"/>
      <c r="L98"/>
    </row>
    <row r="99" spans="1:12" ht="15.75" customHeight="1" thickBot="1" x14ac:dyDescent="0.35">
      <c r="A99" s="114"/>
      <c r="B99" s="52" t="str">
        <f>IFERROR(VLOOKUP($C$1,BD!L99:W1099,1,FALSE),"")</f>
        <v/>
      </c>
      <c r="C99" s="52" t="str">
        <f>IFERROR(VLOOKUP(C$1,BD!L99:W1099,3,FALSE),"")</f>
        <v/>
      </c>
      <c r="D99" s="52" t="str">
        <f>IFERROR(VLOOKUP(C$1,BD!L99:W1099,2,FALSE),"")</f>
        <v/>
      </c>
      <c r="E99" s="53" t="str">
        <f>IFERROR(VLOOKUP(C$1,BD!L99:W1099,5,FALSE),"")</f>
        <v/>
      </c>
      <c r="F99"/>
      <c r="G99"/>
      <c r="H99"/>
      <c r="I99"/>
      <c r="J99"/>
      <c r="K99"/>
      <c r="L99"/>
    </row>
    <row r="100" spans="1:12" ht="15.75" customHeight="1" thickBot="1" x14ac:dyDescent="0.35">
      <c r="A100" s="114"/>
      <c r="B100" s="52" t="str">
        <f>IFERROR(VLOOKUP($C$1,BD!L100:W1100,1,FALSE),"")</f>
        <v/>
      </c>
      <c r="C100" s="52" t="str">
        <f>IFERROR(VLOOKUP(C$1,BD!L100:W1100,3,FALSE),"")</f>
        <v/>
      </c>
      <c r="D100" s="52" t="str">
        <f>IFERROR(VLOOKUP(C$1,BD!L100:W1100,2,FALSE),"")</f>
        <v/>
      </c>
      <c r="E100" s="53" t="str">
        <f>IFERROR(VLOOKUP(C$1,BD!L100:W1100,5,FALSE),"")</f>
        <v/>
      </c>
      <c r="F100"/>
      <c r="G100"/>
      <c r="H100"/>
      <c r="I100"/>
      <c r="J100"/>
      <c r="K100"/>
      <c r="L100"/>
    </row>
    <row r="101" spans="1:12" ht="15.75" customHeight="1" thickBot="1" x14ac:dyDescent="0.35">
      <c r="A101" s="114"/>
      <c r="B101" s="52" t="str">
        <f>IFERROR(VLOOKUP($C$1,BD!L101:W1101,1,FALSE),"")</f>
        <v/>
      </c>
      <c r="C101" s="52" t="str">
        <f>IFERROR(VLOOKUP(C$1,BD!L101:W1101,3,FALSE),"")</f>
        <v/>
      </c>
      <c r="D101" s="52" t="str">
        <f>IFERROR(VLOOKUP(C$1,BD!L101:W1101,2,FALSE),"")</f>
        <v/>
      </c>
      <c r="E101" s="53" t="str">
        <f>IFERROR(VLOOKUP(C$1,BD!L101:W1101,5,FALSE),"")</f>
        <v/>
      </c>
      <c r="F101"/>
      <c r="G101"/>
      <c r="H101"/>
      <c r="I101"/>
      <c r="J101"/>
      <c r="K101"/>
      <c r="L101"/>
    </row>
    <row r="102" spans="1:12" ht="15.75" customHeight="1" thickBot="1" x14ac:dyDescent="0.35">
      <c r="A102" s="114"/>
      <c r="B102" s="52" t="str">
        <f>IFERROR(VLOOKUP($C$1,BD!L102:W1102,1,FALSE),"")</f>
        <v/>
      </c>
      <c r="C102" s="52" t="str">
        <f>IFERROR(VLOOKUP(C$1,BD!L102:W1102,3,FALSE),"")</f>
        <v/>
      </c>
      <c r="D102" s="52" t="str">
        <f>IFERROR(VLOOKUP(C$1,BD!L102:W1102,2,FALSE),"")</f>
        <v/>
      </c>
      <c r="E102" s="53" t="str">
        <f>IFERROR(VLOOKUP(C$1,BD!L102:W1102,5,FALSE),"")</f>
        <v/>
      </c>
      <c r="F102"/>
      <c r="G102"/>
      <c r="H102"/>
      <c r="I102"/>
      <c r="J102"/>
      <c r="K102"/>
      <c r="L102"/>
    </row>
    <row r="103" spans="1:12" ht="15.75" customHeight="1" thickBot="1" x14ac:dyDescent="0.35">
      <c r="A103" s="114"/>
      <c r="B103" s="52" t="str">
        <f>IFERROR(VLOOKUP($C$1,BD!L103:W1103,1,FALSE),"")</f>
        <v/>
      </c>
      <c r="C103" s="52" t="str">
        <f>IFERROR(VLOOKUP(C$1,BD!L103:W1103,3,FALSE),"")</f>
        <v/>
      </c>
      <c r="D103" s="52" t="str">
        <f>IFERROR(VLOOKUP(C$1,BD!L103:W1103,2,FALSE),"")</f>
        <v/>
      </c>
      <c r="E103" s="53" t="str">
        <f>IFERROR(VLOOKUP(C$1,BD!L103:W1103,5,FALSE),"")</f>
        <v/>
      </c>
      <c r="F103"/>
      <c r="G103"/>
      <c r="H103"/>
      <c r="I103"/>
      <c r="J103"/>
      <c r="K103"/>
      <c r="L103"/>
    </row>
    <row r="104" spans="1:12" ht="15.75" customHeight="1" thickBot="1" x14ac:dyDescent="0.35">
      <c r="A104" s="114"/>
      <c r="B104" s="52" t="str">
        <f>IFERROR(VLOOKUP($C$1,BD!L104:W1104,1,FALSE),"")</f>
        <v/>
      </c>
      <c r="C104" s="52" t="str">
        <f>IFERROR(VLOOKUP(C$1,BD!L104:W1104,3,FALSE),"")</f>
        <v/>
      </c>
      <c r="D104" s="52" t="str">
        <f>IFERROR(VLOOKUP(C$1,BD!L104:W1104,2,FALSE),"")</f>
        <v/>
      </c>
      <c r="E104" s="53" t="str">
        <f>IFERROR(VLOOKUP(C$1,BD!L104:W1104,5,FALSE),"")</f>
        <v/>
      </c>
      <c r="F104"/>
      <c r="G104"/>
      <c r="H104"/>
      <c r="I104"/>
      <c r="J104"/>
      <c r="K104"/>
      <c r="L104"/>
    </row>
    <row r="105" spans="1:12" ht="15.75" customHeight="1" thickBot="1" x14ac:dyDescent="0.35">
      <c r="A105" s="114"/>
      <c r="B105" s="52" t="str">
        <f>IFERROR(VLOOKUP($C$1,BD!L105:W1105,1,FALSE),"")</f>
        <v/>
      </c>
      <c r="C105" s="52" t="str">
        <f>IFERROR(VLOOKUP(C$1,BD!L105:W1105,3,FALSE),"")</f>
        <v/>
      </c>
      <c r="D105" s="52" t="str">
        <f>IFERROR(VLOOKUP(C$1,BD!L105:W1105,2,FALSE),"")</f>
        <v/>
      </c>
      <c r="E105" s="53" t="str">
        <f>IFERROR(VLOOKUP(C$1,BD!L105:W1105,5,FALSE),"")</f>
        <v/>
      </c>
      <c r="F105"/>
      <c r="G105"/>
      <c r="H105"/>
      <c r="I105"/>
      <c r="J105"/>
      <c r="K105"/>
      <c r="L105"/>
    </row>
    <row r="106" spans="1:12" ht="15.75" customHeight="1" thickBot="1" x14ac:dyDescent="0.35">
      <c r="A106" s="114"/>
      <c r="B106" s="52" t="str">
        <f>IFERROR(VLOOKUP($C$1,BD!L106:W1106,1,FALSE),"")</f>
        <v/>
      </c>
      <c r="C106" s="52" t="str">
        <f>IFERROR(VLOOKUP(C$1,BD!L106:W1106,3,FALSE),"")</f>
        <v/>
      </c>
      <c r="D106" s="52" t="str">
        <f>IFERROR(VLOOKUP(C$1,BD!L106:W1106,2,FALSE),"")</f>
        <v/>
      </c>
      <c r="E106" s="53" t="str">
        <f>IFERROR(VLOOKUP(C$1,BD!L106:W1106,5,FALSE),"")</f>
        <v/>
      </c>
      <c r="F106"/>
      <c r="G106"/>
      <c r="H106"/>
      <c r="I106"/>
      <c r="J106"/>
      <c r="K106"/>
      <c r="L106"/>
    </row>
    <row r="107" spans="1:12" ht="15.75" customHeight="1" x14ac:dyDescent="0.3">
      <c r="A107" s="114"/>
      <c r="B107"/>
      <c r="C107"/>
      <c r="D107"/>
      <c r="E107"/>
      <c r="F107"/>
      <c r="G107"/>
      <c r="H107"/>
      <c r="I107"/>
      <c r="J107"/>
      <c r="K107"/>
      <c r="L107"/>
    </row>
    <row r="108" spans="1:12" ht="15.75" customHeight="1" x14ac:dyDescent="0.3">
      <c r="A108" s="114"/>
      <c r="B108"/>
      <c r="C108"/>
      <c r="D108"/>
      <c r="E108"/>
      <c r="F108"/>
      <c r="G108"/>
      <c r="H108"/>
      <c r="I108"/>
      <c r="J108"/>
      <c r="K108"/>
      <c r="L108"/>
    </row>
    <row r="109" spans="1:12" ht="15.75" customHeight="1" x14ac:dyDescent="0.3">
      <c r="A109" s="114"/>
      <c r="B109"/>
      <c r="C109"/>
      <c r="D109"/>
      <c r="E109"/>
      <c r="F109"/>
      <c r="G109"/>
      <c r="H109"/>
      <c r="I109"/>
      <c r="J109"/>
      <c r="K109"/>
      <c r="L109"/>
    </row>
    <row r="110" spans="1:12" ht="15.75" customHeight="1" x14ac:dyDescent="0.3">
      <c r="A110" s="114"/>
      <c r="B110"/>
      <c r="C110"/>
      <c r="D110"/>
      <c r="E110"/>
      <c r="F110"/>
      <c r="G110"/>
      <c r="H110"/>
      <c r="I110"/>
      <c r="J110"/>
      <c r="K110"/>
      <c r="L110"/>
    </row>
    <row r="111" spans="1:12" ht="15.75" customHeight="1" x14ac:dyDescent="0.3">
      <c r="A111" s="114"/>
      <c r="B111"/>
      <c r="C111"/>
      <c r="D111"/>
      <c r="E111"/>
      <c r="F111"/>
      <c r="G111"/>
      <c r="H111"/>
      <c r="I111"/>
      <c r="J111"/>
      <c r="K111"/>
      <c r="L111"/>
    </row>
    <row r="112" spans="1:12" ht="15.75" customHeight="1" x14ac:dyDescent="0.3">
      <c r="A112" s="114"/>
      <c r="B112"/>
      <c r="C112"/>
      <c r="D112"/>
      <c r="E112"/>
      <c r="F112"/>
      <c r="G112"/>
      <c r="H112"/>
      <c r="I112"/>
      <c r="J112"/>
      <c r="K112"/>
      <c r="L112"/>
    </row>
    <row r="113" spans="1:12" ht="15.75" customHeight="1" x14ac:dyDescent="0.3">
      <c r="A113" s="114"/>
      <c r="B113"/>
      <c r="C113"/>
      <c r="D113"/>
      <c r="E113"/>
      <c r="F113"/>
      <c r="G113"/>
      <c r="H113"/>
      <c r="I113"/>
      <c r="J113"/>
      <c r="K113"/>
      <c r="L113"/>
    </row>
    <row r="114" spans="1:12" ht="15.75" customHeight="1" x14ac:dyDescent="0.3">
      <c r="A114" s="114"/>
      <c r="B114"/>
      <c r="C114"/>
      <c r="D114"/>
      <c r="E114"/>
      <c r="F114"/>
      <c r="G114"/>
      <c r="H114"/>
      <c r="I114"/>
      <c r="J114"/>
      <c r="K114"/>
      <c r="L114"/>
    </row>
    <row r="115" spans="1:12" ht="15.75" customHeight="1" x14ac:dyDescent="0.3">
      <c r="A115" s="114"/>
      <c r="B115"/>
      <c r="C115"/>
      <c r="D115"/>
      <c r="E115"/>
      <c r="F115"/>
      <c r="G115"/>
      <c r="H115"/>
      <c r="I115"/>
      <c r="J115"/>
      <c r="K115"/>
      <c r="L115"/>
    </row>
    <row r="116" spans="1:12" ht="15.75" customHeight="1" x14ac:dyDescent="0.3">
      <c r="A116" s="114"/>
      <c r="B116"/>
      <c r="C116"/>
      <c r="D116"/>
      <c r="E116"/>
      <c r="F116"/>
      <c r="G116"/>
      <c r="H116"/>
      <c r="I116"/>
      <c r="J116"/>
      <c r="K116"/>
      <c r="L116"/>
    </row>
    <row r="117" spans="1:12" ht="15.75" customHeight="1" x14ac:dyDescent="0.3">
      <c r="A117" s="114"/>
      <c r="B117"/>
      <c r="C117"/>
      <c r="D117"/>
      <c r="E117"/>
      <c r="F117"/>
      <c r="G117"/>
      <c r="H117"/>
      <c r="I117"/>
      <c r="J117"/>
      <c r="K117"/>
      <c r="L117"/>
    </row>
    <row r="118" spans="1:12" ht="15.75" customHeight="1" x14ac:dyDescent="0.3">
      <c r="A118" s="114"/>
      <c r="B118"/>
      <c r="C118"/>
      <c r="D118"/>
      <c r="E118"/>
      <c r="F118"/>
      <c r="G118"/>
      <c r="H118"/>
      <c r="I118"/>
      <c r="J118"/>
      <c r="K118"/>
      <c r="L118"/>
    </row>
    <row r="119" spans="1:12" ht="15.75" customHeight="1" x14ac:dyDescent="0.3">
      <c r="A119" s="114"/>
      <c r="B119"/>
      <c r="C119"/>
      <c r="D119"/>
      <c r="E119"/>
      <c r="F119"/>
      <c r="G119"/>
      <c r="H119"/>
      <c r="I119"/>
      <c r="J119"/>
      <c r="K119"/>
      <c r="L119"/>
    </row>
    <row r="120" spans="1:12" ht="15.75" customHeight="1" x14ac:dyDescent="0.3">
      <c r="A120" s="114"/>
      <c r="B120"/>
      <c r="C120"/>
      <c r="D120"/>
      <c r="E120"/>
      <c r="F120"/>
      <c r="G120"/>
      <c r="H120"/>
      <c r="I120"/>
      <c r="J120"/>
      <c r="K120"/>
      <c r="L120"/>
    </row>
    <row r="121" spans="1:12" ht="15.75" customHeight="1" x14ac:dyDescent="0.3">
      <c r="A121" s="114"/>
      <c r="B121"/>
      <c r="C121"/>
      <c r="D121"/>
      <c r="E121"/>
      <c r="F121"/>
      <c r="G121"/>
      <c r="H121"/>
      <c r="I121"/>
      <c r="J121"/>
      <c r="K121"/>
      <c r="L121"/>
    </row>
  </sheetData>
  <hyperlinks>
    <hyperlink ref="B1" r:id="rId1" location="Formulaire!A1" xr:uid="{26BB8DEE-E180-4FA2-BE33-8DD3F9022BAC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4DFCA-E0CA-4595-9366-9E6DEDC2B64A}">
  <sheetPr codeName="Feuil8"/>
  <dimension ref="A1:L121"/>
  <sheetViews>
    <sheetView workbookViewId="0">
      <selection activeCell="B2" sqref="B2:E20"/>
    </sheetView>
  </sheetViews>
  <sheetFormatPr baseColWidth="10" defaultRowHeight="12.75" x14ac:dyDescent="0.2"/>
  <cols>
    <col min="1" max="1" width="3.69921875" style="113" customWidth="1"/>
    <col min="2" max="2" width="18.3984375" style="18" customWidth="1"/>
    <col min="3" max="3" width="18.796875" style="18" customWidth="1"/>
    <col min="4" max="4" width="21.8984375" style="18" customWidth="1"/>
    <col min="5" max="5" width="11.796875" style="50" customWidth="1"/>
    <col min="6" max="6" width="3.59765625" style="18" customWidth="1"/>
    <col min="7" max="7" width="2.5" style="18" customWidth="1"/>
    <col min="8" max="8" width="10.5" style="18" customWidth="1"/>
    <col min="9" max="9" width="15.796875" style="18" customWidth="1"/>
    <col min="10" max="11" width="11.19921875" style="18"/>
    <col min="12" max="12" width="14.59765625" style="18" customWidth="1"/>
    <col min="13" max="16384" width="11.19921875" style="18"/>
  </cols>
  <sheetData>
    <row r="1" spans="1:12" ht="15.75" customHeight="1" thickBot="1" x14ac:dyDescent="0.35">
      <c r="B1" s="54" t="s">
        <v>76</v>
      </c>
      <c r="C1" s="49" t="str">
        <f>OPERATION!C6</f>
        <v>BANQUE POPULAIRE</v>
      </c>
      <c r="D1" s="18" t="s">
        <v>77</v>
      </c>
      <c r="E1" s="50">
        <f>SUM(E2:E977)</f>
        <v>776</v>
      </c>
      <c r="H1" s="51"/>
    </row>
    <row r="2" spans="1:12" ht="15.75" customHeight="1" thickBot="1" x14ac:dyDescent="0.25">
      <c r="B2" s="52" t="str">
        <f>IFERROR(VLOOKUP($C$1,BD!M3:W1002,1,FALSE),"")</f>
        <v>BANQUE POPULAIRE</v>
      </c>
      <c r="C2" s="52" t="str">
        <f>IFERROR(VLOOKUP(C$1,BD!M3:W1002,3,FALSE),"")</f>
        <v>Aymar3 Jean10</v>
      </c>
      <c r="D2" s="52">
        <f>IFERROR(VLOOKUP(C$1,BD!M3:W1002,2,FALSE),"")</f>
        <v>12345682</v>
      </c>
      <c r="E2" s="53">
        <f>IFERROR(VLOOKUP(C$1,BD!M3:W1002,5,FALSE),"")</f>
        <v>148</v>
      </c>
    </row>
    <row r="3" spans="1:12" ht="15.75" customHeight="1" thickBot="1" x14ac:dyDescent="0.35">
      <c r="A3" s="114"/>
      <c r="B3" s="52" t="str">
        <f>IFERROR(VLOOKUP($C$1,BD!M8:W1007,1,FALSE),"")</f>
        <v>BANQUE POPULAIRE</v>
      </c>
      <c r="C3" s="52" t="str">
        <f>IFERROR(VLOOKUP(C$1,BD!M8:W1007,3,FALSE),"")</f>
        <v>Aymar11 Jean42</v>
      </c>
      <c r="D3" s="52">
        <f>IFERROR(VLOOKUP(C$1,BD!M8:W1007,2,FALSE),"")</f>
        <v>12345698</v>
      </c>
      <c r="E3" s="53">
        <f>IFERROR(VLOOKUP(C$1,BD!M8:W1007,5,FALSE),"")</f>
        <v>628</v>
      </c>
      <c r="F3"/>
      <c r="G3"/>
      <c r="H3"/>
      <c r="I3"/>
      <c r="J3"/>
      <c r="K3"/>
      <c r="L3"/>
    </row>
    <row r="4" spans="1:12" ht="15.75" customHeight="1" x14ac:dyDescent="0.3">
      <c r="A4" s="114"/>
      <c r="B4"/>
      <c r="C4"/>
      <c r="D4"/>
      <c r="E4"/>
      <c r="F4"/>
      <c r="G4"/>
      <c r="H4"/>
      <c r="I4"/>
      <c r="J4"/>
      <c r="K4"/>
      <c r="L4"/>
    </row>
    <row r="5" spans="1:12" ht="15.75" customHeight="1" x14ac:dyDescent="0.3">
      <c r="A5" s="114"/>
      <c r="B5"/>
      <c r="C5"/>
      <c r="D5"/>
      <c r="E5"/>
      <c r="F5"/>
      <c r="G5"/>
      <c r="H5"/>
      <c r="I5"/>
      <c r="J5"/>
      <c r="K5"/>
      <c r="L5"/>
    </row>
    <row r="6" spans="1:12" ht="15.75" customHeight="1" x14ac:dyDescent="0.3">
      <c r="A6" s="114"/>
      <c r="B6"/>
      <c r="C6"/>
      <c r="D6"/>
      <c r="E6"/>
      <c r="F6"/>
      <c r="G6"/>
      <c r="H6"/>
      <c r="I6"/>
      <c r="J6"/>
      <c r="K6"/>
      <c r="L6"/>
    </row>
    <row r="7" spans="1:12" ht="15.75" customHeight="1" x14ac:dyDescent="0.3">
      <c r="A7" s="114"/>
      <c r="B7"/>
      <c r="C7"/>
      <c r="D7"/>
      <c r="E7"/>
      <c r="F7"/>
      <c r="G7"/>
      <c r="H7"/>
      <c r="I7"/>
      <c r="J7"/>
      <c r="K7"/>
      <c r="L7"/>
    </row>
    <row r="8" spans="1:12" ht="15.75" customHeight="1" x14ac:dyDescent="0.3">
      <c r="A8" s="114"/>
      <c r="B8"/>
      <c r="C8"/>
      <c r="D8"/>
      <c r="E8"/>
      <c r="F8"/>
      <c r="G8"/>
      <c r="H8"/>
      <c r="I8"/>
      <c r="J8"/>
      <c r="K8"/>
      <c r="L8"/>
    </row>
    <row r="9" spans="1:12" ht="15.75" customHeight="1" x14ac:dyDescent="0.3">
      <c r="A9" s="114"/>
      <c r="B9"/>
      <c r="C9"/>
      <c r="D9"/>
      <c r="E9"/>
      <c r="F9"/>
      <c r="G9"/>
      <c r="H9"/>
      <c r="I9"/>
      <c r="J9"/>
      <c r="K9"/>
      <c r="L9"/>
    </row>
    <row r="10" spans="1:12" ht="15.75" customHeight="1" x14ac:dyDescent="0.3">
      <c r="A10" s="114"/>
      <c r="B10"/>
      <c r="C10"/>
      <c r="D10"/>
      <c r="E10"/>
      <c r="F10"/>
      <c r="G10"/>
      <c r="H10"/>
      <c r="I10"/>
      <c r="J10"/>
      <c r="K10"/>
      <c r="L10"/>
    </row>
    <row r="11" spans="1:12" ht="15.75" customHeight="1" x14ac:dyDescent="0.3">
      <c r="A11" s="114"/>
      <c r="B11"/>
      <c r="C11"/>
      <c r="D11"/>
      <c r="E11"/>
      <c r="F11"/>
      <c r="G11"/>
      <c r="H11"/>
      <c r="I11"/>
      <c r="J11"/>
      <c r="K11"/>
      <c r="L11"/>
    </row>
    <row r="12" spans="1:12" ht="15.75" customHeight="1" x14ac:dyDescent="0.3">
      <c r="A12" s="114"/>
      <c r="B12"/>
      <c r="C12"/>
      <c r="D12"/>
      <c r="E12"/>
      <c r="F12"/>
      <c r="G12"/>
      <c r="H12"/>
      <c r="I12"/>
      <c r="J12"/>
      <c r="K12"/>
      <c r="L12"/>
    </row>
    <row r="13" spans="1:12" ht="15.75" customHeight="1" x14ac:dyDescent="0.3">
      <c r="A13" s="114"/>
      <c r="B13"/>
      <c r="C13"/>
      <c r="D13"/>
      <c r="E13"/>
      <c r="F13"/>
      <c r="G13"/>
      <c r="H13"/>
      <c r="I13"/>
      <c r="J13"/>
      <c r="K13"/>
      <c r="L13"/>
    </row>
    <row r="14" spans="1:12" ht="15.75" customHeight="1" x14ac:dyDescent="0.3">
      <c r="A14" s="114"/>
      <c r="B14"/>
      <c r="C14"/>
      <c r="D14"/>
      <c r="E14"/>
      <c r="F14"/>
      <c r="G14"/>
      <c r="H14"/>
      <c r="I14"/>
      <c r="J14"/>
      <c r="K14"/>
      <c r="L14"/>
    </row>
    <row r="15" spans="1:12" ht="15.75" customHeight="1" x14ac:dyDescent="0.3">
      <c r="A15" s="114"/>
      <c r="B15"/>
      <c r="C15"/>
      <c r="D15"/>
      <c r="E15"/>
      <c r="F15"/>
      <c r="G15"/>
      <c r="H15"/>
      <c r="I15"/>
      <c r="J15"/>
      <c r="K15"/>
      <c r="L15"/>
    </row>
    <row r="16" spans="1:12" ht="15.75" customHeight="1" x14ac:dyDescent="0.3">
      <c r="A16" s="114"/>
      <c r="B16"/>
      <c r="C16"/>
      <c r="D16"/>
      <c r="E16"/>
      <c r="F16"/>
      <c r="G16"/>
      <c r="H16"/>
      <c r="I16"/>
      <c r="J16"/>
      <c r="K16"/>
      <c r="L16"/>
    </row>
    <row r="17" spans="1:12" ht="15.75" customHeight="1" x14ac:dyDescent="0.3">
      <c r="A17" s="114"/>
      <c r="B17"/>
      <c r="C17"/>
      <c r="D17"/>
      <c r="E17"/>
      <c r="F17"/>
      <c r="G17"/>
      <c r="H17"/>
      <c r="I17"/>
      <c r="J17"/>
      <c r="K17"/>
      <c r="L17"/>
    </row>
    <row r="18" spans="1:12" ht="15.75" customHeight="1" x14ac:dyDescent="0.3">
      <c r="A18" s="114"/>
      <c r="B18"/>
      <c r="C18"/>
      <c r="D18"/>
      <c r="E18"/>
      <c r="F18"/>
      <c r="G18"/>
      <c r="H18"/>
      <c r="I18"/>
      <c r="J18"/>
      <c r="K18"/>
      <c r="L18"/>
    </row>
    <row r="19" spans="1:12" ht="15.75" customHeight="1" x14ac:dyDescent="0.3">
      <c r="A19" s="114"/>
      <c r="B19"/>
      <c r="C19"/>
      <c r="D19"/>
      <c r="E19"/>
      <c r="F19"/>
      <c r="G19"/>
      <c r="H19"/>
      <c r="I19"/>
      <c r="J19"/>
      <c r="K19"/>
      <c r="L19"/>
    </row>
    <row r="20" spans="1:12" ht="15.75" customHeight="1" thickBot="1" x14ac:dyDescent="0.35">
      <c r="A20" s="114"/>
      <c r="B20"/>
      <c r="C20"/>
      <c r="D20"/>
      <c r="E20"/>
      <c r="F20"/>
      <c r="G20"/>
      <c r="H20"/>
      <c r="I20"/>
      <c r="J20"/>
      <c r="K20"/>
      <c r="L20"/>
    </row>
    <row r="21" spans="1:12" ht="15.75" customHeight="1" thickBot="1" x14ac:dyDescent="0.35">
      <c r="A21" s="114"/>
      <c r="B21" s="52" t="str">
        <f>IFERROR(VLOOKUP($C$1,BD!L21:W1021,1,FALSE),"")</f>
        <v/>
      </c>
      <c r="C21" s="52" t="str">
        <f>IFERROR(VLOOKUP(C$1,BD!L21:W1021,3,FALSE),"")</f>
        <v/>
      </c>
      <c r="D21" s="52" t="str">
        <f>IFERROR(VLOOKUP(C$1,BD!L21:W1021,2,FALSE),"")</f>
        <v/>
      </c>
      <c r="E21" s="53" t="str">
        <f>IFERROR(VLOOKUP(C$1,BD!L21:W1021,5,FALSE),"")</f>
        <v/>
      </c>
      <c r="F21"/>
      <c r="G21"/>
      <c r="H21"/>
      <c r="I21"/>
      <c r="J21"/>
      <c r="K21"/>
      <c r="L21"/>
    </row>
    <row r="22" spans="1:12" ht="15.75" customHeight="1" thickBot="1" x14ac:dyDescent="0.35">
      <c r="A22" s="114"/>
      <c r="B22" s="52" t="str">
        <f>IFERROR(VLOOKUP($C$1,BD!L22:W1022,1,FALSE),"")</f>
        <v/>
      </c>
      <c r="C22" s="52" t="str">
        <f>IFERROR(VLOOKUP(C$1,BD!L22:W1022,3,FALSE),"")</f>
        <v/>
      </c>
      <c r="D22" s="52" t="str">
        <f>IFERROR(VLOOKUP(C$1,BD!L22:W1022,2,FALSE),"")</f>
        <v/>
      </c>
      <c r="E22" s="53" t="str">
        <f>IFERROR(VLOOKUP(C$1,BD!L22:W1022,5,FALSE),"")</f>
        <v/>
      </c>
      <c r="F22"/>
      <c r="G22"/>
      <c r="H22"/>
      <c r="I22"/>
      <c r="J22"/>
      <c r="K22"/>
      <c r="L22"/>
    </row>
    <row r="23" spans="1:12" ht="15.75" customHeight="1" thickBot="1" x14ac:dyDescent="0.35">
      <c r="A23" s="114"/>
      <c r="B23" s="52" t="str">
        <f>IFERROR(VLOOKUP($C$1,BD!L23:W1023,1,FALSE),"")</f>
        <v/>
      </c>
      <c r="C23" s="52" t="str">
        <f>IFERROR(VLOOKUP(C$1,BD!L23:W1023,3,FALSE),"")</f>
        <v/>
      </c>
      <c r="D23" s="52" t="str">
        <f>IFERROR(VLOOKUP(C$1,BD!L23:W1023,2,FALSE),"")</f>
        <v/>
      </c>
      <c r="E23" s="53" t="str">
        <f>IFERROR(VLOOKUP(C$1,BD!L23:W1023,5,FALSE),"")</f>
        <v/>
      </c>
      <c r="F23"/>
      <c r="G23"/>
      <c r="H23"/>
      <c r="I23"/>
      <c r="J23"/>
      <c r="K23"/>
      <c r="L23"/>
    </row>
    <row r="24" spans="1:12" ht="15.75" customHeight="1" thickBot="1" x14ac:dyDescent="0.35">
      <c r="A24" s="114"/>
      <c r="B24" s="52" t="str">
        <f>IFERROR(VLOOKUP($C$1,BD!L24:W1024,1,FALSE),"")</f>
        <v/>
      </c>
      <c r="C24" s="52" t="str">
        <f>IFERROR(VLOOKUP(C$1,BD!L24:W1024,3,FALSE),"")</f>
        <v/>
      </c>
      <c r="D24" s="52" t="str">
        <f>IFERROR(VLOOKUP(C$1,BD!L24:W1024,2,FALSE),"")</f>
        <v/>
      </c>
      <c r="E24" s="53" t="str">
        <f>IFERROR(VLOOKUP(C$1,BD!L24:W1024,5,FALSE),"")</f>
        <v/>
      </c>
      <c r="F24"/>
      <c r="G24"/>
      <c r="H24"/>
      <c r="I24"/>
      <c r="J24"/>
      <c r="K24"/>
      <c r="L24"/>
    </row>
    <row r="25" spans="1:12" ht="15.75" customHeight="1" thickBot="1" x14ac:dyDescent="0.35">
      <c r="A25" s="114"/>
      <c r="B25" s="52" t="str">
        <f>IFERROR(VLOOKUP($C$1,BD!L25:W1025,1,FALSE),"")</f>
        <v/>
      </c>
      <c r="C25" s="52" t="str">
        <f>IFERROR(VLOOKUP(C$1,BD!L25:W1025,3,FALSE),"")</f>
        <v/>
      </c>
      <c r="D25" s="52" t="str">
        <f>IFERROR(VLOOKUP(C$1,BD!L25:W1025,2,FALSE),"")</f>
        <v/>
      </c>
      <c r="E25" s="53" t="str">
        <f>IFERROR(VLOOKUP(C$1,BD!L25:W1025,5,FALSE),"")</f>
        <v/>
      </c>
      <c r="F25"/>
      <c r="G25"/>
      <c r="H25"/>
      <c r="I25"/>
      <c r="J25"/>
      <c r="K25"/>
      <c r="L25"/>
    </row>
    <row r="26" spans="1:12" ht="15.75" customHeight="1" thickBot="1" x14ac:dyDescent="0.35">
      <c r="A26" s="114"/>
      <c r="B26" s="52" t="str">
        <f>IFERROR(VLOOKUP($C$1,BD!L26:W1026,1,FALSE),"")</f>
        <v/>
      </c>
      <c r="C26" s="52" t="str">
        <f>IFERROR(VLOOKUP(C$1,BD!L26:W1026,3,FALSE),"")</f>
        <v/>
      </c>
      <c r="D26" s="52" t="str">
        <f>IFERROR(VLOOKUP(C$1,BD!L26:W1026,2,FALSE),"")</f>
        <v/>
      </c>
      <c r="E26" s="53" t="str">
        <f>IFERROR(VLOOKUP(C$1,BD!L26:W1026,5,FALSE),"")</f>
        <v/>
      </c>
      <c r="F26"/>
      <c r="G26"/>
      <c r="H26"/>
      <c r="I26"/>
      <c r="J26"/>
      <c r="K26"/>
      <c r="L26"/>
    </row>
    <row r="27" spans="1:12" ht="15.75" customHeight="1" thickBot="1" x14ac:dyDescent="0.35">
      <c r="A27" s="114"/>
      <c r="B27" s="52" t="str">
        <f>IFERROR(VLOOKUP($C$1,BD!L27:W1027,1,FALSE),"")</f>
        <v/>
      </c>
      <c r="C27" s="52" t="str">
        <f>IFERROR(VLOOKUP(C$1,BD!L27:W1027,3,FALSE),"")</f>
        <v/>
      </c>
      <c r="D27" s="52" t="str">
        <f>IFERROR(VLOOKUP(C$1,BD!L27:W1027,2,FALSE),"")</f>
        <v/>
      </c>
      <c r="E27" s="53" t="str">
        <f>IFERROR(VLOOKUP(C$1,BD!L27:W1027,5,FALSE),"")</f>
        <v/>
      </c>
      <c r="F27"/>
      <c r="G27"/>
      <c r="H27"/>
      <c r="I27"/>
      <c r="J27"/>
      <c r="K27"/>
      <c r="L27"/>
    </row>
    <row r="28" spans="1:12" ht="15.75" customHeight="1" thickBot="1" x14ac:dyDescent="0.35">
      <c r="A28" s="114"/>
      <c r="B28" s="52" t="str">
        <f>IFERROR(VLOOKUP($C$1,BD!L28:W1028,1,FALSE),"")</f>
        <v/>
      </c>
      <c r="C28" s="52" t="str">
        <f>IFERROR(VLOOKUP(C$1,BD!L28:W1028,3,FALSE),"")</f>
        <v/>
      </c>
      <c r="D28" s="52" t="str">
        <f>IFERROR(VLOOKUP(C$1,BD!L28:W1028,2,FALSE),"")</f>
        <v/>
      </c>
      <c r="E28" s="53" t="str">
        <f>IFERROR(VLOOKUP(C$1,BD!L28:W1028,5,FALSE),"")</f>
        <v/>
      </c>
      <c r="F28"/>
      <c r="G28"/>
      <c r="H28"/>
      <c r="I28"/>
      <c r="J28"/>
      <c r="K28"/>
      <c r="L28"/>
    </row>
    <row r="29" spans="1:12" ht="15.75" customHeight="1" thickBot="1" x14ac:dyDescent="0.35">
      <c r="A29" s="114"/>
      <c r="B29" s="52" t="str">
        <f>IFERROR(VLOOKUP($C$1,BD!L29:W1029,1,FALSE),"")</f>
        <v/>
      </c>
      <c r="C29" s="52" t="str">
        <f>IFERROR(VLOOKUP(C$1,BD!L29:W1029,3,FALSE),"")</f>
        <v/>
      </c>
      <c r="D29" s="52" t="str">
        <f>IFERROR(VLOOKUP(C$1,BD!L29:W1029,2,FALSE),"")</f>
        <v/>
      </c>
      <c r="E29" s="53" t="str">
        <f>IFERROR(VLOOKUP(C$1,BD!L29:W1029,5,FALSE),"")</f>
        <v/>
      </c>
      <c r="F29"/>
      <c r="G29"/>
      <c r="H29"/>
      <c r="I29"/>
      <c r="J29"/>
      <c r="K29"/>
      <c r="L29"/>
    </row>
    <row r="30" spans="1:12" ht="15.75" customHeight="1" thickBot="1" x14ac:dyDescent="0.35">
      <c r="A30" s="114"/>
      <c r="B30" s="52" t="str">
        <f>IFERROR(VLOOKUP($C$1,BD!L30:W1030,1,FALSE),"")</f>
        <v/>
      </c>
      <c r="C30" s="52" t="str">
        <f>IFERROR(VLOOKUP(C$1,BD!L30:W1030,3,FALSE),"")</f>
        <v/>
      </c>
      <c r="D30" s="52" t="str">
        <f>IFERROR(VLOOKUP(C$1,BD!L30:W1030,2,FALSE),"")</f>
        <v/>
      </c>
      <c r="E30" s="53" t="str">
        <f>IFERROR(VLOOKUP(C$1,BD!L30:W1030,5,FALSE),"")</f>
        <v/>
      </c>
      <c r="F30"/>
      <c r="G30"/>
      <c r="H30"/>
      <c r="I30"/>
      <c r="J30"/>
      <c r="K30"/>
      <c r="L30"/>
    </row>
    <row r="31" spans="1:12" ht="15.75" customHeight="1" thickBot="1" x14ac:dyDescent="0.35">
      <c r="A31" s="114"/>
      <c r="B31" s="52" t="str">
        <f>IFERROR(VLOOKUP($C$1,BD!L31:W1031,1,FALSE),"")</f>
        <v/>
      </c>
      <c r="C31" s="52" t="str">
        <f>IFERROR(VLOOKUP(C$1,BD!L31:W1031,3,FALSE),"")</f>
        <v/>
      </c>
      <c r="D31" s="52" t="str">
        <f>IFERROR(VLOOKUP(C$1,BD!L31:W1031,2,FALSE),"")</f>
        <v/>
      </c>
      <c r="E31" s="53" t="str">
        <f>IFERROR(VLOOKUP(C$1,BD!L31:W1031,5,FALSE),"")</f>
        <v/>
      </c>
      <c r="F31"/>
      <c r="G31"/>
      <c r="H31"/>
      <c r="I31"/>
      <c r="J31"/>
      <c r="K31"/>
      <c r="L31"/>
    </row>
    <row r="32" spans="1:12" ht="15.75" customHeight="1" thickBot="1" x14ac:dyDescent="0.35">
      <c r="A32" s="114"/>
      <c r="B32" s="52" t="str">
        <f>IFERROR(VLOOKUP($C$1,BD!L32:W1032,1,FALSE),"")</f>
        <v/>
      </c>
      <c r="C32" s="52" t="str">
        <f>IFERROR(VLOOKUP(C$1,BD!L32:W1032,3,FALSE),"")</f>
        <v/>
      </c>
      <c r="D32" s="52" t="str">
        <f>IFERROR(VLOOKUP(C$1,BD!L32:W1032,2,FALSE),"")</f>
        <v/>
      </c>
      <c r="E32" s="53" t="str">
        <f>IFERROR(VLOOKUP(C$1,BD!L32:W1032,5,FALSE),"")</f>
        <v/>
      </c>
      <c r="F32"/>
      <c r="G32"/>
      <c r="H32"/>
      <c r="I32"/>
      <c r="J32"/>
      <c r="K32"/>
      <c r="L32"/>
    </row>
    <row r="33" spans="1:12" ht="15.75" customHeight="1" thickBot="1" x14ac:dyDescent="0.35">
      <c r="A33" s="114"/>
      <c r="B33" s="52" t="str">
        <f>IFERROR(VLOOKUP($C$1,BD!L33:W1033,1,FALSE),"")</f>
        <v/>
      </c>
      <c r="C33" s="52" t="str">
        <f>IFERROR(VLOOKUP(C$1,BD!L33:W1033,3,FALSE),"")</f>
        <v/>
      </c>
      <c r="D33" s="52" t="str">
        <f>IFERROR(VLOOKUP(C$1,BD!L33:W1033,2,FALSE),"")</f>
        <v/>
      </c>
      <c r="E33" s="53" t="str">
        <f>IFERROR(VLOOKUP(C$1,BD!L33:W1033,5,FALSE),"")</f>
        <v/>
      </c>
      <c r="F33"/>
      <c r="G33"/>
      <c r="H33"/>
      <c r="I33"/>
      <c r="J33"/>
      <c r="K33"/>
      <c r="L33"/>
    </row>
    <row r="34" spans="1:12" ht="15.75" customHeight="1" thickBot="1" x14ac:dyDescent="0.35">
      <c r="A34" s="114"/>
      <c r="B34" s="52" t="str">
        <f>IFERROR(VLOOKUP($C$1,BD!L34:W1034,1,FALSE),"")</f>
        <v/>
      </c>
      <c r="C34" s="52" t="str">
        <f>IFERROR(VLOOKUP(C$1,BD!L34:W1034,3,FALSE),"")</f>
        <v/>
      </c>
      <c r="D34" s="52" t="str">
        <f>IFERROR(VLOOKUP(C$1,BD!L34:W1034,2,FALSE),"")</f>
        <v/>
      </c>
      <c r="E34" s="53" t="str">
        <f>IFERROR(VLOOKUP(C$1,BD!L34:W1034,5,FALSE),"")</f>
        <v/>
      </c>
      <c r="F34"/>
      <c r="G34"/>
      <c r="H34"/>
      <c r="I34"/>
      <c r="J34"/>
      <c r="K34"/>
      <c r="L34"/>
    </row>
    <row r="35" spans="1:12" ht="15.75" customHeight="1" thickBot="1" x14ac:dyDescent="0.35">
      <c r="A35" s="114"/>
      <c r="B35" s="52" t="str">
        <f>IFERROR(VLOOKUP($C$1,BD!L35:W1035,1,FALSE),"")</f>
        <v/>
      </c>
      <c r="C35" s="52" t="str">
        <f>IFERROR(VLOOKUP(C$1,BD!L35:W1035,3,FALSE),"")</f>
        <v/>
      </c>
      <c r="D35" s="52" t="str">
        <f>IFERROR(VLOOKUP(C$1,BD!L35:W1035,2,FALSE),"")</f>
        <v/>
      </c>
      <c r="E35" s="53" t="str">
        <f>IFERROR(VLOOKUP(C$1,BD!L35:W1035,5,FALSE),"")</f>
        <v/>
      </c>
      <c r="F35"/>
      <c r="G35"/>
      <c r="H35"/>
      <c r="I35"/>
      <c r="J35"/>
      <c r="K35"/>
      <c r="L35"/>
    </row>
    <row r="36" spans="1:12" ht="15.75" customHeight="1" thickBot="1" x14ac:dyDescent="0.35">
      <c r="A36" s="114"/>
      <c r="B36" s="52" t="str">
        <f>IFERROR(VLOOKUP($C$1,BD!L36:W1036,1,FALSE),"")</f>
        <v/>
      </c>
      <c r="C36" s="52" t="str">
        <f>IFERROR(VLOOKUP(C$1,BD!L36:W1036,3,FALSE),"")</f>
        <v/>
      </c>
      <c r="D36" s="52" t="str">
        <f>IFERROR(VLOOKUP(C$1,BD!L36:W1036,2,FALSE),"")</f>
        <v/>
      </c>
      <c r="E36" s="53" t="str">
        <f>IFERROR(VLOOKUP(C$1,BD!L36:W1036,5,FALSE),"")</f>
        <v/>
      </c>
      <c r="F36"/>
      <c r="G36"/>
      <c r="H36"/>
      <c r="I36"/>
      <c r="J36"/>
      <c r="K36"/>
      <c r="L36"/>
    </row>
    <row r="37" spans="1:12" ht="15.75" customHeight="1" thickBot="1" x14ac:dyDescent="0.35">
      <c r="A37" s="114"/>
      <c r="B37" s="52" t="str">
        <f>IFERROR(VLOOKUP($C$1,BD!L37:W1037,1,FALSE),"")</f>
        <v/>
      </c>
      <c r="C37" s="52" t="str">
        <f>IFERROR(VLOOKUP(C$1,BD!L37:W1037,3,FALSE),"")</f>
        <v/>
      </c>
      <c r="D37" s="52" t="str">
        <f>IFERROR(VLOOKUP(C$1,BD!L37:W1037,2,FALSE),"")</f>
        <v/>
      </c>
      <c r="E37" s="53" t="str">
        <f>IFERROR(VLOOKUP(C$1,BD!L37:W1037,5,FALSE),"")</f>
        <v/>
      </c>
      <c r="F37"/>
      <c r="G37"/>
      <c r="H37"/>
      <c r="I37"/>
      <c r="J37"/>
      <c r="K37"/>
      <c r="L37"/>
    </row>
    <row r="38" spans="1:12" ht="15.75" customHeight="1" thickBot="1" x14ac:dyDescent="0.35">
      <c r="A38" s="114"/>
      <c r="B38" s="52" t="str">
        <f>IFERROR(VLOOKUP($C$1,BD!L38:W1038,1,FALSE),"")</f>
        <v/>
      </c>
      <c r="C38" s="52" t="str">
        <f>IFERROR(VLOOKUP(C$1,BD!L38:W1038,3,FALSE),"")</f>
        <v/>
      </c>
      <c r="D38" s="52" t="str">
        <f>IFERROR(VLOOKUP(C$1,BD!L38:W1038,2,FALSE),"")</f>
        <v/>
      </c>
      <c r="E38" s="53" t="str">
        <f>IFERROR(VLOOKUP(C$1,BD!L38:W1038,5,FALSE),"")</f>
        <v/>
      </c>
      <c r="F38"/>
      <c r="G38"/>
      <c r="H38"/>
      <c r="I38"/>
      <c r="J38"/>
      <c r="K38"/>
      <c r="L38"/>
    </row>
    <row r="39" spans="1:12" ht="15.75" customHeight="1" thickBot="1" x14ac:dyDescent="0.35">
      <c r="A39" s="114"/>
      <c r="B39" s="52" t="str">
        <f>IFERROR(VLOOKUP($C$1,BD!L39:W1039,1,FALSE),"")</f>
        <v/>
      </c>
      <c r="C39" s="52" t="str">
        <f>IFERROR(VLOOKUP(C$1,BD!L39:W1039,3,FALSE),"")</f>
        <v/>
      </c>
      <c r="D39" s="52" t="str">
        <f>IFERROR(VLOOKUP(C$1,BD!L39:W1039,2,FALSE),"")</f>
        <v/>
      </c>
      <c r="E39" s="53" t="str">
        <f>IFERROR(VLOOKUP(C$1,BD!L39:W1039,5,FALSE),"")</f>
        <v/>
      </c>
      <c r="F39"/>
      <c r="G39"/>
      <c r="H39"/>
      <c r="I39"/>
      <c r="J39"/>
      <c r="K39"/>
      <c r="L39"/>
    </row>
    <row r="40" spans="1:12" ht="15.75" customHeight="1" thickBot="1" x14ac:dyDescent="0.35">
      <c r="A40" s="114"/>
      <c r="B40" s="52" t="str">
        <f>IFERROR(VLOOKUP($C$1,BD!L40:W1040,1,FALSE),"")</f>
        <v/>
      </c>
      <c r="C40" s="52" t="str">
        <f>IFERROR(VLOOKUP(C$1,BD!L40:W1040,3,FALSE),"")</f>
        <v/>
      </c>
      <c r="D40" s="52" t="str">
        <f>IFERROR(VLOOKUP(C$1,BD!L40:W1040,2,FALSE),"")</f>
        <v/>
      </c>
      <c r="E40" s="53" t="str">
        <f>IFERROR(VLOOKUP(C$1,BD!L40:W1040,5,FALSE),"")</f>
        <v/>
      </c>
      <c r="F40"/>
      <c r="G40"/>
      <c r="H40"/>
      <c r="I40"/>
      <c r="J40"/>
      <c r="K40"/>
      <c r="L40"/>
    </row>
    <row r="41" spans="1:12" ht="15.75" customHeight="1" thickBot="1" x14ac:dyDescent="0.35">
      <c r="A41" s="114"/>
      <c r="B41" s="52" t="str">
        <f>IFERROR(VLOOKUP($C$1,BD!L41:W1041,1,FALSE),"")</f>
        <v/>
      </c>
      <c r="C41" s="52" t="str">
        <f>IFERROR(VLOOKUP(C$1,BD!L41:W1041,3,FALSE),"")</f>
        <v/>
      </c>
      <c r="D41" s="52" t="str">
        <f>IFERROR(VLOOKUP(C$1,BD!L41:W1041,2,FALSE),"")</f>
        <v/>
      </c>
      <c r="E41" s="53" t="str">
        <f>IFERROR(VLOOKUP(C$1,BD!L41:W1041,5,FALSE),"")</f>
        <v/>
      </c>
      <c r="F41"/>
      <c r="G41"/>
      <c r="H41"/>
      <c r="I41"/>
      <c r="J41"/>
      <c r="K41"/>
      <c r="L41"/>
    </row>
    <row r="42" spans="1:12" ht="15.75" customHeight="1" thickBot="1" x14ac:dyDescent="0.35">
      <c r="A42" s="114"/>
      <c r="B42" s="52" t="str">
        <f>IFERROR(VLOOKUP($C$1,BD!L42:W1042,1,FALSE),"")</f>
        <v/>
      </c>
      <c r="C42" s="52" t="str">
        <f>IFERROR(VLOOKUP(C$1,BD!L42:W1042,3,FALSE),"")</f>
        <v/>
      </c>
      <c r="D42" s="52" t="str">
        <f>IFERROR(VLOOKUP(C$1,BD!L42:W1042,2,FALSE),"")</f>
        <v/>
      </c>
      <c r="E42" s="53" t="str">
        <f>IFERROR(VLOOKUP(C$1,BD!L42:W1042,5,FALSE),"")</f>
        <v/>
      </c>
      <c r="F42"/>
      <c r="G42"/>
      <c r="H42"/>
      <c r="I42"/>
      <c r="J42"/>
      <c r="K42"/>
      <c r="L42"/>
    </row>
    <row r="43" spans="1:12" ht="15.75" customHeight="1" thickBot="1" x14ac:dyDescent="0.35">
      <c r="A43" s="114"/>
      <c r="B43" s="52" t="str">
        <f>IFERROR(VLOOKUP($C$1,BD!L43:W1043,1,FALSE),"")</f>
        <v/>
      </c>
      <c r="C43" s="52" t="str">
        <f>IFERROR(VLOOKUP(C$1,BD!L43:W1043,3,FALSE),"")</f>
        <v/>
      </c>
      <c r="D43" s="52" t="str">
        <f>IFERROR(VLOOKUP(C$1,BD!L43:W1043,2,FALSE),"")</f>
        <v/>
      </c>
      <c r="E43" s="53" t="str">
        <f>IFERROR(VLOOKUP(C$1,BD!L43:W1043,5,FALSE),"")</f>
        <v/>
      </c>
      <c r="F43"/>
      <c r="G43"/>
      <c r="H43"/>
      <c r="I43"/>
      <c r="J43"/>
      <c r="K43"/>
      <c r="L43"/>
    </row>
    <row r="44" spans="1:12" ht="15.75" customHeight="1" thickBot="1" x14ac:dyDescent="0.35">
      <c r="A44" s="114"/>
      <c r="B44" s="52" t="str">
        <f>IFERROR(VLOOKUP($C$1,BD!L44:W1044,1,FALSE),"")</f>
        <v/>
      </c>
      <c r="C44" s="52" t="str">
        <f>IFERROR(VLOOKUP(C$1,BD!L44:W1044,3,FALSE),"")</f>
        <v/>
      </c>
      <c r="D44" s="52" t="str">
        <f>IFERROR(VLOOKUP(C$1,BD!L44:W1044,2,FALSE),"")</f>
        <v/>
      </c>
      <c r="E44" s="53" t="str">
        <f>IFERROR(VLOOKUP(C$1,BD!L44:W1044,5,FALSE),"")</f>
        <v/>
      </c>
      <c r="F44"/>
      <c r="G44"/>
      <c r="H44"/>
      <c r="I44"/>
      <c r="J44"/>
      <c r="K44"/>
      <c r="L44"/>
    </row>
    <row r="45" spans="1:12" ht="15.75" customHeight="1" thickBot="1" x14ac:dyDescent="0.35">
      <c r="A45" s="114"/>
      <c r="B45" s="52" t="str">
        <f>IFERROR(VLOOKUP($C$1,BD!L45:W1045,1,FALSE),"")</f>
        <v/>
      </c>
      <c r="C45" s="52" t="str">
        <f>IFERROR(VLOOKUP(C$1,BD!L45:W1045,3,FALSE),"")</f>
        <v/>
      </c>
      <c r="D45" s="52" t="str">
        <f>IFERROR(VLOOKUP(C$1,BD!L45:W1045,2,FALSE),"")</f>
        <v/>
      </c>
      <c r="E45" s="53" t="str">
        <f>IFERROR(VLOOKUP(C$1,BD!L45:W1045,5,FALSE),"")</f>
        <v/>
      </c>
      <c r="F45"/>
      <c r="G45"/>
      <c r="H45"/>
      <c r="I45"/>
      <c r="J45"/>
      <c r="K45"/>
      <c r="L45"/>
    </row>
    <row r="46" spans="1:12" ht="15.75" customHeight="1" thickBot="1" x14ac:dyDescent="0.35">
      <c r="A46" s="114"/>
      <c r="B46" s="52" t="str">
        <f>IFERROR(VLOOKUP($C$1,BD!L46:W1046,1,FALSE),"")</f>
        <v/>
      </c>
      <c r="C46" s="52" t="str">
        <f>IFERROR(VLOOKUP(C$1,BD!L46:W1046,3,FALSE),"")</f>
        <v/>
      </c>
      <c r="D46" s="52" t="str">
        <f>IFERROR(VLOOKUP(C$1,BD!L46:W1046,2,FALSE),"")</f>
        <v/>
      </c>
      <c r="E46" s="53" t="str">
        <f>IFERROR(VLOOKUP(C$1,BD!L46:W1046,5,FALSE),"")</f>
        <v/>
      </c>
      <c r="F46"/>
      <c r="G46"/>
      <c r="H46"/>
      <c r="I46"/>
      <c r="J46"/>
      <c r="K46"/>
      <c r="L46"/>
    </row>
    <row r="47" spans="1:12" ht="15.75" customHeight="1" thickBot="1" x14ac:dyDescent="0.35">
      <c r="A47" s="114"/>
      <c r="B47" s="52" t="str">
        <f>IFERROR(VLOOKUP($C$1,BD!L47:W1047,1,FALSE),"")</f>
        <v/>
      </c>
      <c r="C47" s="52" t="str">
        <f>IFERROR(VLOOKUP(C$1,BD!L47:W1047,3,FALSE),"")</f>
        <v/>
      </c>
      <c r="D47" s="52" t="str">
        <f>IFERROR(VLOOKUP(C$1,BD!L47:W1047,2,FALSE),"")</f>
        <v/>
      </c>
      <c r="E47" s="53" t="str">
        <f>IFERROR(VLOOKUP(C$1,BD!L47:W1047,5,FALSE),"")</f>
        <v/>
      </c>
      <c r="F47"/>
      <c r="G47"/>
      <c r="H47"/>
      <c r="I47"/>
      <c r="J47"/>
      <c r="K47"/>
      <c r="L47"/>
    </row>
    <row r="48" spans="1:12" ht="15.75" customHeight="1" thickBot="1" x14ac:dyDescent="0.35">
      <c r="A48" s="114"/>
      <c r="B48" s="52" t="str">
        <f>IFERROR(VLOOKUP($C$1,BD!L48:W1048,1,FALSE),"")</f>
        <v/>
      </c>
      <c r="C48" s="52" t="str">
        <f>IFERROR(VLOOKUP(C$1,BD!L48:W1048,3,FALSE),"")</f>
        <v/>
      </c>
      <c r="D48" s="52" t="str">
        <f>IFERROR(VLOOKUP(C$1,BD!L48:W1048,2,FALSE),"")</f>
        <v/>
      </c>
      <c r="E48" s="53" t="str">
        <f>IFERROR(VLOOKUP(C$1,BD!L48:W1048,5,FALSE),"")</f>
        <v/>
      </c>
      <c r="F48"/>
      <c r="G48"/>
      <c r="H48"/>
      <c r="I48"/>
      <c r="J48"/>
      <c r="K48"/>
      <c r="L48"/>
    </row>
    <row r="49" spans="1:12" ht="15.75" customHeight="1" thickBot="1" x14ac:dyDescent="0.35">
      <c r="A49" s="114"/>
      <c r="B49" s="52" t="str">
        <f>IFERROR(VLOOKUP($C$1,BD!L49:W1049,1,FALSE),"")</f>
        <v/>
      </c>
      <c r="C49" s="52" t="str">
        <f>IFERROR(VLOOKUP(C$1,BD!L49:W1049,3,FALSE),"")</f>
        <v/>
      </c>
      <c r="D49" s="52" t="str">
        <f>IFERROR(VLOOKUP(C$1,BD!L49:W1049,2,FALSE),"")</f>
        <v/>
      </c>
      <c r="E49" s="53" t="str">
        <f>IFERROR(VLOOKUP(C$1,BD!L49:W1049,5,FALSE),"")</f>
        <v/>
      </c>
      <c r="F49"/>
      <c r="G49"/>
      <c r="H49"/>
      <c r="I49"/>
      <c r="J49"/>
      <c r="K49"/>
      <c r="L49"/>
    </row>
    <row r="50" spans="1:12" ht="15.75" customHeight="1" thickBot="1" x14ac:dyDescent="0.35">
      <c r="A50" s="114"/>
      <c r="B50" s="52" t="str">
        <f>IFERROR(VLOOKUP($C$1,BD!L50:W1050,1,FALSE),"")</f>
        <v/>
      </c>
      <c r="C50" s="52" t="str">
        <f>IFERROR(VLOOKUP(C$1,BD!L50:W1050,3,FALSE),"")</f>
        <v/>
      </c>
      <c r="D50" s="52" t="str">
        <f>IFERROR(VLOOKUP(C$1,BD!L50:W1050,2,FALSE),"")</f>
        <v/>
      </c>
      <c r="E50" s="53" t="str">
        <f>IFERROR(VLOOKUP(C$1,BD!L50:W1050,5,FALSE),"")</f>
        <v/>
      </c>
      <c r="F50"/>
      <c r="G50"/>
      <c r="H50"/>
      <c r="I50"/>
      <c r="J50"/>
      <c r="K50"/>
      <c r="L50"/>
    </row>
    <row r="51" spans="1:12" ht="15.75" customHeight="1" thickBot="1" x14ac:dyDescent="0.35">
      <c r="A51" s="114"/>
      <c r="B51" s="52" t="str">
        <f>IFERROR(VLOOKUP($C$1,BD!L51:W1051,1,FALSE),"")</f>
        <v/>
      </c>
      <c r="C51" s="52" t="str">
        <f>IFERROR(VLOOKUP(C$1,BD!L51:W1051,3,FALSE),"")</f>
        <v/>
      </c>
      <c r="D51" s="52" t="str">
        <f>IFERROR(VLOOKUP(C$1,BD!L51:W1051,2,FALSE),"")</f>
        <v/>
      </c>
      <c r="E51" s="53" t="str">
        <f>IFERROR(VLOOKUP(C$1,BD!L51:W1051,5,FALSE),"")</f>
        <v/>
      </c>
      <c r="F51"/>
      <c r="G51"/>
      <c r="H51"/>
      <c r="I51"/>
      <c r="J51"/>
      <c r="K51"/>
      <c r="L51"/>
    </row>
    <row r="52" spans="1:12" ht="15.75" customHeight="1" thickBot="1" x14ac:dyDescent="0.35">
      <c r="A52" s="114"/>
      <c r="B52" s="52" t="str">
        <f>IFERROR(VLOOKUP($C$1,BD!L52:W1052,1,FALSE),"")</f>
        <v/>
      </c>
      <c r="C52" s="52" t="str">
        <f>IFERROR(VLOOKUP(C$1,BD!L52:W1052,3,FALSE),"")</f>
        <v/>
      </c>
      <c r="D52" s="52" t="str">
        <f>IFERROR(VLOOKUP(C$1,BD!L52:W1052,2,FALSE),"")</f>
        <v/>
      </c>
      <c r="E52" s="53" t="str">
        <f>IFERROR(VLOOKUP(C$1,BD!L52:W1052,5,FALSE),"")</f>
        <v/>
      </c>
      <c r="F52"/>
      <c r="G52"/>
      <c r="H52"/>
      <c r="I52"/>
      <c r="J52"/>
      <c r="K52"/>
      <c r="L52"/>
    </row>
    <row r="53" spans="1:12" ht="15.75" customHeight="1" thickBot="1" x14ac:dyDescent="0.35">
      <c r="A53" s="114"/>
      <c r="B53" s="52" t="str">
        <f>IFERROR(VLOOKUP($C$1,BD!L53:W1053,1,FALSE),"")</f>
        <v/>
      </c>
      <c r="C53" s="52" t="str">
        <f>IFERROR(VLOOKUP(C$1,BD!L53:W1053,3,FALSE),"")</f>
        <v/>
      </c>
      <c r="D53" s="52" t="str">
        <f>IFERROR(VLOOKUP(C$1,BD!L53:W1053,2,FALSE),"")</f>
        <v/>
      </c>
      <c r="E53" s="53" t="str">
        <f>IFERROR(VLOOKUP(C$1,BD!L53:W1053,5,FALSE),"")</f>
        <v/>
      </c>
      <c r="F53"/>
      <c r="G53"/>
      <c r="H53"/>
      <c r="I53"/>
      <c r="J53"/>
      <c r="K53"/>
      <c r="L53"/>
    </row>
    <row r="54" spans="1:12" ht="15.75" customHeight="1" thickBot="1" x14ac:dyDescent="0.35">
      <c r="A54" s="114"/>
      <c r="B54" s="52" t="str">
        <f>IFERROR(VLOOKUP($C$1,BD!L54:W1054,1,FALSE),"")</f>
        <v/>
      </c>
      <c r="C54" s="52" t="str">
        <f>IFERROR(VLOOKUP(C$1,BD!L54:W1054,3,FALSE),"")</f>
        <v/>
      </c>
      <c r="D54" s="52" t="str">
        <f>IFERROR(VLOOKUP(C$1,BD!L54:W1054,2,FALSE),"")</f>
        <v/>
      </c>
      <c r="E54" s="53" t="str">
        <f>IFERROR(VLOOKUP(C$1,BD!L54:W1054,5,FALSE),"")</f>
        <v/>
      </c>
      <c r="F54"/>
      <c r="G54"/>
      <c r="H54"/>
      <c r="I54"/>
      <c r="J54"/>
      <c r="K54"/>
      <c r="L54"/>
    </row>
    <row r="55" spans="1:12" ht="15.75" customHeight="1" thickBot="1" x14ac:dyDescent="0.35">
      <c r="A55" s="114"/>
      <c r="B55" s="52" t="str">
        <f>IFERROR(VLOOKUP($C$1,BD!L55:W1055,1,FALSE),"")</f>
        <v/>
      </c>
      <c r="C55" s="52" t="str">
        <f>IFERROR(VLOOKUP(C$1,BD!L55:W1055,3,FALSE),"")</f>
        <v/>
      </c>
      <c r="D55" s="52" t="str">
        <f>IFERROR(VLOOKUP(C$1,BD!L55:W1055,2,FALSE),"")</f>
        <v/>
      </c>
      <c r="E55" s="53" t="str">
        <f>IFERROR(VLOOKUP(C$1,BD!L55:W1055,5,FALSE),"")</f>
        <v/>
      </c>
      <c r="F55"/>
      <c r="G55"/>
      <c r="H55"/>
      <c r="I55"/>
      <c r="J55"/>
      <c r="K55"/>
      <c r="L55"/>
    </row>
    <row r="56" spans="1:12" ht="15.75" customHeight="1" thickBot="1" x14ac:dyDescent="0.35">
      <c r="A56" s="114"/>
      <c r="B56" s="52" t="str">
        <f>IFERROR(VLOOKUP($C$1,BD!L56:W1056,1,FALSE),"")</f>
        <v/>
      </c>
      <c r="C56" s="52" t="str">
        <f>IFERROR(VLOOKUP(C$1,BD!L56:W1056,3,FALSE),"")</f>
        <v/>
      </c>
      <c r="D56" s="52" t="str">
        <f>IFERROR(VLOOKUP(C$1,BD!L56:W1056,2,FALSE),"")</f>
        <v/>
      </c>
      <c r="E56" s="53" t="str">
        <f>IFERROR(VLOOKUP(C$1,BD!L56:W1056,5,FALSE),"")</f>
        <v/>
      </c>
      <c r="F56"/>
      <c r="G56"/>
      <c r="H56"/>
      <c r="I56"/>
      <c r="J56"/>
      <c r="K56"/>
      <c r="L56"/>
    </row>
    <row r="57" spans="1:12" ht="15.75" customHeight="1" thickBot="1" x14ac:dyDescent="0.35">
      <c r="A57" s="114"/>
      <c r="B57" s="52" t="str">
        <f>IFERROR(VLOOKUP($C$1,BD!L57:W1057,1,FALSE),"")</f>
        <v/>
      </c>
      <c r="C57" s="52" t="str">
        <f>IFERROR(VLOOKUP(C$1,BD!L57:W1057,3,FALSE),"")</f>
        <v/>
      </c>
      <c r="D57" s="52" t="str">
        <f>IFERROR(VLOOKUP(C$1,BD!L57:W1057,2,FALSE),"")</f>
        <v/>
      </c>
      <c r="E57" s="53" t="str">
        <f>IFERROR(VLOOKUP(C$1,BD!L57:W1057,5,FALSE),"")</f>
        <v/>
      </c>
      <c r="F57"/>
      <c r="G57"/>
      <c r="H57"/>
      <c r="I57"/>
      <c r="J57"/>
      <c r="K57"/>
      <c r="L57"/>
    </row>
    <row r="58" spans="1:12" ht="15.75" customHeight="1" thickBot="1" x14ac:dyDescent="0.35">
      <c r="A58" s="114"/>
      <c r="B58" s="52" t="str">
        <f>IFERROR(VLOOKUP($C$1,BD!L58:W1058,1,FALSE),"")</f>
        <v/>
      </c>
      <c r="C58" s="52" t="str">
        <f>IFERROR(VLOOKUP(C$1,BD!L58:W1058,3,FALSE),"")</f>
        <v/>
      </c>
      <c r="D58" s="52" t="str">
        <f>IFERROR(VLOOKUP(C$1,BD!L58:W1058,2,FALSE),"")</f>
        <v/>
      </c>
      <c r="E58" s="53" t="str">
        <f>IFERROR(VLOOKUP(C$1,BD!L58:W1058,5,FALSE),"")</f>
        <v/>
      </c>
      <c r="F58"/>
      <c r="G58"/>
      <c r="H58"/>
      <c r="I58"/>
      <c r="J58"/>
      <c r="K58"/>
      <c r="L58"/>
    </row>
    <row r="59" spans="1:12" ht="15.75" customHeight="1" thickBot="1" x14ac:dyDescent="0.35">
      <c r="A59" s="114"/>
      <c r="B59" s="52" t="str">
        <f>IFERROR(VLOOKUP($C$1,BD!L59:W1059,1,FALSE),"")</f>
        <v/>
      </c>
      <c r="C59" s="52" t="str">
        <f>IFERROR(VLOOKUP(C$1,BD!L59:W1059,3,FALSE),"")</f>
        <v/>
      </c>
      <c r="D59" s="52" t="str">
        <f>IFERROR(VLOOKUP(C$1,BD!L59:W1059,2,FALSE),"")</f>
        <v/>
      </c>
      <c r="E59" s="53" t="str">
        <f>IFERROR(VLOOKUP(C$1,BD!L59:W1059,5,FALSE),"")</f>
        <v/>
      </c>
      <c r="F59"/>
      <c r="G59"/>
      <c r="H59"/>
      <c r="I59"/>
      <c r="J59"/>
      <c r="K59"/>
      <c r="L59"/>
    </row>
    <row r="60" spans="1:12" ht="15.75" customHeight="1" thickBot="1" x14ac:dyDescent="0.35">
      <c r="A60" s="114"/>
      <c r="B60" s="52" t="str">
        <f>IFERROR(VLOOKUP($C$1,BD!L60:W1060,1,FALSE),"")</f>
        <v/>
      </c>
      <c r="C60" s="52" t="str">
        <f>IFERROR(VLOOKUP(C$1,BD!L60:W1060,3,FALSE),"")</f>
        <v/>
      </c>
      <c r="D60" s="52" t="str">
        <f>IFERROR(VLOOKUP(C$1,BD!L60:W1060,2,FALSE),"")</f>
        <v/>
      </c>
      <c r="E60" s="53" t="str">
        <f>IFERROR(VLOOKUP(C$1,BD!L60:W1060,5,FALSE),"")</f>
        <v/>
      </c>
      <c r="F60"/>
      <c r="G60"/>
      <c r="H60"/>
      <c r="I60"/>
      <c r="J60"/>
      <c r="K60"/>
      <c r="L60"/>
    </row>
    <row r="61" spans="1:12" ht="15.75" customHeight="1" thickBot="1" x14ac:dyDescent="0.35">
      <c r="A61" s="114"/>
      <c r="B61" s="52" t="str">
        <f>IFERROR(VLOOKUP($C$1,BD!L61:W1061,1,FALSE),"")</f>
        <v/>
      </c>
      <c r="C61" s="52" t="str">
        <f>IFERROR(VLOOKUP(C$1,BD!L61:W1061,3,FALSE),"")</f>
        <v/>
      </c>
      <c r="D61" s="52" t="str">
        <f>IFERROR(VLOOKUP(C$1,BD!L61:W1061,2,FALSE),"")</f>
        <v/>
      </c>
      <c r="E61" s="53" t="str">
        <f>IFERROR(VLOOKUP(C$1,BD!L61:W1061,5,FALSE),"")</f>
        <v/>
      </c>
      <c r="F61"/>
      <c r="G61"/>
      <c r="H61"/>
      <c r="I61"/>
      <c r="J61"/>
      <c r="K61"/>
      <c r="L61"/>
    </row>
    <row r="62" spans="1:12" ht="15.75" customHeight="1" thickBot="1" x14ac:dyDescent="0.35">
      <c r="A62" s="114"/>
      <c r="B62" s="52" t="str">
        <f>IFERROR(VLOOKUP($C$1,BD!L62:W1062,1,FALSE),"")</f>
        <v/>
      </c>
      <c r="C62" s="52" t="str">
        <f>IFERROR(VLOOKUP(C$1,BD!L62:W1062,3,FALSE),"")</f>
        <v/>
      </c>
      <c r="D62" s="52" t="str">
        <f>IFERROR(VLOOKUP(C$1,BD!L62:W1062,2,FALSE),"")</f>
        <v/>
      </c>
      <c r="E62" s="53" t="str">
        <f>IFERROR(VLOOKUP(C$1,BD!L62:W1062,5,FALSE),"")</f>
        <v/>
      </c>
      <c r="F62"/>
      <c r="G62"/>
      <c r="H62"/>
      <c r="I62"/>
      <c r="J62"/>
      <c r="K62"/>
      <c r="L62"/>
    </row>
    <row r="63" spans="1:12" ht="15.75" customHeight="1" thickBot="1" x14ac:dyDescent="0.35">
      <c r="A63" s="114"/>
      <c r="B63" s="52" t="str">
        <f>IFERROR(VLOOKUP($C$1,BD!L63:W1063,1,FALSE),"")</f>
        <v/>
      </c>
      <c r="C63" s="52" t="str">
        <f>IFERROR(VLOOKUP(C$1,BD!L63:W1063,3,FALSE),"")</f>
        <v/>
      </c>
      <c r="D63" s="52" t="str">
        <f>IFERROR(VLOOKUP(C$1,BD!L63:W1063,2,FALSE),"")</f>
        <v/>
      </c>
      <c r="E63" s="53" t="str">
        <f>IFERROR(VLOOKUP(C$1,BD!L63:W1063,5,FALSE),"")</f>
        <v/>
      </c>
      <c r="F63"/>
      <c r="G63"/>
      <c r="H63"/>
      <c r="I63"/>
      <c r="J63"/>
      <c r="K63"/>
      <c r="L63"/>
    </row>
    <row r="64" spans="1:12" ht="15.75" customHeight="1" thickBot="1" x14ac:dyDescent="0.35">
      <c r="A64" s="114"/>
      <c r="B64" s="52" t="str">
        <f>IFERROR(VLOOKUP($C$1,BD!L64:W1064,1,FALSE),"")</f>
        <v/>
      </c>
      <c r="C64" s="52" t="str">
        <f>IFERROR(VLOOKUP(C$1,BD!L64:W1064,3,FALSE),"")</f>
        <v/>
      </c>
      <c r="D64" s="52" t="str">
        <f>IFERROR(VLOOKUP(C$1,BD!L64:W1064,2,FALSE),"")</f>
        <v/>
      </c>
      <c r="E64" s="53" t="str">
        <f>IFERROR(VLOOKUP(C$1,BD!L64:W1064,5,FALSE),"")</f>
        <v/>
      </c>
      <c r="F64"/>
      <c r="G64"/>
      <c r="H64"/>
      <c r="I64"/>
      <c r="J64"/>
      <c r="K64"/>
      <c r="L64"/>
    </row>
    <row r="65" spans="1:12" ht="15.75" customHeight="1" thickBot="1" x14ac:dyDescent="0.35">
      <c r="A65" s="114"/>
      <c r="B65" s="52" t="str">
        <f>IFERROR(VLOOKUP($C$1,BD!L65:W1065,1,FALSE),"")</f>
        <v/>
      </c>
      <c r="C65" s="52" t="str">
        <f>IFERROR(VLOOKUP(C$1,BD!L65:W1065,3,FALSE),"")</f>
        <v/>
      </c>
      <c r="D65" s="52" t="str">
        <f>IFERROR(VLOOKUP(C$1,BD!L65:W1065,2,FALSE),"")</f>
        <v/>
      </c>
      <c r="E65" s="53" t="str">
        <f>IFERROR(VLOOKUP(C$1,BD!L65:W1065,5,FALSE),"")</f>
        <v/>
      </c>
      <c r="F65"/>
      <c r="G65"/>
      <c r="H65"/>
      <c r="I65"/>
      <c r="J65"/>
      <c r="K65"/>
      <c r="L65"/>
    </row>
    <row r="66" spans="1:12" ht="15.75" customHeight="1" thickBot="1" x14ac:dyDescent="0.35">
      <c r="A66" s="114"/>
      <c r="B66" s="52" t="str">
        <f>IFERROR(VLOOKUP($C$1,BD!L66:W1066,1,FALSE),"")</f>
        <v/>
      </c>
      <c r="C66" s="52" t="str">
        <f>IFERROR(VLOOKUP(C$1,BD!L66:W1066,3,FALSE),"")</f>
        <v/>
      </c>
      <c r="D66" s="52" t="str">
        <f>IFERROR(VLOOKUP(C$1,BD!L66:W1066,2,FALSE),"")</f>
        <v/>
      </c>
      <c r="E66" s="53" t="str">
        <f>IFERROR(VLOOKUP(C$1,BD!L66:W1066,5,FALSE),"")</f>
        <v/>
      </c>
      <c r="F66"/>
      <c r="G66"/>
      <c r="H66"/>
      <c r="I66"/>
      <c r="J66"/>
      <c r="K66"/>
      <c r="L66"/>
    </row>
    <row r="67" spans="1:12" ht="15.75" customHeight="1" thickBot="1" x14ac:dyDescent="0.35">
      <c r="A67" s="114"/>
      <c r="B67" s="52" t="str">
        <f>IFERROR(VLOOKUP($C$1,BD!L67:W1067,1,FALSE),"")</f>
        <v/>
      </c>
      <c r="C67" s="52" t="str">
        <f>IFERROR(VLOOKUP(C$1,BD!L67:W1067,3,FALSE),"")</f>
        <v/>
      </c>
      <c r="D67" s="52" t="str">
        <f>IFERROR(VLOOKUP(C$1,BD!L67:W1067,2,FALSE),"")</f>
        <v/>
      </c>
      <c r="E67" s="53" t="str">
        <f>IFERROR(VLOOKUP(C$1,BD!L67:W1067,5,FALSE),"")</f>
        <v/>
      </c>
      <c r="F67"/>
      <c r="G67"/>
      <c r="H67"/>
      <c r="I67"/>
      <c r="J67"/>
      <c r="K67"/>
      <c r="L67"/>
    </row>
    <row r="68" spans="1:12" ht="15.75" customHeight="1" thickBot="1" x14ac:dyDescent="0.35">
      <c r="A68" s="114"/>
      <c r="B68" s="52" t="str">
        <f>IFERROR(VLOOKUP($C$1,BD!L68:W1068,1,FALSE),"")</f>
        <v/>
      </c>
      <c r="C68" s="52" t="str">
        <f>IFERROR(VLOOKUP(C$1,BD!L68:W1068,3,FALSE),"")</f>
        <v/>
      </c>
      <c r="D68" s="52" t="str">
        <f>IFERROR(VLOOKUP(C$1,BD!L68:W1068,2,FALSE),"")</f>
        <v/>
      </c>
      <c r="E68" s="53" t="str">
        <f>IFERROR(VLOOKUP(C$1,BD!L68:W1068,5,FALSE),"")</f>
        <v/>
      </c>
      <c r="F68"/>
      <c r="G68"/>
      <c r="H68"/>
      <c r="I68"/>
      <c r="J68"/>
      <c r="K68"/>
      <c r="L68"/>
    </row>
    <row r="69" spans="1:12" ht="15.75" customHeight="1" thickBot="1" x14ac:dyDescent="0.35">
      <c r="A69" s="114"/>
      <c r="B69" s="52" t="str">
        <f>IFERROR(VLOOKUP($C$1,BD!L69:W1069,1,FALSE),"")</f>
        <v/>
      </c>
      <c r="C69" s="52" t="str">
        <f>IFERROR(VLOOKUP(C$1,BD!L69:W1069,3,FALSE),"")</f>
        <v/>
      </c>
      <c r="D69" s="52" t="str">
        <f>IFERROR(VLOOKUP(C$1,BD!L69:W1069,2,FALSE),"")</f>
        <v/>
      </c>
      <c r="E69" s="53" t="str">
        <f>IFERROR(VLOOKUP(C$1,BD!L69:W1069,5,FALSE),"")</f>
        <v/>
      </c>
      <c r="F69"/>
      <c r="G69"/>
      <c r="H69"/>
      <c r="I69"/>
      <c r="J69"/>
      <c r="K69"/>
      <c r="L69"/>
    </row>
    <row r="70" spans="1:12" ht="15.75" customHeight="1" thickBot="1" x14ac:dyDescent="0.35">
      <c r="A70" s="114"/>
      <c r="B70" s="52" t="str">
        <f>IFERROR(VLOOKUP($C$1,BD!L70:W1070,1,FALSE),"")</f>
        <v/>
      </c>
      <c r="C70" s="52" t="str">
        <f>IFERROR(VLOOKUP(C$1,BD!L70:W1070,3,FALSE),"")</f>
        <v/>
      </c>
      <c r="D70" s="52" t="str">
        <f>IFERROR(VLOOKUP(C$1,BD!L70:W1070,2,FALSE),"")</f>
        <v/>
      </c>
      <c r="E70" s="53" t="str">
        <f>IFERROR(VLOOKUP(C$1,BD!L70:W1070,5,FALSE),"")</f>
        <v/>
      </c>
      <c r="F70"/>
      <c r="G70"/>
      <c r="H70"/>
      <c r="I70"/>
      <c r="J70"/>
      <c r="K70"/>
      <c r="L70"/>
    </row>
    <row r="71" spans="1:12" ht="15.75" customHeight="1" thickBot="1" x14ac:dyDescent="0.35">
      <c r="A71" s="114"/>
      <c r="B71" s="52" t="str">
        <f>IFERROR(VLOOKUP($C$1,BD!L71:W1071,1,FALSE),"")</f>
        <v/>
      </c>
      <c r="C71" s="52" t="str">
        <f>IFERROR(VLOOKUP(C$1,BD!L71:W1071,3,FALSE),"")</f>
        <v/>
      </c>
      <c r="D71" s="52" t="str">
        <f>IFERROR(VLOOKUP(C$1,BD!L71:W1071,2,FALSE),"")</f>
        <v/>
      </c>
      <c r="E71" s="53" t="str">
        <f>IFERROR(VLOOKUP(C$1,BD!L71:W1071,5,FALSE),"")</f>
        <v/>
      </c>
      <c r="F71"/>
      <c r="G71"/>
      <c r="H71"/>
      <c r="I71"/>
      <c r="J71"/>
      <c r="K71"/>
      <c r="L71"/>
    </row>
    <row r="72" spans="1:12" ht="15.75" customHeight="1" thickBot="1" x14ac:dyDescent="0.35">
      <c r="A72" s="114"/>
      <c r="B72" s="52" t="str">
        <f>IFERROR(VLOOKUP($C$1,BD!L72:W1072,1,FALSE),"")</f>
        <v/>
      </c>
      <c r="C72" s="52" t="str">
        <f>IFERROR(VLOOKUP(C$1,BD!L72:W1072,3,FALSE),"")</f>
        <v/>
      </c>
      <c r="D72" s="52" t="str">
        <f>IFERROR(VLOOKUP(C$1,BD!L72:W1072,2,FALSE),"")</f>
        <v/>
      </c>
      <c r="E72" s="53" t="str">
        <f>IFERROR(VLOOKUP(C$1,BD!L72:W1072,5,FALSE),"")</f>
        <v/>
      </c>
      <c r="F72"/>
      <c r="G72"/>
      <c r="H72"/>
      <c r="I72"/>
      <c r="J72"/>
      <c r="K72"/>
      <c r="L72"/>
    </row>
    <row r="73" spans="1:12" ht="15.75" customHeight="1" thickBot="1" x14ac:dyDescent="0.35">
      <c r="A73" s="114"/>
      <c r="B73" s="52" t="str">
        <f>IFERROR(VLOOKUP($C$1,BD!L73:W1073,1,FALSE),"")</f>
        <v/>
      </c>
      <c r="C73" s="52" t="str">
        <f>IFERROR(VLOOKUP(C$1,BD!L73:W1073,3,FALSE),"")</f>
        <v/>
      </c>
      <c r="D73" s="52" t="str">
        <f>IFERROR(VLOOKUP(C$1,BD!L73:W1073,2,FALSE),"")</f>
        <v/>
      </c>
      <c r="E73" s="53" t="str">
        <f>IFERROR(VLOOKUP(C$1,BD!L73:W1073,5,FALSE),"")</f>
        <v/>
      </c>
      <c r="F73"/>
      <c r="G73"/>
      <c r="H73"/>
      <c r="I73"/>
      <c r="J73"/>
      <c r="K73"/>
      <c r="L73"/>
    </row>
    <row r="74" spans="1:12" ht="15.75" customHeight="1" thickBot="1" x14ac:dyDescent="0.35">
      <c r="A74" s="114"/>
      <c r="B74" s="52" t="str">
        <f>IFERROR(VLOOKUP($C$1,BD!L74:W1074,1,FALSE),"")</f>
        <v/>
      </c>
      <c r="C74" s="52" t="str">
        <f>IFERROR(VLOOKUP(C$1,BD!L74:W1074,3,FALSE),"")</f>
        <v/>
      </c>
      <c r="D74" s="52" t="str">
        <f>IFERROR(VLOOKUP(C$1,BD!L74:W1074,2,FALSE),"")</f>
        <v/>
      </c>
      <c r="E74" s="53" t="str">
        <f>IFERROR(VLOOKUP(C$1,BD!L74:W1074,5,FALSE),"")</f>
        <v/>
      </c>
      <c r="F74"/>
      <c r="G74"/>
      <c r="H74"/>
      <c r="I74"/>
      <c r="J74"/>
      <c r="K74"/>
      <c r="L74"/>
    </row>
    <row r="75" spans="1:12" ht="15.75" customHeight="1" thickBot="1" x14ac:dyDescent="0.35">
      <c r="A75" s="114"/>
      <c r="B75" s="52" t="str">
        <f>IFERROR(VLOOKUP($C$1,BD!L75:W1075,1,FALSE),"")</f>
        <v/>
      </c>
      <c r="C75" s="52" t="str">
        <f>IFERROR(VLOOKUP(C$1,BD!L75:W1075,3,FALSE),"")</f>
        <v/>
      </c>
      <c r="D75" s="52" t="str">
        <f>IFERROR(VLOOKUP(C$1,BD!L75:W1075,2,FALSE),"")</f>
        <v/>
      </c>
      <c r="E75" s="53" t="str">
        <f>IFERROR(VLOOKUP(C$1,BD!L75:W1075,5,FALSE),"")</f>
        <v/>
      </c>
      <c r="F75"/>
      <c r="G75"/>
      <c r="H75"/>
      <c r="I75"/>
      <c r="J75"/>
      <c r="K75"/>
      <c r="L75"/>
    </row>
    <row r="76" spans="1:12" ht="15.75" customHeight="1" thickBot="1" x14ac:dyDescent="0.35">
      <c r="A76" s="114"/>
      <c r="B76" s="52" t="str">
        <f>IFERROR(VLOOKUP($C$1,BD!L76:W1076,1,FALSE),"")</f>
        <v/>
      </c>
      <c r="C76" s="52" t="str">
        <f>IFERROR(VLOOKUP(C$1,BD!L76:W1076,3,FALSE),"")</f>
        <v/>
      </c>
      <c r="D76" s="52" t="str">
        <f>IFERROR(VLOOKUP(C$1,BD!L76:W1076,2,FALSE),"")</f>
        <v/>
      </c>
      <c r="E76" s="53" t="str">
        <f>IFERROR(VLOOKUP(C$1,BD!L76:W1076,5,FALSE),"")</f>
        <v/>
      </c>
      <c r="F76"/>
      <c r="G76"/>
      <c r="H76"/>
      <c r="I76"/>
      <c r="J76"/>
      <c r="K76"/>
      <c r="L76"/>
    </row>
    <row r="77" spans="1:12" ht="15.75" customHeight="1" thickBot="1" x14ac:dyDescent="0.35">
      <c r="A77" s="114"/>
      <c r="B77" s="52" t="str">
        <f>IFERROR(VLOOKUP($C$1,BD!L77:W1077,1,FALSE),"")</f>
        <v/>
      </c>
      <c r="C77" s="52" t="str">
        <f>IFERROR(VLOOKUP(C$1,BD!L77:W1077,3,FALSE),"")</f>
        <v/>
      </c>
      <c r="D77" s="52" t="str">
        <f>IFERROR(VLOOKUP(C$1,BD!L77:W1077,2,FALSE),"")</f>
        <v/>
      </c>
      <c r="E77" s="53" t="str">
        <f>IFERROR(VLOOKUP(C$1,BD!L77:W1077,5,FALSE),"")</f>
        <v/>
      </c>
      <c r="F77"/>
      <c r="G77"/>
      <c r="H77"/>
      <c r="I77"/>
      <c r="J77"/>
      <c r="K77"/>
      <c r="L77"/>
    </row>
    <row r="78" spans="1:12" ht="15.75" customHeight="1" thickBot="1" x14ac:dyDescent="0.35">
      <c r="A78" s="114"/>
      <c r="B78" s="52" t="str">
        <f>IFERROR(VLOOKUP($C$1,BD!L78:W1078,1,FALSE),"")</f>
        <v/>
      </c>
      <c r="C78" s="52" t="str">
        <f>IFERROR(VLOOKUP(C$1,BD!L78:W1078,3,FALSE),"")</f>
        <v/>
      </c>
      <c r="D78" s="52" t="str">
        <f>IFERROR(VLOOKUP(C$1,BD!L78:W1078,2,FALSE),"")</f>
        <v/>
      </c>
      <c r="E78" s="53" t="str">
        <f>IFERROR(VLOOKUP(C$1,BD!L78:W1078,5,FALSE),"")</f>
        <v/>
      </c>
      <c r="F78"/>
      <c r="G78"/>
      <c r="H78"/>
      <c r="I78"/>
      <c r="J78"/>
      <c r="K78"/>
      <c r="L78"/>
    </row>
    <row r="79" spans="1:12" ht="15.75" customHeight="1" thickBot="1" x14ac:dyDescent="0.35">
      <c r="A79" s="114"/>
      <c r="B79" s="52" t="str">
        <f>IFERROR(VLOOKUP($C$1,BD!L79:W1079,1,FALSE),"")</f>
        <v/>
      </c>
      <c r="C79" s="52" t="str">
        <f>IFERROR(VLOOKUP(C$1,BD!L79:W1079,3,FALSE),"")</f>
        <v/>
      </c>
      <c r="D79" s="52" t="str">
        <f>IFERROR(VLOOKUP(C$1,BD!L79:W1079,2,FALSE),"")</f>
        <v/>
      </c>
      <c r="E79" s="53" t="str">
        <f>IFERROR(VLOOKUP(C$1,BD!L79:W1079,5,FALSE),"")</f>
        <v/>
      </c>
      <c r="F79"/>
      <c r="G79"/>
      <c r="H79"/>
      <c r="I79"/>
      <c r="J79"/>
      <c r="K79"/>
      <c r="L79"/>
    </row>
    <row r="80" spans="1:12" ht="15.75" customHeight="1" thickBot="1" x14ac:dyDescent="0.35">
      <c r="A80" s="114"/>
      <c r="B80" s="52" t="str">
        <f>IFERROR(VLOOKUP($C$1,BD!L80:W1080,1,FALSE),"")</f>
        <v/>
      </c>
      <c r="C80" s="52" t="str">
        <f>IFERROR(VLOOKUP(C$1,BD!L80:W1080,3,FALSE),"")</f>
        <v/>
      </c>
      <c r="D80" s="52" t="str">
        <f>IFERROR(VLOOKUP(C$1,BD!L80:W1080,2,FALSE),"")</f>
        <v/>
      </c>
      <c r="E80" s="53" t="str">
        <f>IFERROR(VLOOKUP(C$1,BD!L80:W1080,5,FALSE),"")</f>
        <v/>
      </c>
      <c r="F80"/>
      <c r="G80"/>
      <c r="H80"/>
      <c r="I80"/>
      <c r="J80"/>
      <c r="K80"/>
      <c r="L80"/>
    </row>
    <row r="81" spans="1:12" ht="15.75" customHeight="1" thickBot="1" x14ac:dyDescent="0.35">
      <c r="A81" s="114"/>
      <c r="B81" s="52" t="str">
        <f>IFERROR(VLOOKUP($C$1,BD!L81:W1081,1,FALSE),"")</f>
        <v/>
      </c>
      <c r="C81" s="52" t="str">
        <f>IFERROR(VLOOKUP(C$1,BD!L81:W1081,3,FALSE),"")</f>
        <v/>
      </c>
      <c r="D81" s="52" t="str">
        <f>IFERROR(VLOOKUP(C$1,BD!L81:W1081,2,FALSE),"")</f>
        <v/>
      </c>
      <c r="E81" s="53" t="str">
        <f>IFERROR(VLOOKUP(C$1,BD!L81:W1081,5,FALSE),"")</f>
        <v/>
      </c>
      <c r="F81"/>
      <c r="G81"/>
      <c r="H81"/>
      <c r="I81"/>
      <c r="J81"/>
      <c r="K81"/>
      <c r="L81"/>
    </row>
    <row r="82" spans="1:12" ht="15.75" customHeight="1" thickBot="1" x14ac:dyDescent="0.35">
      <c r="A82" s="114"/>
      <c r="B82" s="52" t="str">
        <f>IFERROR(VLOOKUP($C$1,BD!L82:W1082,1,FALSE),"")</f>
        <v/>
      </c>
      <c r="C82" s="52" t="str">
        <f>IFERROR(VLOOKUP(C$1,BD!L82:W1082,3,FALSE),"")</f>
        <v/>
      </c>
      <c r="D82" s="52" t="str">
        <f>IFERROR(VLOOKUP(C$1,BD!L82:W1082,2,FALSE),"")</f>
        <v/>
      </c>
      <c r="E82" s="53" t="str">
        <f>IFERROR(VLOOKUP(C$1,BD!L82:W1082,5,FALSE),"")</f>
        <v/>
      </c>
      <c r="F82"/>
      <c r="G82"/>
      <c r="H82"/>
      <c r="I82"/>
      <c r="J82"/>
      <c r="K82"/>
      <c r="L82"/>
    </row>
    <row r="83" spans="1:12" ht="15.75" customHeight="1" thickBot="1" x14ac:dyDescent="0.35">
      <c r="A83" s="114"/>
      <c r="B83" s="52" t="str">
        <f>IFERROR(VLOOKUP($C$1,BD!L83:W1083,1,FALSE),"")</f>
        <v/>
      </c>
      <c r="C83" s="52" t="str">
        <f>IFERROR(VLOOKUP(C$1,BD!L83:W1083,3,FALSE),"")</f>
        <v/>
      </c>
      <c r="D83" s="52" t="str">
        <f>IFERROR(VLOOKUP(C$1,BD!L83:W1083,2,FALSE),"")</f>
        <v/>
      </c>
      <c r="E83" s="53" t="str">
        <f>IFERROR(VLOOKUP(C$1,BD!L83:W1083,5,FALSE),"")</f>
        <v/>
      </c>
      <c r="F83"/>
      <c r="G83"/>
      <c r="H83"/>
      <c r="I83"/>
      <c r="J83"/>
      <c r="K83"/>
      <c r="L83"/>
    </row>
    <row r="84" spans="1:12" ht="15.75" customHeight="1" thickBot="1" x14ac:dyDescent="0.35">
      <c r="A84" s="114"/>
      <c r="B84" s="52" t="str">
        <f>IFERROR(VLOOKUP($C$1,BD!L84:W1084,1,FALSE),"")</f>
        <v/>
      </c>
      <c r="C84" s="52" t="str">
        <f>IFERROR(VLOOKUP(C$1,BD!L84:W1084,3,FALSE),"")</f>
        <v/>
      </c>
      <c r="D84" s="52" t="str">
        <f>IFERROR(VLOOKUP(C$1,BD!L84:W1084,2,FALSE),"")</f>
        <v/>
      </c>
      <c r="E84" s="53" t="str">
        <f>IFERROR(VLOOKUP(C$1,BD!L84:W1084,5,FALSE),"")</f>
        <v/>
      </c>
      <c r="F84"/>
      <c r="G84"/>
      <c r="H84"/>
      <c r="I84"/>
      <c r="J84"/>
      <c r="K84"/>
      <c r="L84"/>
    </row>
    <row r="85" spans="1:12" ht="15.75" customHeight="1" thickBot="1" x14ac:dyDescent="0.35">
      <c r="A85" s="114"/>
      <c r="B85" s="52" t="str">
        <f>IFERROR(VLOOKUP($C$1,BD!L85:W1085,1,FALSE),"")</f>
        <v/>
      </c>
      <c r="C85" s="52" t="str">
        <f>IFERROR(VLOOKUP(C$1,BD!L85:W1085,3,FALSE),"")</f>
        <v/>
      </c>
      <c r="D85" s="52" t="str">
        <f>IFERROR(VLOOKUP(C$1,BD!L85:W1085,2,FALSE),"")</f>
        <v/>
      </c>
      <c r="E85" s="53" t="str">
        <f>IFERROR(VLOOKUP(C$1,BD!L85:W1085,5,FALSE),"")</f>
        <v/>
      </c>
      <c r="F85"/>
      <c r="G85"/>
      <c r="H85"/>
      <c r="I85"/>
      <c r="J85"/>
      <c r="K85"/>
      <c r="L85"/>
    </row>
    <row r="86" spans="1:12" ht="15.75" customHeight="1" thickBot="1" x14ac:dyDescent="0.35">
      <c r="A86" s="114"/>
      <c r="B86" s="52" t="str">
        <f>IFERROR(VLOOKUP($C$1,BD!L86:W1086,1,FALSE),"")</f>
        <v/>
      </c>
      <c r="C86" s="52" t="str">
        <f>IFERROR(VLOOKUP(C$1,BD!L86:W1086,3,FALSE),"")</f>
        <v/>
      </c>
      <c r="D86" s="52" t="str">
        <f>IFERROR(VLOOKUP(C$1,BD!L86:W1086,2,FALSE),"")</f>
        <v/>
      </c>
      <c r="E86" s="53" t="str">
        <f>IFERROR(VLOOKUP(C$1,BD!L86:W1086,5,FALSE),"")</f>
        <v/>
      </c>
      <c r="F86"/>
      <c r="G86"/>
      <c r="H86"/>
      <c r="I86"/>
      <c r="J86"/>
      <c r="K86"/>
      <c r="L86"/>
    </row>
    <row r="87" spans="1:12" ht="15.75" customHeight="1" thickBot="1" x14ac:dyDescent="0.35">
      <c r="A87" s="114"/>
      <c r="B87" s="52" t="str">
        <f>IFERROR(VLOOKUP($C$1,BD!L87:W1087,1,FALSE),"")</f>
        <v/>
      </c>
      <c r="C87" s="52" t="str">
        <f>IFERROR(VLOOKUP(C$1,BD!L87:W1087,3,FALSE),"")</f>
        <v/>
      </c>
      <c r="D87" s="52" t="str">
        <f>IFERROR(VLOOKUP(C$1,BD!L87:W1087,2,FALSE),"")</f>
        <v/>
      </c>
      <c r="E87" s="53" t="str">
        <f>IFERROR(VLOOKUP(C$1,BD!L87:W1087,5,FALSE),"")</f>
        <v/>
      </c>
      <c r="F87"/>
      <c r="G87"/>
      <c r="H87"/>
      <c r="I87"/>
      <c r="J87"/>
      <c r="K87"/>
      <c r="L87"/>
    </row>
    <row r="88" spans="1:12" ht="15.75" customHeight="1" thickBot="1" x14ac:dyDescent="0.35">
      <c r="A88" s="114"/>
      <c r="B88" s="52" t="str">
        <f>IFERROR(VLOOKUP($C$1,BD!L88:W1088,1,FALSE),"")</f>
        <v/>
      </c>
      <c r="C88" s="52" t="str">
        <f>IFERROR(VLOOKUP(C$1,BD!L88:W1088,3,FALSE),"")</f>
        <v/>
      </c>
      <c r="D88" s="52" t="str">
        <f>IFERROR(VLOOKUP(C$1,BD!L88:W1088,2,FALSE),"")</f>
        <v/>
      </c>
      <c r="E88" s="53" t="str">
        <f>IFERROR(VLOOKUP(C$1,BD!L88:W1088,5,FALSE),"")</f>
        <v/>
      </c>
      <c r="F88"/>
      <c r="G88"/>
      <c r="H88"/>
      <c r="I88"/>
      <c r="J88"/>
      <c r="K88"/>
      <c r="L88"/>
    </row>
    <row r="89" spans="1:12" ht="15.75" customHeight="1" thickBot="1" x14ac:dyDescent="0.35">
      <c r="A89" s="114"/>
      <c r="B89" s="52" t="str">
        <f>IFERROR(VLOOKUP($C$1,BD!L89:W1089,1,FALSE),"")</f>
        <v/>
      </c>
      <c r="C89" s="52" t="str">
        <f>IFERROR(VLOOKUP(C$1,BD!L89:W1089,3,FALSE),"")</f>
        <v/>
      </c>
      <c r="D89" s="52" t="str">
        <f>IFERROR(VLOOKUP(C$1,BD!L89:W1089,2,FALSE),"")</f>
        <v/>
      </c>
      <c r="E89" s="53" t="str">
        <f>IFERROR(VLOOKUP(C$1,BD!L89:W1089,5,FALSE),"")</f>
        <v/>
      </c>
      <c r="F89"/>
      <c r="G89"/>
      <c r="H89"/>
      <c r="I89"/>
      <c r="J89"/>
      <c r="K89"/>
      <c r="L89"/>
    </row>
    <row r="90" spans="1:12" ht="15.75" customHeight="1" thickBot="1" x14ac:dyDescent="0.35">
      <c r="A90" s="114"/>
      <c r="B90" s="52" t="str">
        <f>IFERROR(VLOOKUP($C$1,BD!L90:W1090,1,FALSE),"")</f>
        <v/>
      </c>
      <c r="C90" s="52" t="str">
        <f>IFERROR(VLOOKUP(C$1,BD!L90:W1090,3,FALSE),"")</f>
        <v/>
      </c>
      <c r="D90" s="52" t="str">
        <f>IFERROR(VLOOKUP(C$1,BD!L90:W1090,2,FALSE),"")</f>
        <v/>
      </c>
      <c r="E90" s="53" t="str">
        <f>IFERROR(VLOOKUP(C$1,BD!L90:W1090,5,FALSE),"")</f>
        <v/>
      </c>
      <c r="F90"/>
      <c r="G90"/>
      <c r="H90"/>
      <c r="I90"/>
      <c r="J90"/>
      <c r="K90"/>
      <c r="L90"/>
    </row>
    <row r="91" spans="1:12" ht="15.75" customHeight="1" thickBot="1" x14ac:dyDescent="0.35">
      <c r="A91" s="114"/>
      <c r="B91" s="52" t="str">
        <f>IFERROR(VLOOKUP($C$1,BD!L91:W1091,1,FALSE),"")</f>
        <v/>
      </c>
      <c r="C91" s="52" t="str">
        <f>IFERROR(VLOOKUP(C$1,BD!L91:W1091,3,FALSE),"")</f>
        <v/>
      </c>
      <c r="D91" s="52" t="str">
        <f>IFERROR(VLOOKUP(C$1,BD!L91:W1091,2,FALSE),"")</f>
        <v/>
      </c>
      <c r="E91" s="53" t="str">
        <f>IFERROR(VLOOKUP(C$1,BD!L91:W1091,5,FALSE),"")</f>
        <v/>
      </c>
      <c r="F91"/>
      <c r="G91"/>
      <c r="H91"/>
      <c r="I91"/>
      <c r="J91"/>
      <c r="K91"/>
      <c r="L91"/>
    </row>
    <row r="92" spans="1:12" ht="15.75" customHeight="1" thickBot="1" x14ac:dyDescent="0.35">
      <c r="A92" s="114"/>
      <c r="B92" s="52" t="str">
        <f>IFERROR(VLOOKUP($C$1,BD!L92:W1092,1,FALSE),"")</f>
        <v/>
      </c>
      <c r="C92" s="52" t="str">
        <f>IFERROR(VLOOKUP(C$1,BD!L92:W1092,3,FALSE),"")</f>
        <v/>
      </c>
      <c r="D92" s="52" t="str">
        <f>IFERROR(VLOOKUP(C$1,BD!L92:W1092,2,FALSE),"")</f>
        <v/>
      </c>
      <c r="E92" s="53" t="str">
        <f>IFERROR(VLOOKUP(C$1,BD!L92:W1092,5,FALSE),"")</f>
        <v/>
      </c>
      <c r="F92"/>
      <c r="G92"/>
      <c r="H92"/>
      <c r="I92"/>
      <c r="J92"/>
      <c r="K92"/>
      <c r="L92"/>
    </row>
    <row r="93" spans="1:12" ht="15.75" customHeight="1" thickBot="1" x14ac:dyDescent="0.35">
      <c r="A93" s="114"/>
      <c r="B93" s="52" t="str">
        <f>IFERROR(VLOOKUP($C$1,BD!L93:W1093,1,FALSE),"")</f>
        <v/>
      </c>
      <c r="C93" s="52" t="str">
        <f>IFERROR(VLOOKUP(C$1,BD!L93:W1093,3,FALSE),"")</f>
        <v/>
      </c>
      <c r="D93" s="52" t="str">
        <f>IFERROR(VLOOKUP(C$1,BD!L93:W1093,2,FALSE),"")</f>
        <v/>
      </c>
      <c r="E93" s="53" t="str">
        <f>IFERROR(VLOOKUP(C$1,BD!L93:W1093,5,FALSE),"")</f>
        <v/>
      </c>
      <c r="F93"/>
      <c r="G93"/>
      <c r="H93"/>
      <c r="I93"/>
      <c r="J93"/>
      <c r="K93"/>
      <c r="L93"/>
    </row>
    <row r="94" spans="1:12" ht="15.75" customHeight="1" thickBot="1" x14ac:dyDescent="0.35">
      <c r="A94" s="114"/>
      <c r="B94" s="52" t="str">
        <f>IFERROR(VLOOKUP($C$1,BD!L94:W1094,1,FALSE),"")</f>
        <v/>
      </c>
      <c r="C94" s="52" t="str">
        <f>IFERROR(VLOOKUP(C$1,BD!L94:W1094,3,FALSE),"")</f>
        <v/>
      </c>
      <c r="D94" s="52" t="str">
        <f>IFERROR(VLOOKUP(C$1,BD!L94:W1094,2,FALSE),"")</f>
        <v/>
      </c>
      <c r="E94" s="53" t="str">
        <f>IFERROR(VLOOKUP(C$1,BD!L94:W1094,5,FALSE),"")</f>
        <v/>
      </c>
      <c r="F94"/>
      <c r="G94"/>
      <c r="H94"/>
      <c r="I94"/>
      <c r="J94"/>
      <c r="K94"/>
      <c r="L94"/>
    </row>
    <row r="95" spans="1:12" ht="15.75" customHeight="1" thickBot="1" x14ac:dyDescent="0.35">
      <c r="A95" s="114"/>
      <c r="B95" s="52" t="str">
        <f>IFERROR(VLOOKUP($C$1,BD!L95:W1095,1,FALSE),"")</f>
        <v/>
      </c>
      <c r="C95" s="52" t="str">
        <f>IFERROR(VLOOKUP(C$1,BD!L95:W1095,3,FALSE),"")</f>
        <v/>
      </c>
      <c r="D95" s="52" t="str">
        <f>IFERROR(VLOOKUP(C$1,BD!L95:W1095,2,FALSE),"")</f>
        <v/>
      </c>
      <c r="E95" s="53" t="str">
        <f>IFERROR(VLOOKUP(C$1,BD!L95:W1095,5,FALSE),"")</f>
        <v/>
      </c>
      <c r="F95"/>
      <c r="G95"/>
      <c r="H95"/>
      <c r="I95"/>
      <c r="J95"/>
      <c r="K95"/>
      <c r="L95"/>
    </row>
    <row r="96" spans="1:12" ht="15.75" customHeight="1" thickBot="1" x14ac:dyDescent="0.35">
      <c r="A96" s="114"/>
      <c r="B96" s="52" t="str">
        <f>IFERROR(VLOOKUP($C$1,BD!L96:W1096,1,FALSE),"")</f>
        <v/>
      </c>
      <c r="C96" s="52" t="str">
        <f>IFERROR(VLOOKUP(C$1,BD!L96:W1096,3,FALSE),"")</f>
        <v/>
      </c>
      <c r="D96" s="52" t="str">
        <f>IFERROR(VLOOKUP(C$1,BD!L96:W1096,2,FALSE),"")</f>
        <v/>
      </c>
      <c r="E96" s="53" t="str">
        <f>IFERROR(VLOOKUP(C$1,BD!L96:W1096,5,FALSE),"")</f>
        <v/>
      </c>
      <c r="F96"/>
      <c r="G96"/>
      <c r="H96"/>
      <c r="I96"/>
      <c r="J96"/>
      <c r="K96"/>
      <c r="L96"/>
    </row>
    <row r="97" spans="1:12" ht="15.75" customHeight="1" thickBot="1" x14ac:dyDescent="0.35">
      <c r="A97" s="114"/>
      <c r="B97" s="52" t="str">
        <f>IFERROR(VLOOKUP($C$1,BD!L97:W1097,1,FALSE),"")</f>
        <v/>
      </c>
      <c r="C97" s="52" t="str">
        <f>IFERROR(VLOOKUP(C$1,BD!L97:W1097,3,FALSE),"")</f>
        <v/>
      </c>
      <c r="D97" s="52" t="str">
        <f>IFERROR(VLOOKUP(C$1,BD!L97:W1097,2,FALSE),"")</f>
        <v/>
      </c>
      <c r="E97" s="53" t="str">
        <f>IFERROR(VLOOKUP(C$1,BD!L97:W1097,5,FALSE),"")</f>
        <v/>
      </c>
      <c r="F97"/>
      <c r="G97"/>
      <c r="H97"/>
      <c r="I97"/>
      <c r="J97"/>
      <c r="K97"/>
      <c r="L97"/>
    </row>
    <row r="98" spans="1:12" ht="15.75" customHeight="1" thickBot="1" x14ac:dyDescent="0.35">
      <c r="A98" s="114"/>
      <c r="B98" s="52" t="str">
        <f>IFERROR(VLOOKUP($C$1,BD!L98:W1098,1,FALSE),"")</f>
        <v/>
      </c>
      <c r="C98" s="52" t="str">
        <f>IFERROR(VLOOKUP(C$1,BD!L98:W1098,3,FALSE),"")</f>
        <v/>
      </c>
      <c r="D98" s="52" t="str">
        <f>IFERROR(VLOOKUP(C$1,BD!L98:W1098,2,FALSE),"")</f>
        <v/>
      </c>
      <c r="E98" s="53" t="str">
        <f>IFERROR(VLOOKUP(C$1,BD!L98:W1098,5,FALSE),"")</f>
        <v/>
      </c>
      <c r="F98"/>
      <c r="G98"/>
      <c r="H98"/>
      <c r="I98"/>
      <c r="J98"/>
      <c r="K98"/>
      <c r="L98"/>
    </row>
    <row r="99" spans="1:12" ht="15.75" customHeight="1" thickBot="1" x14ac:dyDescent="0.35">
      <c r="A99" s="114"/>
      <c r="B99" s="52" t="str">
        <f>IFERROR(VLOOKUP($C$1,BD!L99:W1099,1,FALSE),"")</f>
        <v/>
      </c>
      <c r="C99" s="52" t="str">
        <f>IFERROR(VLOOKUP(C$1,BD!L99:W1099,3,FALSE),"")</f>
        <v/>
      </c>
      <c r="D99" s="52" t="str">
        <f>IFERROR(VLOOKUP(C$1,BD!L99:W1099,2,FALSE),"")</f>
        <v/>
      </c>
      <c r="E99" s="53" t="str">
        <f>IFERROR(VLOOKUP(C$1,BD!L99:W1099,5,FALSE),"")</f>
        <v/>
      </c>
      <c r="F99"/>
      <c r="G99"/>
      <c r="H99"/>
      <c r="I99"/>
      <c r="J99"/>
      <c r="K99"/>
      <c r="L99"/>
    </row>
    <row r="100" spans="1:12" ht="15.75" customHeight="1" thickBot="1" x14ac:dyDescent="0.35">
      <c r="A100" s="114"/>
      <c r="B100" s="52" t="str">
        <f>IFERROR(VLOOKUP($C$1,BD!L100:W1100,1,FALSE),"")</f>
        <v/>
      </c>
      <c r="C100" s="52" t="str">
        <f>IFERROR(VLOOKUP(C$1,BD!L100:W1100,3,FALSE),"")</f>
        <v/>
      </c>
      <c r="D100" s="52" t="str">
        <f>IFERROR(VLOOKUP(C$1,BD!L100:W1100,2,FALSE),"")</f>
        <v/>
      </c>
      <c r="E100" s="53" t="str">
        <f>IFERROR(VLOOKUP(C$1,BD!L100:W1100,5,FALSE),"")</f>
        <v/>
      </c>
      <c r="F100"/>
      <c r="G100"/>
      <c r="H100"/>
      <c r="I100"/>
      <c r="J100"/>
      <c r="K100"/>
      <c r="L100"/>
    </row>
    <row r="101" spans="1:12" ht="15.75" customHeight="1" thickBot="1" x14ac:dyDescent="0.35">
      <c r="A101" s="114"/>
      <c r="B101" s="52" t="str">
        <f>IFERROR(VLOOKUP($C$1,BD!L101:W1101,1,FALSE),"")</f>
        <v/>
      </c>
      <c r="C101" s="52" t="str">
        <f>IFERROR(VLOOKUP(C$1,BD!L101:W1101,3,FALSE),"")</f>
        <v/>
      </c>
      <c r="D101" s="52" t="str">
        <f>IFERROR(VLOOKUP(C$1,BD!L101:W1101,2,FALSE),"")</f>
        <v/>
      </c>
      <c r="E101" s="53" t="str">
        <f>IFERROR(VLOOKUP(C$1,BD!L101:W1101,5,FALSE),"")</f>
        <v/>
      </c>
      <c r="F101"/>
      <c r="G101"/>
      <c r="H101"/>
      <c r="I101"/>
      <c r="J101"/>
      <c r="K101"/>
      <c r="L101"/>
    </row>
    <row r="102" spans="1:12" ht="15.75" customHeight="1" thickBot="1" x14ac:dyDescent="0.35">
      <c r="A102" s="114"/>
      <c r="B102" s="52" t="str">
        <f>IFERROR(VLOOKUP($C$1,BD!L102:W1102,1,FALSE),"")</f>
        <v/>
      </c>
      <c r="C102" s="52" t="str">
        <f>IFERROR(VLOOKUP(C$1,BD!L102:W1102,3,FALSE),"")</f>
        <v/>
      </c>
      <c r="D102" s="52" t="str">
        <f>IFERROR(VLOOKUP(C$1,BD!L102:W1102,2,FALSE),"")</f>
        <v/>
      </c>
      <c r="E102" s="53" t="str">
        <f>IFERROR(VLOOKUP(C$1,BD!L102:W1102,5,FALSE),"")</f>
        <v/>
      </c>
      <c r="F102"/>
      <c r="G102"/>
      <c r="H102"/>
      <c r="I102"/>
      <c r="J102"/>
      <c r="K102"/>
      <c r="L102"/>
    </row>
    <row r="103" spans="1:12" ht="15.75" customHeight="1" thickBot="1" x14ac:dyDescent="0.35">
      <c r="A103" s="114"/>
      <c r="B103" s="52" t="str">
        <f>IFERROR(VLOOKUP($C$1,BD!L103:W1103,1,FALSE),"")</f>
        <v/>
      </c>
      <c r="C103" s="52" t="str">
        <f>IFERROR(VLOOKUP(C$1,BD!L103:W1103,3,FALSE),"")</f>
        <v/>
      </c>
      <c r="D103" s="52" t="str">
        <f>IFERROR(VLOOKUP(C$1,BD!L103:W1103,2,FALSE),"")</f>
        <v/>
      </c>
      <c r="E103" s="53" t="str">
        <f>IFERROR(VLOOKUP(C$1,BD!L103:W1103,5,FALSE),"")</f>
        <v/>
      </c>
      <c r="F103"/>
      <c r="G103"/>
      <c r="H103"/>
      <c r="I103"/>
      <c r="J103"/>
      <c r="K103"/>
      <c r="L103"/>
    </row>
    <row r="104" spans="1:12" ht="15.75" customHeight="1" thickBot="1" x14ac:dyDescent="0.35">
      <c r="A104" s="114"/>
      <c r="B104" s="52" t="str">
        <f>IFERROR(VLOOKUP($C$1,BD!L104:W1104,1,FALSE),"")</f>
        <v/>
      </c>
      <c r="C104" s="52" t="str">
        <f>IFERROR(VLOOKUP(C$1,BD!L104:W1104,3,FALSE),"")</f>
        <v/>
      </c>
      <c r="D104" s="52" t="str">
        <f>IFERROR(VLOOKUP(C$1,BD!L104:W1104,2,FALSE),"")</f>
        <v/>
      </c>
      <c r="E104" s="53" t="str">
        <f>IFERROR(VLOOKUP(C$1,BD!L104:W1104,5,FALSE),"")</f>
        <v/>
      </c>
      <c r="F104"/>
      <c r="G104"/>
      <c r="H104"/>
      <c r="I104"/>
      <c r="J104"/>
      <c r="K104"/>
      <c r="L104"/>
    </row>
    <row r="105" spans="1:12" ht="15.75" customHeight="1" thickBot="1" x14ac:dyDescent="0.35">
      <c r="A105" s="114"/>
      <c r="B105" s="52" t="str">
        <f>IFERROR(VLOOKUP($C$1,BD!L105:W1105,1,FALSE),"")</f>
        <v/>
      </c>
      <c r="C105" s="52" t="str">
        <f>IFERROR(VLOOKUP(C$1,BD!L105:W1105,3,FALSE),"")</f>
        <v/>
      </c>
      <c r="D105" s="52" t="str">
        <f>IFERROR(VLOOKUP(C$1,BD!L105:W1105,2,FALSE),"")</f>
        <v/>
      </c>
      <c r="E105" s="53" t="str">
        <f>IFERROR(VLOOKUP(C$1,BD!L105:W1105,5,FALSE),"")</f>
        <v/>
      </c>
      <c r="F105"/>
      <c r="G105"/>
      <c r="H105"/>
      <c r="I105"/>
      <c r="J105"/>
      <c r="K105"/>
      <c r="L105"/>
    </row>
    <row r="106" spans="1:12" ht="15.75" customHeight="1" thickBot="1" x14ac:dyDescent="0.35">
      <c r="A106" s="114"/>
      <c r="B106" s="52" t="str">
        <f>IFERROR(VLOOKUP($C$1,BD!L106:W1106,1,FALSE),"")</f>
        <v/>
      </c>
      <c r="C106" s="52" t="str">
        <f>IFERROR(VLOOKUP(C$1,BD!L106:W1106,3,FALSE),"")</f>
        <v/>
      </c>
      <c r="D106" s="52" t="str">
        <f>IFERROR(VLOOKUP(C$1,BD!L106:W1106,2,FALSE),"")</f>
        <v/>
      </c>
      <c r="E106" s="53" t="str">
        <f>IFERROR(VLOOKUP(C$1,BD!L106:W1106,5,FALSE),"")</f>
        <v/>
      </c>
      <c r="F106"/>
      <c r="G106"/>
      <c r="H106"/>
      <c r="I106"/>
      <c r="J106"/>
      <c r="K106"/>
      <c r="L106"/>
    </row>
    <row r="107" spans="1:12" ht="15.75" customHeight="1" x14ac:dyDescent="0.3">
      <c r="A107" s="114"/>
      <c r="B107"/>
      <c r="C107"/>
      <c r="D107"/>
      <c r="E107"/>
      <c r="F107"/>
      <c r="G107"/>
      <c r="H107"/>
      <c r="I107"/>
      <c r="J107"/>
      <c r="K107"/>
      <c r="L107"/>
    </row>
    <row r="108" spans="1:12" ht="15.75" customHeight="1" x14ac:dyDescent="0.3">
      <c r="A108" s="114"/>
      <c r="B108"/>
      <c r="C108"/>
      <c r="D108"/>
      <c r="E108"/>
      <c r="F108"/>
      <c r="G108"/>
      <c r="H108"/>
      <c r="I108"/>
      <c r="J108"/>
      <c r="K108"/>
      <c r="L108"/>
    </row>
    <row r="109" spans="1:12" ht="15.75" customHeight="1" x14ac:dyDescent="0.3">
      <c r="A109" s="114"/>
      <c r="B109"/>
      <c r="C109"/>
      <c r="D109"/>
      <c r="E109"/>
      <c r="F109"/>
      <c r="G109"/>
      <c r="H109"/>
      <c r="I109"/>
      <c r="J109"/>
      <c r="K109"/>
      <c r="L109"/>
    </row>
    <row r="110" spans="1:12" ht="15.75" customHeight="1" x14ac:dyDescent="0.3">
      <c r="A110" s="114"/>
      <c r="B110"/>
      <c r="C110"/>
      <c r="D110"/>
      <c r="E110"/>
      <c r="F110"/>
      <c r="G110"/>
      <c r="H110"/>
      <c r="I110"/>
      <c r="J110"/>
      <c r="K110"/>
      <c r="L110"/>
    </row>
    <row r="111" spans="1:12" ht="15.75" customHeight="1" x14ac:dyDescent="0.3">
      <c r="A111" s="114"/>
      <c r="B111"/>
      <c r="C111"/>
      <c r="D111"/>
      <c r="E111"/>
      <c r="F111"/>
      <c r="G111"/>
      <c r="H111"/>
      <c r="I111"/>
      <c r="J111"/>
      <c r="K111"/>
      <c r="L111"/>
    </row>
    <row r="112" spans="1:12" ht="15.75" customHeight="1" x14ac:dyDescent="0.3">
      <c r="A112" s="114"/>
      <c r="B112"/>
      <c r="C112"/>
      <c r="D112"/>
      <c r="E112"/>
      <c r="F112"/>
      <c r="G112"/>
      <c r="H112"/>
      <c r="I112"/>
      <c r="J112"/>
      <c r="K112"/>
      <c r="L112"/>
    </row>
    <row r="113" spans="1:12" ht="15.75" customHeight="1" x14ac:dyDescent="0.3">
      <c r="A113" s="114"/>
      <c r="B113"/>
      <c r="C113"/>
      <c r="D113"/>
      <c r="E113"/>
      <c r="F113"/>
      <c r="G113"/>
      <c r="H113"/>
      <c r="I113"/>
      <c r="J113"/>
      <c r="K113"/>
      <c r="L113"/>
    </row>
    <row r="114" spans="1:12" ht="15.75" customHeight="1" x14ac:dyDescent="0.3">
      <c r="A114" s="114"/>
      <c r="B114"/>
      <c r="C114"/>
      <c r="D114"/>
      <c r="E114"/>
      <c r="F114"/>
      <c r="G114"/>
      <c r="H114"/>
      <c r="I114"/>
      <c r="J114"/>
      <c r="K114"/>
      <c r="L114"/>
    </row>
    <row r="115" spans="1:12" ht="15.75" customHeight="1" x14ac:dyDescent="0.3">
      <c r="A115" s="114"/>
      <c r="B115"/>
      <c r="C115"/>
      <c r="D115"/>
      <c r="E115"/>
      <c r="F115"/>
      <c r="G115"/>
      <c r="H115"/>
      <c r="I115"/>
      <c r="J115"/>
      <c r="K115"/>
      <c r="L115"/>
    </row>
    <row r="116" spans="1:12" ht="15.75" customHeight="1" x14ac:dyDescent="0.3">
      <c r="A116" s="114"/>
      <c r="B116"/>
      <c r="C116"/>
      <c r="D116"/>
      <c r="E116"/>
      <c r="F116"/>
      <c r="G116"/>
      <c r="H116"/>
      <c r="I116"/>
      <c r="J116"/>
      <c r="K116"/>
      <c r="L116"/>
    </row>
    <row r="117" spans="1:12" ht="15.75" customHeight="1" x14ac:dyDescent="0.3">
      <c r="A117" s="114"/>
      <c r="B117"/>
      <c r="C117"/>
      <c r="D117"/>
      <c r="E117"/>
      <c r="F117"/>
      <c r="G117"/>
      <c r="H117"/>
      <c r="I117"/>
      <c r="J117"/>
      <c r="K117"/>
      <c r="L117"/>
    </row>
    <row r="118" spans="1:12" ht="15.75" customHeight="1" x14ac:dyDescent="0.3">
      <c r="A118" s="114"/>
      <c r="B118"/>
      <c r="C118"/>
      <c r="D118"/>
      <c r="E118"/>
      <c r="F118"/>
      <c r="G118"/>
      <c r="H118"/>
      <c r="I118"/>
      <c r="J118"/>
      <c r="K118"/>
      <c r="L118"/>
    </row>
    <row r="119" spans="1:12" ht="15.75" customHeight="1" x14ac:dyDescent="0.3">
      <c r="A119" s="114"/>
      <c r="B119"/>
      <c r="C119"/>
      <c r="D119"/>
      <c r="E119"/>
      <c r="F119"/>
      <c r="G119"/>
      <c r="H119"/>
      <c r="I119"/>
      <c r="J119"/>
      <c r="K119"/>
      <c r="L119"/>
    </row>
    <row r="120" spans="1:12" ht="15.75" customHeight="1" x14ac:dyDescent="0.3">
      <c r="A120" s="114"/>
      <c r="B120"/>
      <c r="C120"/>
      <c r="D120"/>
      <c r="E120"/>
      <c r="F120"/>
      <c r="G120"/>
      <c r="H120"/>
      <c r="I120"/>
      <c r="J120"/>
      <c r="K120"/>
      <c r="L120"/>
    </row>
    <row r="121" spans="1:12" ht="15.75" customHeight="1" x14ac:dyDescent="0.3">
      <c r="A121" s="114"/>
      <c r="B121"/>
      <c r="C121"/>
      <c r="D121"/>
      <c r="E121"/>
      <c r="F121"/>
      <c r="G121"/>
      <c r="H121"/>
      <c r="I121"/>
      <c r="J121"/>
      <c r="K121"/>
      <c r="L121"/>
    </row>
  </sheetData>
  <hyperlinks>
    <hyperlink ref="B1" r:id="rId1" location="Formulaire!A1" xr:uid="{8AB606DB-3966-4534-9F1C-89EF8D84724C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A5714-C128-4F9E-89EA-E4FAB57F06A7}">
  <sheetPr codeName="Feuil9"/>
  <dimension ref="A1:L121"/>
  <sheetViews>
    <sheetView workbookViewId="0">
      <selection activeCell="B2" sqref="B2:E17"/>
    </sheetView>
  </sheetViews>
  <sheetFormatPr baseColWidth="10" defaultRowHeight="12.75" x14ac:dyDescent="0.2"/>
  <cols>
    <col min="1" max="1" width="3.69921875" style="113" customWidth="1"/>
    <col min="2" max="2" width="10.296875" style="18" customWidth="1"/>
    <col min="3" max="3" width="18.796875" style="18" customWidth="1"/>
    <col min="4" max="4" width="21.8984375" style="18" customWidth="1"/>
    <col min="5" max="5" width="11.796875" style="50" customWidth="1"/>
    <col min="6" max="6" width="3.59765625" style="18" customWidth="1"/>
    <col min="7" max="7" width="2.5" style="18" customWidth="1"/>
    <col min="8" max="8" width="10.5" style="18" customWidth="1"/>
    <col min="9" max="9" width="15.796875" style="18" customWidth="1"/>
    <col min="10" max="11" width="11.19921875" style="18"/>
    <col min="12" max="12" width="14.59765625" style="18" customWidth="1"/>
    <col min="13" max="16384" width="11.19921875" style="18"/>
  </cols>
  <sheetData>
    <row r="1" spans="1:12" ht="15.75" customHeight="1" thickBot="1" x14ac:dyDescent="0.35">
      <c r="B1" s="54" t="s">
        <v>76</v>
      </c>
      <c r="C1" s="49" t="str">
        <f>OPERATION!C7</f>
        <v>BNP PARIBAS</v>
      </c>
      <c r="D1" s="18" t="s">
        <v>77</v>
      </c>
      <c r="E1" s="50">
        <f>SUM(E2:E977)</f>
        <v>836</v>
      </c>
      <c r="H1" s="51"/>
    </row>
    <row r="2" spans="1:12" ht="15.75" customHeight="1" thickBot="1" x14ac:dyDescent="0.25">
      <c r="B2" s="52" t="str">
        <f>IFERROR(VLOOKUP($C$1,BD!M3:W1002,1,FALSE),"")</f>
        <v>BNP PARIBAS</v>
      </c>
      <c r="C2" s="52" t="str">
        <f>IFERROR(VLOOKUP(C$1,BD!M3:W1002,3,FALSE),"")</f>
        <v>Peuplus5 Jean12</v>
      </c>
      <c r="D2" s="52">
        <f>IFERROR(VLOOKUP(C$1,BD!M3:W1002,2,FALSE),"")</f>
        <v>12345683</v>
      </c>
      <c r="E2" s="53">
        <f>IFERROR(VLOOKUP(C$1,BD!M3:W1002,5,FALSE),"")</f>
        <v>192</v>
      </c>
    </row>
    <row r="3" spans="1:12" ht="15.75" customHeight="1" thickBot="1" x14ac:dyDescent="0.35">
      <c r="A3" s="114"/>
      <c r="B3" s="52" t="str">
        <f>IFERROR(VLOOKUP($C$1,BD!M9:W1008,1,FALSE),"")</f>
        <v>BNP PARIBAS</v>
      </c>
      <c r="C3" s="52" t="str">
        <f>IFERROR(VLOOKUP(C$1,BD!M9:W1008,3,FALSE),"")</f>
        <v>Peuplus13 Jean44</v>
      </c>
      <c r="D3" s="52">
        <f>IFERROR(VLOOKUP(C$1,BD!M9:W1008,2,FALSE),"")</f>
        <v>12345699</v>
      </c>
      <c r="E3" s="53">
        <f>IFERROR(VLOOKUP(C$1,BD!M9:W1008,5,FALSE),"")</f>
        <v>644</v>
      </c>
      <c r="F3"/>
      <c r="G3"/>
      <c r="H3"/>
      <c r="I3"/>
      <c r="J3"/>
      <c r="K3"/>
      <c r="L3"/>
    </row>
    <row r="4" spans="1:12" ht="15.75" customHeight="1" x14ac:dyDescent="0.3">
      <c r="A4" s="114"/>
      <c r="B4"/>
      <c r="C4"/>
      <c r="D4"/>
      <c r="E4"/>
      <c r="F4"/>
      <c r="G4"/>
      <c r="H4"/>
      <c r="I4"/>
      <c r="J4"/>
      <c r="K4"/>
      <c r="L4"/>
    </row>
    <row r="5" spans="1:12" ht="15.75" customHeight="1" x14ac:dyDescent="0.3">
      <c r="A5" s="114"/>
      <c r="B5"/>
      <c r="C5"/>
      <c r="D5"/>
      <c r="E5"/>
      <c r="F5"/>
      <c r="G5"/>
      <c r="H5"/>
      <c r="I5"/>
      <c r="J5"/>
      <c r="K5"/>
      <c r="L5"/>
    </row>
    <row r="6" spans="1:12" ht="15.75" customHeight="1" x14ac:dyDescent="0.3">
      <c r="A6" s="114"/>
      <c r="B6"/>
      <c r="C6"/>
      <c r="D6"/>
      <c r="E6"/>
      <c r="F6"/>
      <c r="G6"/>
      <c r="H6"/>
      <c r="I6"/>
      <c r="J6"/>
      <c r="K6"/>
      <c r="L6"/>
    </row>
    <row r="7" spans="1:12" ht="15.75" customHeight="1" x14ac:dyDescent="0.3">
      <c r="A7" s="114"/>
      <c r="B7"/>
      <c r="C7"/>
      <c r="D7"/>
      <c r="E7"/>
      <c r="F7"/>
      <c r="G7"/>
      <c r="H7"/>
      <c r="I7"/>
      <c r="J7"/>
      <c r="K7"/>
      <c r="L7"/>
    </row>
    <row r="8" spans="1:12" ht="15.75" customHeight="1" x14ac:dyDescent="0.3">
      <c r="A8" s="114"/>
      <c r="B8"/>
      <c r="C8"/>
      <c r="D8"/>
      <c r="E8"/>
      <c r="F8"/>
      <c r="G8"/>
      <c r="H8"/>
      <c r="I8"/>
      <c r="J8"/>
      <c r="K8"/>
      <c r="L8"/>
    </row>
    <row r="9" spans="1:12" ht="15.75" customHeight="1" x14ac:dyDescent="0.3">
      <c r="A9" s="114"/>
      <c r="B9"/>
      <c r="C9"/>
      <c r="D9"/>
      <c r="E9"/>
      <c r="F9"/>
      <c r="G9"/>
      <c r="H9"/>
      <c r="I9"/>
      <c r="J9"/>
      <c r="K9"/>
      <c r="L9"/>
    </row>
    <row r="10" spans="1:12" ht="15.75" customHeight="1" x14ac:dyDescent="0.3">
      <c r="A10" s="114"/>
      <c r="B10"/>
      <c r="C10"/>
      <c r="D10"/>
      <c r="E10"/>
      <c r="F10"/>
      <c r="G10"/>
      <c r="H10"/>
      <c r="I10"/>
      <c r="J10"/>
      <c r="K10"/>
      <c r="L10"/>
    </row>
    <row r="11" spans="1:12" ht="15.75" customHeight="1" x14ac:dyDescent="0.3">
      <c r="A11" s="114"/>
      <c r="B11"/>
      <c r="C11"/>
      <c r="D11"/>
      <c r="E11"/>
      <c r="F11"/>
      <c r="G11"/>
      <c r="H11"/>
      <c r="I11"/>
      <c r="J11"/>
      <c r="K11"/>
      <c r="L11"/>
    </row>
    <row r="12" spans="1:12" ht="15.75" customHeight="1" x14ac:dyDescent="0.3">
      <c r="A12" s="114"/>
      <c r="B12"/>
      <c r="C12"/>
      <c r="D12"/>
      <c r="E12"/>
      <c r="F12"/>
      <c r="G12"/>
      <c r="H12"/>
      <c r="I12"/>
      <c r="J12"/>
      <c r="K12"/>
      <c r="L12"/>
    </row>
    <row r="13" spans="1:12" ht="15.75" customHeight="1" x14ac:dyDescent="0.3">
      <c r="A13" s="114"/>
      <c r="B13"/>
      <c r="C13"/>
      <c r="D13"/>
      <c r="E13"/>
      <c r="F13"/>
      <c r="G13"/>
      <c r="H13"/>
      <c r="I13"/>
      <c r="J13"/>
      <c r="K13"/>
      <c r="L13"/>
    </row>
    <row r="14" spans="1:12" ht="15.75" customHeight="1" x14ac:dyDescent="0.3">
      <c r="A14" s="114"/>
      <c r="B14"/>
      <c r="C14"/>
      <c r="D14"/>
      <c r="E14"/>
      <c r="F14"/>
      <c r="G14"/>
      <c r="H14"/>
      <c r="I14"/>
      <c r="J14"/>
      <c r="K14"/>
      <c r="L14"/>
    </row>
    <row r="15" spans="1:12" ht="15.75" customHeight="1" x14ac:dyDescent="0.3">
      <c r="A15" s="114"/>
      <c r="B15"/>
      <c r="C15"/>
      <c r="D15"/>
      <c r="E15"/>
      <c r="F15"/>
      <c r="G15"/>
      <c r="H15"/>
      <c r="I15"/>
      <c r="J15"/>
      <c r="K15"/>
      <c r="L15"/>
    </row>
    <row r="16" spans="1:12" ht="15.75" customHeight="1" x14ac:dyDescent="0.3">
      <c r="A16" s="114"/>
      <c r="B16"/>
      <c r="C16"/>
      <c r="D16"/>
      <c r="E16"/>
      <c r="F16"/>
      <c r="G16"/>
      <c r="H16"/>
      <c r="I16"/>
      <c r="J16"/>
      <c r="K16"/>
      <c r="L16"/>
    </row>
    <row r="17" spans="1:12" ht="15.75" customHeight="1" thickBot="1" x14ac:dyDescent="0.35">
      <c r="A17" s="114"/>
      <c r="B17"/>
      <c r="C17"/>
      <c r="D17"/>
      <c r="E17"/>
      <c r="F17"/>
      <c r="G17"/>
      <c r="H17"/>
      <c r="I17"/>
      <c r="J17"/>
      <c r="K17"/>
      <c r="L17"/>
    </row>
    <row r="18" spans="1:12" ht="15.75" customHeight="1" thickBot="1" x14ac:dyDescent="0.35">
      <c r="A18" s="114"/>
      <c r="B18" s="52" t="str">
        <f>IFERROR(VLOOKUP($C$1,BD!L18:W1018,1,FALSE),"")</f>
        <v/>
      </c>
      <c r="C18" s="52" t="str">
        <f>IFERROR(VLOOKUP(C$1,BD!L18:W1018,3,FALSE),"")</f>
        <v/>
      </c>
      <c r="D18" s="52" t="str">
        <f>IFERROR(VLOOKUP(C$1,BD!L18:W1018,2,FALSE),"")</f>
        <v/>
      </c>
      <c r="E18" s="53" t="str">
        <f>IFERROR(VLOOKUP(C$1,BD!L18:W1018,5,FALSE),"")</f>
        <v/>
      </c>
      <c r="F18"/>
      <c r="G18"/>
      <c r="H18"/>
      <c r="I18"/>
      <c r="J18"/>
      <c r="K18"/>
      <c r="L18"/>
    </row>
    <row r="19" spans="1:12" ht="15.75" customHeight="1" thickBot="1" x14ac:dyDescent="0.35">
      <c r="A19" s="114"/>
      <c r="B19" s="52" t="str">
        <f>IFERROR(VLOOKUP($C$1,BD!L19:W1019,1,FALSE),"")</f>
        <v/>
      </c>
      <c r="C19" s="52" t="str">
        <f>IFERROR(VLOOKUP(C$1,BD!L19:W1019,3,FALSE),"")</f>
        <v/>
      </c>
      <c r="D19" s="52" t="str">
        <f>IFERROR(VLOOKUP(C$1,BD!L19:W1019,2,FALSE),"")</f>
        <v/>
      </c>
      <c r="E19" s="53" t="str">
        <f>IFERROR(VLOOKUP(C$1,BD!L19:W1019,5,FALSE),"")</f>
        <v/>
      </c>
      <c r="F19"/>
      <c r="G19"/>
      <c r="H19"/>
      <c r="I19"/>
      <c r="J19"/>
      <c r="K19"/>
      <c r="L19"/>
    </row>
    <row r="20" spans="1:12" ht="15.75" customHeight="1" thickBot="1" x14ac:dyDescent="0.35">
      <c r="A20" s="114"/>
      <c r="B20" s="52" t="str">
        <f>IFERROR(VLOOKUP($C$1,BD!L20:W1020,1,FALSE),"")</f>
        <v/>
      </c>
      <c r="C20" s="52" t="str">
        <f>IFERROR(VLOOKUP(C$1,BD!L20:W1020,3,FALSE),"")</f>
        <v/>
      </c>
      <c r="D20" s="52" t="str">
        <f>IFERROR(VLOOKUP(C$1,BD!L20:W1020,2,FALSE),"")</f>
        <v/>
      </c>
      <c r="E20" s="53" t="str">
        <f>IFERROR(VLOOKUP(C$1,BD!L20:W1020,5,FALSE),"")</f>
        <v/>
      </c>
      <c r="F20"/>
      <c r="G20"/>
      <c r="H20"/>
      <c r="I20"/>
      <c r="J20"/>
      <c r="K20"/>
      <c r="L20"/>
    </row>
    <row r="21" spans="1:12" ht="15.75" customHeight="1" thickBot="1" x14ac:dyDescent="0.35">
      <c r="A21" s="114"/>
      <c r="B21" s="52" t="str">
        <f>IFERROR(VLOOKUP($C$1,BD!L21:W1021,1,FALSE),"")</f>
        <v/>
      </c>
      <c r="C21" s="52" t="str">
        <f>IFERROR(VLOOKUP(C$1,BD!L21:W1021,3,FALSE),"")</f>
        <v/>
      </c>
      <c r="D21" s="52" t="str">
        <f>IFERROR(VLOOKUP(C$1,BD!L21:W1021,2,FALSE),"")</f>
        <v/>
      </c>
      <c r="E21" s="53" t="str">
        <f>IFERROR(VLOOKUP(C$1,BD!L21:W1021,5,FALSE),"")</f>
        <v/>
      </c>
      <c r="F21"/>
      <c r="G21"/>
      <c r="H21"/>
      <c r="I21"/>
      <c r="J21"/>
      <c r="K21"/>
      <c r="L21"/>
    </row>
    <row r="22" spans="1:12" ht="15.75" customHeight="1" thickBot="1" x14ac:dyDescent="0.35">
      <c r="A22" s="114"/>
      <c r="B22" s="52" t="str">
        <f>IFERROR(VLOOKUP($C$1,BD!L22:W1022,1,FALSE),"")</f>
        <v/>
      </c>
      <c r="C22" s="52" t="str">
        <f>IFERROR(VLOOKUP(C$1,BD!L22:W1022,3,FALSE),"")</f>
        <v/>
      </c>
      <c r="D22" s="52" t="str">
        <f>IFERROR(VLOOKUP(C$1,BD!L22:W1022,2,FALSE),"")</f>
        <v/>
      </c>
      <c r="E22" s="53" t="str">
        <f>IFERROR(VLOOKUP(C$1,BD!L22:W1022,5,FALSE),"")</f>
        <v/>
      </c>
      <c r="F22"/>
      <c r="G22"/>
      <c r="H22"/>
      <c r="I22"/>
      <c r="J22"/>
      <c r="K22"/>
      <c r="L22"/>
    </row>
    <row r="23" spans="1:12" ht="15.75" customHeight="1" thickBot="1" x14ac:dyDescent="0.35">
      <c r="A23" s="114"/>
      <c r="B23" s="52" t="str">
        <f>IFERROR(VLOOKUP($C$1,BD!L23:W1023,1,FALSE),"")</f>
        <v/>
      </c>
      <c r="C23" s="52" t="str">
        <f>IFERROR(VLOOKUP(C$1,BD!L23:W1023,3,FALSE),"")</f>
        <v/>
      </c>
      <c r="D23" s="52" t="str">
        <f>IFERROR(VLOOKUP(C$1,BD!L23:W1023,2,FALSE),"")</f>
        <v/>
      </c>
      <c r="E23" s="53" t="str">
        <f>IFERROR(VLOOKUP(C$1,BD!L23:W1023,5,FALSE),"")</f>
        <v/>
      </c>
      <c r="F23"/>
      <c r="G23"/>
      <c r="H23"/>
      <c r="I23"/>
      <c r="J23"/>
      <c r="K23"/>
      <c r="L23"/>
    </row>
    <row r="24" spans="1:12" ht="15.75" customHeight="1" thickBot="1" x14ac:dyDescent="0.35">
      <c r="A24" s="114"/>
      <c r="B24" s="52" t="str">
        <f>IFERROR(VLOOKUP($C$1,BD!L24:W1024,1,FALSE),"")</f>
        <v/>
      </c>
      <c r="C24" s="52" t="str">
        <f>IFERROR(VLOOKUP(C$1,BD!L24:W1024,3,FALSE),"")</f>
        <v/>
      </c>
      <c r="D24" s="52" t="str">
        <f>IFERROR(VLOOKUP(C$1,BD!L24:W1024,2,FALSE),"")</f>
        <v/>
      </c>
      <c r="E24" s="53" t="str">
        <f>IFERROR(VLOOKUP(C$1,BD!L24:W1024,5,FALSE),"")</f>
        <v/>
      </c>
      <c r="F24"/>
      <c r="G24"/>
      <c r="H24"/>
      <c r="I24"/>
      <c r="J24"/>
      <c r="K24"/>
      <c r="L24"/>
    </row>
    <row r="25" spans="1:12" ht="15.75" customHeight="1" thickBot="1" x14ac:dyDescent="0.35">
      <c r="A25" s="114"/>
      <c r="B25" s="52" t="str">
        <f>IFERROR(VLOOKUP($C$1,BD!L25:W1025,1,FALSE),"")</f>
        <v/>
      </c>
      <c r="C25" s="52" t="str">
        <f>IFERROR(VLOOKUP(C$1,BD!L25:W1025,3,FALSE),"")</f>
        <v/>
      </c>
      <c r="D25" s="52" t="str">
        <f>IFERROR(VLOOKUP(C$1,BD!L25:W1025,2,FALSE),"")</f>
        <v/>
      </c>
      <c r="E25" s="53" t="str">
        <f>IFERROR(VLOOKUP(C$1,BD!L25:W1025,5,FALSE),"")</f>
        <v/>
      </c>
      <c r="F25"/>
      <c r="G25"/>
      <c r="H25"/>
      <c r="I25"/>
      <c r="J25"/>
      <c r="K25"/>
      <c r="L25"/>
    </row>
    <row r="26" spans="1:12" ht="15.75" customHeight="1" thickBot="1" x14ac:dyDescent="0.35">
      <c r="A26" s="114"/>
      <c r="B26" s="52" t="str">
        <f>IFERROR(VLOOKUP($C$1,BD!L26:W1026,1,FALSE),"")</f>
        <v/>
      </c>
      <c r="C26" s="52" t="str">
        <f>IFERROR(VLOOKUP(C$1,BD!L26:W1026,3,FALSE),"")</f>
        <v/>
      </c>
      <c r="D26" s="52" t="str">
        <f>IFERROR(VLOOKUP(C$1,BD!L26:W1026,2,FALSE),"")</f>
        <v/>
      </c>
      <c r="E26" s="53" t="str">
        <f>IFERROR(VLOOKUP(C$1,BD!L26:W1026,5,FALSE),"")</f>
        <v/>
      </c>
      <c r="F26"/>
      <c r="G26"/>
      <c r="H26"/>
      <c r="I26"/>
      <c r="J26"/>
      <c r="K26"/>
      <c r="L26"/>
    </row>
    <row r="27" spans="1:12" ht="15.75" customHeight="1" thickBot="1" x14ac:dyDescent="0.35">
      <c r="A27" s="114"/>
      <c r="B27" s="52" t="str">
        <f>IFERROR(VLOOKUP($C$1,BD!L27:W1027,1,FALSE),"")</f>
        <v/>
      </c>
      <c r="C27" s="52" t="str">
        <f>IFERROR(VLOOKUP(C$1,BD!L27:W1027,3,FALSE),"")</f>
        <v/>
      </c>
      <c r="D27" s="52" t="str">
        <f>IFERROR(VLOOKUP(C$1,BD!L27:W1027,2,FALSE),"")</f>
        <v/>
      </c>
      <c r="E27" s="53" t="str">
        <f>IFERROR(VLOOKUP(C$1,BD!L27:W1027,5,FALSE),"")</f>
        <v/>
      </c>
      <c r="F27"/>
      <c r="G27"/>
      <c r="H27"/>
      <c r="I27"/>
      <c r="J27"/>
      <c r="K27"/>
      <c r="L27"/>
    </row>
    <row r="28" spans="1:12" ht="15.75" customHeight="1" thickBot="1" x14ac:dyDescent="0.35">
      <c r="A28" s="114"/>
      <c r="B28" s="52" t="str">
        <f>IFERROR(VLOOKUP($C$1,BD!L28:W1028,1,FALSE),"")</f>
        <v/>
      </c>
      <c r="C28" s="52" t="str">
        <f>IFERROR(VLOOKUP(C$1,BD!L28:W1028,3,FALSE),"")</f>
        <v/>
      </c>
      <c r="D28" s="52" t="str">
        <f>IFERROR(VLOOKUP(C$1,BD!L28:W1028,2,FALSE),"")</f>
        <v/>
      </c>
      <c r="E28" s="53" t="str">
        <f>IFERROR(VLOOKUP(C$1,BD!L28:W1028,5,FALSE),"")</f>
        <v/>
      </c>
      <c r="F28"/>
      <c r="G28"/>
      <c r="H28"/>
      <c r="I28"/>
      <c r="J28"/>
      <c r="K28"/>
      <c r="L28"/>
    </row>
    <row r="29" spans="1:12" ht="15.75" customHeight="1" thickBot="1" x14ac:dyDescent="0.35">
      <c r="A29" s="114"/>
      <c r="B29" s="52" t="str">
        <f>IFERROR(VLOOKUP($C$1,BD!L29:W1029,1,FALSE),"")</f>
        <v/>
      </c>
      <c r="C29" s="52" t="str">
        <f>IFERROR(VLOOKUP(C$1,BD!L29:W1029,3,FALSE),"")</f>
        <v/>
      </c>
      <c r="D29" s="52" t="str">
        <f>IFERROR(VLOOKUP(C$1,BD!L29:W1029,2,FALSE),"")</f>
        <v/>
      </c>
      <c r="E29" s="53" t="str">
        <f>IFERROR(VLOOKUP(C$1,BD!L29:W1029,5,FALSE),"")</f>
        <v/>
      </c>
      <c r="F29"/>
      <c r="G29"/>
      <c r="H29"/>
      <c r="I29"/>
      <c r="J29"/>
      <c r="K29"/>
      <c r="L29"/>
    </row>
    <row r="30" spans="1:12" ht="15.75" customHeight="1" thickBot="1" x14ac:dyDescent="0.35">
      <c r="A30" s="114"/>
      <c r="B30" s="52" t="str">
        <f>IFERROR(VLOOKUP($C$1,BD!L30:W1030,1,FALSE),"")</f>
        <v/>
      </c>
      <c r="C30" s="52" t="str">
        <f>IFERROR(VLOOKUP(C$1,BD!L30:W1030,3,FALSE),"")</f>
        <v/>
      </c>
      <c r="D30" s="52" t="str">
        <f>IFERROR(VLOOKUP(C$1,BD!L30:W1030,2,FALSE),"")</f>
        <v/>
      </c>
      <c r="E30" s="53" t="str">
        <f>IFERROR(VLOOKUP(C$1,BD!L30:W1030,5,FALSE),"")</f>
        <v/>
      </c>
      <c r="F30"/>
      <c r="G30"/>
      <c r="H30"/>
      <c r="I30"/>
      <c r="J30"/>
      <c r="K30"/>
      <c r="L30"/>
    </row>
    <row r="31" spans="1:12" ht="15.75" customHeight="1" thickBot="1" x14ac:dyDescent="0.35">
      <c r="A31" s="114"/>
      <c r="B31" s="52" t="str">
        <f>IFERROR(VLOOKUP($C$1,BD!L31:W1031,1,FALSE),"")</f>
        <v/>
      </c>
      <c r="C31" s="52" t="str">
        <f>IFERROR(VLOOKUP(C$1,BD!L31:W1031,3,FALSE),"")</f>
        <v/>
      </c>
      <c r="D31" s="52" t="str">
        <f>IFERROR(VLOOKUP(C$1,BD!L31:W1031,2,FALSE),"")</f>
        <v/>
      </c>
      <c r="E31" s="53" t="str">
        <f>IFERROR(VLOOKUP(C$1,BD!L31:W1031,5,FALSE),"")</f>
        <v/>
      </c>
      <c r="F31"/>
      <c r="G31"/>
      <c r="H31"/>
      <c r="I31"/>
      <c r="J31"/>
      <c r="K31"/>
      <c r="L31"/>
    </row>
    <row r="32" spans="1:12" ht="15.75" customHeight="1" thickBot="1" x14ac:dyDescent="0.35">
      <c r="A32" s="114"/>
      <c r="B32" s="52" t="str">
        <f>IFERROR(VLOOKUP($C$1,BD!L32:W1032,1,FALSE),"")</f>
        <v/>
      </c>
      <c r="C32" s="52" t="str">
        <f>IFERROR(VLOOKUP(C$1,BD!L32:W1032,3,FALSE),"")</f>
        <v/>
      </c>
      <c r="D32" s="52" t="str">
        <f>IFERROR(VLOOKUP(C$1,BD!L32:W1032,2,FALSE),"")</f>
        <v/>
      </c>
      <c r="E32" s="53" t="str">
        <f>IFERROR(VLOOKUP(C$1,BD!L32:W1032,5,FALSE),"")</f>
        <v/>
      </c>
      <c r="F32"/>
      <c r="G32"/>
      <c r="H32"/>
      <c r="I32"/>
      <c r="J32"/>
      <c r="K32"/>
      <c r="L32"/>
    </row>
    <row r="33" spans="1:12" ht="15.75" customHeight="1" thickBot="1" x14ac:dyDescent="0.35">
      <c r="A33" s="114"/>
      <c r="B33" s="52" t="str">
        <f>IFERROR(VLOOKUP($C$1,BD!L33:W1033,1,FALSE),"")</f>
        <v/>
      </c>
      <c r="C33" s="52" t="str">
        <f>IFERROR(VLOOKUP(C$1,BD!L33:W1033,3,FALSE),"")</f>
        <v/>
      </c>
      <c r="D33" s="52" t="str">
        <f>IFERROR(VLOOKUP(C$1,BD!L33:W1033,2,FALSE),"")</f>
        <v/>
      </c>
      <c r="E33" s="53" t="str">
        <f>IFERROR(VLOOKUP(C$1,BD!L33:W1033,5,FALSE),"")</f>
        <v/>
      </c>
      <c r="F33"/>
      <c r="G33"/>
      <c r="H33"/>
      <c r="I33"/>
      <c r="J33"/>
      <c r="K33"/>
      <c r="L33"/>
    </row>
    <row r="34" spans="1:12" ht="15.75" customHeight="1" thickBot="1" x14ac:dyDescent="0.35">
      <c r="A34" s="114"/>
      <c r="B34" s="52" t="str">
        <f>IFERROR(VLOOKUP($C$1,BD!L34:W1034,1,FALSE),"")</f>
        <v/>
      </c>
      <c r="C34" s="52" t="str">
        <f>IFERROR(VLOOKUP(C$1,BD!L34:W1034,3,FALSE),"")</f>
        <v/>
      </c>
      <c r="D34" s="52" t="str">
        <f>IFERROR(VLOOKUP(C$1,BD!L34:W1034,2,FALSE),"")</f>
        <v/>
      </c>
      <c r="E34" s="53" t="str">
        <f>IFERROR(VLOOKUP(C$1,BD!L34:W1034,5,FALSE),"")</f>
        <v/>
      </c>
      <c r="F34"/>
      <c r="G34"/>
      <c r="H34"/>
      <c r="I34"/>
      <c r="J34"/>
      <c r="K34"/>
      <c r="L34"/>
    </row>
    <row r="35" spans="1:12" ht="15.75" customHeight="1" thickBot="1" x14ac:dyDescent="0.35">
      <c r="A35" s="114"/>
      <c r="B35" s="52" t="str">
        <f>IFERROR(VLOOKUP($C$1,BD!L35:W1035,1,FALSE),"")</f>
        <v/>
      </c>
      <c r="C35" s="52" t="str">
        <f>IFERROR(VLOOKUP(C$1,BD!L35:W1035,3,FALSE),"")</f>
        <v/>
      </c>
      <c r="D35" s="52" t="str">
        <f>IFERROR(VLOOKUP(C$1,BD!L35:W1035,2,FALSE),"")</f>
        <v/>
      </c>
      <c r="E35" s="53" t="str">
        <f>IFERROR(VLOOKUP(C$1,BD!L35:W1035,5,FALSE),"")</f>
        <v/>
      </c>
      <c r="F35"/>
      <c r="G35"/>
      <c r="H35"/>
      <c r="I35"/>
      <c r="J35"/>
      <c r="K35"/>
      <c r="L35"/>
    </row>
    <row r="36" spans="1:12" ht="15.75" customHeight="1" thickBot="1" x14ac:dyDescent="0.35">
      <c r="A36" s="114"/>
      <c r="B36" s="52" t="str">
        <f>IFERROR(VLOOKUP($C$1,BD!L36:W1036,1,FALSE),"")</f>
        <v/>
      </c>
      <c r="C36" s="52" t="str">
        <f>IFERROR(VLOOKUP(C$1,BD!L36:W1036,3,FALSE),"")</f>
        <v/>
      </c>
      <c r="D36" s="52" t="str">
        <f>IFERROR(VLOOKUP(C$1,BD!L36:W1036,2,FALSE),"")</f>
        <v/>
      </c>
      <c r="E36" s="53" t="str">
        <f>IFERROR(VLOOKUP(C$1,BD!L36:W1036,5,FALSE),"")</f>
        <v/>
      </c>
      <c r="F36"/>
      <c r="G36"/>
      <c r="H36"/>
      <c r="I36"/>
      <c r="J36"/>
      <c r="K36"/>
      <c r="L36"/>
    </row>
    <row r="37" spans="1:12" ht="15.75" customHeight="1" thickBot="1" x14ac:dyDescent="0.35">
      <c r="A37" s="114"/>
      <c r="B37" s="52" t="str">
        <f>IFERROR(VLOOKUP($C$1,BD!L37:W1037,1,FALSE),"")</f>
        <v/>
      </c>
      <c r="C37" s="52" t="str">
        <f>IFERROR(VLOOKUP(C$1,BD!L37:W1037,3,FALSE),"")</f>
        <v/>
      </c>
      <c r="D37" s="52" t="str">
        <f>IFERROR(VLOOKUP(C$1,BD!L37:W1037,2,FALSE),"")</f>
        <v/>
      </c>
      <c r="E37" s="53" t="str">
        <f>IFERROR(VLOOKUP(C$1,BD!L37:W1037,5,FALSE),"")</f>
        <v/>
      </c>
      <c r="F37"/>
      <c r="G37"/>
      <c r="H37"/>
      <c r="I37"/>
      <c r="J37"/>
      <c r="K37"/>
      <c r="L37"/>
    </row>
    <row r="38" spans="1:12" ht="15.75" customHeight="1" thickBot="1" x14ac:dyDescent="0.35">
      <c r="A38" s="114"/>
      <c r="B38" s="52" t="str">
        <f>IFERROR(VLOOKUP($C$1,BD!L38:W1038,1,FALSE),"")</f>
        <v/>
      </c>
      <c r="C38" s="52" t="str">
        <f>IFERROR(VLOOKUP(C$1,BD!L38:W1038,3,FALSE),"")</f>
        <v/>
      </c>
      <c r="D38" s="52" t="str">
        <f>IFERROR(VLOOKUP(C$1,BD!L38:W1038,2,FALSE),"")</f>
        <v/>
      </c>
      <c r="E38" s="53" t="str">
        <f>IFERROR(VLOOKUP(C$1,BD!L38:W1038,5,FALSE),"")</f>
        <v/>
      </c>
      <c r="F38"/>
      <c r="G38"/>
      <c r="H38"/>
      <c r="I38"/>
      <c r="J38"/>
      <c r="K38"/>
      <c r="L38"/>
    </row>
    <row r="39" spans="1:12" ht="15.75" customHeight="1" thickBot="1" x14ac:dyDescent="0.35">
      <c r="A39" s="114"/>
      <c r="B39" s="52" t="str">
        <f>IFERROR(VLOOKUP($C$1,BD!L39:W1039,1,FALSE),"")</f>
        <v/>
      </c>
      <c r="C39" s="52" t="str">
        <f>IFERROR(VLOOKUP(C$1,BD!L39:W1039,3,FALSE),"")</f>
        <v/>
      </c>
      <c r="D39" s="52" t="str">
        <f>IFERROR(VLOOKUP(C$1,BD!L39:W1039,2,FALSE),"")</f>
        <v/>
      </c>
      <c r="E39" s="53" t="str">
        <f>IFERROR(VLOOKUP(C$1,BD!L39:W1039,5,FALSE),"")</f>
        <v/>
      </c>
      <c r="F39"/>
      <c r="G39"/>
      <c r="H39"/>
      <c r="I39"/>
      <c r="J39"/>
      <c r="K39"/>
      <c r="L39"/>
    </row>
    <row r="40" spans="1:12" ht="15.75" customHeight="1" thickBot="1" x14ac:dyDescent="0.35">
      <c r="A40" s="114"/>
      <c r="B40" s="52" t="str">
        <f>IFERROR(VLOOKUP($C$1,BD!L40:W1040,1,FALSE),"")</f>
        <v/>
      </c>
      <c r="C40" s="52" t="str">
        <f>IFERROR(VLOOKUP(C$1,BD!L40:W1040,3,FALSE),"")</f>
        <v/>
      </c>
      <c r="D40" s="52" t="str">
        <f>IFERROR(VLOOKUP(C$1,BD!L40:W1040,2,FALSE),"")</f>
        <v/>
      </c>
      <c r="E40" s="53" t="str">
        <f>IFERROR(VLOOKUP(C$1,BD!L40:W1040,5,FALSE),"")</f>
        <v/>
      </c>
      <c r="F40"/>
      <c r="G40"/>
      <c r="H40"/>
      <c r="I40"/>
      <c r="J40"/>
      <c r="K40"/>
      <c r="L40"/>
    </row>
    <row r="41" spans="1:12" ht="15.75" customHeight="1" thickBot="1" x14ac:dyDescent="0.35">
      <c r="A41" s="114"/>
      <c r="B41" s="52" t="str">
        <f>IFERROR(VLOOKUP($C$1,BD!L41:W1041,1,FALSE),"")</f>
        <v/>
      </c>
      <c r="C41" s="52" t="str">
        <f>IFERROR(VLOOKUP(C$1,BD!L41:W1041,3,FALSE),"")</f>
        <v/>
      </c>
      <c r="D41" s="52" t="str">
        <f>IFERROR(VLOOKUP(C$1,BD!L41:W1041,2,FALSE),"")</f>
        <v/>
      </c>
      <c r="E41" s="53" t="str">
        <f>IFERROR(VLOOKUP(C$1,BD!L41:W1041,5,FALSE),"")</f>
        <v/>
      </c>
      <c r="F41"/>
      <c r="G41"/>
      <c r="H41"/>
      <c r="I41"/>
      <c r="J41"/>
      <c r="K41"/>
      <c r="L41"/>
    </row>
    <row r="42" spans="1:12" ht="15.75" customHeight="1" thickBot="1" x14ac:dyDescent="0.35">
      <c r="A42" s="114"/>
      <c r="B42" s="52" t="str">
        <f>IFERROR(VLOOKUP($C$1,BD!L42:W1042,1,FALSE),"")</f>
        <v/>
      </c>
      <c r="C42" s="52" t="str">
        <f>IFERROR(VLOOKUP(C$1,BD!L42:W1042,3,FALSE),"")</f>
        <v/>
      </c>
      <c r="D42" s="52" t="str">
        <f>IFERROR(VLOOKUP(C$1,BD!L42:W1042,2,FALSE),"")</f>
        <v/>
      </c>
      <c r="E42" s="53" t="str">
        <f>IFERROR(VLOOKUP(C$1,BD!L42:W1042,5,FALSE),"")</f>
        <v/>
      </c>
      <c r="F42"/>
      <c r="G42"/>
      <c r="H42"/>
      <c r="I42"/>
      <c r="J42"/>
      <c r="K42"/>
      <c r="L42"/>
    </row>
    <row r="43" spans="1:12" ht="15.75" customHeight="1" thickBot="1" x14ac:dyDescent="0.35">
      <c r="A43" s="114"/>
      <c r="B43" s="52" t="str">
        <f>IFERROR(VLOOKUP($C$1,BD!L43:W1043,1,FALSE),"")</f>
        <v/>
      </c>
      <c r="C43" s="52" t="str">
        <f>IFERROR(VLOOKUP(C$1,BD!L43:W1043,3,FALSE),"")</f>
        <v/>
      </c>
      <c r="D43" s="52" t="str">
        <f>IFERROR(VLOOKUP(C$1,BD!L43:W1043,2,FALSE),"")</f>
        <v/>
      </c>
      <c r="E43" s="53" t="str">
        <f>IFERROR(VLOOKUP(C$1,BD!L43:W1043,5,FALSE),"")</f>
        <v/>
      </c>
      <c r="F43"/>
      <c r="G43"/>
      <c r="H43"/>
      <c r="I43"/>
      <c r="J43"/>
      <c r="K43"/>
      <c r="L43"/>
    </row>
    <row r="44" spans="1:12" ht="15.75" customHeight="1" thickBot="1" x14ac:dyDescent="0.35">
      <c r="A44" s="114"/>
      <c r="B44" s="52" t="str">
        <f>IFERROR(VLOOKUP($C$1,BD!L44:W1044,1,FALSE),"")</f>
        <v/>
      </c>
      <c r="C44" s="52" t="str">
        <f>IFERROR(VLOOKUP(C$1,BD!L44:W1044,3,FALSE),"")</f>
        <v/>
      </c>
      <c r="D44" s="52" t="str">
        <f>IFERROR(VLOOKUP(C$1,BD!L44:W1044,2,FALSE),"")</f>
        <v/>
      </c>
      <c r="E44" s="53" t="str">
        <f>IFERROR(VLOOKUP(C$1,BD!L44:W1044,5,FALSE),"")</f>
        <v/>
      </c>
      <c r="F44"/>
      <c r="G44"/>
      <c r="H44"/>
      <c r="I44"/>
      <c r="J44"/>
      <c r="K44"/>
      <c r="L44"/>
    </row>
    <row r="45" spans="1:12" ht="15.75" customHeight="1" thickBot="1" x14ac:dyDescent="0.35">
      <c r="A45" s="114"/>
      <c r="B45" s="52" t="str">
        <f>IFERROR(VLOOKUP($C$1,BD!L45:W1045,1,FALSE),"")</f>
        <v/>
      </c>
      <c r="C45" s="52" t="str">
        <f>IFERROR(VLOOKUP(C$1,BD!L45:W1045,3,FALSE),"")</f>
        <v/>
      </c>
      <c r="D45" s="52" t="str">
        <f>IFERROR(VLOOKUP(C$1,BD!L45:W1045,2,FALSE),"")</f>
        <v/>
      </c>
      <c r="E45" s="53" t="str">
        <f>IFERROR(VLOOKUP(C$1,BD!L45:W1045,5,FALSE),"")</f>
        <v/>
      </c>
      <c r="F45"/>
      <c r="G45"/>
      <c r="H45"/>
      <c r="I45"/>
      <c r="J45"/>
      <c r="K45"/>
      <c r="L45"/>
    </row>
    <row r="46" spans="1:12" ht="15.75" customHeight="1" thickBot="1" x14ac:dyDescent="0.35">
      <c r="A46" s="114"/>
      <c r="B46" s="52" t="str">
        <f>IFERROR(VLOOKUP($C$1,BD!L46:W1046,1,FALSE),"")</f>
        <v/>
      </c>
      <c r="C46" s="52" t="str">
        <f>IFERROR(VLOOKUP(C$1,BD!L46:W1046,3,FALSE),"")</f>
        <v/>
      </c>
      <c r="D46" s="52" t="str">
        <f>IFERROR(VLOOKUP(C$1,BD!L46:W1046,2,FALSE),"")</f>
        <v/>
      </c>
      <c r="E46" s="53" t="str">
        <f>IFERROR(VLOOKUP(C$1,BD!L46:W1046,5,FALSE),"")</f>
        <v/>
      </c>
      <c r="F46"/>
      <c r="G46"/>
      <c r="H46"/>
      <c r="I46"/>
      <c r="J46"/>
      <c r="K46"/>
      <c r="L46"/>
    </row>
    <row r="47" spans="1:12" ht="15.75" customHeight="1" thickBot="1" x14ac:dyDescent="0.35">
      <c r="A47" s="114"/>
      <c r="B47" s="52" t="str">
        <f>IFERROR(VLOOKUP($C$1,BD!L47:W1047,1,FALSE),"")</f>
        <v/>
      </c>
      <c r="C47" s="52" t="str">
        <f>IFERROR(VLOOKUP(C$1,BD!L47:W1047,3,FALSE),"")</f>
        <v/>
      </c>
      <c r="D47" s="52" t="str">
        <f>IFERROR(VLOOKUP(C$1,BD!L47:W1047,2,FALSE),"")</f>
        <v/>
      </c>
      <c r="E47" s="53" t="str">
        <f>IFERROR(VLOOKUP(C$1,BD!L47:W1047,5,FALSE),"")</f>
        <v/>
      </c>
      <c r="F47"/>
      <c r="G47"/>
      <c r="H47"/>
      <c r="I47"/>
      <c r="J47"/>
      <c r="K47"/>
      <c r="L47"/>
    </row>
    <row r="48" spans="1:12" ht="15.75" customHeight="1" thickBot="1" x14ac:dyDescent="0.35">
      <c r="A48" s="114"/>
      <c r="B48" s="52" t="str">
        <f>IFERROR(VLOOKUP($C$1,BD!L48:W1048,1,FALSE),"")</f>
        <v/>
      </c>
      <c r="C48" s="52" t="str">
        <f>IFERROR(VLOOKUP(C$1,BD!L48:W1048,3,FALSE),"")</f>
        <v/>
      </c>
      <c r="D48" s="52" t="str">
        <f>IFERROR(VLOOKUP(C$1,BD!L48:W1048,2,FALSE),"")</f>
        <v/>
      </c>
      <c r="E48" s="53" t="str">
        <f>IFERROR(VLOOKUP(C$1,BD!L48:W1048,5,FALSE),"")</f>
        <v/>
      </c>
      <c r="F48"/>
      <c r="G48"/>
      <c r="H48"/>
      <c r="I48"/>
      <c r="J48"/>
      <c r="K48"/>
      <c r="L48"/>
    </row>
    <row r="49" spans="1:12" ht="15.75" customHeight="1" thickBot="1" x14ac:dyDescent="0.35">
      <c r="A49" s="114"/>
      <c r="B49" s="52" t="str">
        <f>IFERROR(VLOOKUP($C$1,BD!L49:W1049,1,FALSE),"")</f>
        <v/>
      </c>
      <c r="C49" s="52" t="str">
        <f>IFERROR(VLOOKUP(C$1,BD!L49:W1049,3,FALSE),"")</f>
        <v/>
      </c>
      <c r="D49" s="52" t="str">
        <f>IFERROR(VLOOKUP(C$1,BD!L49:W1049,2,FALSE),"")</f>
        <v/>
      </c>
      <c r="E49" s="53" t="str">
        <f>IFERROR(VLOOKUP(C$1,BD!L49:W1049,5,FALSE),"")</f>
        <v/>
      </c>
      <c r="F49"/>
      <c r="G49"/>
      <c r="H49"/>
      <c r="I49"/>
      <c r="J49"/>
      <c r="K49"/>
      <c r="L49"/>
    </row>
    <row r="50" spans="1:12" ht="15.75" customHeight="1" thickBot="1" x14ac:dyDescent="0.35">
      <c r="A50" s="114"/>
      <c r="B50" s="52" t="str">
        <f>IFERROR(VLOOKUP($C$1,BD!L50:W1050,1,FALSE),"")</f>
        <v/>
      </c>
      <c r="C50" s="52" t="str">
        <f>IFERROR(VLOOKUP(C$1,BD!L50:W1050,3,FALSE),"")</f>
        <v/>
      </c>
      <c r="D50" s="52" t="str">
        <f>IFERROR(VLOOKUP(C$1,BD!L50:W1050,2,FALSE),"")</f>
        <v/>
      </c>
      <c r="E50" s="53" t="str">
        <f>IFERROR(VLOOKUP(C$1,BD!L50:W1050,5,FALSE),"")</f>
        <v/>
      </c>
      <c r="F50"/>
      <c r="G50"/>
      <c r="H50"/>
      <c r="I50"/>
      <c r="J50"/>
      <c r="K50"/>
      <c r="L50"/>
    </row>
    <row r="51" spans="1:12" ht="15.75" customHeight="1" thickBot="1" x14ac:dyDescent="0.35">
      <c r="A51" s="114"/>
      <c r="B51" s="52" t="str">
        <f>IFERROR(VLOOKUP($C$1,BD!L51:W1051,1,FALSE),"")</f>
        <v/>
      </c>
      <c r="C51" s="52" t="str">
        <f>IFERROR(VLOOKUP(C$1,BD!L51:W1051,3,FALSE),"")</f>
        <v/>
      </c>
      <c r="D51" s="52" t="str">
        <f>IFERROR(VLOOKUP(C$1,BD!L51:W1051,2,FALSE),"")</f>
        <v/>
      </c>
      <c r="E51" s="53" t="str">
        <f>IFERROR(VLOOKUP(C$1,BD!L51:W1051,5,FALSE),"")</f>
        <v/>
      </c>
      <c r="F51"/>
      <c r="G51"/>
      <c r="H51"/>
      <c r="I51"/>
      <c r="J51"/>
      <c r="K51"/>
      <c r="L51"/>
    </row>
    <row r="52" spans="1:12" ht="15.75" customHeight="1" thickBot="1" x14ac:dyDescent="0.35">
      <c r="A52" s="114"/>
      <c r="B52" s="52" t="str">
        <f>IFERROR(VLOOKUP($C$1,BD!L52:W1052,1,FALSE),"")</f>
        <v/>
      </c>
      <c r="C52" s="52" t="str">
        <f>IFERROR(VLOOKUP(C$1,BD!L52:W1052,3,FALSE),"")</f>
        <v/>
      </c>
      <c r="D52" s="52" t="str">
        <f>IFERROR(VLOOKUP(C$1,BD!L52:W1052,2,FALSE),"")</f>
        <v/>
      </c>
      <c r="E52" s="53" t="str">
        <f>IFERROR(VLOOKUP(C$1,BD!L52:W1052,5,FALSE),"")</f>
        <v/>
      </c>
      <c r="F52"/>
      <c r="G52"/>
      <c r="H52"/>
      <c r="I52"/>
      <c r="J52"/>
      <c r="K52"/>
      <c r="L52"/>
    </row>
    <row r="53" spans="1:12" ht="15.75" customHeight="1" thickBot="1" x14ac:dyDescent="0.35">
      <c r="A53" s="114"/>
      <c r="B53" s="52" t="str">
        <f>IFERROR(VLOOKUP($C$1,BD!L53:W1053,1,FALSE),"")</f>
        <v/>
      </c>
      <c r="C53" s="52" t="str">
        <f>IFERROR(VLOOKUP(C$1,BD!L53:W1053,3,FALSE),"")</f>
        <v/>
      </c>
      <c r="D53" s="52" t="str">
        <f>IFERROR(VLOOKUP(C$1,BD!L53:W1053,2,FALSE),"")</f>
        <v/>
      </c>
      <c r="E53" s="53" t="str">
        <f>IFERROR(VLOOKUP(C$1,BD!L53:W1053,5,FALSE),"")</f>
        <v/>
      </c>
      <c r="F53"/>
      <c r="G53"/>
      <c r="H53"/>
      <c r="I53"/>
      <c r="J53"/>
      <c r="K53"/>
      <c r="L53"/>
    </row>
    <row r="54" spans="1:12" ht="15.75" customHeight="1" thickBot="1" x14ac:dyDescent="0.35">
      <c r="A54" s="114"/>
      <c r="B54" s="52" t="str">
        <f>IFERROR(VLOOKUP($C$1,BD!L54:W1054,1,FALSE),"")</f>
        <v/>
      </c>
      <c r="C54" s="52" t="str">
        <f>IFERROR(VLOOKUP(C$1,BD!L54:W1054,3,FALSE),"")</f>
        <v/>
      </c>
      <c r="D54" s="52" t="str">
        <f>IFERROR(VLOOKUP(C$1,BD!L54:W1054,2,FALSE),"")</f>
        <v/>
      </c>
      <c r="E54" s="53" t="str">
        <f>IFERROR(VLOOKUP(C$1,BD!L54:W1054,5,FALSE),"")</f>
        <v/>
      </c>
      <c r="F54"/>
      <c r="G54"/>
      <c r="H54"/>
      <c r="I54"/>
      <c r="J54"/>
      <c r="K54"/>
      <c r="L54"/>
    </row>
    <row r="55" spans="1:12" ht="15.75" customHeight="1" thickBot="1" x14ac:dyDescent="0.35">
      <c r="A55" s="114"/>
      <c r="B55" s="52" t="str">
        <f>IFERROR(VLOOKUP($C$1,BD!L55:W1055,1,FALSE),"")</f>
        <v/>
      </c>
      <c r="C55" s="52" t="str">
        <f>IFERROR(VLOOKUP(C$1,BD!L55:W1055,3,FALSE),"")</f>
        <v/>
      </c>
      <c r="D55" s="52" t="str">
        <f>IFERROR(VLOOKUP(C$1,BD!L55:W1055,2,FALSE),"")</f>
        <v/>
      </c>
      <c r="E55" s="53" t="str">
        <f>IFERROR(VLOOKUP(C$1,BD!L55:W1055,5,FALSE),"")</f>
        <v/>
      </c>
      <c r="F55"/>
      <c r="G55"/>
      <c r="H55"/>
      <c r="I55"/>
      <c r="J55"/>
      <c r="K55"/>
      <c r="L55"/>
    </row>
    <row r="56" spans="1:12" ht="15.75" customHeight="1" thickBot="1" x14ac:dyDescent="0.35">
      <c r="A56" s="114"/>
      <c r="B56" s="52" t="str">
        <f>IFERROR(VLOOKUP($C$1,BD!L56:W1056,1,FALSE),"")</f>
        <v/>
      </c>
      <c r="C56" s="52" t="str">
        <f>IFERROR(VLOOKUP(C$1,BD!L56:W1056,3,FALSE),"")</f>
        <v/>
      </c>
      <c r="D56" s="52" t="str">
        <f>IFERROR(VLOOKUP(C$1,BD!L56:W1056,2,FALSE),"")</f>
        <v/>
      </c>
      <c r="E56" s="53" t="str">
        <f>IFERROR(VLOOKUP(C$1,BD!L56:W1056,5,FALSE),"")</f>
        <v/>
      </c>
      <c r="F56"/>
      <c r="G56"/>
      <c r="H56"/>
      <c r="I56"/>
      <c r="J56"/>
      <c r="K56"/>
      <c r="L56"/>
    </row>
    <row r="57" spans="1:12" ht="15.75" customHeight="1" thickBot="1" x14ac:dyDescent="0.35">
      <c r="A57" s="114"/>
      <c r="B57" s="52" t="str">
        <f>IFERROR(VLOOKUP($C$1,BD!L57:W1057,1,FALSE),"")</f>
        <v/>
      </c>
      <c r="C57" s="52" t="str">
        <f>IFERROR(VLOOKUP(C$1,BD!L57:W1057,3,FALSE),"")</f>
        <v/>
      </c>
      <c r="D57" s="52" t="str">
        <f>IFERROR(VLOOKUP(C$1,BD!L57:W1057,2,FALSE),"")</f>
        <v/>
      </c>
      <c r="E57" s="53" t="str">
        <f>IFERROR(VLOOKUP(C$1,BD!L57:W1057,5,FALSE),"")</f>
        <v/>
      </c>
      <c r="F57"/>
      <c r="G57"/>
      <c r="H57"/>
      <c r="I57"/>
      <c r="J57"/>
      <c r="K57"/>
      <c r="L57"/>
    </row>
    <row r="58" spans="1:12" ht="15.75" customHeight="1" thickBot="1" x14ac:dyDescent="0.35">
      <c r="A58" s="114"/>
      <c r="B58" s="52" t="str">
        <f>IFERROR(VLOOKUP($C$1,BD!L58:W1058,1,FALSE),"")</f>
        <v/>
      </c>
      <c r="C58" s="52" t="str">
        <f>IFERROR(VLOOKUP(C$1,BD!L58:W1058,3,FALSE),"")</f>
        <v/>
      </c>
      <c r="D58" s="52" t="str">
        <f>IFERROR(VLOOKUP(C$1,BD!L58:W1058,2,FALSE),"")</f>
        <v/>
      </c>
      <c r="E58" s="53" t="str">
        <f>IFERROR(VLOOKUP(C$1,BD!L58:W1058,5,FALSE),"")</f>
        <v/>
      </c>
      <c r="F58"/>
      <c r="G58"/>
      <c r="H58"/>
      <c r="I58"/>
      <c r="J58"/>
      <c r="K58"/>
      <c r="L58"/>
    </row>
    <row r="59" spans="1:12" ht="15.75" customHeight="1" thickBot="1" x14ac:dyDescent="0.35">
      <c r="A59" s="114"/>
      <c r="B59" s="52" t="str">
        <f>IFERROR(VLOOKUP($C$1,BD!L59:W1059,1,FALSE),"")</f>
        <v/>
      </c>
      <c r="C59" s="52" t="str">
        <f>IFERROR(VLOOKUP(C$1,BD!L59:W1059,3,FALSE),"")</f>
        <v/>
      </c>
      <c r="D59" s="52" t="str">
        <f>IFERROR(VLOOKUP(C$1,BD!L59:W1059,2,FALSE),"")</f>
        <v/>
      </c>
      <c r="E59" s="53" t="str">
        <f>IFERROR(VLOOKUP(C$1,BD!L59:W1059,5,FALSE),"")</f>
        <v/>
      </c>
      <c r="F59"/>
      <c r="G59"/>
      <c r="H59"/>
      <c r="I59"/>
      <c r="J59"/>
      <c r="K59"/>
      <c r="L59"/>
    </row>
    <row r="60" spans="1:12" ht="15.75" customHeight="1" thickBot="1" x14ac:dyDescent="0.35">
      <c r="A60" s="114"/>
      <c r="B60" s="52" t="str">
        <f>IFERROR(VLOOKUP($C$1,BD!L60:W1060,1,FALSE),"")</f>
        <v/>
      </c>
      <c r="C60" s="52" t="str">
        <f>IFERROR(VLOOKUP(C$1,BD!L60:W1060,3,FALSE),"")</f>
        <v/>
      </c>
      <c r="D60" s="52" t="str">
        <f>IFERROR(VLOOKUP(C$1,BD!L60:W1060,2,FALSE),"")</f>
        <v/>
      </c>
      <c r="E60" s="53" t="str">
        <f>IFERROR(VLOOKUP(C$1,BD!L60:W1060,5,FALSE),"")</f>
        <v/>
      </c>
      <c r="F60"/>
      <c r="G60"/>
      <c r="H60"/>
      <c r="I60"/>
      <c r="J60"/>
      <c r="K60"/>
      <c r="L60"/>
    </row>
    <row r="61" spans="1:12" ht="15.75" customHeight="1" thickBot="1" x14ac:dyDescent="0.35">
      <c r="A61" s="114"/>
      <c r="B61" s="52" t="str">
        <f>IFERROR(VLOOKUP($C$1,BD!L61:W1061,1,FALSE),"")</f>
        <v/>
      </c>
      <c r="C61" s="52" t="str">
        <f>IFERROR(VLOOKUP(C$1,BD!L61:W1061,3,FALSE),"")</f>
        <v/>
      </c>
      <c r="D61" s="52" t="str">
        <f>IFERROR(VLOOKUP(C$1,BD!L61:W1061,2,FALSE),"")</f>
        <v/>
      </c>
      <c r="E61" s="53" t="str">
        <f>IFERROR(VLOOKUP(C$1,BD!L61:W1061,5,FALSE),"")</f>
        <v/>
      </c>
      <c r="F61"/>
      <c r="G61"/>
      <c r="H61"/>
      <c r="I61"/>
      <c r="J61"/>
      <c r="K61"/>
      <c r="L61"/>
    </row>
    <row r="62" spans="1:12" ht="15.75" customHeight="1" thickBot="1" x14ac:dyDescent="0.35">
      <c r="A62" s="114"/>
      <c r="B62" s="52" t="str">
        <f>IFERROR(VLOOKUP($C$1,BD!L62:W1062,1,FALSE),"")</f>
        <v/>
      </c>
      <c r="C62" s="52" t="str">
        <f>IFERROR(VLOOKUP(C$1,BD!L62:W1062,3,FALSE),"")</f>
        <v/>
      </c>
      <c r="D62" s="52" t="str">
        <f>IFERROR(VLOOKUP(C$1,BD!L62:W1062,2,FALSE),"")</f>
        <v/>
      </c>
      <c r="E62" s="53" t="str">
        <f>IFERROR(VLOOKUP(C$1,BD!L62:W1062,5,FALSE),"")</f>
        <v/>
      </c>
      <c r="F62"/>
      <c r="G62"/>
      <c r="H62"/>
      <c r="I62"/>
      <c r="J62"/>
      <c r="K62"/>
      <c r="L62"/>
    </row>
    <row r="63" spans="1:12" ht="15.75" customHeight="1" thickBot="1" x14ac:dyDescent="0.35">
      <c r="A63" s="114"/>
      <c r="B63" s="52" t="str">
        <f>IFERROR(VLOOKUP($C$1,BD!L63:W1063,1,FALSE),"")</f>
        <v/>
      </c>
      <c r="C63" s="52" t="str">
        <f>IFERROR(VLOOKUP(C$1,BD!L63:W1063,3,FALSE),"")</f>
        <v/>
      </c>
      <c r="D63" s="52" t="str">
        <f>IFERROR(VLOOKUP(C$1,BD!L63:W1063,2,FALSE),"")</f>
        <v/>
      </c>
      <c r="E63" s="53" t="str">
        <f>IFERROR(VLOOKUP(C$1,BD!L63:W1063,5,FALSE),"")</f>
        <v/>
      </c>
      <c r="F63"/>
      <c r="G63"/>
      <c r="H63"/>
      <c r="I63"/>
      <c r="J63"/>
      <c r="K63"/>
      <c r="L63"/>
    </row>
    <row r="64" spans="1:12" ht="15.75" customHeight="1" thickBot="1" x14ac:dyDescent="0.35">
      <c r="A64" s="114"/>
      <c r="B64" s="52" t="str">
        <f>IFERROR(VLOOKUP($C$1,BD!L64:W1064,1,FALSE),"")</f>
        <v/>
      </c>
      <c r="C64" s="52" t="str">
        <f>IFERROR(VLOOKUP(C$1,BD!L64:W1064,3,FALSE),"")</f>
        <v/>
      </c>
      <c r="D64" s="52" t="str">
        <f>IFERROR(VLOOKUP(C$1,BD!L64:W1064,2,FALSE),"")</f>
        <v/>
      </c>
      <c r="E64" s="53" t="str">
        <f>IFERROR(VLOOKUP(C$1,BD!L64:W1064,5,FALSE),"")</f>
        <v/>
      </c>
      <c r="F64"/>
      <c r="G64"/>
      <c r="H64"/>
      <c r="I64"/>
      <c r="J64"/>
      <c r="K64"/>
      <c r="L64"/>
    </row>
    <row r="65" spans="1:12" ht="15.75" customHeight="1" thickBot="1" x14ac:dyDescent="0.35">
      <c r="A65" s="114"/>
      <c r="B65" s="52" t="str">
        <f>IFERROR(VLOOKUP($C$1,BD!L65:W1065,1,FALSE),"")</f>
        <v/>
      </c>
      <c r="C65" s="52" t="str">
        <f>IFERROR(VLOOKUP(C$1,BD!L65:W1065,3,FALSE),"")</f>
        <v/>
      </c>
      <c r="D65" s="52" t="str">
        <f>IFERROR(VLOOKUP(C$1,BD!L65:W1065,2,FALSE),"")</f>
        <v/>
      </c>
      <c r="E65" s="53" t="str">
        <f>IFERROR(VLOOKUP(C$1,BD!L65:W1065,5,FALSE),"")</f>
        <v/>
      </c>
      <c r="F65"/>
      <c r="G65"/>
      <c r="H65"/>
      <c r="I65"/>
      <c r="J65"/>
      <c r="K65"/>
      <c r="L65"/>
    </row>
    <row r="66" spans="1:12" ht="15.75" customHeight="1" thickBot="1" x14ac:dyDescent="0.35">
      <c r="A66" s="114"/>
      <c r="B66" s="52" t="str">
        <f>IFERROR(VLOOKUP($C$1,BD!L66:W1066,1,FALSE),"")</f>
        <v/>
      </c>
      <c r="C66" s="52" t="str">
        <f>IFERROR(VLOOKUP(C$1,BD!L66:W1066,3,FALSE),"")</f>
        <v/>
      </c>
      <c r="D66" s="52" t="str">
        <f>IFERROR(VLOOKUP(C$1,BD!L66:W1066,2,FALSE),"")</f>
        <v/>
      </c>
      <c r="E66" s="53" t="str">
        <f>IFERROR(VLOOKUP(C$1,BD!L66:W1066,5,FALSE),"")</f>
        <v/>
      </c>
      <c r="F66"/>
      <c r="G66"/>
      <c r="H66"/>
      <c r="I66"/>
      <c r="J66"/>
      <c r="K66"/>
      <c r="L66"/>
    </row>
    <row r="67" spans="1:12" ht="15.75" customHeight="1" thickBot="1" x14ac:dyDescent="0.35">
      <c r="A67" s="114"/>
      <c r="B67" s="52" t="str">
        <f>IFERROR(VLOOKUP($C$1,BD!L67:W1067,1,FALSE),"")</f>
        <v/>
      </c>
      <c r="C67" s="52" t="str">
        <f>IFERROR(VLOOKUP(C$1,BD!L67:W1067,3,FALSE),"")</f>
        <v/>
      </c>
      <c r="D67" s="52" t="str">
        <f>IFERROR(VLOOKUP(C$1,BD!L67:W1067,2,FALSE),"")</f>
        <v/>
      </c>
      <c r="E67" s="53" t="str">
        <f>IFERROR(VLOOKUP(C$1,BD!L67:W1067,5,FALSE),"")</f>
        <v/>
      </c>
      <c r="F67"/>
      <c r="G67"/>
      <c r="H67"/>
      <c r="I67"/>
      <c r="J67"/>
      <c r="K67"/>
      <c r="L67"/>
    </row>
    <row r="68" spans="1:12" ht="15.75" customHeight="1" thickBot="1" x14ac:dyDescent="0.35">
      <c r="A68" s="114"/>
      <c r="B68" s="52" t="str">
        <f>IFERROR(VLOOKUP($C$1,BD!L68:W1068,1,FALSE),"")</f>
        <v/>
      </c>
      <c r="C68" s="52" t="str">
        <f>IFERROR(VLOOKUP(C$1,BD!L68:W1068,3,FALSE),"")</f>
        <v/>
      </c>
      <c r="D68" s="52" t="str">
        <f>IFERROR(VLOOKUP(C$1,BD!L68:W1068,2,FALSE),"")</f>
        <v/>
      </c>
      <c r="E68" s="53" t="str">
        <f>IFERROR(VLOOKUP(C$1,BD!L68:W1068,5,FALSE),"")</f>
        <v/>
      </c>
      <c r="F68"/>
      <c r="G68"/>
      <c r="H68"/>
      <c r="I68"/>
      <c r="J68"/>
      <c r="K68"/>
      <c r="L68"/>
    </row>
    <row r="69" spans="1:12" ht="15.75" customHeight="1" thickBot="1" x14ac:dyDescent="0.35">
      <c r="A69" s="114"/>
      <c r="B69" s="52" t="str">
        <f>IFERROR(VLOOKUP($C$1,BD!L69:W1069,1,FALSE),"")</f>
        <v/>
      </c>
      <c r="C69" s="52" t="str">
        <f>IFERROR(VLOOKUP(C$1,BD!L69:W1069,3,FALSE),"")</f>
        <v/>
      </c>
      <c r="D69" s="52" t="str">
        <f>IFERROR(VLOOKUP(C$1,BD!L69:W1069,2,FALSE),"")</f>
        <v/>
      </c>
      <c r="E69" s="53" t="str">
        <f>IFERROR(VLOOKUP(C$1,BD!L69:W1069,5,FALSE),"")</f>
        <v/>
      </c>
      <c r="F69"/>
      <c r="G69"/>
      <c r="H69"/>
      <c r="I69"/>
      <c r="J69"/>
      <c r="K69"/>
      <c r="L69"/>
    </row>
    <row r="70" spans="1:12" ht="15.75" customHeight="1" thickBot="1" x14ac:dyDescent="0.35">
      <c r="A70" s="114"/>
      <c r="B70" s="52" t="str">
        <f>IFERROR(VLOOKUP($C$1,BD!L70:W1070,1,FALSE),"")</f>
        <v/>
      </c>
      <c r="C70" s="52" t="str">
        <f>IFERROR(VLOOKUP(C$1,BD!L70:W1070,3,FALSE),"")</f>
        <v/>
      </c>
      <c r="D70" s="52" t="str">
        <f>IFERROR(VLOOKUP(C$1,BD!L70:W1070,2,FALSE),"")</f>
        <v/>
      </c>
      <c r="E70" s="53" t="str">
        <f>IFERROR(VLOOKUP(C$1,BD!L70:W1070,5,FALSE),"")</f>
        <v/>
      </c>
      <c r="F70"/>
      <c r="G70"/>
      <c r="H70"/>
      <c r="I70"/>
      <c r="J70"/>
      <c r="K70"/>
      <c r="L70"/>
    </row>
    <row r="71" spans="1:12" ht="15.75" customHeight="1" thickBot="1" x14ac:dyDescent="0.35">
      <c r="A71" s="114"/>
      <c r="B71" s="52" t="str">
        <f>IFERROR(VLOOKUP($C$1,BD!L71:W1071,1,FALSE),"")</f>
        <v/>
      </c>
      <c r="C71" s="52" t="str">
        <f>IFERROR(VLOOKUP(C$1,BD!L71:W1071,3,FALSE),"")</f>
        <v/>
      </c>
      <c r="D71" s="52" t="str">
        <f>IFERROR(VLOOKUP(C$1,BD!L71:W1071,2,FALSE),"")</f>
        <v/>
      </c>
      <c r="E71" s="53" t="str">
        <f>IFERROR(VLOOKUP(C$1,BD!L71:W1071,5,FALSE),"")</f>
        <v/>
      </c>
      <c r="F71"/>
      <c r="G71"/>
      <c r="H71"/>
      <c r="I71"/>
      <c r="J71"/>
      <c r="K71"/>
      <c r="L71"/>
    </row>
    <row r="72" spans="1:12" ht="15.75" customHeight="1" thickBot="1" x14ac:dyDescent="0.35">
      <c r="A72" s="114"/>
      <c r="B72" s="52" t="str">
        <f>IFERROR(VLOOKUP($C$1,BD!L72:W1072,1,FALSE),"")</f>
        <v/>
      </c>
      <c r="C72" s="52" t="str">
        <f>IFERROR(VLOOKUP(C$1,BD!L72:W1072,3,FALSE),"")</f>
        <v/>
      </c>
      <c r="D72" s="52" t="str">
        <f>IFERROR(VLOOKUP(C$1,BD!L72:W1072,2,FALSE),"")</f>
        <v/>
      </c>
      <c r="E72" s="53" t="str">
        <f>IFERROR(VLOOKUP(C$1,BD!L72:W1072,5,FALSE),"")</f>
        <v/>
      </c>
      <c r="F72"/>
      <c r="G72"/>
      <c r="H72"/>
      <c r="I72"/>
      <c r="J72"/>
      <c r="K72"/>
      <c r="L72"/>
    </row>
    <row r="73" spans="1:12" ht="15.75" customHeight="1" thickBot="1" x14ac:dyDescent="0.35">
      <c r="A73" s="114"/>
      <c r="B73" s="52" t="str">
        <f>IFERROR(VLOOKUP($C$1,BD!L73:W1073,1,FALSE),"")</f>
        <v/>
      </c>
      <c r="C73" s="52" t="str">
        <f>IFERROR(VLOOKUP(C$1,BD!L73:W1073,3,FALSE),"")</f>
        <v/>
      </c>
      <c r="D73" s="52" t="str">
        <f>IFERROR(VLOOKUP(C$1,BD!L73:W1073,2,FALSE),"")</f>
        <v/>
      </c>
      <c r="E73" s="53" t="str">
        <f>IFERROR(VLOOKUP(C$1,BD!L73:W1073,5,FALSE),"")</f>
        <v/>
      </c>
      <c r="F73"/>
      <c r="G73"/>
      <c r="H73"/>
      <c r="I73"/>
      <c r="J73"/>
      <c r="K73"/>
      <c r="L73"/>
    </row>
    <row r="74" spans="1:12" ht="15.75" customHeight="1" thickBot="1" x14ac:dyDescent="0.35">
      <c r="A74" s="114"/>
      <c r="B74" s="52" t="str">
        <f>IFERROR(VLOOKUP($C$1,BD!L74:W1074,1,FALSE),"")</f>
        <v/>
      </c>
      <c r="C74" s="52" t="str">
        <f>IFERROR(VLOOKUP(C$1,BD!L74:W1074,3,FALSE),"")</f>
        <v/>
      </c>
      <c r="D74" s="52" t="str">
        <f>IFERROR(VLOOKUP(C$1,BD!L74:W1074,2,FALSE),"")</f>
        <v/>
      </c>
      <c r="E74" s="53" t="str">
        <f>IFERROR(VLOOKUP(C$1,BD!L74:W1074,5,FALSE),"")</f>
        <v/>
      </c>
      <c r="F74"/>
      <c r="G74"/>
      <c r="H74"/>
      <c r="I74"/>
      <c r="J74"/>
      <c r="K74"/>
      <c r="L74"/>
    </row>
    <row r="75" spans="1:12" ht="15.75" customHeight="1" thickBot="1" x14ac:dyDescent="0.35">
      <c r="A75" s="114"/>
      <c r="B75" s="52" t="str">
        <f>IFERROR(VLOOKUP($C$1,BD!L75:W1075,1,FALSE),"")</f>
        <v/>
      </c>
      <c r="C75" s="52" t="str">
        <f>IFERROR(VLOOKUP(C$1,BD!L75:W1075,3,FALSE),"")</f>
        <v/>
      </c>
      <c r="D75" s="52" t="str">
        <f>IFERROR(VLOOKUP(C$1,BD!L75:W1075,2,FALSE),"")</f>
        <v/>
      </c>
      <c r="E75" s="53" t="str">
        <f>IFERROR(VLOOKUP(C$1,BD!L75:W1075,5,FALSE),"")</f>
        <v/>
      </c>
      <c r="F75"/>
      <c r="G75"/>
      <c r="H75"/>
      <c r="I75"/>
      <c r="J75"/>
      <c r="K75"/>
      <c r="L75"/>
    </row>
    <row r="76" spans="1:12" ht="15.75" customHeight="1" thickBot="1" x14ac:dyDescent="0.35">
      <c r="A76" s="114"/>
      <c r="B76" s="52" t="str">
        <f>IFERROR(VLOOKUP($C$1,BD!L76:W1076,1,FALSE),"")</f>
        <v/>
      </c>
      <c r="C76" s="52" t="str">
        <f>IFERROR(VLOOKUP(C$1,BD!L76:W1076,3,FALSE),"")</f>
        <v/>
      </c>
      <c r="D76" s="52" t="str">
        <f>IFERROR(VLOOKUP(C$1,BD!L76:W1076,2,FALSE),"")</f>
        <v/>
      </c>
      <c r="E76" s="53" t="str">
        <f>IFERROR(VLOOKUP(C$1,BD!L76:W1076,5,FALSE),"")</f>
        <v/>
      </c>
      <c r="F76"/>
      <c r="G76"/>
      <c r="H76"/>
      <c r="I76"/>
      <c r="J76"/>
      <c r="K76"/>
      <c r="L76"/>
    </row>
    <row r="77" spans="1:12" ht="15.75" customHeight="1" thickBot="1" x14ac:dyDescent="0.35">
      <c r="A77" s="114"/>
      <c r="B77" s="52" t="str">
        <f>IFERROR(VLOOKUP($C$1,BD!L77:W1077,1,FALSE),"")</f>
        <v/>
      </c>
      <c r="C77" s="52" t="str">
        <f>IFERROR(VLOOKUP(C$1,BD!L77:W1077,3,FALSE),"")</f>
        <v/>
      </c>
      <c r="D77" s="52" t="str">
        <f>IFERROR(VLOOKUP(C$1,BD!L77:W1077,2,FALSE),"")</f>
        <v/>
      </c>
      <c r="E77" s="53" t="str">
        <f>IFERROR(VLOOKUP(C$1,BD!L77:W1077,5,FALSE),"")</f>
        <v/>
      </c>
      <c r="F77"/>
      <c r="G77"/>
      <c r="H77"/>
      <c r="I77"/>
      <c r="J77"/>
      <c r="K77"/>
      <c r="L77"/>
    </row>
    <row r="78" spans="1:12" ht="15.75" customHeight="1" thickBot="1" x14ac:dyDescent="0.35">
      <c r="A78" s="114"/>
      <c r="B78" s="52" t="str">
        <f>IFERROR(VLOOKUP($C$1,BD!L78:W1078,1,FALSE),"")</f>
        <v/>
      </c>
      <c r="C78" s="52" t="str">
        <f>IFERROR(VLOOKUP(C$1,BD!L78:W1078,3,FALSE),"")</f>
        <v/>
      </c>
      <c r="D78" s="52" t="str">
        <f>IFERROR(VLOOKUP(C$1,BD!L78:W1078,2,FALSE),"")</f>
        <v/>
      </c>
      <c r="E78" s="53" t="str">
        <f>IFERROR(VLOOKUP(C$1,BD!L78:W1078,5,FALSE),"")</f>
        <v/>
      </c>
      <c r="F78"/>
      <c r="G78"/>
      <c r="H78"/>
      <c r="I78"/>
      <c r="J78"/>
      <c r="K78"/>
      <c r="L78"/>
    </row>
    <row r="79" spans="1:12" ht="15.75" customHeight="1" thickBot="1" x14ac:dyDescent="0.35">
      <c r="A79" s="114"/>
      <c r="B79" s="52" t="str">
        <f>IFERROR(VLOOKUP($C$1,BD!L79:W1079,1,FALSE),"")</f>
        <v/>
      </c>
      <c r="C79" s="52" t="str">
        <f>IFERROR(VLOOKUP(C$1,BD!L79:W1079,3,FALSE),"")</f>
        <v/>
      </c>
      <c r="D79" s="52" t="str">
        <f>IFERROR(VLOOKUP(C$1,BD!L79:W1079,2,FALSE),"")</f>
        <v/>
      </c>
      <c r="E79" s="53" t="str">
        <f>IFERROR(VLOOKUP(C$1,BD!L79:W1079,5,FALSE),"")</f>
        <v/>
      </c>
      <c r="F79"/>
      <c r="G79"/>
      <c r="H79"/>
      <c r="I79"/>
      <c r="J79"/>
      <c r="K79"/>
      <c r="L79"/>
    </row>
    <row r="80" spans="1:12" ht="15.75" customHeight="1" thickBot="1" x14ac:dyDescent="0.35">
      <c r="A80" s="114"/>
      <c r="B80" s="52" t="str">
        <f>IFERROR(VLOOKUP($C$1,BD!L80:W1080,1,FALSE),"")</f>
        <v/>
      </c>
      <c r="C80" s="52" t="str">
        <f>IFERROR(VLOOKUP(C$1,BD!L80:W1080,3,FALSE),"")</f>
        <v/>
      </c>
      <c r="D80" s="52" t="str">
        <f>IFERROR(VLOOKUP(C$1,BD!L80:W1080,2,FALSE),"")</f>
        <v/>
      </c>
      <c r="E80" s="53" t="str">
        <f>IFERROR(VLOOKUP(C$1,BD!L80:W1080,5,FALSE),"")</f>
        <v/>
      </c>
      <c r="F80"/>
      <c r="G80"/>
      <c r="H80"/>
      <c r="I80"/>
      <c r="J80"/>
      <c r="K80"/>
      <c r="L80"/>
    </row>
    <row r="81" spans="1:12" ht="15.75" customHeight="1" thickBot="1" x14ac:dyDescent="0.35">
      <c r="A81" s="114"/>
      <c r="B81" s="52" t="str">
        <f>IFERROR(VLOOKUP($C$1,BD!L81:W1081,1,FALSE),"")</f>
        <v/>
      </c>
      <c r="C81" s="52" t="str">
        <f>IFERROR(VLOOKUP(C$1,BD!L81:W1081,3,FALSE),"")</f>
        <v/>
      </c>
      <c r="D81" s="52" t="str">
        <f>IFERROR(VLOOKUP(C$1,BD!L81:W1081,2,FALSE),"")</f>
        <v/>
      </c>
      <c r="E81" s="53" t="str">
        <f>IFERROR(VLOOKUP(C$1,BD!L81:W1081,5,FALSE),"")</f>
        <v/>
      </c>
      <c r="F81"/>
      <c r="G81"/>
      <c r="H81"/>
      <c r="I81"/>
      <c r="J81"/>
      <c r="K81"/>
      <c r="L81"/>
    </row>
    <row r="82" spans="1:12" ht="15.75" customHeight="1" thickBot="1" x14ac:dyDescent="0.35">
      <c r="A82" s="114"/>
      <c r="B82" s="52" t="str">
        <f>IFERROR(VLOOKUP($C$1,BD!L82:W1082,1,FALSE),"")</f>
        <v/>
      </c>
      <c r="C82" s="52" t="str">
        <f>IFERROR(VLOOKUP(C$1,BD!L82:W1082,3,FALSE),"")</f>
        <v/>
      </c>
      <c r="D82" s="52" t="str">
        <f>IFERROR(VLOOKUP(C$1,BD!L82:W1082,2,FALSE),"")</f>
        <v/>
      </c>
      <c r="E82" s="53" t="str">
        <f>IFERROR(VLOOKUP(C$1,BD!L82:W1082,5,FALSE),"")</f>
        <v/>
      </c>
      <c r="F82"/>
      <c r="G82"/>
      <c r="H82"/>
      <c r="I82"/>
      <c r="J82"/>
      <c r="K82"/>
      <c r="L82"/>
    </row>
    <row r="83" spans="1:12" ht="15.75" customHeight="1" thickBot="1" x14ac:dyDescent="0.35">
      <c r="A83" s="114"/>
      <c r="B83" s="52" t="str">
        <f>IFERROR(VLOOKUP($C$1,BD!L83:W1083,1,FALSE),"")</f>
        <v/>
      </c>
      <c r="C83" s="52" t="str">
        <f>IFERROR(VLOOKUP(C$1,BD!L83:W1083,3,FALSE),"")</f>
        <v/>
      </c>
      <c r="D83" s="52" t="str">
        <f>IFERROR(VLOOKUP(C$1,BD!L83:W1083,2,FALSE),"")</f>
        <v/>
      </c>
      <c r="E83" s="53" t="str">
        <f>IFERROR(VLOOKUP(C$1,BD!L83:W1083,5,FALSE),"")</f>
        <v/>
      </c>
      <c r="F83"/>
      <c r="G83"/>
      <c r="H83"/>
      <c r="I83"/>
      <c r="J83"/>
      <c r="K83"/>
      <c r="L83"/>
    </row>
    <row r="84" spans="1:12" ht="15.75" customHeight="1" thickBot="1" x14ac:dyDescent="0.35">
      <c r="A84" s="114"/>
      <c r="B84" s="52" t="str">
        <f>IFERROR(VLOOKUP($C$1,BD!L84:W1084,1,FALSE),"")</f>
        <v/>
      </c>
      <c r="C84" s="52" t="str">
        <f>IFERROR(VLOOKUP(C$1,BD!L84:W1084,3,FALSE),"")</f>
        <v/>
      </c>
      <c r="D84" s="52" t="str">
        <f>IFERROR(VLOOKUP(C$1,BD!L84:W1084,2,FALSE),"")</f>
        <v/>
      </c>
      <c r="E84" s="53" t="str">
        <f>IFERROR(VLOOKUP(C$1,BD!L84:W1084,5,FALSE),"")</f>
        <v/>
      </c>
      <c r="F84"/>
      <c r="G84"/>
      <c r="H84"/>
      <c r="I84"/>
      <c r="J84"/>
      <c r="K84"/>
      <c r="L84"/>
    </row>
    <row r="85" spans="1:12" ht="15.75" customHeight="1" thickBot="1" x14ac:dyDescent="0.35">
      <c r="A85" s="114"/>
      <c r="B85" s="52" t="str">
        <f>IFERROR(VLOOKUP($C$1,BD!L85:W1085,1,FALSE),"")</f>
        <v/>
      </c>
      <c r="C85" s="52" t="str">
        <f>IFERROR(VLOOKUP(C$1,BD!L85:W1085,3,FALSE),"")</f>
        <v/>
      </c>
      <c r="D85" s="52" t="str">
        <f>IFERROR(VLOOKUP(C$1,BD!L85:W1085,2,FALSE),"")</f>
        <v/>
      </c>
      <c r="E85" s="53" t="str">
        <f>IFERROR(VLOOKUP(C$1,BD!L85:W1085,5,FALSE),"")</f>
        <v/>
      </c>
      <c r="F85"/>
      <c r="G85"/>
      <c r="H85"/>
      <c r="I85"/>
      <c r="J85"/>
      <c r="K85"/>
      <c r="L85"/>
    </row>
    <row r="86" spans="1:12" ht="15.75" customHeight="1" thickBot="1" x14ac:dyDescent="0.35">
      <c r="A86" s="114"/>
      <c r="B86" s="52" t="str">
        <f>IFERROR(VLOOKUP($C$1,BD!L86:W1086,1,FALSE),"")</f>
        <v/>
      </c>
      <c r="C86" s="52" t="str">
        <f>IFERROR(VLOOKUP(C$1,BD!L86:W1086,3,FALSE),"")</f>
        <v/>
      </c>
      <c r="D86" s="52" t="str">
        <f>IFERROR(VLOOKUP(C$1,BD!L86:W1086,2,FALSE),"")</f>
        <v/>
      </c>
      <c r="E86" s="53" t="str">
        <f>IFERROR(VLOOKUP(C$1,BD!L86:W1086,5,FALSE),"")</f>
        <v/>
      </c>
      <c r="F86"/>
      <c r="G86"/>
      <c r="H86"/>
      <c r="I86"/>
      <c r="J86"/>
      <c r="K86"/>
      <c r="L86"/>
    </row>
    <row r="87" spans="1:12" ht="15.75" customHeight="1" thickBot="1" x14ac:dyDescent="0.35">
      <c r="A87" s="114"/>
      <c r="B87" s="52" t="str">
        <f>IFERROR(VLOOKUP($C$1,BD!L87:W1087,1,FALSE),"")</f>
        <v/>
      </c>
      <c r="C87" s="52" t="str">
        <f>IFERROR(VLOOKUP(C$1,BD!L87:W1087,3,FALSE),"")</f>
        <v/>
      </c>
      <c r="D87" s="52" t="str">
        <f>IFERROR(VLOOKUP(C$1,BD!L87:W1087,2,FALSE),"")</f>
        <v/>
      </c>
      <c r="E87" s="53" t="str">
        <f>IFERROR(VLOOKUP(C$1,BD!L87:W1087,5,FALSE),"")</f>
        <v/>
      </c>
      <c r="F87"/>
      <c r="G87"/>
      <c r="H87"/>
      <c r="I87"/>
      <c r="J87"/>
      <c r="K87"/>
      <c r="L87"/>
    </row>
    <row r="88" spans="1:12" ht="15.75" customHeight="1" thickBot="1" x14ac:dyDescent="0.35">
      <c r="A88" s="114"/>
      <c r="B88" s="52" t="str">
        <f>IFERROR(VLOOKUP($C$1,BD!L88:W1088,1,FALSE),"")</f>
        <v/>
      </c>
      <c r="C88" s="52" t="str">
        <f>IFERROR(VLOOKUP(C$1,BD!L88:W1088,3,FALSE),"")</f>
        <v/>
      </c>
      <c r="D88" s="52" t="str">
        <f>IFERROR(VLOOKUP(C$1,BD!L88:W1088,2,FALSE),"")</f>
        <v/>
      </c>
      <c r="E88" s="53" t="str">
        <f>IFERROR(VLOOKUP(C$1,BD!L88:W1088,5,FALSE),"")</f>
        <v/>
      </c>
      <c r="F88"/>
      <c r="G88"/>
      <c r="H88"/>
      <c r="I88"/>
      <c r="J88"/>
      <c r="K88"/>
      <c r="L88"/>
    </row>
    <row r="89" spans="1:12" ht="15.75" customHeight="1" thickBot="1" x14ac:dyDescent="0.35">
      <c r="A89" s="114"/>
      <c r="B89" s="52" t="str">
        <f>IFERROR(VLOOKUP($C$1,BD!L89:W1089,1,FALSE),"")</f>
        <v/>
      </c>
      <c r="C89" s="52" t="str">
        <f>IFERROR(VLOOKUP(C$1,BD!L89:W1089,3,FALSE),"")</f>
        <v/>
      </c>
      <c r="D89" s="52" t="str">
        <f>IFERROR(VLOOKUP(C$1,BD!L89:W1089,2,FALSE),"")</f>
        <v/>
      </c>
      <c r="E89" s="53" t="str">
        <f>IFERROR(VLOOKUP(C$1,BD!L89:W1089,5,FALSE),"")</f>
        <v/>
      </c>
      <c r="F89"/>
      <c r="G89"/>
      <c r="H89"/>
      <c r="I89"/>
      <c r="J89"/>
      <c r="K89"/>
      <c r="L89"/>
    </row>
    <row r="90" spans="1:12" ht="15.75" customHeight="1" thickBot="1" x14ac:dyDescent="0.35">
      <c r="A90" s="114"/>
      <c r="B90" s="52" t="str">
        <f>IFERROR(VLOOKUP($C$1,BD!L90:W1090,1,FALSE),"")</f>
        <v/>
      </c>
      <c r="C90" s="52" t="str">
        <f>IFERROR(VLOOKUP(C$1,BD!L90:W1090,3,FALSE),"")</f>
        <v/>
      </c>
      <c r="D90" s="52" t="str">
        <f>IFERROR(VLOOKUP(C$1,BD!L90:W1090,2,FALSE),"")</f>
        <v/>
      </c>
      <c r="E90" s="53" t="str">
        <f>IFERROR(VLOOKUP(C$1,BD!L90:W1090,5,FALSE),"")</f>
        <v/>
      </c>
      <c r="F90"/>
      <c r="G90"/>
      <c r="H90"/>
      <c r="I90"/>
      <c r="J90"/>
      <c r="K90"/>
      <c r="L90"/>
    </row>
    <row r="91" spans="1:12" ht="15.75" customHeight="1" thickBot="1" x14ac:dyDescent="0.35">
      <c r="A91" s="114"/>
      <c r="B91" s="52" t="str">
        <f>IFERROR(VLOOKUP($C$1,BD!L91:W1091,1,FALSE),"")</f>
        <v/>
      </c>
      <c r="C91" s="52" t="str">
        <f>IFERROR(VLOOKUP(C$1,BD!L91:W1091,3,FALSE),"")</f>
        <v/>
      </c>
      <c r="D91" s="52" t="str">
        <f>IFERROR(VLOOKUP(C$1,BD!L91:W1091,2,FALSE),"")</f>
        <v/>
      </c>
      <c r="E91" s="53" t="str">
        <f>IFERROR(VLOOKUP(C$1,BD!L91:W1091,5,FALSE),"")</f>
        <v/>
      </c>
      <c r="F91"/>
      <c r="G91"/>
      <c r="H91"/>
      <c r="I91"/>
      <c r="J91"/>
      <c r="K91"/>
      <c r="L91"/>
    </row>
    <row r="92" spans="1:12" ht="15.75" customHeight="1" thickBot="1" x14ac:dyDescent="0.35">
      <c r="A92" s="114"/>
      <c r="B92" s="52" t="str">
        <f>IFERROR(VLOOKUP($C$1,BD!L92:W1092,1,FALSE),"")</f>
        <v/>
      </c>
      <c r="C92" s="52" t="str">
        <f>IFERROR(VLOOKUP(C$1,BD!L92:W1092,3,FALSE),"")</f>
        <v/>
      </c>
      <c r="D92" s="52" t="str">
        <f>IFERROR(VLOOKUP(C$1,BD!L92:W1092,2,FALSE),"")</f>
        <v/>
      </c>
      <c r="E92" s="53" t="str">
        <f>IFERROR(VLOOKUP(C$1,BD!L92:W1092,5,FALSE),"")</f>
        <v/>
      </c>
      <c r="F92"/>
      <c r="G92"/>
      <c r="H92"/>
      <c r="I92"/>
      <c r="J92"/>
      <c r="K92"/>
      <c r="L92"/>
    </row>
    <row r="93" spans="1:12" ht="15.75" customHeight="1" thickBot="1" x14ac:dyDescent="0.35">
      <c r="A93" s="114"/>
      <c r="B93" s="52" t="str">
        <f>IFERROR(VLOOKUP($C$1,BD!L93:W1093,1,FALSE),"")</f>
        <v/>
      </c>
      <c r="C93" s="52" t="str">
        <f>IFERROR(VLOOKUP(C$1,BD!L93:W1093,3,FALSE),"")</f>
        <v/>
      </c>
      <c r="D93" s="52" t="str">
        <f>IFERROR(VLOOKUP(C$1,BD!L93:W1093,2,FALSE),"")</f>
        <v/>
      </c>
      <c r="E93" s="53" t="str">
        <f>IFERROR(VLOOKUP(C$1,BD!L93:W1093,5,FALSE),"")</f>
        <v/>
      </c>
      <c r="F93"/>
      <c r="G93"/>
      <c r="H93"/>
      <c r="I93"/>
      <c r="J93"/>
      <c r="K93"/>
      <c r="L93"/>
    </row>
    <row r="94" spans="1:12" ht="15.75" customHeight="1" thickBot="1" x14ac:dyDescent="0.35">
      <c r="A94" s="114"/>
      <c r="B94" s="52" t="str">
        <f>IFERROR(VLOOKUP($C$1,BD!L94:W1094,1,FALSE),"")</f>
        <v/>
      </c>
      <c r="C94" s="52" t="str">
        <f>IFERROR(VLOOKUP(C$1,BD!L94:W1094,3,FALSE),"")</f>
        <v/>
      </c>
      <c r="D94" s="52" t="str">
        <f>IFERROR(VLOOKUP(C$1,BD!L94:W1094,2,FALSE),"")</f>
        <v/>
      </c>
      <c r="E94" s="53" t="str">
        <f>IFERROR(VLOOKUP(C$1,BD!L94:W1094,5,FALSE),"")</f>
        <v/>
      </c>
      <c r="F94"/>
      <c r="G94"/>
      <c r="H94"/>
      <c r="I94"/>
      <c r="J94"/>
      <c r="K94"/>
      <c r="L94"/>
    </row>
    <row r="95" spans="1:12" ht="15.75" customHeight="1" thickBot="1" x14ac:dyDescent="0.35">
      <c r="A95" s="114"/>
      <c r="B95" s="52" t="str">
        <f>IFERROR(VLOOKUP($C$1,BD!L95:W1095,1,FALSE),"")</f>
        <v/>
      </c>
      <c r="C95" s="52" t="str">
        <f>IFERROR(VLOOKUP(C$1,BD!L95:W1095,3,FALSE),"")</f>
        <v/>
      </c>
      <c r="D95" s="52" t="str">
        <f>IFERROR(VLOOKUP(C$1,BD!L95:W1095,2,FALSE),"")</f>
        <v/>
      </c>
      <c r="E95" s="53" t="str">
        <f>IFERROR(VLOOKUP(C$1,BD!L95:W1095,5,FALSE),"")</f>
        <v/>
      </c>
      <c r="F95"/>
      <c r="G95"/>
      <c r="H95"/>
      <c r="I95"/>
      <c r="J95"/>
      <c r="K95"/>
      <c r="L95"/>
    </row>
    <row r="96" spans="1:12" ht="15.75" customHeight="1" thickBot="1" x14ac:dyDescent="0.35">
      <c r="A96" s="114"/>
      <c r="B96" s="52" t="str">
        <f>IFERROR(VLOOKUP($C$1,BD!L96:W1096,1,FALSE),"")</f>
        <v/>
      </c>
      <c r="C96" s="52" t="str">
        <f>IFERROR(VLOOKUP(C$1,BD!L96:W1096,3,FALSE),"")</f>
        <v/>
      </c>
      <c r="D96" s="52" t="str">
        <f>IFERROR(VLOOKUP(C$1,BD!L96:W1096,2,FALSE),"")</f>
        <v/>
      </c>
      <c r="E96" s="53" t="str">
        <f>IFERROR(VLOOKUP(C$1,BD!L96:W1096,5,FALSE),"")</f>
        <v/>
      </c>
      <c r="F96"/>
      <c r="G96"/>
      <c r="H96"/>
      <c r="I96"/>
      <c r="J96"/>
      <c r="K96"/>
      <c r="L96"/>
    </row>
    <row r="97" spans="1:12" ht="15.75" customHeight="1" thickBot="1" x14ac:dyDescent="0.35">
      <c r="A97" s="114"/>
      <c r="B97" s="52" t="str">
        <f>IFERROR(VLOOKUP($C$1,BD!L97:W1097,1,FALSE),"")</f>
        <v/>
      </c>
      <c r="C97" s="52" t="str">
        <f>IFERROR(VLOOKUP(C$1,BD!L97:W1097,3,FALSE),"")</f>
        <v/>
      </c>
      <c r="D97" s="52" t="str">
        <f>IFERROR(VLOOKUP(C$1,BD!L97:W1097,2,FALSE),"")</f>
        <v/>
      </c>
      <c r="E97" s="53" t="str">
        <f>IFERROR(VLOOKUP(C$1,BD!L97:W1097,5,FALSE),"")</f>
        <v/>
      </c>
      <c r="F97"/>
      <c r="G97"/>
      <c r="H97"/>
      <c r="I97"/>
      <c r="J97"/>
      <c r="K97"/>
      <c r="L97"/>
    </row>
    <row r="98" spans="1:12" ht="15.75" customHeight="1" thickBot="1" x14ac:dyDescent="0.35">
      <c r="A98" s="114"/>
      <c r="B98" s="52" t="str">
        <f>IFERROR(VLOOKUP($C$1,BD!L98:W1098,1,FALSE),"")</f>
        <v/>
      </c>
      <c r="C98" s="52" t="str">
        <f>IFERROR(VLOOKUP(C$1,BD!L98:W1098,3,FALSE),"")</f>
        <v/>
      </c>
      <c r="D98" s="52" t="str">
        <f>IFERROR(VLOOKUP(C$1,BD!L98:W1098,2,FALSE),"")</f>
        <v/>
      </c>
      <c r="E98" s="53" t="str">
        <f>IFERROR(VLOOKUP(C$1,BD!L98:W1098,5,FALSE),"")</f>
        <v/>
      </c>
      <c r="F98"/>
      <c r="G98"/>
      <c r="H98"/>
      <c r="I98"/>
      <c r="J98"/>
      <c r="K98"/>
      <c r="L98"/>
    </row>
    <row r="99" spans="1:12" ht="15.75" customHeight="1" thickBot="1" x14ac:dyDescent="0.35">
      <c r="A99" s="114"/>
      <c r="B99" s="52" t="str">
        <f>IFERROR(VLOOKUP($C$1,BD!L99:W1099,1,FALSE),"")</f>
        <v/>
      </c>
      <c r="C99" s="52" t="str">
        <f>IFERROR(VLOOKUP(C$1,BD!L99:W1099,3,FALSE),"")</f>
        <v/>
      </c>
      <c r="D99" s="52" t="str">
        <f>IFERROR(VLOOKUP(C$1,BD!L99:W1099,2,FALSE),"")</f>
        <v/>
      </c>
      <c r="E99" s="53" t="str">
        <f>IFERROR(VLOOKUP(C$1,BD!L99:W1099,5,FALSE),"")</f>
        <v/>
      </c>
      <c r="F99"/>
      <c r="G99"/>
      <c r="H99"/>
      <c r="I99"/>
      <c r="J99"/>
      <c r="K99"/>
      <c r="L99"/>
    </row>
    <row r="100" spans="1:12" ht="15.75" customHeight="1" thickBot="1" x14ac:dyDescent="0.35">
      <c r="A100" s="114"/>
      <c r="B100" s="52" t="str">
        <f>IFERROR(VLOOKUP($C$1,BD!L100:W1100,1,FALSE),"")</f>
        <v/>
      </c>
      <c r="C100" s="52" t="str">
        <f>IFERROR(VLOOKUP(C$1,BD!L100:W1100,3,FALSE),"")</f>
        <v/>
      </c>
      <c r="D100" s="52" t="str">
        <f>IFERROR(VLOOKUP(C$1,BD!L100:W1100,2,FALSE),"")</f>
        <v/>
      </c>
      <c r="E100" s="53" t="str">
        <f>IFERROR(VLOOKUP(C$1,BD!L100:W1100,5,FALSE),"")</f>
        <v/>
      </c>
      <c r="F100"/>
      <c r="G100"/>
      <c r="H100"/>
      <c r="I100"/>
      <c r="J100"/>
      <c r="K100"/>
      <c r="L100"/>
    </row>
    <row r="101" spans="1:12" ht="15.75" customHeight="1" thickBot="1" x14ac:dyDescent="0.35">
      <c r="A101" s="114"/>
      <c r="B101" s="52" t="str">
        <f>IFERROR(VLOOKUP($C$1,BD!L101:W1101,1,FALSE),"")</f>
        <v/>
      </c>
      <c r="C101" s="52" t="str">
        <f>IFERROR(VLOOKUP(C$1,BD!L101:W1101,3,FALSE),"")</f>
        <v/>
      </c>
      <c r="D101" s="52" t="str">
        <f>IFERROR(VLOOKUP(C$1,BD!L101:W1101,2,FALSE),"")</f>
        <v/>
      </c>
      <c r="E101" s="53" t="str">
        <f>IFERROR(VLOOKUP(C$1,BD!L101:W1101,5,FALSE),"")</f>
        <v/>
      </c>
      <c r="F101"/>
      <c r="G101"/>
      <c r="H101"/>
      <c r="I101"/>
      <c r="J101"/>
      <c r="K101"/>
      <c r="L101"/>
    </row>
    <row r="102" spans="1:12" ht="15.75" customHeight="1" thickBot="1" x14ac:dyDescent="0.35">
      <c r="A102" s="114"/>
      <c r="B102" s="52" t="str">
        <f>IFERROR(VLOOKUP($C$1,BD!L102:W1102,1,FALSE),"")</f>
        <v/>
      </c>
      <c r="C102" s="52" t="str">
        <f>IFERROR(VLOOKUP(C$1,BD!L102:W1102,3,FALSE),"")</f>
        <v/>
      </c>
      <c r="D102" s="52" t="str">
        <f>IFERROR(VLOOKUP(C$1,BD!L102:W1102,2,FALSE),"")</f>
        <v/>
      </c>
      <c r="E102" s="53" t="str">
        <f>IFERROR(VLOOKUP(C$1,BD!L102:W1102,5,FALSE),"")</f>
        <v/>
      </c>
      <c r="F102"/>
      <c r="G102"/>
      <c r="H102"/>
      <c r="I102"/>
      <c r="J102"/>
      <c r="K102"/>
      <c r="L102"/>
    </row>
    <row r="103" spans="1:12" ht="15.75" customHeight="1" thickBot="1" x14ac:dyDescent="0.35">
      <c r="A103" s="114"/>
      <c r="B103" s="52" t="str">
        <f>IFERROR(VLOOKUP($C$1,BD!L103:W1103,1,FALSE),"")</f>
        <v/>
      </c>
      <c r="C103" s="52" t="str">
        <f>IFERROR(VLOOKUP(C$1,BD!L103:W1103,3,FALSE),"")</f>
        <v/>
      </c>
      <c r="D103" s="52" t="str">
        <f>IFERROR(VLOOKUP(C$1,BD!L103:W1103,2,FALSE),"")</f>
        <v/>
      </c>
      <c r="E103" s="53" t="str">
        <f>IFERROR(VLOOKUP(C$1,BD!L103:W1103,5,FALSE),"")</f>
        <v/>
      </c>
      <c r="F103"/>
      <c r="G103"/>
      <c r="H103"/>
      <c r="I103"/>
      <c r="J103"/>
      <c r="K103"/>
      <c r="L103"/>
    </row>
    <row r="104" spans="1:12" ht="15.75" customHeight="1" thickBot="1" x14ac:dyDescent="0.35">
      <c r="A104" s="114"/>
      <c r="B104" s="52" t="str">
        <f>IFERROR(VLOOKUP($C$1,BD!L104:W1104,1,FALSE),"")</f>
        <v/>
      </c>
      <c r="C104" s="52" t="str">
        <f>IFERROR(VLOOKUP(C$1,BD!L104:W1104,3,FALSE),"")</f>
        <v/>
      </c>
      <c r="D104" s="52" t="str">
        <f>IFERROR(VLOOKUP(C$1,BD!L104:W1104,2,FALSE),"")</f>
        <v/>
      </c>
      <c r="E104" s="53" t="str">
        <f>IFERROR(VLOOKUP(C$1,BD!L104:W1104,5,FALSE),"")</f>
        <v/>
      </c>
      <c r="F104"/>
      <c r="G104"/>
      <c r="H104"/>
      <c r="I104"/>
      <c r="J104"/>
      <c r="K104"/>
      <c r="L104"/>
    </row>
    <row r="105" spans="1:12" ht="15.75" customHeight="1" thickBot="1" x14ac:dyDescent="0.35">
      <c r="A105" s="114"/>
      <c r="B105" s="52" t="str">
        <f>IFERROR(VLOOKUP($C$1,BD!L105:W1105,1,FALSE),"")</f>
        <v/>
      </c>
      <c r="C105" s="52" t="str">
        <f>IFERROR(VLOOKUP(C$1,BD!L105:W1105,3,FALSE),"")</f>
        <v/>
      </c>
      <c r="D105" s="52" t="str">
        <f>IFERROR(VLOOKUP(C$1,BD!L105:W1105,2,FALSE),"")</f>
        <v/>
      </c>
      <c r="E105" s="53" t="str">
        <f>IFERROR(VLOOKUP(C$1,BD!L105:W1105,5,FALSE),"")</f>
        <v/>
      </c>
      <c r="F105"/>
      <c r="G105"/>
      <c r="H105"/>
      <c r="I105"/>
      <c r="J105"/>
      <c r="K105"/>
      <c r="L105"/>
    </row>
    <row r="106" spans="1:12" ht="15.75" customHeight="1" thickBot="1" x14ac:dyDescent="0.35">
      <c r="A106" s="114"/>
      <c r="B106" s="52" t="str">
        <f>IFERROR(VLOOKUP($C$1,BD!L106:W1106,1,FALSE),"")</f>
        <v/>
      </c>
      <c r="C106" s="52" t="str">
        <f>IFERROR(VLOOKUP(C$1,BD!L106:W1106,3,FALSE),"")</f>
        <v/>
      </c>
      <c r="D106" s="52" t="str">
        <f>IFERROR(VLOOKUP(C$1,BD!L106:W1106,2,FALSE),"")</f>
        <v/>
      </c>
      <c r="E106" s="53" t="str">
        <f>IFERROR(VLOOKUP(C$1,BD!L106:W1106,5,FALSE),"")</f>
        <v/>
      </c>
      <c r="F106"/>
      <c r="G106"/>
      <c r="H106"/>
      <c r="I106"/>
      <c r="J106"/>
      <c r="K106"/>
      <c r="L106"/>
    </row>
    <row r="107" spans="1:12" ht="15.75" customHeight="1" x14ac:dyDescent="0.3">
      <c r="A107" s="114"/>
      <c r="B107"/>
      <c r="C107"/>
      <c r="D107"/>
      <c r="E107"/>
      <c r="F107"/>
      <c r="G107"/>
      <c r="H107"/>
      <c r="I107"/>
      <c r="J107"/>
      <c r="K107"/>
      <c r="L107"/>
    </row>
    <row r="108" spans="1:12" ht="15.75" customHeight="1" x14ac:dyDescent="0.3">
      <c r="A108" s="114"/>
      <c r="B108"/>
      <c r="C108"/>
      <c r="D108"/>
      <c r="E108"/>
      <c r="F108"/>
      <c r="G108"/>
      <c r="H108"/>
      <c r="I108"/>
      <c r="J108"/>
      <c r="K108"/>
      <c r="L108"/>
    </row>
    <row r="109" spans="1:12" ht="15.75" customHeight="1" x14ac:dyDescent="0.3">
      <c r="A109" s="114"/>
      <c r="B109"/>
      <c r="C109"/>
      <c r="D109"/>
      <c r="E109"/>
      <c r="F109"/>
      <c r="G109"/>
      <c r="H109"/>
      <c r="I109"/>
      <c r="J109"/>
      <c r="K109"/>
      <c r="L109"/>
    </row>
    <row r="110" spans="1:12" ht="15.75" customHeight="1" x14ac:dyDescent="0.3">
      <c r="A110" s="114"/>
      <c r="B110"/>
      <c r="C110"/>
      <c r="D110"/>
      <c r="E110"/>
      <c r="F110"/>
      <c r="G110"/>
      <c r="H110"/>
      <c r="I110"/>
      <c r="J110"/>
      <c r="K110"/>
      <c r="L110"/>
    </row>
    <row r="111" spans="1:12" ht="15.75" customHeight="1" x14ac:dyDescent="0.3">
      <c r="A111" s="114"/>
      <c r="B111"/>
      <c r="C111"/>
      <c r="D111"/>
      <c r="E111"/>
      <c r="F111"/>
      <c r="G111"/>
      <c r="H111"/>
      <c r="I111"/>
      <c r="J111"/>
      <c r="K111"/>
      <c r="L111"/>
    </row>
    <row r="112" spans="1:12" ht="15.75" customHeight="1" x14ac:dyDescent="0.3">
      <c r="A112" s="114"/>
      <c r="B112"/>
      <c r="C112"/>
      <c r="D112"/>
      <c r="E112"/>
      <c r="F112"/>
      <c r="G112"/>
      <c r="H112"/>
      <c r="I112"/>
      <c r="J112"/>
      <c r="K112"/>
      <c r="L112"/>
    </row>
    <row r="113" spans="1:12" ht="15.75" customHeight="1" x14ac:dyDescent="0.3">
      <c r="A113" s="114"/>
      <c r="B113"/>
      <c r="C113"/>
      <c r="D113"/>
      <c r="E113"/>
      <c r="F113"/>
      <c r="G113"/>
      <c r="H113"/>
      <c r="I113"/>
      <c r="J113"/>
      <c r="K113"/>
      <c r="L113"/>
    </row>
    <row r="114" spans="1:12" ht="15.75" customHeight="1" x14ac:dyDescent="0.3">
      <c r="A114" s="114"/>
      <c r="B114"/>
      <c r="C114"/>
      <c r="D114"/>
      <c r="E114"/>
      <c r="F114"/>
      <c r="G114"/>
      <c r="H114"/>
      <c r="I114"/>
      <c r="J114"/>
      <c r="K114"/>
      <c r="L114"/>
    </row>
    <row r="115" spans="1:12" ht="15.75" customHeight="1" x14ac:dyDescent="0.3">
      <c r="A115" s="114"/>
      <c r="B115"/>
      <c r="C115"/>
      <c r="D115"/>
      <c r="E115"/>
      <c r="F115"/>
      <c r="G115"/>
      <c r="H115"/>
      <c r="I115"/>
      <c r="J115"/>
      <c r="K115"/>
      <c r="L115"/>
    </row>
    <row r="116" spans="1:12" ht="15.75" customHeight="1" x14ac:dyDescent="0.3">
      <c r="A116" s="114"/>
      <c r="B116"/>
      <c r="C116"/>
      <c r="D116"/>
      <c r="E116"/>
      <c r="F116"/>
      <c r="G116"/>
      <c r="H116"/>
      <c r="I116"/>
      <c r="J116"/>
      <c r="K116"/>
      <c r="L116"/>
    </row>
    <row r="117" spans="1:12" ht="15.75" customHeight="1" x14ac:dyDescent="0.3">
      <c r="A117" s="114"/>
      <c r="B117"/>
      <c r="C117"/>
      <c r="D117"/>
      <c r="E117"/>
      <c r="F117"/>
      <c r="G117"/>
      <c r="H117"/>
      <c r="I117"/>
      <c r="J117"/>
      <c r="K117"/>
      <c r="L117"/>
    </row>
    <row r="118" spans="1:12" ht="15.75" customHeight="1" x14ac:dyDescent="0.3">
      <c r="A118" s="114"/>
      <c r="B118"/>
      <c r="C118"/>
      <c r="D118"/>
      <c r="E118"/>
      <c r="F118"/>
      <c r="G118"/>
      <c r="H118"/>
      <c r="I118"/>
      <c r="J118"/>
      <c r="K118"/>
      <c r="L118"/>
    </row>
    <row r="119" spans="1:12" ht="15.75" customHeight="1" x14ac:dyDescent="0.3">
      <c r="A119" s="114"/>
      <c r="B119"/>
      <c r="C119"/>
      <c r="D119"/>
      <c r="E119"/>
      <c r="F119"/>
      <c r="G119"/>
      <c r="H119"/>
      <c r="I119"/>
      <c r="J119"/>
      <c r="K119"/>
      <c r="L119"/>
    </row>
    <row r="120" spans="1:12" ht="15.75" customHeight="1" x14ac:dyDescent="0.3">
      <c r="A120" s="114"/>
      <c r="B120"/>
      <c r="C120"/>
      <c r="D120"/>
      <c r="E120"/>
      <c r="F120"/>
      <c r="G120"/>
      <c r="H120"/>
      <c r="I120"/>
      <c r="J120"/>
      <c r="K120"/>
      <c r="L120"/>
    </row>
    <row r="121" spans="1:12" ht="15.75" customHeight="1" x14ac:dyDescent="0.3">
      <c r="A121" s="114"/>
      <c r="B121"/>
      <c r="C121"/>
      <c r="D121"/>
      <c r="E121"/>
      <c r="F121"/>
      <c r="G121"/>
      <c r="H121"/>
      <c r="I121"/>
      <c r="J121"/>
      <c r="K121"/>
      <c r="L121"/>
    </row>
  </sheetData>
  <hyperlinks>
    <hyperlink ref="B1" r:id="rId1" location="Formulaire!A1" xr:uid="{6FEA0835-9611-4167-9F52-8F08DD20E3C2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6E73C-0FF6-4A09-B69E-4870EFBDF81B}">
  <sheetPr codeName="Feuil10"/>
  <dimension ref="A1:L121"/>
  <sheetViews>
    <sheetView workbookViewId="0">
      <selection activeCell="C4" sqref="C4"/>
    </sheetView>
  </sheetViews>
  <sheetFormatPr baseColWidth="10" defaultRowHeight="12.75" x14ac:dyDescent="0.2"/>
  <cols>
    <col min="1" max="1" width="3.69921875" style="113" customWidth="1"/>
    <col min="2" max="2" width="10.296875" style="18" customWidth="1"/>
    <col min="3" max="3" width="18.796875" style="18" customWidth="1"/>
    <col min="4" max="4" width="21.8984375" style="18" customWidth="1"/>
    <col min="5" max="5" width="11.796875" style="50" customWidth="1"/>
    <col min="6" max="6" width="3.59765625" style="18" customWidth="1"/>
    <col min="7" max="7" width="2.5" style="18" customWidth="1"/>
    <col min="8" max="8" width="10.5" style="18" customWidth="1"/>
    <col min="9" max="9" width="15.796875" style="18" customWidth="1"/>
    <col min="10" max="11" width="11.19921875" style="18"/>
    <col min="12" max="12" width="14.59765625" style="18" customWidth="1"/>
    <col min="13" max="16384" width="11.19921875" style="18"/>
  </cols>
  <sheetData>
    <row r="1" spans="1:12" ht="15.75" customHeight="1" thickBot="1" x14ac:dyDescent="0.35">
      <c r="B1" s="54" t="s">
        <v>76</v>
      </c>
      <c r="C1" s="49" t="str">
        <f>OPERATION!C8</f>
        <v>BPCE</v>
      </c>
      <c r="D1" s="18" t="s">
        <v>77</v>
      </c>
      <c r="E1" s="50">
        <f>SUM(E2:E977)</f>
        <v>882</v>
      </c>
      <c r="H1" s="51"/>
    </row>
    <row r="2" spans="1:12" ht="15.75" customHeight="1" thickBot="1" x14ac:dyDescent="0.25">
      <c r="B2" s="52" t="str">
        <f>IFERROR(VLOOKUP($C$1,BD!M3:W1002,1,FALSE),"")</f>
        <v>BPCE</v>
      </c>
      <c r="C2" s="52" t="str">
        <f>IFERROR(VLOOKUP(C$1,BD!M3:W1002,3,FALSE),"")</f>
        <v>Aymar4 Jean14</v>
      </c>
      <c r="D2" s="52">
        <f>IFERROR(VLOOKUP(C$1,BD!M3:W1002,2,FALSE),"")</f>
        <v>12345684</v>
      </c>
      <c r="E2" s="53">
        <f>IFERROR(VLOOKUP(C$1,BD!M3:W1002,5,FALSE),"")</f>
        <v>208</v>
      </c>
    </row>
    <row r="3" spans="1:12" ht="15.75" customHeight="1" thickBot="1" x14ac:dyDescent="0.35">
      <c r="A3" s="114"/>
      <c r="B3" s="52" t="str">
        <f>IFERROR(VLOOKUP($C$1,BD!M10:W1009,1,FALSE),"")</f>
        <v>BPCE</v>
      </c>
      <c r="C3" s="52" t="str">
        <f>IFERROR(VLOOKUP(C$1,BD!M10:W1009,3,FALSE),"")</f>
        <v>Aymar12 Jean46</v>
      </c>
      <c r="D3" s="52">
        <f>IFERROR(VLOOKUP(C$1,BD!M10:W1009,2,FALSE),"")</f>
        <v>12345700</v>
      </c>
      <c r="E3" s="53">
        <f>IFERROR(VLOOKUP(C$1,BD!M10:W1009,5,FALSE),"")</f>
        <v>674</v>
      </c>
      <c r="F3"/>
      <c r="G3"/>
      <c r="H3"/>
      <c r="I3"/>
      <c r="J3"/>
      <c r="K3"/>
      <c r="L3"/>
    </row>
    <row r="4" spans="1:12" ht="15.75" customHeight="1" thickBot="1" x14ac:dyDescent="0.35">
      <c r="A4" s="114"/>
      <c r="B4" s="52" t="str">
        <f>IFERROR(VLOOKUP($C$1,BD!M26:W1025,1,FALSE),"")</f>
        <v/>
      </c>
      <c r="C4" s="52" t="str">
        <f>IFERROR(VLOOKUP(C$1,BD!M26:W1025,3,FALSE),"")</f>
        <v/>
      </c>
      <c r="D4" s="52" t="str">
        <f>IFERROR(VLOOKUP(C$1,BD!M26:W1025,2,FALSE),"")</f>
        <v/>
      </c>
      <c r="E4" s="53" t="str">
        <f>IFERROR(VLOOKUP(C$1,BD!M26:W1025,5,FALSE),"")</f>
        <v/>
      </c>
      <c r="F4"/>
      <c r="G4"/>
      <c r="H4"/>
      <c r="I4"/>
      <c r="J4"/>
      <c r="K4"/>
      <c r="L4"/>
    </row>
    <row r="5" spans="1:12" ht="15.75" customHeight="1" thickBot="1" x14ac:dyDescent="0.35">
      <c r="A5" s="114"/>
      <c r="B5" s="52" t="str">
        <f>IFERROR(VLOOKUP($C$1,BD!M27:W1026,1,FALSE),"")</f>
        <v/>
      </c>
      <c r="C5" s="52" t="str">
        <f>IFERROR(VLOOKUP(C$1,BD!M27:W1026,3,FALSE),"")</f>
        <v/>
      </c>
      <c r="D5" s="52" t="str">
        <f>IFERROR(VLOOKUP(C$1,BD!M27:W1026,2,FALSE),"")</f>
        <v/>
      </c>
      <c r="E5" s="53" t="str">
        <f>IFERROR(VLOOKUP(C$1,BD!M27:W1026,5,FALSE),"")</f>
        <v/>
      </c>
      <c r="F5"/>
      <c r="G5"/>
      <c r="H5"/>
      <c r="I5"/>
      <c r="J5"/>
      <c r="K5"/>
      <c r="L5"/>
    </row>
    <row r="6" spans="1:12" ht="15.75" customHeight="1" thickBot="1" x14ac:dyDescent="0.35">
      <c r="A6" s="114"/>
      <c r="B6" s="52" t="str">
        <f>IFERROR(VLOOKUP($C$1,BD!M28:W1027,1,FALSE),"")</f>
        <v/>
      </c>
      <c r="C6" s="52" t="str">
        <f>IFERROR(VLOOKUP(C$1,BD!M28:W1027,3,FALSE),"")</f>
        <v/>
      </c>
      <c r="D6" s="52" t="str">
        <f>IFERROR(VLOOKUP(C$1,BD!M28:W1027,2,FALSE),"")</f>
        <v/>
      </c>
      <c r="E6" s="53" t="str">
        <f>IFERROR(VLOOKUP(C$1,BD!M28:W1027,5,FALSE),"")</f>
        <v/>
      </c>
      <c r="F6"/>
      <c r="G6"/>
      <c r="H6"/>
      <c r="I6"/>
      <c r="J6"/>
      <c r="K6"/>
      <c r="L6"/>
    </row>
    <row r="7" spans="1:12" ht="15.75" customHeight="1" thickBot="1" x14ac:dyDescent="0.35">
      <c r="A7" s="114"/>
      <c r="B7" s="52" t="str">
        <f>IFERROR(VLOOKUP($C$1,BD!M29:W1028,1,FALSE),"")</f>
        <v/>
      </c>
      <c r="C7" s="52" t="str">
        <f>IFERROR(VLOOKUP(C$1,BD!M29:W1028,3,FALSE),"")</f>
        <v/>
      </c>
      <c r="D7" s="52" t="str">
        <f>IFERROR(VLOOKUP(C$1,BD!M29:W1028,2,FALSE),"")</f>
        <v/>
      </c>
      <c r="E7" s="53" t="str">
        <f>IFERROR(VLOOKUP(C$1,BD!M29:W1028,5,FALSE),"")</f>
        <v/>
      </c>
      <c r="F7"/>
      <c r="G7"/>
      <c r="H7"/>
      <c r="I7"/>
      <c r="J7"/>
      <c r="K7"/>
      <c r="L7"/>
    </row>
    <row r="8" spans="1:12" ht="15.75" customHeight="1" thickBot="1" x14ac:dyDescent="0.35">
      <c r="A8" s="114"/>
      <c r="B8" s="52" t="str">
        <f>IFERROR(VLOOKUP($C$1,BD!M30:W1029,1,FALSE),"")</f>
        <v/>
      </c>
      <c r="C8" s="52" t="str">
        <f>IFERROR(VLOOKUP(C$1,BD!M30:W1029,3,FALSE),"")</f>
        <v/>
      </c>
      <c r="D8" s="52" t="str">
        <f>IFERROR(VLOOKUP(C$1,BD!M30:W1029,2,FALSE),"")</f>
        <v/>
      </c>
      <c r="E8" s="53" t="str">
        <f>IFERROR(VLOOKUP(C$1,BD!M30:W1029,5,FALSE),"")</f>
        <v/>
      </c>
      <c r="F8"/>
      <c r="G8"/>
      <c r="H8"/>
      <c r="I8"/>
      <c r="J8"/>
      <c r="K8"/>
      <c r="L8"/>
    </row>
    <row r="9" spans="1:12" ht="15.75" customHeight="1" thickBot="1" x14ac:dyDescent="0.35">
      <c r="A9" s="114"/>
      <c r="B9" s="52" t="str">
        <f>IFERROR(VLOOKUP($C$1,BD!M31:W1030,1,FALSE),"")</f>
        <v/>
      </c>
      <c r="C9" s="52" t="str">
        <f>IFERROR(VLOOKUP(C$1,BD!M31:W1030,3,FALSE),"")</f>
        <v/>
      </c>
      <c r="D9" s="52" t="str">
        <f>IFERROR(VLOOKUP(C$1,BD!M31:W1030,2,FALSE),"")</f>
        <v/>
      </c>
      <c r="E9" s="53" t="str">
        <f>IFERROR(VLOOKUP(C$1,BD!M31:W1030,5,FALSE),"")</f>
        <v/>
      </c>
      <c r="F9"/>
      <c r="G9"/>
      <c r="H9"/>
      <c r="I9"/>
      <c r="J9"/>
      <c r="K9"/>
      <c r="L9"/>
    </row>
    <row r="10" spans="1:12" ht="15.75" customHeight="1" thickBot="1" x14ac:dyDescent="0.35">
      <c r="A10" s="114"/>
      <c r="B10" s="52" t="str">
        <f>IFERROR(VLOOKUP($C$1,BD!M32:W1031,1,FALSE),"")</f>
        <v/>
      </c>
      <c r="C10" s="52" t="str">
        <f>IFERROR(VLOOKUP(C$1,BD!M32:W1031,3,FALSE),"")</f>
        <v/>
      </c>
      <c r="D10" s="52" t="str">
        <f>IFERROR(VLOOKUP(C$1,BD!M32:W1031,2,FALSE),"")</f>
        <v/>
      </c>
      <c r="E10" s="53" t="str">
        <f>IFERROR(VLOOKUP(C$1,BD!M32:W1031,5,FALSE),"")</f>
        <v/>
      </c>
      <c r="F10"/>
      <c r="G10"/>
      <c r="H10"/>
      <c r="I10"/>
      <c r="J10"/>
      <c r="K10"/>
      <c r="L10"/>
    </row>
    <row r="11" spans="1:12" ht="15.75" customHeight="1" thickBot="1" x14ac:dyDescent="0.35">
      <c r="A11" s="114"/>
      <c r="B11" s="52" t="str">
        <f>IFERROR(VLOOKUP($C$1,BD!M33:W1032,1,FALSE),"")</f>
        <v/>
      </c>
      <c r="C11" s="52" t="str">
        <f>IFERROR(VLOOKUP(C$1,BD!M33:W1032,3,FALSE),"")</f>
        <v/>
      </c>
      <c r="D11" s="52" t="str">
        <f>IFERROR(VLOOKUP(C$1,BD!M33:W1032,2,FALSE),"")</f>
        <v/>
      </c>
      <c r="E11" s="53" t="str">
        <f>IFERROR(VLOOKUP(C$1,BD!M33:W1032,5,FALSE),"")</f>
        <v/>
      </c>
      <c r="F11"/>
      <c r="G11"/>
      <c r="H11"/>
      <c r="I11"/>
      <c r="J11"/>
      <c r="K11"/>
      <c r="L11"/>
    </row>
    <row r="12" spans="1:12" ht="15.75" customHeight="1" thickBot="1" x14ac:dyDescent="0.35">
      <c r="A12" s="114"/>
      <c r="B12" s="52" t="str">
        <f>IFERROR(VLOOKUP($C$1,BD!M34:W1033,1,FALSE),"")</f>
        <v/>
      </c>
      <c r="C12" s="52" t="str">
        <f>IFERROR(VLOOKUP(C$1,BD!M34:W1033,3,FALSE),"")</f>
        <v/>
      </c>
      <c r="D12" s="52" t="str">
        <f>IFERROR(VLOOKUP(C$1,BD!M34:W1033,2,FALSE),"")</f>
        <v/>
      </c>
      <c r="E12" s="53" t="str">
        <f>IFERROR(VLOOKUP(C$1,BD!M34:W1033,5,FALSE),"")</f>
        <v/>
      </c>
      <c r="F12"/>
      <c r="G12"/>
      <c r="H12"/>
      <c r="I12"/>
      <c r="J12"/>
      <c r="K12"/>
      <c r="L12"/>
    </row>
    <row r="13" spans="1:12" ht="15.75" customHeight="1" thickBot="1" x14ac:dyDescent="0.35">
      <c r="A13" s="114"/>
      <c r="B13" s="52" t="str">
        <f>IFERROR(VLOOKUP($C$1,BD!M35:W1034,1,FALSE),"")</f>
        <v/>
      </c>
      <c r="C13" s="52" t="str">
        <f>IFERROR(VLOOKUP(C$1,BD!M35:W1034,3,FALSE),"")</f>
        <v/>
      </c>
      <c r="D13" s="52" t="str">
        <f>IFERROR(VLOOKUP(C$1,BD!M35:W1034,2,FALSE),"")</f>
        <v/>
      </c>
      <c r="E13" s="53" t="str">
        <f>IFERROR(VLOOKUP(C$1,BD!M35:W1034,5,FALSE),"")</f>
        <v/>
      </c>
      <c r="F13"/>
      <c r="G13"/>
      <c r="H13"/>
      <c r="I13"/>
      <c r="J13"/>
      <c r="K13"/>
      <c r="L13"/>
    </row>
    <row r="14" spans="1:12" ht="15.75" customHeight="1" thickBot="1" x14ac:dyDescent="0.35">
      <c r="A14" s="114"/>
      <c r="B14" s="52" t="str">
        <f>IFERROR(VLOOKUP($C$1,BD!M36:W1035,1,FALSE),"")</f>
        <v/>
      </c>
      <c r="C14" s="52" t="str">
        <f>IFERROR(VLOOKUP(C$1,BD!M36:W1035,3,FALSE),"")</f>
        <v/>
      </c>
      <c r="D14" s="52" t="str">
        <f>IFERROR(VLOOKUP(C$1,BD!M36:W1035,2,FALSE),"")</f>
        <v/>
      </c>
      <c r="E14" s="53" t="str">
        <f>IFERROR(VLOOKUP(C$1,BD!M36:W1035,5,FALSE),"")</f>
        <v/>
      </c>
      <c r="F14"/>
      <c r="G14"/>
      <c r="H14"/>
      <c r="I14"/>
      <c r="J14"/>
      <c r="K14"/>
      <c r="L14"/>
    </row>
    <row r="15" spans="1:12" ht="15.75" customHeight="1" thickBot="1" x14ac:dyDescent="0.35">
      <c r="A15" s="114"/>
      <c r="B15" s="52" t="str">
        <f>IFERROR(VLOOKUP($C$1,BD!M37:W1036,1,FALSE),"")</f>
        <v/>
      </c>
      <c r="C15" s="52" t="str">
        <f>IFERROR(VLOOKUP(C$1,BD!M37:W1036,3,FALSE),"")</f>
        <v/>
      </c>
      <c r="D15" s="52" t="str">
        <f>IFERROR(VLOOKUP(C$1,BD!M37:W1036,2,FALSE),"")</f>
        <v/>
      </c>
      <c r="E15" s="53" t="str">
        <f>IFERROR(VLOOKUP(C$1,BD!M37:W1036,5,FALSE),"")</f>
        <v/>
      </c>
      <c r="F15"/>
      <c r="G15"/>
      <c r="H15"/>
      <c r="I15"/>
      <c r="J15"/>
      <c r="K15"/>
      <c r="L15"/>
    </row>
    <row r="16" spans="1:12" ht="15.75" customHeight="1" thickBot="1" x14ac:dyDescent="0.35">
      <c r="A16" s="114"/>
      <c r="B16" s="52" t="str">
        <f>IFERROR(VLOOKUP($C$1,BD!M38:W1037,1,FALSE),"")</f>
        <v/>
      </c>
      <c r="C16" s="52" t="str">
        <f>IFERROR(VLOOKUP(C$1,BD!M38:W1037,3,FALSE),"")</f>
        <v/>
      </c>
      <c r="D16" s="52" t="str">
        <f>IFERROR(VLOOKUP(C$1,BD!M38:W1037,2,FALSE),"")</f>
        <v/>
      </c>
      <c r="E16" s="53" t="str">
        <f>IFERROR(VLOOKUP(C$1,BD!M38:W1037,5,FALSE),"")</f>
        <v/>
      </c>
      <c r="F16"/>
      <c r="G16"/>
      <c r="H16"/>
      <c r="I16"/>
      <c r="J16"/>
      <c r="K16"/>
      <c r="L16"/>
    </row>
    <row r="17" spans="1:12" ht="15.75" customHeight="1" thickBot="1" x14ac:dyDescent="0.35">
      <c r="A17" s="114"/>
      <c r="B17" s="52" t="str">
        <f>IFERROR(VLOOKUP($C$1,BD!M39:W1038,1,FALSE),"")</f>
        <v/>
      </c>
      <c r="C17" s="52" t="str">
        <f>IFERROR(VLOOKUP(C$1,BD!M39:W1038,3,FALSE),"")</f>
        <v/>
      </c>
      <c r="D17" s="52" t="str">
        <f>IFERROR(VLOOKUP(C$1,BD!M39:W1038,2,FALSE),"")</f>
        <v/>
      </c>
      <c r="E17" s="53" t="str">
        <f>IFERROR(VLOOKUP(C$1,BD!M39:W1038,5,FALSE),"")</f>
        <v/>
      </c>
      <c r="F17"/>
      <c r="G17"/>
      <c r="H17"/>
      <c r="I17"/>
      <c r="J17"/>
      <c r="K17"/>
      <c r="L17"/>
    </row>
    <row r="18" spans="1:12" ht="15.75" customHeight="1" thickBot="1" x14ac:dyDescent="0.35">
      <c r="A18" s="114"/>
      <c r="B18" s="52" t="str">
        <f>IFERROR(VLOOKUP($C$1,BD!M40:W1039,1,FALSE),"")</f>
        <v/>
      </c>
      <c r="C18" s="52" t="str">
        <f>IFERROR(VLOOKUP(C$1,BD!M40:W1039,3,FALSE),"")</f>
        <v/>
      </c>
      <c r="D18" s="52" t="str">
        <f>IFERROR(VLOOKUP(C$1,BD!M40:W1039,2,FALSE),"")</f>
        <v/>
      </c>
      <c r="E18" s="53" t="str">
        <f>IFERROR(VLOOKUP(C$1,BD!M40:W1039,5,FALSE),"")</f>
        <v/>
      </c>
      <c r="F18"/>
      <c r="G18"/>
      <c r="H18"/>
      <c r="I18"/>
      <c r="J18"/>
      <c r="K18"/>
      <c r="L18"/>
    </row>
    <row r="19" spans="1:12" ht="15.75" customHeight="1" thickBot="1" x14ac:dyDescent="0.35">
      <c r="A19" s="114"/>
      <c r="B19" s="52" t="str">
        <f>IFERROR(VLOOKUP($C$1,BD!M41:W1040,1,FALSE),"")</f>
        <v/>
      </c>
      <c r="C19" s="52" t="str">
        <f>IFERROR(VLOOKUP(C$1,BD!M41:W1040,3,FALSE),"")</f>
        <v/>
      </c>
      <c r="D19" s="52" t="str">
        <f>IFERROR(VLOOKUP(C$1,BD!M41:W1040,2,FALSE),"")</f>
        <v/>
      </c>
      <c r="E19" s="53" t="str">
        <f>IFERROR(VLOOKUP(C$1,BD!M41:W1040,5,FALSE),"")</f>
        <v/>
      </c>
      <c r="F19"/>
      <c r="G19"/>
      <c r="H19"/>
      <c r="I19"/>
      <c r="J19"/>
      <c r="K19"/>
      <c r="L19"/>
    </row>
    <row r="20" spans="1:12" ht="15.75" customHeight="1" thickBot="1" x14ac:dyDescent="0.35">
      <c r="A20" s="114"/>
      <c r="B20" s="52" t="str">
        <f>IFERROR(VLOOKUP($C$1,BD!M42:W1041,1,FALSE),"")</f>
        <v/>
      </c>
      <c r="C20" s="52" t="str">
        <f>IFERROR(VLOOKUP(C$1,BD!M42:W1041,3,FALSE),"")</f>
        <v/>
      </c>
      <c r="D20" s="52" t="str">
        <f>IFERROR(VLOOKUP(C$1,BD!M42:W1041,2,FALSE),"")</f>
        <v/>
      </c>
      <c r="E20" s="53" t="str">
        <f>IFERROR(VLOOKUP(C$1,BD!M42:W1041,5,FALSE),"")</f>
        <v/>
      </c>
      <c r="F20"/>
      <c r="G20"/>
      <c r="H20"/>
      <c r="I20"/>
      <c r="J20"/>
      <c r="K20"/>
      <c r="L20"/>
    </row>
    <row r="21" spans="1:12" ht="15.75" customHeight="1" thickBot="1" x14ac:dyDescent="0.35">
      <c r="A21" s="114"/>
      <c r="B21" s="52" t="str">
        <f>IFERROR(VLOOKUP($C$1,BD!M43:W1042,1,FALSE),"")</f>
        <v/>
      </c>
      <c r="C21" s="52" t="str">
        <f>IFERROR(VLOOKUP(C$1,BD!M43:W1042,3,FALSE),"")</f>
        <v/>
      </c>
      <c r="D21" s="52" t="str">
        <f>IFERROR(VLOOKUP(C$1,BD!M43:W1042,2,FALSE),"")</f>
        <v/>
      </c>
      <c r="E21" s="53" t="str">
        <f>IFERROR(VLOOKUP(C$1,BD!M43:W1042,5,FALSE),"")</f>
        <v/>
      </c>
      <c r="F21"/>
      <c r="G21"/>
      <c r="H21"/>
      <c r="I21"/>
      <c r="J21"/>
      <c r="K21"/>
      <c r="L21"/>
    </row>
    <row r="22" spans="1:12" ht="15.75" customHeight="1" thickBot="1" x14ac:dyDescent="0.35">
      <c r="A22" s="114"/>
      <c r="B22" s="52" t="str">
        <f>IFERROR(VLOOKUP($C$1,BD!M44:W1043,1,FALSE),"")</f>
        <v/>
      </c>
      <c r="C22" s="52" t="str">
        <f>IFERROR(VLOOKUP(C$1,BD!M44:W1043,3,FALSE),"")</f>
        <v/>
      </c>
      <c r="D22" s="52" t="str">
        <f>IFERROR(VLOOKUP(C$1,BD!M44:W1043,2,FALSE),"")</f>
        <v/>
      </c>
      <c r="E22" s="53" t="str">
        <f>IFERROR(VLOOKUP(C$1,BD!M44:W1043,5,FALSE),"")</f>
        <v/>
      </c>
      <c r="F22"/>
      <c r="G22"/>
      <c r="H22"/>
      <c r="I22"/>
      <c r="J22"/>
      <c r="K22"/>
      <c r="L22"/>
    </row>
    <row r="23" spans="1:12" ht="15.75" customHeight="1" thickBot="1" x14ac:dyDescent="0.35">
      <c r="A23" s="114"/>
      <c r="B23" s="52" t="str">
        <f>IFERROR(VLOOKUP($C$1,BD!M45:W1044,1,FALSE),"")</f>
        <v/>
      </c>
      <c r="C23" s="52" t="str">
        <f>IFERROR(VLOOKUP(C$1,BD!M45:W1044,3,FALSE),"")</f>
        <v/>
      </c>
      <c r="D23" s="52" t="str">
        <f>IFERROR(VLOOKUP(C$1,BD!M45:W1044,2,FALSE),"")</f>
        <v/>
      </c>
      <c r="E23" s="53" t="str">
        <f>IFERROR(VLOOKUP(C$1,BD!M45:W1044,5,FALSE),"")</f>
        <v/>
      </c>
      <c r="F23"/>
      <c r="G23"/>
      <c r="H23"/>
      <c r="I23"/>
      <c r="J23"/>
      <c r="K23"/>
      <c r="L23"/>
    </row>
    <row r="24" spans="1:12" ht="15.75" customHeight="1" thickBot="1" x14ac:dyDescent="0.35">
      <c r="A24" s="114"/>
      <c r="B24" s="52" t="str">
        <f>IFERROR(VLOOKUP($C$1,BD!M46:W1045,1,FALSE),"")</f>
        <v/>
      </c>
      <c r="C24" s="52" t="str">
        <f>IFERROR(VLOOKUP(C$1,BD!M46:W1045,3,FALSE),"")</f>
        <v/>
      </c>
      <c r="D24" s="52" t="str">
        <f>IFERROR(VLOOKUP(C$1,BD!M46:W1045,2,FALSE),"")</f>
        <v/>
      </c>
      <c r="E24" s="53" t="str">
        <f>IFERROR(VLOOKUP(C$1,BD!M46:W1045,5,FALSE),"")</f>
        <v/>
      </c>
      <c r="F24"/>
      <c r="G24"/>
      <c r="H24"/>
      <c r="I24"/>
      <c r="J24"/>
      <c r="K24"/>
      <c r="L24"/>
    </row>
    <row r="25" spans="1:12" ht="15.75" customHeight="1" thickBot="1" x14ac:dyDescent="0.35">
      <c r="A25" s="114"/>
      <c r="B25" s="52" t="str">
        <f>IFERROR(VLOOKUP($C$1,BD!M47:W1046,1,FALSE),"")</f>
        <v/>
      </c>
      <c r="C25" s="52" t="str">
        <f>IFERROR(VLOOKUP(C$1,BD!M47:W1046,3,FALSE),"")</f>
        <v/>
      </c>
      <c r="D25" s="52" t="str">
        <f>IFERROR(VLOOKUP(C$1,BD!M47:W1046,2,FALSE),"")</f>
        <v/>
      </c>
      <c r="E25" s="53" t="str">
        <f>IFERROR(VLOOKUP(C$1,BD!M47:W1046,5,FALSE),"")</f>
        <v/>
      </c>
      <c r="F25"/>
      <c r="G25"/>
      <c r="H25"/>
      <c r="I25"/>
      <c r="J25"/>
      <c r="K25"/>
      <c r="L25"/>
    </row>
    <row r="26" spans="1:12" ht="15.75" customHeight="1" thickBot="1" x14ac:dyDescent="0.35">
      <c r="A26" s="114"/>
      <c r="B26" s="52" t="str">
        <f>IFERROR(VLOOKUP($C$1,BD!M48:W1047,1,FALSE),"")</f>
        <v/>
      </c>
      <c r="C26" s="52" t="str">
        <f>IFERROR(VLOOKUP(C$1,BD!M48:W1047,3,FALSE),"")</f>
        <v/>
      </c>
      <c r="D26" s="52" t="str">
        <f>IFERROR(VLOOKUP(C$1,BD!M48:W1047,2,FALSE),"")</f>
        <v/>
      </c>
      <c r="E26" s="53" t="str">
        <f>IFERROR(VLOOKUP(C$1,BD!M48:W1047,5,FALSE),"")</f>
        <v/>
      </c>
      <c r="F26"/>
      <c r="G26"/>
      <c r="H26"/>
      <c r="I26"/>
      <c r="J26"/>
      <c r="K26"/>
      <c r="L26"/>
    </row>
    <row r="27" spans="1:12" ht="15.75" customHeight="1" thickBot="1" x14ac:dyDescent="0.35">
      <c r="A27" s="114"/>
      <c r="B27" s="52" t="str">
        <f>IFERROR(VLOOKUP($C$1,BD!M49:W1048,1,FALSE),"")</f>
        <v/>
      </c>
      <c r="C27" s="52" t="str">
        <f>IFERROR(VLOOKUP(C$1,BD!M49:W1048,3,FALSE),"")</f>
        <v/>
      </c>
      <c r="D27" s="52" t="str">
        <f>IFERROR(VLOOKUP(C$1,BD!M49:W1048,2,FALSE),"")</f>
        <v/>
      </c>
      <c r="E27" s="53" t="str">
        <f>IFERROR(VLOOKUP(C$1,BD!M49:W1048,5,FALSE),"")</f>
        <v/>
      </c>
      <c r="F27"/>
      <c r="G27"/>
      <c r="H27"/>
      <c r="I27"/>
      <c r="J27"/>
      <c r="K27"/>
      <c r="L27"/>
    </row>
    <row r="28" spans="1:12" ht="15.75" customHeight="1" thickBot="1" x14ac:dyDescent="0.35">
      <c r="A28" s="114"/>
      <c r="B28" s="52" t="str">
        <f>IFERROR(VLOOKUP($C$1,BD!M50:W1049,1,FALSE),"")</f>
        <v/>
      </c>
      <c r="C28" s="52" t="str">
        <f>IFERROR(VLOOKUP(C$1,BD!M50:W1049,3,FALSE),"")</f>
        <v/>
      </c>
      <c r="D28" s="52" t="str">
        <f>IFERROR(VLOOKUP(C$1,BD!M50:W1049,2,FALSE),"")</f>
        <v/>
      </c>
      <c r="E28" s="53" t="str">
        <f>IFERROR(VLOOKUP(C$1,BD!M50:W1049,5,FALSE),"")</f>
        <v/>
      </c>
      <c r="F28"/>
      <c r="G28"/>
      <c r="H28"/>
      <c r="I28"/>
      <c r="J28"/>
      <c r="K28"/>
      <c r="L28"/>
    </row>
    <row r="29" spans="1:12" ht="15.75" customHeight="1" thickBot="1" x14ac:dyDescent="0.35">
      <c r="A29" s="114"/>
      <c r="B29" s="52" t="str">
        <f>IFERROR(VLOOKUP($C$1,BD!M51:W1050,1,FALSE),"")</f>
        <v/>
      </c>
      <c r="C29" s="52" t="str">
        <f>IFERROR(VLOOKUP(C$1,BD!M51:W1050,3,FALSE),"")</f>
        <v/>
      </c>
      <c r="D29" s="52" t="str">
        <f>IFERROR(VLOOKUP(C$1,BD!M51:W1050,2,FALSE),"")</f>
        <v/>
      </c>
      <c r="E29" s="53" t="str">
        <f>IFERROR(VLOOKUP(C$1,BD!M51:W1050,5,FALSE),"")</f>
        <v/>
      </c>
      <c r="F29"/>
      <c r="G29"/>
      <c r="H29"/>
      <c r="I29"/>
      <c r="J29"/>
      <c r="K29"/>
      <c r="L29"/>
    </row>
    <row r="30" spans="1:12" ht="15.75" customHeight="1" thickBot="1" x14ac:dyDescent="0.35">
      <c r="A30" s="114"/>
      <c r="B30" s="52" t="str">
        <f>IFERROR(VLOOKUP($C$1,BD!L30:W1030,1,FALSE),"")</f>
        <v/>
      </c>
      <c r="C30" s="52" t="str">
        <f>IFERROR(VLOOKUP(C$1,BD!L30:W1030,3,FALSE),"")</f>
        <v/>
      </c>
      <c r="D30" s="52" t="str">
        <f>IFERROR(VLOOKUP(C$1,BD!L30:W1030,2,FALSE),"")</f>
        <v/>
      </c>
      <c r="E30" s="53" t="str">
        <f>IFERROR(VLOOKUP(C$1,BD!L30:W1030,5,FALSE),"")</f>
        <v/>
      </c>
      <c r="F30"/>
      <c r="G30"/>
      <c r="H30"/>
      <c r="I30"/>
      <c r="J30"/>
      <c r="K30"/>
      <c r="L30"/>
    </row>
    <row r="31" spans="1:12" ht="15.75" customHeight="1" thickBot="1" x14ac:dyDescent="0.35">
      <c r="A31" s="114"/>
      <c r="B31" s="52" t="str">
        <f>IFERROR(VLOOKUP($C$1,BD!L31:W1031,1,FALSE),"")</f>
        <v/>
      </c>
      <c r="C31" s="52" t="str">
        <f>IFERROR(VLOOKUP(C$1,BD!L31:W1031,3,FALSE),"")</f>
        <v/>
      </c>
      <c r="D31" s="52" t="str">
        <f>IFERROR(VLOOKUP(C$1,BD!L31:W1031,2,FALSE),"")</f>
        <v/>
      </c>
      <c r="E31" s="53" t="str">
        <f>IFERROR(VLOOKUP(C$1,BD!L31:W1031,5,FALSE),"")</f>
        <v/>
      </c>
      <c r="F31"/>
      <c r="G31"/>
      <c r="H31"/>
      <c r="I31"/>
      <c r="J31"/>
      <c r="K31"/>
      <c r="L31"/>
    </row>
    <row r="32" spans="1:12" ht="15.75" customHeight="1" thickBot="1" x14ac:dyDescent="0.35">
      <c r="A32" s="114"/>
      <c r="B32" s="52" t="str">
        <f>IFERROR(VLOOKUP($C$1,BD!L32:W1032,1,FALSE),"")</f>
        <v/>
      </c>
      <c r="C32" s="52" t="str">
        <f>IFERROR(VLOOKUP(C$1,BD!L32:W1032,3,FALSE),"")</f>
        <v/>
      </c>
      <c r="D32" s="52" t="str">
        <f>IFERROR(VLOOKUP(C$1,BD!L32:W1032,2,FALSE),"")</f>
        <v/>
      </c>
      <c r="E32" s="53" t="str">
        <f>IFERROR(VLOOKUP(C$1,BD!L32:W1032,5,FALSE),"")</f>
        <v/>
      </c>
      <c r="F32"/>
      <c r="G32"/>
      <c r="H32"/>
      <c r="I32"/>
      <c r="J32"/>
      <c r="K32"/>
      <c r="L32"/>
    </row>
    <row r="33" spans="1:12" ht="15.75" customHeight="1" thickBot="1" x14ac:dyDescent="0.35">
      <c r="A33" s="114"/>
      <c r="B33" s="52" t="str">
        <f>IFERROR(VLOOKUP($C$1,BD!L33:W1033,1,FALSE),"")</f>
        <v/>
      </c>
      <c r="C33" s="52" t="str">
        <f>IFERROR(VLOOKUP(C$1,BD!L33:W1033,3,FALSE),"")</f>
        <v/>
      </c>
      <c r="D33" s="52" t="str">
        <f>IFERROR(VLOOKUP(C$1,BD!L33:W1033,2,FALSE),"")</f>
        <v/>
      </c>
      <c r="E33" s="53" t="str">
        <f>IFERROR(VLOOKUP(C$1,BD!L33:W1033,5,FALSE),"")</f>
        <v/>
      </c>
      <c r="F33"/>
      <c r="G33"/>
      <c r="H33"/>
      <c r="I33"/>
      <c r="J33"/>
      <c r="K33"/>
      <c r="L33"/>
    </row>
    <row r="34" spans="1:12" ht="15.75" customHeight="1" thickBot="1" x14ac:dyDescent="0.35">
      <c r="A34" s="114"/>
      <c r="B34" s="52" t="str">
        <f>IFERROR(VLOOKUP($C$1,BD!L34:W1034,1,FALSE),"")</f>
        <v/>
      </c>
      <c r="C34" s="52" t="str">
        <f>IFERROR(VLOOKUP(C$1,BD!L34:W1034,3,FALSE),"")</f>
        <v/>
      </c>
      <c r="D34" s="52" t="str">
        <f>IFERROR(VLOOKUP(C$1,BD!L34:W1034,2,FALSE),"")</f>
        <v/>
      </c>
      <c r="E34" s="53" t="str">
        <f>IFERROR(VLOOKUP(C$1,BD!L34:W1034,5,FALSE),"")</f>
        <v/>
      </c>
      <c r="F34"/>
      <c r="G34"/>
      <c r="H34"/>
      <c r="I34"/>
      <c r="J34"/>
      <c r="K34"/>
      <c r="L34"/>
    </row>
    <row r="35" spans="1:12" ht="15.75" customHeight="1" thickBot="1" x14ac:dyDescent="0.35">
      <c r="A35" s="114"/>
      <c r="B35" s="52" t="str">
        <f>IFERROR(VLOOKUP($C$1,BD!L35:W1035,1,FALSE),"")</f>
        <v/>
      </c>
      <c r="C35" s="52" t="str">
        <f>IFERROR(VLOOKUP(C$1,BD!L35:W1035,3,FALSE),"")</f>
        <v/>
      </c>
      <c r="D35" s="52" t="str">
        <f>IFERROR(VLOOKUP(C$1,BD!L35:W1035,2,FALSE),"")</f>
        <v/>
      </c>
      <c r="E35" s="53" t="str">
        <f>IFERROR(VLOOKUP(C$1,BD!L35:W1035,5,FALSE),"")</f>
        <v/>
      </c>
      <c r="F35"/>
      <c r="G35"/>
      <c r="H35"/>
      <c r="I35"/>
      <c r="J35"/>
      <c r="K35"/>
      <c r="L35"/>
    </row>
    <row r="36" spans="1:12" ht="15.75" customHeight="1" thickBot="1" x14ac:dyDescent="0.35">
      <c r="A36" s="114"/>
      <c r="B36" s="52" t="str">
        <f>IFERROR(VLOOKUP($C$1,BD!L36:W1036,1,FALSE),"")</f>
        <v/>
      </c>
      <c r="C36" s="52" t="str">
        <f>IFERROR(VLOOKUP(C$1,BD!L36:W1036,3,FALSE),"")</f>
        <v/>
      </c>
      <c r="D36" s="52" t="str">
        <f>IFERROR(VLOOKUP(C$1,BD!L36:W1036,2,FALSE),"")</f>
        <v/>
      </c>
      <c r="E36" s="53" t="str">
        <f>IFERROR(VLOOKUP(C$1,BD!L36:W1036,5,FALSE),"")</f>
        <v/>
      </c>
      <c r="F36"/>
      <c r="G36"/>
      <c r="H36"/>
      <c r="I36"/>
      <c r="J36"/>
      <c r="K36"/>
      <c r="L36"/>
    </row>
    <row r="37" spans="1:12" ht="15.75" customHeight="1" thickBot="1" x14ac:dyDescent="0.35">
      <c r="A37" s="114"/>
      <c r="B37" s="52" t="str">
        <f>IFERROR(VLOOKUP($C$1,BD!L37:W1037,1,FALSE),"")</f>
        <v/>
      </c>
      <c r="C37" s="52" t="str">
        <f>IFERROR(VLOOKUP(C$1,BD!L37:W1037,3,FALSE),"")</f>
        <v/>
      </c>
      <c r="D37" s="52" t="str">
        <f>IFERROR(VLOOKUP(C$1,BD!L37:W1037,2,FALSE),"")</f>
        <v/>
      </c>
      <c r="E37" s="53" t="str">
        <f>IFERROR(VLOOKUP(C$1,BD!L37:W1037,5,FALSE),"")</f>
        <v/>
      </c>
      <c r="F37"/>
      <c r="G37"/>
      <c r="H37"/>
      <c r="I37"/>
      <c r="J37"/>
      <c r="K37"/>
      <c r="L37"/>
    </row>
    <row r="38" spans="1:12" ht="15.75" customHeight="1" thickBot="1" x14ac:dyDescent="0.35">
      <c r="A38" s="114"/>
      <c r="B38" s="52" t="str">
        <f>IFERROR(VLOOKUP($C$1,BD!L38:W1038,1,FALSE),"")</f>
        <v/>
      </c>
      <c r="C38" s="52" t="str">
        <f>IFERROR(VLOOKUP(C$1,BD!L38:W1038,3,FALSE),"")</f>
        <v/>
      </c>
      <c r="D38" s="52" t="str">
        <f>IFERROR(VLOOKUP(C$1,BD!L38:W1038,2,FALSE),"")</f>
        <v/>
      </c>
      <c r="E38" s="53" t="str">
        <f>IFERROR(VLOOKUP(C$1,BD!L38:W1038,5,FALSE),"")</f>
        <v/>
      </c>
      <c r="F38"/>
      <c r="G38"/>
      <c r="H38"/>
      <c r="I38"/>
      <c r="J38"/>
      <c r="K38"/>
      <c r="L38"/>
    </row>
    <row r="39" spans="1:12" ht="15.75" customHeight="1" thickBot="1" x14ac:dyDescent="0.35">
      <c r="A39" s="114"/>
      <c r="B39" s="52" t="str">
        <f>IFERROR(VLOOKUP($C$1,BD!L39:W1039,1,FALSE),"")</f>
        <v/>
      </c>
      <c r="C39" s="52" t="str">
        <f>IFERROR(VLOOKUP(C$1,BD!L39:W1039,3,FALSE),"")</f>
        <v/>
      </c>
      <c r="D39" s="52" t="str">
        <f>IFERROR(VLOOKUP(C$1,BD!L39:W1039,2,FALSE),"")</f>
        <v/>
      </c>
      <c r="E39" s="53" t="str">
        <f>IFERROR(VLOOKUP(C$1,BD!L39:W1039,5,FALSE),"")</f>
        <v/>
      </c>
      <c r="F39"/>
      <c r="G39"/>
      <c r="H39"/>
      <c r="I39"/>
      <c r="J39"/>
      <c r="K39"/>
      <c r="L39"/>
    </row>
    <row r="40" spans="1:12" ht="15.75" customHeight="1" thickBot="1" x14ac:dyDescent="0.35">
      <c r="A40" s="114"/>
      <c r="B40" s="52" t="str">
        <f>IFERROR(VLOOKUP($C$1,BD!L40:W1040,1,FALSE),"")</f>
        <v/>
      </c>
      <c r="C40" s="52" t="str">
        <f>IFERROR(VLOOKUP(C$1,BD!L40:W1040,3,FALSE),"")</f>
        <v/>
      </c>
      <c r="D40" s="52" t="str">
        <f>IFERROR(VLOOKUP(C$1,BD!L40:W1040,2,FALSE),"")</f>
        <v/>
      </c>
      <c r="E40" s="53" t="str">
        <f>IFERROR(VLOOKUP(C$1,BD!L40:W1040,5,FALSE),"")</f>
        <v/>
      </c>
      <c r="F40"/>
      <c r="G40"/>
      <c r="H40"/>
      <c r="I40"/>
      <c r="J40"/>
      <c r="K40"/>
      <c r="L40"/>
    </row>
    <row r="41" spans="1:12" ht="15.75" customHeight="1" thickBot="1" x14ac:dyDescent="0.35">
      <c r="A41" s="114"/>
      <c r="B41" s="52" t="str">
        <f>IFERROR(VLOOKUP($C$1,BD!L41:W1041,1,FALSE),"")</f>
        <v/>
      </c>
      <c r="C41" s="52" t="str">
        <f>IFERROR(VLOOKUP(C$1,BD!L41:W1041,3,FALSE),"")</f>
        <v/>
      </c>
      <c r="D41" s="52" t="str">
        <f>IFERROR(VLOOKUP(C$1,BD!L41:W1041,2,FALSE),"")</f>
        <v/>
      </c>
      <c r="E41" s="53" t="str">
        <f>IFERROR(VLOOKUP(C$1,BD!L41:W1041,5,FALSE),"")</f>
        <v/>
      </c>
      <c r="F41"/>
      <c r="G41"/>
      <c r="H41"/>
      <c r="I41"/>
      <c r="J41"/>
      <c r="K41"/>
      <c r="L41"/>
    </row>
    <row r="42" spans="1:12" ht="15.75" customHeight="1" thickBot="1" x14ac:dyDescent="0.35">
      <c r="A42" s="114"/>
      <c r="B42" s="52" t="str">
        <f>IFERROR(VLOOKUP($C$1,BD!L42:W1042,1,FALSE),"")</f>
        <v/>
      </c>
      <c r="C42" s="52" t="str">
        <f>IFERROR(VLOOKUP(C$1,BD!L42:W1042,3,FALSE),"")</f>
        <v/>
      </c>
      <c r="D42" s="52" t="str">
        <f>IFERROR(VLOOKUP(C$1,BD!L42:W1042,2,FALSE),"")</f>
        <v/>
      </c>
      <c r="E42" s="53" t="str">
        <f>IFERROR(VLOOKUP(C$1,BD!L42:W1042,5,FALSE),"")</f>
        <v/>
      </c>
      <c r="F42"/>
      <c r="G42"/>
      <c r="H42"/>
      <c r="I42"/>
      <c r="J42"/>
      <c r="K42"/>
      <c r="L42"/>
    </row>
    <row r="43" spans="1:12" ht="15.75" customHeight="1" thickBot="1" x14ac:dyDescent="0.35">
      <c r="A43" s="114"/>
      <c r="B43" s="52" t="str">
        <f>IFERROR(VLOOKUP($C$1,BD!L43:W1043,1,FALSE),"")</f>
        <v/>
      </c>
      <c r="C43" s="52" t="str">
        <f>IFERROR(VLOOKUP(C$1,BD!L43:W1043,3,FALSE),"")</f>
        <v/>
      </c>
      <c r="D43" s="52" t="str">
        <f>IFERROR(VLOOKUP(C$1,BD!L43:W1043,2,FALSE),"")</f>
        <v/>
      </c>
      <c r="E43" s="53" t="str">
        <f>IFERROR(VLOOKUP(C$1,BD!L43:W1043,5,FALSE),"")</f>
        <v/>
      </c>
      <c r="F43"/>
      <c r="G43"/>
      <c r="H43"/>
      <c r="I43"/>
      <c r="J43"/>
      <c r="K43"/>
      <c r="L43"/>
    </row>
    <row r="44" spans="1:12" ht="15.75" customHeight="1" thickBot="1" x14ac:dyDescent="0.35">
      <c r="A44" s="114"/>
      <c r="B44" s="52" t="str">
        <f>IFERROR(VLOOKUP($C$1,BD!L44:W1044,1,FALSE),"")</f>
        <v/>
      </c>
      <c r="C44" s="52" t="str">
        <f>IFERROR(VLOOKUP(C$1,BD!L44:W1044,3,FALSE),"")</f>
        <v/>
      </c>
      <c r="D44" s="52" t="str">
        <f>IFERROR(VLOOKUP(C$1,BD!L44:W1044,2,FALSE),"")</f>
        <v/>
      </c>
      <c r="E44" s="53" t="str">
        <f>IFERROR(VLOOKUP(C$1,BD!L44:W1044,5,FALSE),"")</f>
        <v/>
      </c>
      <c r="F44"/>
      <c r="G44"/>
      <c r="H44"/>
      <c r="I44"/>
      <c r="J44"/>
      <c r="K44"/>
      <c r="L44"/>
    </row>
    <row r="45" spans="1:12" ht="15.75" customHeight="1" thickBot="1" x14ac:dyDescent="0.35">
      <c r="A45" s="114"/>
      <c r="B45" s="52" t="str">
        <f>IFERROR(VLOOKUP($C$1,BD!L45:W1045,1,FALSE),"")</f>
        <v/>
      </c>
      <c r="C45" s="52" t="str">
        <f>IFERROR(VLOOKUP(C$1,BD!L45:W1045,3,FALSE),"")</f>
        <v/>
      </c>
      <c r="D45" s="52" t="str">
        <f>IFERROR(VLOOKUP(C$1,BD!L45:W1045,2,FALSE),"")</f>
        <v/>
      </c>
      <c r="E45" s="53" t="str">
        <f>IFERROR(VLOOKUP(C$1,BD!L45:W1045,5,FALSE),"")</f>
        <v/>
      </c>
      <c r="F45"/>
      <c r="G45"/>
      <c r="H45"/>
      <c r="I45"/>
      <c r="J45"/>
      <c r="K45"/>
      <c r="L45"/>
    </row>
    <row r="46" spans="1:12" ht="15.75" customHeight="1" thickBot="1" x14ac:dyDescent="0.35">
      <c r="A46" s="114"/>
      <c r="B46" s="52" t="str">
        <f>IFERROR(VLOOKUP($C$1,BD!L46:W1046,1,FALSE),"")</f>
        <v/>
      </c>
      <c r="C46" s="52" t="str">
        <f>IFERROR(VLOOKUP(C$1,BD!L46:W1046,3,FALSE),"")</f>
        <v/>
      </c>
      <c r="D46" s="52" t="str">
        <f>IFERROR(VLOOKUP(C$1,BD!L46:W1046,2,FALSE),"")</f>
        <v/>
      </c>
      <c r="E46" s="53" t="str">
        <f>IFERROR(VLOOKUP(C$1,BD!L46:W1046,5,FALSE),"")</f>
        <v/>
      </c>
      <c r="F46"/>
      <c r="G46"/>
      <c r="H46"/>
      <c r="I46"/>
      <c r="J46"/>
      <c r="K46"/>
      <c r="L46"/>
    </row>
    <row r="47" spans="1:12" ht="15.75" customHeight="1" thickBot="1" x14ac:dyDescent="0.35">
      <c r="A47" s="114"/>
      <c r="B47" s="52" t="str">
        <f>IFERROR(VLOOKUP($C$1,BD!L47:W1047,1,FALSE),"")</f>
        <v/>
      </c>
      <c r="C47" s="52" t="str">
        <f>IFERROR(VLOOKUP(C$1,BD!L47:W1047,3,FALSE),"")</f>
        <v/>
      </c>
      <c r="D47" s="52" t="str">
        <f>IFERROR(VLOOKUP(C$1,BD!L47:W1047,2,FALSE),"")</f>
        <v/>
      </c>
      <c r="E47" s="53" t="str">
        <f>IFERROR(VLOOKUP(C$1,BD!L47:W1047,5,FALSE),"")</f>
        <v/>
      </c>
      <c r="F47"/>
      <c r="G47"/>
      <c r="H47"/>
      <c r="I47"/>
      <c r="J47"/>
      <c r="K47"/>
      <c r="L47"/>
    </row>
    <row r="48" spans="1:12" ht="15.75" customHeight="1" thickBot="1" x14ac:dyDescent="0.35">
      <c r="A48" s="114"/>
      <c r="B48" s="52" t="str">
        <f>IFERROR(VLOOKUP($C$1,BD!L48:W1048,1,FALSE),"")</f>
        <v/>
      </c>
      <c r="C48" s="52" t="str">
        <f>IFERROR(VLOOKUP(C$1,BD!L48:W1048,3,FALSE),"")</f>
        <v/>
      </c>
      <c r="D48" s="52" t="str">
        <f>IFERROR(VLOOKUP(C$1,BD!L48:W1048,2,FALSE),"")</f>
        <v/>
      </c>
      <c r="E48" s="53" t="str">
        <f>IFERROR(VLOOKUP(C$1,BD!L48:W1048,5,FALSE),"")</f>
        <v/>
      </c>
      <c r="F48"/>
      <c r="G48"/>
      <c r="H48"/>
      <c r="I48"/>
      <c r="J48"/>
      <c r="K48"/>
      <c r="L48"/>
    </row>
    <row r="49" spans="1:12" ht="15.75" customHeight="1" thickBot="1" x14ac:dyDescent="0.35">
      <c r="A49" s="114"/>
      <c r="B49" s="52" t="str">
        <f>IFERROR(VLOOKUP($C$1,BD!L49:W1049,1,FALSE),"")</f>
        <v/>
      </c>
      <c r="C49" s="52" t="str">
        <f>IFERROR(VLOOKUP(C$1,BD!L49:W1049,3,FALSE),"")</f>
        <v/>
      </c>
      <c r="D49" s="52" t="str">
        <f>IFERROR(VLOOKUP(C$1,BD!L49:W1049,2,FALSE),"")</f>
        <v/>
      </c>
      <c r="E49" s="53" t="str">
        <f>IFERROR(VLOOKUP(C$1,BD!L49:W1049,5,FALSE),"")</f>
        <v/>
      </c>
      <c r="F49"/>
      <c r="G49"/>
      <c r="H49"/>
      <c r="I49"/>
      <c r="J49"/>
      <c r="K49"/>
      <c r="L49"/>
    </row>
    <row r="50" spans="1:12" ht="15.75" customHeight="1" thickBot="1" x14ac:dyDescent="0.35">
      <c r="A50" s="114"/>
      <c r="B50" s="52" t="str">
        <f>IFERROR(VLOOKUP($C$1,BD!L50:W1050,1,FALSE),"")</f>
        <v/>
      </c>
      <c r="C50" s="52" t="str">
        <f>IFERROR(VLOOKUP(C$1,BD!L50:W1050,3,FALSE),"")</f>
        <v/>
      </c>
      <c r="D50" s="52" t="str">
        <f>IFERROR(VLOOKUP(C$1,BD!L50:W1050,2,FALSE),"")</f>
        <v/>
      </c>
      <c r="E50" s="53" t="str">
        <f>IFERROR(VLOOKUP(C$1,BD!L50:W1050,5,FALSE),"")</f>
        <v/>
      </c>
      <c r="F50"/>
      <c r="G50"/>
      <c r="H50"/>
      <c r="I50"/>
      <c r="J50"/>
      <c r="K50"/>
      <c r="L50"/>
    </row>
    <row r="51" spans="1:12" ht="15.75" customHeight="1" thickBot="1" x14ac:dyDescent="0.35">
      <c r="A51" s="114"/>
      <c r="B51" s="52" t="str">
        <f>IFERROR(VLOOKUP($C$1,BD!L51:W1051,1,FALSE),"")</f>
        <v/>
      </c>
      <c r="C51" s="52" t="str">
        <f>IFERROR(VLOOKUP(C$1,BD!L51:W1051,3,FALSE),"")</f>
        <v/>
      </c>
      <c r="D51" s="52" t="str">
        <f>IFERROR(VLOOKUP(C$1,BD!L51:W1051,2,FALSE),"")</f>
        <v/>
      </c>
      <c r="E51" s="53" t="str">
        <f>IFERROR(VLOOKUP(C$1,BD!L51:W1051,5,FALSE),"")</f>
        <v/>
      </c>
      <c r="F51"/>
      <c r="G51"/>
      <c r="H51"/>
      <c r="I51"/>
      <c r="J51"/>
      <c r="K51"/>
      <c r="L51"/>
    </row>
    <row r="52" spans="1:12" ht="15.75" customHeight="1" thickBot="1" x14ac:dyDescent="0.35">
      <c r="A52" s="114"/>
      <c r="B52" s="52" t="str">
        <f>IFERROR(VLOOKUP($C$1,BD!L52:W1052,1,FALSE),"")</f>
        <v/>
      </c>
      <c r="C52" s="52" t="str">
        <f>IFERROR(VLOOKUP(C$1,BD!L52:W1052,3,FALSE),"")</f>
        <v/>
      </c>
      <c r="D52" s="52" t="str">
        <f>IFERROR(VLOOKUP(C$1,BD!L52:W1052,2,FALSE),"")</f>
        <v/>
      </c>
      <c r="E52" s="53" t="str">
        <f>IFERROR(VLOOKUP(C$1,BD!L52:W1052,5,FALSE),"")</f>
        <v/>
      </c>
      <c r="F52"/>
      <c r="G52"/>
      <c r="H52"/>
      <c r="I52"/>
      <c r="J52"/>
      <c r="K52"/>
      <c r="L52"/>
    </row>
    <row r="53" spans="1:12" ht="15.75" customHeight="1" thickBot="1" x14ac:dyDescent="0.35">
      <c r="A53" s="114"/>
      <c r="B53" s="52" t="str">
        <f>IFERROR(VLOOKUP($C$1,BD!L53:W1053,1,FALSE),"")</f>
        <v/>
      </c>
      <c r="C53" s="52" t="str">
        <f>IFERROR(VLOOKUP(C$1,BD!L53:W1053,3,FALSE),"")</f>
        <v/>
      </c>
      <c r="D53" s="52" t="str">
        <f>IFERROR(VLOOKUP(C$1,BD!L53:W1053,2,FALSE),"")</f>
        <v/>
      </c>
      <c r="E53" s="53" t="str">
        <f>IFERROR(VLOOKUP(C$1,BD!L53:W1053,5,FALSE),"")</f>
        <v/>
      </c>
      <c r="F53"/>
      <c r="G53"/>
      <c r="H53"/>
      <c r="I53"/>
      <c r="J53"/>
      <c r="K53"/>
      <c r="L53"/>
    </row>
    <row r="54" spans="1:12" ht="15.75" customHeight="1" thickBot="1" x14ac:dyDescent="0.35">
      <c r="A54" s="114"/>
      <c r="B54" s="52" t="str">
        <f>IFERROR(VLOOKUP($C$1,BD!L54:W1054,1,FALSE),"")</f>
        <v/>
      </c>
      <c r="C54" s="52" t="str">
        <f>IFERROR(VLOOKUP(C$1,BD!L54:W1054,3,FALSE),"")</f>
        <v/>
      </c>
      <c r="D54" s="52" t="str">
        <f>IFERROR(VLOOKUP(C$1,BD!L54:W1054,2,FALSE),"")</f>
        <v/>
      </c>
      <c r="E54" s="53" t="str">
        <f>IFERROR(VLOOKUP(C$1,BD!L54:W1054,5,FALSE),"")</f>
        <v/>
      </c>
      <c r="F54"/>
      <c r="G54"/>
      <c r="H54"/>
      <c r="I54"/>
      <c r="J54"/>
      <c r="K54"/>
      <c r="L54"/>
    </row>
    <row r="55" spans="1:12" ht="15.75" customHeight="1" thickBot="1" x14ac:dyDescent="0.35">
      <c r="A55" s="114"/>
      <c r="B55" s="52" t="str">
        <f>IFERROR(VLOOKUP($C$1,BD!L55:W1055,1,FALSE),"")</f>
        <v/>
      </c>
      <c r="C55" s="52" t="str">
        <f>IFERROR(VLOOKUP(C$1,BD!L55:W1055,3,FALSE),"")</f>
        <v/>
      </c>
      <c r="D55" s="52" t="str">
        <f>IFERROR(VLOOKUP(C$1,BD!L55:W1055,2,FALSE),"")</f>
        <v/>
      </c>
      <c r="E55" s="53" t="str">
        <f>IFERROR(VLOOKUP(C$1,BD!L55:W1055,5,FALSE),"")</f>
        <v/>
      </c>
      <c r="F55"/>
      <c r="G55"/>
      <c r="H55"/>
      <c r="I55"/>
      <c r="J55"/>
      <c r="K55"/>
      <c r="L55"/>
    </row>
    <row r="56" spans="1:12" ht="15.75" customHeight="1" thickBot="1" x14ac:dyDescent="0.35">
      <c r="A56" s="114"/>
      <c r="B56" s="52" t="str">
        <f>IFERROR(VLOOKUP($C$1,BD!L56:W1056,1,FALSE),"")</f>
        <v/>
      </c>
      <c r="C56" s="52" t="str">
        <f>IFERROR(VLOOKUP(C$1,BD!L56:W1056,3,FALSE),"")</f>
        <v/>
      </c>
      <c r="D56" s="52" t="str">
        <f>IFERROR(VLOOKUP(C$1,BD!L56:W1056,2,FALSE),"")</f>
        <v/>
      </c>
      <c r="E56" s="53" t="str">
        <f>IFERROR(VLOOKUP(C$1,BD!L56:W1056,5,FALSE),"")</f>
        <v/>
      </c>
      <c r="F56"/>
      <c r="G56"/>
      <c r="H56"/>
      <c r="I56"/>
      <c r="J56"/>
      <c r="K56"/>
      <c r="L56"/>
    </row>
    <row r="57" spans="1:12" ht="15.75" customHeight="1" thickBot="1" x14ac:dyDescent="0.35">
      <c r="A57" s="114"/>
      <c r="B57" s="52" t="str">
        <f>IFERROR(VLOOKUP($C$1,BD!L57:W1057,1,FALSE),"")</f>
        <v/>
      </c>
      <c r="C57" s="52" t="str">
        <f>IFERROR(VLOOKUP(C$1,BD!L57:W1057,3,FALSE),"")</f>
        <v/>
      </c>
      <c r="D57" s="52" t="str">
        <f>IFERROR(VLOOKUP(C$1,BD!L57:W1057,2,FALSE),"")</f>
        <v/>
      </c>
      <c r="E57" s="53" t="str">
        <f>IFERROR(VLOOKUP(C$1,BD!L57:W1057,5,FALSE),"")</f>
        <v/>
      </c>
      <c r="F57"/>
      <c r="G57"/>
      <c r="H57"/>
      <c r="I57"/>
      <c r="J57"/>
      <c r="K57"/>
      <c r="L57"/>
    </row>
    <row r="58" spans="1:12" ht="15.75" customHeight="1" thickBot="1" x14ac:dyDescent="0.35">
      <c r="A58" s="114"/>
      <c r="B58" s="52" t="str">
        <f>IFERROR(VLOOKUP($C$1,BD!L58:W1058,1,FALSE),"")</f>
        <v/>
      </c>
      <c r="C58" s="52" t="str">
        <f>IFERROR(VLOOKUP(C$1,BD!L58:W1058,3,FALSE),"")</f>
        <v/>
      </c>
      <c r="D58" s="52" t="str">
        <f>IFERROR(VLOOKUP(C$1,BD!L58:W1058,2,FALSE),"")</f>
        <v/>
      </c>
      <c r="E58" s="53" t="str">
        <f>IFERROR(VLOOKUP(C$1,BD!L58:W1058,5,FALSE),"")</f>
        <v/>
      </c>
      <c r="F58"/>
      <c r="G58"/>
      <c r="H58"/>
      <c r="I58"/>
      <c r="J58"/>
      <c r="K58"/>
      <c r="L58"/>
    </row>
    <row r="59" spans="1:12" ht="15.75" customHeight="1" thickBot="1" x14ac:dyDescent="0.35">
      <c r="A59" s="114"/>
      <c r="B59" s="52" t="str">
        <f>IFERROR(VLOOKUP($C$1,BD!L59:W1059,1,FALSE),"")</f>
        <v/>
      </c>
      <c r="C59" s="52" t="str">
        <f>IFERROR(VLOOKUP(C$1,BD!L59:W1059,3,FALSE),"")</f>
        <v/>
      </c>
      <c r="D59" s="52" t="str">
        <f>IFERROR(VLOOKUP(C$1,BD!L59:W1059,2,FALSE),"")</f>
        <v/>
      </c>
      <c r="E59" s="53" t="str">
        <f>IFERROR(VLOOKUP(C$1,BD!L59:W1059,5,FALSE),"")</f>
        <v/>
      </c>
      <c r="F59"/>
      <c r="G59"/>
      <c r="H59"/>
      <c r="I59"/>
      <c r="J59"/>
      <c r="K59"/>
      <c r="L59"/>
    </row>
    <row r="60" spans="1:12" ht="15.75" customHeight="1" thickBot="1" x14ac:dyDescent="0.35">
      <c r="A60" s="114"/>
      <c r="B60" s="52" t="str">
        <f>IFERROR(VLOOKUP($C$1,BD!L60:W1060,1,FALSE),"")</f>
        <v/>
      </c>
      <c r="C60" s="52" t="str">
        <f>IFERROR(VLOOKUP(C$1,BD!L60:W1060,3,FALSE),"")</f>
        <v/>
      </c>
      <c r="D60" s="52" t="str">
        <f>IFERROR(VLOOKUP(C$1,BD!L60:W1060,2,FALSE),"")</f>
        <v/>
      </c>
      <c r="E60" s="53" t="str">
        <f>IFERROR(VLOOKUP(C$1,BD!L60:W1060,5,FALSE),"")</f>
        <v/>
      </c>
      <c r="F60"/>
      <c r="G60"/>
      <c r="H60"/>
      <c r="I60"/>
      <c r="J60"/>
      <c r="K60"/>
      <c r="L60"/>
    </row>
    <row r="61" spans="1:12" ht="15.75" customHeight="1" thickBot="1" x14ac:dyDescent="0.35">
      <c r="A61" s="114"/>
      <c r="B61" s="52" t="str">
        <f>IFERROR(VLOOKUP($C$1,BD!L61:W1061,1,FALSE),"")</f>
        <v/>
      </c>
      <c r="C61" s="52" t="str">
        <f>IFERROR(VLOOKUP(C$1,BD!L61:W1061,3,FALSE),"")</f>
        <v/>
      </c>
      <c r="D61" s="52" t="str">
        <f>IFERROR(VLOOKUP(C$1,BD!L61:W1061,2,FALSE),"")</f>
        <v/>
      </c>
      <c r="E61" s="53" t="str">
        <f>IFERROR(VLOOKUP(C$1,BD!L61:W1061,5,FALSE),"")</f>
        <v/>
      </c>
      <c r="F61"/>
      <c r="G61"/>
      <c r="H61"/>
      <c r="I61"/>
      <c r="J61"/>
      <c r="K61"/>
      <c r="L61"/>
    </row>
    <row r="62" spans="1:12" ht="15.75" customHeight="1" thickBot="1" x14ac:dyDescent="0.35">
      <c r="A62" s="114"/>
      <c r="B62" s="52" t="str">
        <f>IFERROR(VLOOKUP($C$1,BD!L62:W1062,1,FALSE),"")</f>
        <v/>
      </c>
      <c r="C62" s="52" t="str">
        <f>IFERROR(VLOOKUP(C$1,BD!L62:W1062,3,FALSE),"")</f>
        <v/>
      </c>
      <c r="D62" s="52" t="str">
        <f>IFERROR(VLOOKUP(C$1,BD!L62:W1062,2,FALSE),"")</f>
        <v/>
      </c>
      <c r="E62" s="53" t="str">
        <f>IFERROR(VLOOKUP(C$1,BD!L62:W1062,5,FALSE),"")</f>
        <v/>
      </c>
      <c r="F62"/>
      <c r="G62"/>
      <c r="H62"/>
      <c r="I62"/>
      <c r="J62"/>
      <c r="K62"/>
      <c r="L62"/>
    </row>
    <row r="63" spans="1:12" ht="15.75" customHeight="1" thickBot="1" x14ac:dyDescent="0.35">
      <c r="A63" s="114"/>
      <c r="B63" s="52" t="str">
        <f>IFERROR(VLOOKUP($C$1,BD!L63:W1063,1,FALSE),"")</f>
        <v/>
      </c>
      <c r="C63" s="52" t="str">
        <f>IFERROR(VLOOKUP(C$1,BD!L63:W1063,3,FALSE),"")</f>
        <v/>
      </c>
      <c r="D63" s="52" t="str">
        <f>IFERROR(VLOOKUP(C$1,BD!L63:W1063,2,FALSE),"")</f>
        <v/>
      </c>
      <c r="E63" s="53" t="str">
        <f>IFERROR(VLOOKUP(C$1,BD!L63:W1063,5,FALSE),"")</f>
        <v/>
      </c>
      <c r="F63"/>
      <c r="G63"/>
      <c r="H63"/>
      <c r="I63"/>
      <c r="J63"/>
      <c r="K63"/>
      <c r="L63"/>
    </row>
    <row r="64" spans="1:12" ht="15.75" customHeight="1" thickBot="1" x14ac:dyDescent="0.35">
      <c r="A64" s="114"/>
      <c r="B64" s="52" t="str">
        <f>IFERROR(VLOOKUP($C$1,BD!L64:W1064,1,FALSE),"")</f>
        <v/>
      </c>
      <c r="C64" s="52" t="str">
        <f>IFERROR(VLOOKUP(C$1,BD!L64:W1064,3,FALSE),"")</f>
        <v/>
      </c>
      <c r="D64" s="52" t="str">
        <f>IFERROR(VLOOKUP(C$1,BD!L64:W1064,2,FALSE),"")</f>
        <v/>
      </c>
      <c r="E64" s="53" t="str">
        <f>IFERROR(VLOOKUP(C$1,BD!L64:W1064,5,FALSE),"")</f>
        <v/>
      </c>
      <c r="F64"/>
      <c r="G64"/>
      <c r="H64"/>
      <c r="I64"/>
      <c r="J64"/>
      <c r="K64"/>
      <c r="L64"/>
    </row>
    <row r="65" spans="1:12" ht="15.75" customHeight="1" thickBot="1" x14ac:dyDescent="0.35">
      <c r="A65" s="114"/>
      <c r="B65" s="52" t="str">
        <f>IFERROR(VLOOKUP($C$1,BD!L65:W1065,1,FALSE),"")</f>
        <v/>
      </c>
      <c r="C65" s="52" t="str">
        <f>IFERROR(VLOOKUP(C$1,BD!L65:W1065,3,FALSE),"")</f>
        <v/>
      </c>
      <c r="D65" s="52" t="str">
        <f>IFERROR(VLOOKUP(C$1,BD!L65:W1065,2,FALSE),"")</f>
        <v/>
      </c>
      <c r="E65" s="53" t="str">
        <f>IFERROR(VLOOKUP(C$1,BD!L65:W1065,5,FALSE),"")</f>
        <v/>
      </c>
      <c r="F65"/>
      <c r="G65"/>
      <c r="H65"/>
      <c r="I65"/>
      <c r="J65"/>
      <c r="K65"/>
      <c r="L65"/>
    </row>
    <row r="66" spans="1:12" ht="15.75" customHeight="1" thickBot="1" x14ac:dyDescent="0.35">
      <c r="A66" s="114"/>
      <c r="B66" s="52" t="str">
        <f>IFERROR(VLOOKUP($C$1,BD!L66:W1066,1,FALSE),"")</f>
        <v/>
      </c>
      <c r="C66" s="52" t="str">
        <f>IFERROR(VLOOKUP(C$1,BD!L66:W1066,3,FALSE),"")</f>
        <v/>
      </c>
      <c r="D66" s="52" t="str">
        <f>IFERROR(VLOOKUP(C$1,BD!L66:W1066,2,FALSE),"")</f>
        <v/>
      </c>
      <c r="E66" s="53" t="str">
        <f>IFERROR(VLOOKUP(C$1,BD!L66:W1066,5,FALSE),"")</f>
        <v/>
      </c>
      <c r="F66"/>
      <c r="G66"/>
      <c r="H66"/>
      <c r="I66"/>
      <c r="J66"/>
      <c r="K66"/>
      <c r="L66"/>
    </row>
    <row r="67" spans="1:12" ht="15.75" customHeight="1" thickBot="1" x14ac:dyDescent="0.35">
      <c r="A67" s="114"/>
      <c r="B67" s="52" t="str">
        <f>IFERROR(VLOOKUP($C$1,BD!L67:W1067,1,FALSE),"")</f>
        <v/>
      </c>
      <c r="C67" s="52" t="str">
        <f>IFERROR(VLOOKUP(C$1,BD!L67:W1067,3,FALSE),"")</f>
        <v/>
      </c>
      <c r="D67" s="52" t="str">
        <f>IFERROR(VLOOKUP(C$1,BD!L67:W1067,2,FALSE),"")</f>
        <v/>
      </c>
      <c r="E67" s="53" t="str">
        <f>IFERROR(VLOOKUP(C$1,BD!L67:W1067,5,FALSE),"")</f>
        <v/>
      </c>
      <c r="F67"/>
      <c r="G67"/>
      <c r="H67"/>
      <c r="I67"/>
      <c r="J67"/>
      <c r="K67"/>
      <c r="L67"/>
    </row>
    <row r="68" spans="1:12" ht="15.75" customHeight="1" thickBot="1" x14ac:dyDescent="0.35">
      <c r="A68" s="114"/>
      <c r="B68" s="52" t="str">
        <f>IFERROR(VLOOKUP($C$1,BD!L68:W1068,1,FALSE),"")</f>
        <v/>
      </c>
      <c r="C68" s="52" t="str">
        <f>IFERROR(VLOOKUP(C$1,BD!L68:W1068,3,FALSE),"")</f>
        <v/>
      </c>
      <c r="D68" s="52" t="str">
        <f>IFERROR(VLOOKUP(C$1,BD!L68:W1068,2,FALSE),"")</f>
        <v/>
      </c>
      <c r="E68" s="53" t="str">
        <f>IFERROR(VLOOKUP(C$1,BD!L68:W1068,5,FALSE),"")</f>
        <v/>
      </c>
      <c r="F68"/>
      <c r="G68"/>
      <c r="H68"/>
      <c r="I68"/>
      <c r="J68"/>
      <c r="K68"/>
      <c r="L68"/>
    </row>
    <row r="69" spans="1:12" ht="15.75" customHeight="1" thickBot="1" x14ac:dyDescent="0.35">
      <c r="A69" s="114"/>
      <c r="B69" s="52" t="str">
        <f>IFERROR(VLOOKUP($C$1,BD!L69:W1069,1,FALSE),"")</f>
        <v/>
      </c>
      <c r="C69" s="52" t="str">
        <f>IFERROR(VLOOKUP(C$1,BD!L69:W1069,3,FALSE),"")</f>
        <v/>
      </c>
      <c r="D69" s="52" t="str">
        <f>IFERROR(VLOOKUP(C$1,BD!L69:W1069,2,FALSE),"")</f>
        <v/>
      </c>
      <c r="E69" s="53" t="str">
        <f>IFERROR(VLOOKUP(C$1,BD!L69:W1069,5,FALSE),"")</f>
        <v/>
      </c>
      <c r="F69"/>
      <c r="G69"/>
      <c r="H69"/>
      <c r="I69"/>
      <c r="J69"/>
      <c r="K69"/>
      <c r="L69"/>
    </row>
    <row r="70" spans="1:12" ht="15.75" customHeight="1" thickBot="1" x14ac:dyDescent="0.35">
      <c r="A70" s="114"/>
      <c r="B70" s="52" t="str">
        <f>IFERROR(VLOOKUP($C$1,BD!L70:W1070,1,FALSE),"")</f>
        <v/>
      </c>
      <c r="C70" s="52" t="str">
        <f>IFERROR(VLOOKUP(C$1,BD!L70:W1070,3,FALSE),"")</f>
        <v/>
      </c>
      <c r="D70" s="52" t="str">
        <f>IFERROR(VLOOKUP(C$1,BD!L70:W1070,2,FALSE),"")</f>
        <v/>
      </c>
      <c r="E70" s="53" t="str">
        <f>IFERROR(VLOOKUP(C$1,BD!L70:W1070,5,FALSE),"")</f>
        <v/>
      </c>
      <c r="F70"/>
      <c r="G70"/>
      <c r="H70"/>
      <c r="I70"/>
      <c r="J70"/>
      <c r="K70"/>
      <c r="L70"/>
    </row>
    <row r="71" spans="1:12" ht="15.75" customHeight="1" thickBot="1" x14ac:dyDescent="0.35">
      <c r="A71" s="114"/>
      <c r="B71" s="52" t="str">
        <f>IFERROR(VLOOKUP($C$1,BD!L71:W1071,1,FALSE),"")</f>
        <v/>
      </c>
      <c r="C71" s="52" t="str">
        <f>IFERROR(VLOOKUP(C$1,BD!L71:W1071,3,FALSE),"")</f>
        <v/>
      </c>
      <c r="D71" s="52" t="str">
        <f>IFERROR(VLOOKUP(C$1,BD!L71:W1071,2,FALSE),"")</f>
        <v/>
      </c>
      <c r="E71" s="53" t="str">
        <f>IFERROR(VLOOKUP(C$1,BD!L71:W1071,5,FALSE),"")</f>
        <v/>
      </c>
      <c r="F71"/>
      <c r="G71"/>
      <c r="H71"/>
      <c r="I71"/>
      <c r="J71"/>
      <c r="K71"/>
      <c r="L71"/>
    </row>
    <row r="72" spans="1:12" ht="15.75" customHeight="1" thickBot="1" x14ac:dyDescent="0.35">
      <c r="A72" s="114"/>
      <c r="B72" s="52" t="str">
        <f>IFERROR(VLOOKUP($C$1,BD!L72:W1072,1,FALSE),"")</f>
        <v/>
      </c>
      <c r="C72" s="52" t="str">
        <f>IFERROR(VLOOKUP(C$1,BD!L72:W1072,3,FALSE),"")</f>
        <v/>
      </c>
      <c r="D72" s="52" t="str">
        <f>IFERROR(VLOOKUP(C$1,BD!L72:W1072,2,FALSE),"")</f>
        <v/>
      </c>
      <c r="E72" s="53" t="str">
        <f>IFERROR(VLOOKUP(C$1,BD!L72:W1072,5,FALSE),"")</f>
        <v/>
      </c>
      <c r="F72"/>
      <c r="G72"/>
      <c r="H72"/>
      <c r="I72"/>
      <c r="J72"/>
      <c r="K72"/>
      <c r="L72"/>
    </row>
    <row r="73" spans="1:12" ht="15.75" customHeight="1" thickBot="1" x14ac:dyDescent="0.35">
      <c r="A73" s="114"/>
      <c r="B73" s="52" t="str">
        <f>IFERROR(VLOOKUP($C$1,BD!L73:W1073,1,FALSE),"")</f>
        <v/>
      </c>
      <c r="C73" s="52" t="str">
        <f>IFERROR(VLOOKUP(C$1,BD!L73:W1073,3,FALSE),"")</f>
        <v/>
      </c>
      <c r="D73" s="52" t="str">
        <f>IFERROR(VLOOKUP(C$1,BD!L73:W1073,2,FALSE),"")</f>
        <v/>
      </c>
      <c r="E73" s="53" t="str">
        <f>IFERROR(VLOOKUP(C$1,BD!L73:W1073,5,FALSE),"")</f>
        <v/>
      </c>
      <c r="F73"/>
      <c r="G73"/>
      <c r="H73"/>
      <c r="I73"/>
      <c r="J73"/>
      <c r="K73"/>
      <c r="L73"/>
    </row>
    <row r="74" spans="1:12" ht="15.75" customHeight="1" thickBot="1" x14ac:dyDescent="0.35">
      <c r="A74" s="114"/>
      <c r="B74" s="52" t="str">
        <f>IFERROR(VLOOKUP($C$1,BD!L74:W1074,1,FALSE),"")</f>
        <v/>
      </c>
      <c r="C74" s="52" t="str">
        <f>IFERROR(VLOOKUP(C$1,BD!L74:W1074,3,FALSE),"")</f>
        <v/>
      </c>
      <c r="D74" s="52" t="str">
        <f>IFERROR(VLOOKUP(C$1,BD!L74:W1074,2,FALSE),"")</f>
        <v/>
      </c>
      <c r="E74" s="53" t="str">
        <f>IFERROR(VLOOKUP(C$1,BD!L74:W1074,5,FALSE),"")</f>
        <v/>
      </c>
      <c r="F74"/>
      <c r="G74"/>
      <c r="H74"/>
      <c r="I74"/>
      <c r="J74"/>
      <c r="K74"/>
      <c r="L74"/>
    </row>
    <row r="75" spans="1:12" ht="15.75" customHeight="1" thickBot="1" x14ac:dyDescent="0.35">
      <c r="A75" s="114"/>
      <c r="B75" s="52" t="str">
        <f>IFERROR(VLOOKUP($C$1,BD!L75:W1075,1,FALSE),"")</f>
        <v/>
      </c>
      <c r="C75" s="52" t="str">
        <f>IFERROR(VLOOKUP(C$1,BD!L75:W1075,3,FALSE),"")</f>
        <v/>
      </c>
      <c r="D75" s="52" t="str">
        <f>IFERROR(VLOOKUP(C$1,BD!L75:W1075,2,FALSE),"")</f>
        <v/>
      </c>
      <c r="E75" s="53" t="str">
        <f>IFERROR(VLOOKUP(C$1,BD!L75:W1075,5,FALSE),"")</f>
        <v/>
      </c>
      <c r="F75"/>
      <c r="G75"/>
      <c r="H75"/>
      <c r="I75"/>
      <c r="J75"/>
      <c r="K75"/>
      <c r="L75"/>
    </row>
    <row r="76" spans="1:12" ht="15.75" customHeight="1" thickBot="1" x14ac:dyDescent="0.35">
      <c r="A76" s="114"/>
      <c r="B76" s="52" t="str">
        <f>IFERROR(VLOOKUP($C$1,BD!L76:W1076,1,FALSE),"")</f>
        <v/>
      </c>
      <c r="C76" s="52" t="str">
        <f>IFERROR(VLOOKUP(C$1,BD!L76:W1076,3,FALSE),"")</f>
        <v/>
      </c>
      <c r="D76" s="52" t="str">
        <f>IFERROR(VLOOKUP(C$1,BD!L76:W1076,2,FALSE),"")</f>
        <v/>
      </c>
      <c r="E76" s="53" t="str">
        <f>IFERROR(VLOOKUP(C$1,BD!L76:W1076,5,FALSE),"")</f>
        <v/>
      </c>
      <c r="F76"/>
      <c r="G76"/>
      <c r="H76"/>
      <c r="I76"/>
      <c r="J76"/>
      <c r="K76"/>
      <c r="L76"/>
    </row>
    <row r="77" spans="1:12" ht="15.75" customHeight="1" thickBot="1" x14ac:dyDescent="0.35">
      <c r="A77" s="114"/>
      <c r="B77" s="52" t="str">
        <f>IFERROR(VLOOKUP($C$1,BD!L77:W1077,1,FALSE),"")</f>
        <v/>
      </c>
      <c r="C77" s="52" t="str">
        <f>IFERROR(VLOOKUP(C$1,BD!L77:W1077,3,FALSE),"")</f>
        <v/>
      </c>
      <c r="D77" s="52" t="str">
        <f>IFERROR(VLOOKUP(C$1,BD!L77:W1077,2,FALSE),"")</f>
        <v/>
      </c>
      <c r="E77" s="53" t="str">
        <f>IFERROR(VLOOKUP(C$1,BD!L77:W1077,5,FALSE),"")</f>
        <v/>
      </c>
      <c r="F77"/>
      <c r="G77"/>
      <c r="H77"/>
      <c r="I77"/>
      <c r="J77"/>
      <c r="K77"/>
      <c r="L77"/>
    </row>
    <row r="78" spans="1:12" ht="15.75" customHeight="1" thickBot="1" x14ac:dyDescent="0.35">
      <c r="A78" s="114"/>
      <c r="B78" s="52" t="str">
        <f>IFERROR(VLOOKUP($C$1,BD!L78:W1078,1,FALSE),"")</f>
        <v/>
      </c>
      <c r="C78" s="52" t="str">
        <f>IFERROR(VLOOKUP(C$1,BD!L78:W1078,3,FALSE),"")</f>
        <v/>
      </c>
      <c r="D78" s="52" t="str">
        <f>IFERROR(VLOOKUP(C$1,BD!L78:W1078,2,FALSE),"")</f>
        <v/>
      </c>
      <c r="E78" s="53" t="str">
        <f>IFERROR(VLOOKUP(C$1,BD!L78:W1078,5,FALSE),"")</f>
        <v/>
      </c>
      <c r="F78"/>
      <c r="G78"/>
      <c r="H78"/>
      <c r="I78"/>
      <c r="J78"/>
      <c r="K78"/>
      <c r="L78"/>
    </row>
    <row r="79" spans="1:12" ht="15.75" customHeight="1" thickBot="1" x14ac:dyDescent="0.35">
      <c r="A79" s="114"/>
      <c r="B79" s="52" t="str">
        <f>IFERROR(VLOOKUP($C$1,BD!L79:W1079,1,FALSE),"")</f>
        <v/>
      </c>
      <c r="C79" s="52" t="str">
        <f>IFERROR(VLOOKUP(C$1,BD!L79:W1079,3,FALSE),"")</f>
        <v/>
      </c>
      <c r="D79" s="52" t="str">
        <f>IFERROR(VLOOKUP(C$1,BD!L79:W1079,2,FALSE),"")</f>
        <v/>
      </c>
      <c r="E79" s="53" t="str">
        <f>IFERROR(VLOOKUP(C$1,BD!L79:W1079,5,FALSE),"")</f>
        <v/>
      </c>
      <c r="F79"/>
      <c r="G79"/>
      <c r="H79"/>
      <c r="I79"/>
      <c r="J79"/>
      <c r="K79"/>
      <c r="L79"/>
    </row>
    <row r="80" spans="1:12" ht="15.75" customHeight="1" thickBot="1" x14ac:dyDescent="0.35">
      <c r="A80" s="114"/>
      <c r="B80" s="52" t="str">
        <f>IFERROR(VLOOKUP($C$1,BD!L80:W1080,1,FALSE),"")</f>
        <v/>
      </c>
      <c r="C80" s="52" t="str">
        <f>IFERROR(VLOOKUP(C$1,BD!L80:W1080,3,FALSE),"")</f>
        <v/>
      </c>
      <c r="D80" s="52" t="str">
        <f>IFERROR(VLOOKUP(C$1,BD!L80:W1080,2,FALSE),"")</f>
        <v/>
      </c>
      <c r="E80" s="53" t="str">
        <f>IFERROR(VLOOKUP(C$1,BD!L80:W1080,5,FALSE),"")</f>
        <v/>
      </c>
      <c r="F80"/>
      <c r="G80"/>
      <c r="H80"/>
      <c r="I80"/>
      <c r="J80"/>
      <c r="K80"/>
      <c r="L80"/>
    </row>
    <row r="81" spans="1:12" ht="15.75" customHeight="1" thickBot="1" x14ac:dyDescent="0.35">
      <c r="A81" s="114"/>
      <c r="B81" s="52" t="str">
        <f>IFERROR(VLOOKUP($C$1,BD!L81:W1081,1,FALSE),"")</f>
        <v/>
      </c>
      <c r="C81" s="52" t="str">
        <f>IFERROR(VLOOKUP(C$1,BD!L81:W1081,3,FALSE),"")</f>
        <v/>
      </c>
      <c r="D81" s="52" t="str">
        <f>IFERROR(VLOOKUP(C$1,BD!L81:W1081,2,FALSE),"")</f>
        <v/>
      </c>
      <c r="E81" s="53" t="str">
        <f>IFERROR(VLOOKUP(C$1,BD!L81:W1081,5,FALSE),"")</f>
        <v/>
      </c>
      <c r="F81"/>
      <c r="G81"/>
      <c r="H81"/>
      <c r="I81"/>
      <c r="J81"/>
      <c r="K81"/>
      <c r="L81"/>
    </row>
    <row r="82" spans="1:12" ht="15.75" customHeight="1" thickBot="1" x14ac:dyDescent="0.35">
      <c r="A82" s="114"/>
      <c r="B82" s="52" t="str">
        <f>IFERROR(VLOOKUP($C$1,BD!L82:W1082,1,FALSE),"")</f>
        <v/>
      </c>
      <c r="C82" s="52" t="str">
        <f>IFERROR(VLOOKUP(C$1,BD!L82:W1082,3,FALSE),"")</f>
        <v/>
      </c>
      <c r="D82" s="52" t="str">
        <f>IFERROR(VLOOKUP(C$1,BD!L82:W1082,2,FALSE),"")</f>
        <v/>
      </c>
      <c r="E82" s="53" t="str">
        <f>IFERROR(VLOOKUP(C$1,BD!L82:W1082,5,FALSE),"")</f>
        <v/>
      </c>
      <c r="F82"/>
      <c r="G82"/>
      <c r="H82"/>
      <c r="I82"/>
      <c r="J82"/>
      <c r="K82"/>
      <c r="L82"/>
    </row>
    <row r="83" spans="1:12" ht="15.75" customHeight="1" thickBot="1" x14ac:dyDescent="0.35">
      <c r="A83" s="114"/>
      <c r="B83" s="52" t="str">
        <f>IFERROR(VLOOKUP($C$1,BD!L83:W1083,1,FALSE),"")</f>
        <v/>
      </c>
      <c r="C83" s="52" t="str">
        <f>IFERROR(VLOOKUP(C$1,BD!L83:W1083,3,FALSE),"")</f>
        <v/>
      </c>
      <c r="D83" s="52" t="str">
        <f>IFERROR(VLOOKUP(C$1,BD!L83:W1083,2,FALSE),"")</f>
        <v/>
      </c>
      <c r="E83" s="53" t="str">
        <f>IFERROR(VLOOKUP(C$1,BD!L83:W1083,5,FALSE),"")</f>
        <v/>
      </c>
      <c r="F83"/>
      <c r="G83"/>
      <c r="H83"/>
      <c r="I83"/>
      <c r="J83"/>
      <c r="K83"/>
      <c r="L83"/>
    </row>
    <row r="84" spans="1:12" ht="15.75" customHeight="1" thickBot="1" x14ac:dyDescent="0.35">
      <c r="A84" s="114"/>
      <c r="B84" s="52" t="str">
        <f>IFERROR(VLOOKUP($C$1,BD!L84:W1084,1,FALSE),"")</f>
        <v/>
      </c>
      <c r="C84" s="52" t="str">
        <f>IFERROR(VLOOKUP(C$1,BD!L84:W1084,3,FALSE),"")</f>
        <v/>
      </c>
      <c r="D84" s="52" t="str">
        <f>IFERROR(VLOOKUP(C$1,BD!L84:W1084,2,FALSE),"")</f>
        <v/>
      </c>
      <c r="E84" s="53" t="str">
        <f>IFERROR(VLOOKUP(C$1,BD!L84:W1084,5,FALSE),"")</f>
        <v/>
      </c>
      <c r="F84"/>
      <c r="G84"/>
      <c r="H84"/>
      <c r="I84"/>
      <c r="J84"/>
      <c r="K84"/>
      <c r="L84"/>
    </row>
    <row r="85" spans="1:12" ht="15.75" customHeight="1" thickBot="1" x14ac:dyDescent="0.35">
      <c r="A85" s="114"/>
      <c r="B85" s="52" t="str">
        <f>IFERROR(VLOOKUP($C$1,BD!L85:W1085,1,FALSE),"")</f>
        <v/>
      </c>
      <c r="C85" s="52" t="str">
        <f>IFERROR(VLOOKUP(C$1,BD!L85:W1085,3,FALSE),"")</f>
        <v/>
      </c>
      <c r="D85" s="52" t="str">
        <f>IFERROR(VLOOKUP(C$1,BD!L85:W1085,2,FALSE),"")</f>
        <v/>
      </c>
      <c r="E85" s="53" t="str">
        <f>IFERROR(VLOOKUP(C$1,BD!L85:W1085,5,FALSE),"")</f>
        <v/>
      </c>
      <c r="F85"/>
      <c r="G85"/>
      <c r="H85"/>
      <c r="I85"/>
      <c r="J85"/>
      <c r="K85"/>
      <c r="L85"/>
    </row>
    <row r="86" spans="1:12" ht="15.75" customHeight="1" thickBot="1" x14ac:dyDescent="0.35">
      <c r="A86" s="114"/>
      <c r="B86" s="52" t="str">
        <f>IFERROR(VLOOKUP($C$1,BD!L86:W1086,1,FALSE),"")</f>
        <v/>
      </c>
      <c r="C86" s="52" t="str">
        <f>IFERROR(VLOOKUP(C$1,BD!L86:W1086,3,FALSE),"")</f>
        <v/>
      </c>
      <c r="D86" s="52" t="str">
        <f>IFERROR(VLOOKUP(C$1,BD!L86:W1086,2,FALSE),"")</f>
        <v/>
      </c>
      <c r="E86" s="53" t="str">
        <f>IFERROR(VLOOKUP(C$1,BD!L86:W1086,5,FALSE),"")</f>
        <v/>
      </c>
      <c r="F86"/>
      <c r="G86"/>
      <c r="H86"/>
      <c r="I86"/>
      <c r="J86"/>
      <c r="K86"/>
      <c r="L86"/>
    </row>
    <row r="87" spans="1:12" ht="15.75" customHeight="1" thickBot="1" x14ac:dyDescent="0.35">
      <c r="A87" s="114"/>
      <c r="B87" s="52" t="str">
        <f>IFERROR(VLOOKUP($C$1,BD!L87:W1087,1,FALSE),"")</f>
        <v/>
      </c>
      <c r="C87" s="52" t="str">
        <f>IFERROR(VLOOKUP(C$1,BD!L87:W1087,3,FALSE),"")</f>
        <v/>
      </c>
      <c r="D87" s="52" t="str">
        <f>IFERROR(VLOOKUP(C$1,BD!L87:W1087,2,FALSE),"")</f>
        <v/>
      </c>
      <c r="E87" s="53" t="str">
        <f>IFERROR(VLOOKUP(C$1,BD!L87:W1087,5,FALSE),"")</f>
        <v/>
      </c>
      <c r="F87"/>
      <c r="G87"/>
      <c r="H87"/>
      <c r="I87"/>
      <c r="J87"/>
      <c r="K87"/>
      <c r="L87"/>
    </row>
    <row r="88" spans="1:12" ht="15.75" customHeight="1" thickBot="1" x14ac:dyDescent="0.35">
      <c r="A88" s="114"/>
      <c r="B88" s="52" t="str">
        <f>IFERROR(VLOOKUP($C$1,BD!L88:W1088,1,FALSE),"")</f>
        <v/>
      </c>
      <c r="C88" s="52" t="str">
        <f>IFERROR(VLOOKUP(C$1,BD!L88:W1088,3,FALSE),"")</f>
        <v/>
      </c>
      <c r="D88" s="52" t="str">
        <f>IFERROR(VLOOKUP(C$1,BD!L88:W1088,2,FALSE),"")</f>
        <v/>
      </c>
      <c r="E88" s="53" t="str">
        <f>IFERROR(VLOOKUP(C$1,BD!L88:W1088,5,FALSE),"")</f>
        <v/>
      </c>
      <c r="F88"/>
      <c r="G88"/>
      <c r="H88"/>
      <c r="I88"/>
      <c r="J88"/>
      <c r="K88"/>
      <c r="L88"/>
    </row>
    <row r="89" spans="1:12" ht="15.75" customHeight="1" thickBot="1" x14ac:dyDescent="0.35">
      <c r="A89" s="114"/>
      <c r="B89" s="52" t="str">
        <f>IFERROR(VLOOKUP($C$1,BD!L89:W1089,1,FALSE),"")</f>
        <v/>
      </c>
      <c r="C89" s="52" t="str">
        <f>IFERROR(VLOOKUP(C$1,BD!L89:W1089,3,FALSE),"")</f>
        <v/>
      </c>
      <c r="D89" s="52" t="str">
        <f>IFERROR(VLOOKUP(C$1,BD!L89:W1089,2,FALSE),"")</f>
        <v/>
      </c>
      <c r="E89" s="53" t="str">
        <f>IFERROR(VLOOKUP(C$1,BD!L89:W1089,5,FALSE),"")</f>
        <v/>
      </c>
      <c r="F89"/>
      <c r="G89"/>
      <c r="H89"/>
      <c r="I89"/>
      <c r="J89"/>
      <c r="K89"/>
      <c r="L89"/>
    </row>
    <row r="90" spans="1:12" ht="15.75" customHeight="1" thickBot="1" x14ac:dyDescent="0.35">
      <c r="A90" s="114"/>
      <c r="B90" s="52" t="str">
        <f>IFERROR(VLOOKUP($C$1,BD!L90:W1090,1,FALSE),"")</f>
        <v/>
      </c>
      <c r="C90" s="52" t="str">
        <f>IFERROR(VLOOKUP(C$1,BD!L90:W1090,3,FALSE),"")</f>
        <v/>
      </c>
      <c r="D90" s="52" t="str">
        <f>IFERROR(VLOOKUP(C$1,BD!L90:W1090,2,FALSE),"")</f>
        <v/>
      </c>
      <c r="E90" s="53" t="str">
        <f>IFERROR(VLOOKUP(C$1,BD!L90:W1090,5,FALSE),"")</f>
        <v/>
      </c>
      <c r="F90"/>
      <c r="G90"/>
      <c r="H90"/>
      <c r="I90"/>
      <c r="J90"/>
      <c r="K90"/>
      <c r="L90"/>
    </row>
    <row r="91" spans="1:12" ht="15.75" customHeight="1" thickBot="1" x14ac:dyDescent="0.35">
      <c r="A91" s="114"/>
      <c r="B91" s="52" t="str">
        <f>IFERROR(VLOOKUP($C$1,BD!L91:W1091,1,FALSE),"")</f>
        <v/>
      </c>
      <c r="C91" s="52" t="str">
        <f>IFERROR(VLOOKUP(C$1,BD!L91:W1091,3,FALSE),"")</f>
        <v/>
      </c>
      <c r="D91" s="52" t="str">
        <f>IFERROR(VLOOKUP(C$1,BD!L91:W1091,2,FALSE),"")</f>
        <v/>
      </c>
      <c r="E91" s="53" t="str">
        <f>IFERROR(VLOOKUP(C$1,BD!L91:W1091,5,FALSE),"")</f>
        <v/>
      </c>
      <c r="F91"/>
      <c r="G91"/>
      <c r="H91"/>
      <c r="I91"/>
      <c r="J91"/>
      <c r="K91"/>
      <c r="L91"/>
    </row>
    <row r="92" spans="1:12" ht="15.75" customHeight="1" thickBot="1" x14ac:dyDescent="0.35">
      <c r="A92" s="114"/>
      <c r="B92" s="52" t="str">
        <f>IFERROR(VLOOKUP($C$1,BD!L92:W1092,1,FALSE),"")</f>
        <v/>
      </c>
      <c r="C92" s="52" t="str">
        <f>IFERROR(VLOOKUP(C$1,BD!L92:W1092,3,FALSE),"")</f>
        <v/>
      </c>
      <c r="D92" s="52" t="str">
        <f>IFERROR(VLOOKUP(C$1,BD!L92:W1092,2,FALSE),"")</f>
        <v/>
      </c>
      <c r="E92" s="53" t="str">
        <f>IFERROR(VLOOKUP(C$1,BD!L92:W1092,5,FALSE),"")</f>
        <v/>
      </c>
      <c r="F92"/>
      <c r="G92"/>
      <c r="H92"/>
      <c r="I92"/>
      <c r="J92"/>
      <c r="K92"/>
      <c r="L92"/>
    </row>
    <row r="93" spans="1:12" ht="15.75" customHeight="1" thickBot="1" x14ac:dyDescent="0.35">
      <c r="A93" s="114"/>
      <c r="B93" s="52" t="str">
        <f>IFERROR(VLOOKUP($C$1,BD!L93:W1093,1,FALSE),"")</f>
        <v/>
      </c>
      <c r="C93" s="52" t="str">
        <f>IFERROR(VLOOKUP(C$1,BD!L93:W1093,3,FALSE),"")</f>
        <v/>
      </c>
      <c r="D93" s="52" t="str">
        <f>IFERROR(VLOOKUP(C$1,BD!L93:W1093,2,FALSE),"")</f>
        <v/>
      </c>
      <c r="E93" s="53" t="str">
        <f>IFERROR(VLOOKUP(C$1,BD!L93:W1093,5,FALSE),"")</f>
        <v/>
      </c>
      <c r="F93"/>
      <c r="G93"/>
      <c r="H93"/>
      <c r="I93"/>
      <c r="J93"/>
      <c r="K93"/>
      <c r="L93"/>
    </row>
    <row r="94" spans="1:12" ht="15.75" customHeight="1" thickBot="1" x14ac:dyDescent="0.35">
      <c r="A94" s="114"/>
      <c r="B94" s="52" t="str">
        <f>IFERROR(VLOOKUP($C$1,BD!L94:W1094,1,FALSE),"")</f>
        <v/>
      </c>
      <c r="C94" s="52" t="str">
        <f>IFERROR(VLOOKUP(C$1,BD!L94:W1094,3,FALSE),"")</f>
        <v/>
      </c>
      <c r="D94" s="52" t="str">
        <f>IFERROR(VLOOKUP(C$1,BD!L94:W1094,2,FALSE),"")</f>
        <v/>
      </c>
      <c r="E94" s="53" t="str">
        <f>IFERROR(VLOOKUP(C$1,BD!L94:W1094,5,FALSE),"")</f>
        <v/>
      </c>
      <c r="F94"/>
      <c r="G94"/>
      <c r="H94"/>
      <c r="I94"/>
      <c r="J94"/>
      <c r="K94"/>
      <c r="L94"/>
    </row>
    <row r="95" spans="1:12" ht="15.75" customHeight="1" thickBot="1" x14ac:dyDescent="0.35">
      <c r="A95" s="114"/>
      <c r="B95" s="52" t="str">
        <f>IFERROR(VLOOKUP($C$1,BD!L95:W1095,1,FALSE),"")</f>
        <v/>
      </c>
      <c r="C95" s="52" t="str">
        <f>IFERROR(VLOOKUP(C$1,BD!L95:W1095,3,FALSE),"")</f>
        <v/>
      </c>
      <c r="D95" s="52" t="str">
        <f>IFERROR(VLOOKUP(C$1,BD!L95:W1095,2,FALSE),"")</f>
        <v/>
      </c>
      <c r="E95" s="53" t="str">
        <f>IFERROR(VLOOKUP(C$1,BD!L95:W1095,5,FALSE),"")</f>
        <v/>
      </c>
      <c r="F95"/>
      <c r="G95"/>
      <c r="H95"/>
      <c r="I95"/>
      <c r="J95"/>
      <c r="K95"/>
      <c r="L95"/>
    </row>
    <row r="96" spans="1:12" ht="15.75" customHeight="1" thickBot="1" x14ac:dyDescent="0.35">
      <c r="A96" s="114"/>
      <c r="B96" s="52" t="str">
        <f>IFERROR(VLOOKUP($C$1,BD!L96:W1096,1,FALSE),"")</f>
        <v/>
      </c>
      <c r="C96" s="52" t="str">
        <f>IFERROR(VLOOKUP(C$1,BD!L96:W1096,3,FALSE),"")</f>
        <v/>
      </c>
      <c r="D96" s="52" t="str">
        <f>IFERROR(VLOOKUP(C$1,BD!L96:W1096,2,FALSE),"")</f>
        <v/>
      </c>
      <c r="E96" s="53" t="str">
        <f>IFERROR(VLOOKUP(C$1,BD!L96:W1096,5,FALSE),"")</f>
        <v/>
      </c>
      <c r="F96"/>
      <c r="G96"/>
      <c r="H96"/>
      <c r="I96"/>
      <c r="J96"/>
      <c r="K96"/>
      <c r="L96"/>
    </row>
    <row r="97" spans="1:12" ht="15.75" customHeight="1" thickBot="1" x14ac:dyDescent="0.35">
      <c r="A97" s="114"/>
      <c r="B97" s="52" t="str">
        <f>IFERROR(VLOOKUP($C$1,BD!L97:W1097,1,FALSE),"")</f>
        <v/>
      </c>
      <c r="C97" s="52" t="str">
        <f>IFERROR(VLOOKUP(C$1,BD!L97:W1097,3,FALSE),"")</f>
        <v/>
      </c>
      <c r="D97" s="52" t="str">
        <f>IFERROR(VLOOKUP(C$1,BD!L97:W1097,2,FALSE),"")</f>
        <v/>
      </c>
      <c r="E97" s="53" t="str">
        <f>IFERROR(VLOOKUP(C$1,BD!L97:W1097,5,FALSE),"")</f>
        <v/>
      </c>
      <c r="F97"/>
      <c r="G97"/>
      <c r="H97"/>
      <c r="I97"/>
      <c r="J97"/>
      <c r="K97"/>
      <c r="L97"/>
    </row>
    <row r="98" spans="1:12" ht="15.75" customHeight="1" thickBot="1" x14ac:dyDescent="0.35">
      <c r="A98" s="114"/>
      <c r="B98" s="52" t="str">
        <f>IFERROR(VLOOKUP($C$1,BD!L98:W1098,1,FALSE),"")</f>
        <v/>
      </c>
      <c r="C98" s="52" t="str">
        <f>IFERROR(VLOOKUP(C$1,BD!L98:W1098,3,FALSE),"")</f>
        <v/>
      </c>
      <c r="D98" s="52" t="str">
        <f>IFERROR(VLOOKUP(C$1,BD!L98:W1098,2,FALSE),"")</f>
        <v/>
      </c>
      <c r="E98" s="53" t="str">
        <f>IFERROR(VLOOKUP(C$1,BD!L98:W1098,5,FALSE),"")</f>
        <v/>
      </c>
      <c r="F98"/>
      <c r="G98"/>
      <c r="H98"/>
      <c r="I98"/>
      <c r="J98"/>
      <c r="K98"/>
      <c r="L98"/>
    </row>
    <row r="99" spans="1:12" ht="15.75" customHeight="1" thickBot="1" x14ac:dyDescent="0.35">
      <c r="A99" s="114"/>
      <c r="B99" s="52" t="str">
        <f>IFERROR(VLOOKUP($C$1,BD!L99:W1099,1,FALSE),"")</f>
        <v/>
      </c>
      <c r="C99" s="52" t="str">
        <f>IFERROR(VLOOKUP(C$1,BD!L99:W1099,3,FALSE),"")</f>
        <v/>
      </c>
      <c r="D99" s="52" t="str">
        <f>IFERROR(VLOOKUP(C$1,BD!L99:W1099,2,FALSE),"")</f>
        <v/>
      </c>
      <c r="E99" s="53" t="str">
        <f>IFERROR(VLOOKUP(C$1,BD!L99:W1099,5,FALSE),"")</f>
        <v/>
      </c>
      <c r="F99"/>
      <c r="G99"/>
      <c r="H99"/>
      <c r="I99"/>
      <c r="J99"/>
      <c r="K99"/>
      <c r="L99"/>
    </row>
    <row r="100" spans="1:12" ht="15.75" customHeight="1" thickBot="1" x14ac:dyDescent="0.35">
      <c r="A100" s="114"/>
      <c r="B100" s="52" t="str">
        <f>IFERROR(VLOOKUP($C$1,BD!L100:W1100,1,FALSE),"")</f>
        <v/>
      </c>
      <c r="C100" s="52" t="str">
        <f>IFERROR(VLOOKUP(C$1,BD!L100:W1100,3,FALSE),"")</f>
        <v/>
      </c>
      <c r="D100" s="52" t="str">
        <f>IFERROR(VLOOKUP(C$1,BD!L100:W1100,2,FALSE),"")</f>
        <v/>
      </c>
      <c r="E100" s="53" t="str">
        <f>IFERROR(VLOOKUP(C$1,BD!L100:W1100,5,FALSE),"")</f>
        <v/>
      </c>
      <c r="F100"/>
      <c r="G100"/>
      <c r="H100"/>
      <c r="I100"/>
      <c r="J100"/>
      <c r="K100"/>
      <c r="L100"/>
    </row>
    <row r="101" spans="1:12" ht="15.75" customHeight="1" thickBot="1" x14ac:dyDescent="0.35">
      <c r="A101" s="114"/>
      <c r="B101" s="52" t="str">
        <f>IFERROR(VLOOKUP($C$1,BD!L101:W1101,1,FALSE),"")</f>
        <v/>
      </c>
      <c r="C101" s="52" t="str">
        <f>IFERROR(VLOOKUP(C$1,BD!L101:W1101,3,FALSE),"")</f>
        <v/>
      </c>
      <c r="D101" s="52" t="str">
        <f>IFERROR(VLOOKUP(C$1,BD!L101:W1101,2,FALSE),"")</f>
        <v/>
      </c>
      <c r="E101" s="53" t="str">
        <f>IFERROR(VLOOKUP(C$1,BD!L101:W1101,5,FALSE),"")</f>
        <v/>
      </c>
      <c r="F101"/>
      <c r="G101"/>
      <c r="H101"/>
      <c r="I101"/>
      <c r="J101"/>
      <c r="K101"/>
      <c r="L101"/>
    </row>
    <row r="102" spans="1:12" ht="15.75" customHeight="1" thickBot="1" x14ac:dyDescent="0.35">
      <c r="A102" s="114"/>
      <c r="B102" s="52" t="str">
        <f>IFERROR(VLOOKUP($C$1,BD!L102:W1102,1,FALSE),"")</f>
        <v/>
      </c>
      <c r="C102" s="52" t="str">
        <f>IFERROR(VLOOKUP(C$1,BD!L102:W1102,3,FALSE),"")</f>
        <v/>
      </c>
      <c r="D102" s="52" t="str">
        <f>IFERROR(VLOOKUP(C$1,BD!L102:W1102,2,FALSE),"")</f>
        <v/>
      </c>
      <c r="E102" s="53" t="str">
        <f>IFERROR(VLOOKUP(C$1,BD!L102:W1102,5,FALSE),"")</f>
        <v/>
      </c>
      <c r="F102"/>
      <c r="G102"/>
      <c r="H102"/>
      <c r="I102"/>
      <c r="J102"/>
      <c r="K102"/>
      <c r="L102"/>
    </row>
    <row r="103" spans="1:12" ht="15.75" customHeight="1" thickBot="1" x14ac:dyDescent="0.35">
      <c r="A103" s="114"/>
      <c r="B103" s="52" t="str">
        <f>IFERROR(VLOOKUP($C$1,BD!L103:W1103,1,FALSE),"")</f>
        <v/>
      </c>
      <c r="C103" s="52" t="str">
        <f>IFERROR(VLOOKUP(C$1,BD!L103:W1103,3,FALSE),"")</f>
        <v/>
      </c>
      <c r="D103" s="52" t="str">
        <f>IFERROR(VLOOKUP(C$1,BD!L103:W1103,2,FALSE),"")</f>
        <v/>
      </c>
      <c r="E103" s="53" t="str">
        <f>IFERROR(VLOOKUP(C$1,BD!L103:W1103,5,FALSE),"")</f>
        <v/>
      </c>
      <c r="F103"/>
      <c r="G103"/>
      <c r="H103"/>
      <c r="I103"/>
      <c r="J103"/>
      <c r="K103"/>
      <c r="L103"/>
    </row>
    <row r="104" spans="1:12" ht="15.75" customHeight="1" thickBot="1" x14ac:dyDescent="0.35">
      <c r="A104" s="114"/>
      <c r="B104" s="52" t="str">
        <f>IFERROR(VLOOKUP($C$1,BD!L104:W1104,1,FALSE),"")</f>
        <v/>
      </c>
      <c r="C104" s="52" t="str">
        <f>IFERROR(VLOOKUP(C$1,BD!L104:W1104,3,FALSE),"")</f>
        <v/>
      </c>
      <c r="D104" s="52" t="str">
        <f>IFERROR(VLOOKUP(C$1,BD!L104:W1104,2,FALSE),"")</f>
        <v/>
      </c>
      <c r="E104" s="53" t="str">
        <f>IFERROR(VLOOKUP(C$1,BD!L104:W1104,5,FALSE),"")</f>
        <v/>
      </c>
      <c r="F104"/>
      <c r="G104"/>
      <c r="H104"/>
      <c r="I104"/>
      <c r="J104"/>
      <c r="K104"/>
      <c r="L104"/>
    </row>
    <row r="105" spans="1:12" ht="15.75" customHeight="1" thickBot="1" x14ac:dyDescent="0.35">
      <c r="A105" s="114"/>
      <c r="B105" s="52" t="str">
        <f>IFERROR(VLOOKUP($C$1,BD!L105:W1105,1,FALSE),"")</f>
        <v/>
      </c>
      <c r="C105" s="52" t="str">
        <f>IFERROR(VLOOKUP(C$1,BD!L105:W1105,3,FALSE),"")</f>
        <v/>
      </c>
      <c r="D105" s="52" t="str">
        <f>IFERROR(VLOOKUP(C$1,BD!L105:W1105,2,FALSE),"")</f>
        <v/>
      </c>
      <c r="E105" s="53" t="str">
        <f>IFERROR(VLOOKUP(C$1,BD!L105:W1105,5,FALSE),"")</f>
        <v/>
      </c>
      <c r="F105"/>
      <c r="G105"/>
      <c r="H105"/>
      <c r="I105"/>
      <c r="J105"/>
      <c r="K105"/>
      <c r="L105"/>
    </row>
    <row r="106" spans="1:12" ht="15.75" customHeight="1" thickBot="1" x14ac:dyDescent="0.35">
      <c r="A106" s="114"/>
      <c r="B106" s="52" t="str">
        <f>IFERROR(VLOOKUP($C$1,BD!L106:W1106,1,FALSE),"")</f>
        <v/>
      </c>
      <c r="C106" s="52" t="str">
        <f>IFERROR(VLOOKUP(C$1,BD!L106:W1106,3,FALSE),"")</f>
        <v/>
      </c>
      <c r="D106" s="52" t="str">
        <f>IFERROR(VLOOKUP(C$1,BD!L106:W1106,2,FALSE),"")</f>
        <v/>
      </c>
      <c r="E106" s="53" t="str">
        <f>IFERROR(VLOOKUP(C$1,BD!L106:W1106,5,FALSE),"")</f>
        <v/>
      </c>
      <c r="F106"/>
      <c r="G106"/>
      <c r="H106"/>
      <c r="I106"/>
      <c r="J106"/>
      <c r="K106"/>
      <c r="L106"/>
    </row>
    <row r="107" spans="1:12" ht="15.75" customHeight="1" x14ac:dyDescent="0.3">
      <c r="A107" s="114"/>
      <c r="B107"/>
      <c r="C107"/>
      <c r="D107"/>
      <c r="E107"/>
      <c r="F107"/>
      <c r="G107"/>
      <c r="H107"/>
      <c r="I107"/>
      <c r="J107"/>
      <c r="K107"/>
      <c r="L107"/>
    </row>
    <row r="108" spans="1:12" ht="15.75" customHeight="1" x14ac:dyDescent="0.3">
      <c r="A108" s="114"/>
      <c r="B108"/>
      <c r="C108"/>
      <c r="D108"/>
      <c r="E108"/>
      <c r="F108"/>
      <c r="G108"/>
      <c r="H108"/>
      <c r="I108"/>
      <c r="J108"/>
      <c r="K108"/>
      <c r="L108"/>
    </row>
    <row r="109" spans="1:12" ht="15.75" customHeight="1" x14ac:dyDescent="0.3">
      <c r="A109" s="114"/>
      <c r="B109"/>
      <c r="C109"/>
      <c r="D109"/>
      <c r="E109"/>
      <c r="F109"/>
      <c r="G109"/>
      <c r="H109"/>
      <c r="I109"/>
      <c r="J109"/>
      <c r="K109"/>
      <c r="L109"/>
    </row>
    <row r="110" spans="1:12" ht="15.75" customHeight="1" x14ac:dyDescent="0.3">
      <c r="A110" s="114"/>
      <c r="B110"/>
      <c r="C110"/>
      <c r="D110"/>
      <c r="E110"/>
      <c r="F110"/>
      <c r="G110"/>
      <c r="H110"/>
      <c r="I110"/>
      <c r="J110"/>
      <c r="K110"/>
      <c r="L110"/>
    </row>
    <row r="111" spans="1:12" ht="15.75" customHeight="1" x14ac:dyDescent="0.3">
      <c r="A111" s="114"/>
      <c r="B111"/>
      <c r="C111"/>
      <c r="D111"/>
      <c r="E111"/>
      <c r="F111"/>
      <c r="G111"/>
      <c r="H111"/>
      <c r="I111"/>
      <c r="J111"/>
      <c r="K111"/>
      <c r="L111"/>
    </row>
    <row r="112" spans="1:12" ht="15.75" customHeight="1" x14ac:dyDescent="0.3">
      <c r="A112" s="114"/>
      <c r="B112"/>
      <c r="C112"/>
      <c r="D112"/>
      <c r="E112"/>
      <c r="F112"/>
      <c r="G112"/>
      <c r="H112"/>
      <c r="I112"/>
      <c r="J112"/>
      <c r="K112"/>
      <c r="L112"/>
    </row>
    <row r="113" spans="1:12" ht="15.75" customHeight="1" x14ac:dyDescent="0.3">
      <c r="A113" s="114"/>
      <c r="B113"/>
      <c r="C113"/>
      <c r="D113"/>
      <c r="E113"/>
      <c r="F113"/>
      <c r="G113"/>
      <c r="H113"/>
      <c r="I113"/>
      <c r="J113"/>
      <c r="K113"/>
      <c r="L113"/>
    </row>
    <row r="114" spans="1:12" ht="15.75" customHeight="1" x14ac:dyDescent="0.3">
      <c r="A114" s="114"/>
      <c r="B114"/>
      <c r="C114"/>
      <c r="D114"/>
      <c r="E114"/>
      <c r="F114"/>
      <c r="G114"/>
      <c r="H114"/>
      <c r="I114"/>
      <c r="J114"/>
      <c r="K114"/>
      <c r="L114"/>
    </row>
    <row r="115" spans="1:12" ht="15.75" customHeight="1" x14ac:dyDescent="0.3">
      <c r="A115" s="114"/>
      <c r="B115"/>
      <c r="C115"/>
      <c r="D115"/>
      <c r="E115"/>
      <c r="F115"/>
      <c r="G115"/>
      <c r="H115"/>
      <c r="I115"/>
      <c r="J115"/>
      <c r="K115"/>
      <c r="L115"/>
    </row>
    <row r="116" spans="1:12" ht="15.75" customHeight="1" x14ac:dyDescent="0.3">
      <c r="A116" s="114"/>
      <c r="B116"/>
      <c r="C116"/>
      <c r="D116"/>
      <c r="E116"/>
      <c r="F116"/>
      <c r="G116"/>
      <c r="H116"/>
      <c r="I116"/>
      <c r="J116"/>
      <c r="K116"/>
      <c r="L116"/>
    </row>
    <row r="117" spans="1:12" ht="15.75" customHeight="1" x14ac:dyDescent="0.3">
      <c r="A117" s="114"/>
      <c r="B117"/>
      <c r="C117"/>
      <c r="D117"/>
      <c r="E117"/>
      <c r="F117"/>
      <c r="G117"/>
      <c r="H117"/>
      <c r="I117"/>
      <c r="J117"/>
      <c r="K117"/>
      <c r="L117"/>
    </row>
    <row r="118" spans="1:12" ht="15.75" customHeight="1" x14ac:dyDescent="0.3">
      <c r="A118" s="114"/>
      <c r="B118"/>
      <c r="C118"/>
      <c r="D118"/>
      <c r="E118"/>
      <c r="F118"/>
      <c r="G118"/>
      <c r="H118"/>
      <c r="I118"/>
      <c r="J118"/>
      <c r="K118"/>
      <c r="L118"/>
    </row>
    <row r="119" spans="1:12" ht="15.75" customHeight="1" x14ac:dyDescent="0.3">
      <c r="A119" s="114"/>
      <c r="B119"/>
      <c r="C119"/>
      <c r="D119"/>
      <c r="E119"/>
      <c r="F119"/>
      <c r="G119"/>
      <c r="H119"/>
      <c r="I119"/>
      <c r="J119"/>
      <c r="K119"/>
      <c r="L119"/>
    </row>
    <row r="120" spans="1:12" ht="15.75" customHeight="1" x14ac:dyDescent="0.3">
      <c r="A120" s="114"/>
      <c r="B120"/>
      <c r="C120"/>
      <c r="D120"/>
      <c r="E120"/>
      <c r="F120"/>
      <c r="G120"/>
      <c r="H120"/>
      <c r="I120"/>
      <c r="J120"/>
      <c r="K120"/>
      <c r="L120"/>
    </row>
    <row r="121" spans="1:12" ht="15.75" customHeight="1" x14ac:dyDescent="0.3">
      <c r="A121" s="114"/>
      <c r="B121"/>
      <c r="C121"/>
      <c r="D121"/>
      <c r="E121"/>
      <c r="F121"/>
      <c r="G121"/>
      <c r="H121"/>
      <c r="I121"/>
      <c r="J121"/>
      <c r="K121"/>
      <c r="L121"/>
    </row>
  </sheetData>
  <hyperlinks>
    <hyperlink ref="B1" r:id="rId1" location="Formulaire!A1" xr:uid="{F5127372-483A-4E26-ABA6-C1C61F64DEDB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374B8-110D-4A29-B599-71367B643F2C}">
  <sheetPr codeName="Feuil11"/>
  <dimension ref="A1:L121"/>
  <sheetViews>
    <sheetView workbookViewId="0">
      <selection activeCell="B2" sqref="B2:E37"/>
    </sheetView>
  </sheetViews>
  <sheetFormatPr baseColWidth="10" defaultRowHeight="12.75" x14ac:dyDescent="0.2"/>
  <cols>
    <col min="1" max="1" width="3.69921875" style="113" customWidth="1"/>
    <col min="2" max="2" width="10.296875" style="18" customWidth="1"/>
    <col min="3" max="3" width="18.796875" style="18" customWidth="1"/>
    <col min="4" max="4" width="21.8984375" style="18" customWidth="1"/>
    <col min="5" max="5" width="11.796875" style="50" customWidth="1"/>
    <col min="6" max="6" width="3.59765625" style="18" customWidth="1"/>
    <col min="7" max="7" width="2.5" style="18" customWidth="1"/>
    <col min="8" max="8" width="10.5" style="18" customWidth="1"/>
    <col min="9" max="9" width="15.796875" style="18" customWidth="1"/>
    <col min="10" max="11" width="11.19921875" style="18"/>
    <col min="12" max="12" width="14.59765625" style="18" customWidth="1"/>
    <col min="13" max="16384" width="11.19921875" style="18"/>
  </cols>
  <sheetData>
    <row r="1" spans="1:12" ht="15.75" customHeight="1" thickBot="1" x14ac:dyDescent="0.35">
      <c r="B1" s="54" t="s">
        <v>76</v>
      </c>
      <c r="C1" s="49" t="str">
        <f>OPERATION!C9</f>
        <v>CIC</v>
      </c>
      <c r="D1" s="18" t="s">
        <v>77</v>
      </c>
      <c r="E1" s="50">
        <f>SUM(E2:E977)</f>
        <v>928</v>
      </c>
      <c r="H1" s="51"/>
    </row>
    <row r="2" spans="1:12" ht="15.75" customHeight="1" thickBot="1" x14ac:dyDescent="0.25">
      <c r="B2" s="52" t="str">
        <f>IFERROR(VLOOKUP($C$1,BD!M3:W1002,1,FALSE),"")</f>
        <v>CIC</v>
      </c>
      <c r="C2" s="52" t="str">
        <f>IFERROR(VLOOKUP(C$1,BD!M3:W1002,3,FALSE),"")</f>
        <v>Peuplus6 Jean16</v>
      </c>
      <c r="D2" s="52">
        <f>IFERROR(VLOOKUP(C$1,BD!M3:W1002,2,FALSE),"")</f>
        <v>12345685</v>
      </c>
      <c r="E2" s="53">
        <f>IFERROR(VLOOKUP(C$1,BD!M3:W1002,5,FALSE),"")</f>
        <v>224</v>
      </c>
    </row>
    <row r="3" spans="1:12" ht="15.75" customHeight="1" thickBot="1" x14ac:dyDescent="0.35">
      <c r="A3" s="114"/>
      <c r="B3" s="52" t="str">
        <f>IFERROR(VLOOKUP($C$1,BD!M11:W1010,1,FALSE),"")</f>
        <v>CIC</v>
      </c>
      <c r="C3" s="52" t="str">
        <f>IFERROR(VLOOKUP(C$1,BD!M11:W1010,3,FALSE),"")</f>
        <v>Peuplus14 Jean48</v>
      </c>
      <c r="D3" s="52">
        <f>IFERROR(VLOOKUP(C$1,BD!M11:W1010,2,FALSE),"")</f>
        <v>12345701</v>
      </c>
      <c r="E3" s="53">
        <f>IFERROR(VLOOKUP(C$1,BD!M11:W1010,5,FALSE),"")</f>
        <v>704</v>
      </c>
      <c r="F3"/>
      <c r="G3"/>
      <c r="H3"/>
      <c r="I3"/>
      <c r="J3"/>
      <c r="K3"/>
      <c r="L3"/>
    </row>
    <row r="4" spans="1:12" ht="15.75" customHeight="1" thickBot="1" x14ac:dyDescent="0.35">
      <c r="A4" s="114"/>
      <c r="B4" s="52" t="str">
        <f>IFERROR(VLOOKUP($C$1,BD!M27:W1026,1,FALSE),"")</f>
        <v/>
      </c>
      <c r="C4" s="52" t="str">
        <f>IFERROR(VLOOKUP(C$1,BD!M27:W1026,3,FALSE),"")</f>
        <v/>
      </c>
      <c r="D4" s="52" t="str">
        <f>IFERROR(VLOOKUP(C$1,BD!M27:W1026,2,FALSE),"")</f>
        <v/>
      </c>
      <c r="E4" s="53" t="str">
        <f>IFERROR(VLOOKUP(C$1,BD!M27:W1026,5,FALSE),"")</f>
        <v/>
      </c>
      <c r="F4"/>
      <c r="G4"/>
      <c r="H4"/>
      <c r="I4"/>
      <c r="J4"/>
      <c r="K4"/>
      <c r="L4"/>
    </row>
    <row r="5" spans="1:12" ht="15.75" customHeight="1" x14ac:dyDescent="0.3">
      <c r="A5" s="114"/>
      <c r="B5"/>
      <c r="C5"/>
      <c r="D5"/>
      <c r="E5"/>
      <c r="F5"/>
      <c r="G5"/>
      <c r="H5"/>
      <c r="I5"/>
      <c r="J5"/>
      <c r="K5"/>
      <c r="L5"/>
    </row>
    <row r="6" spans="1:12" ht="15.75" customHeight="1" x14ac:dyDescent="0.3">
      <c r="A6" s="114"/>
      <c r="B6"/>
      <c r="C6"/>
      <c r="D6"/>
      <c r="E6"/>
      <c r="F6"/>
      <c r="G6"/>
      <c r="H6"/>
      <c r="I6"/>
      <c r="J6"/>
      <c r="K6"/>
      <c r="L6"/>
    </row>
    <row r="7" spans="1:12" ht="15.75" customHeight="1" x14ac:dyDescent="0.3">
      <c r="A7" s="114"/>
      <c r="B7"/>
      <c r="C7"/>
      <c r="D7"/>
      <c r="E7"/>
      <c r="F7"/>
      <c r="G7"/>
      <c r="H7"/>
      <c r="I7"/>
      <c r="J7"/>
      <c r="K7"/>
      <c r="L7"/>
    </row>
    <row r="8" spans="1:12" ht="15.75" customHeight="1" x14ac:dyDescent="0.3">
      <c r="A8" s="114"/>
      <c r="B8"/>
      <c r="C8"/>
      <c r="D8"/>
      <c r="E8"/>
      <c r="F8"/>
      <c r="G8"/>
      <c r="H8"/>
      <c r="I8"/>
      <c r="J8"/>
      <c r="K8"/>
      <c r="L8"/>
    </row>
    <row r="9" spans="1:12" ht="15.75" customHeight="1" x14ac:dyDescent="0.3">
      <c r="A9" s="114"/>
      <c r="B9"/>
      <c r="C9"/>
      <c r="D9"/>
      <c r="E9"/>
      <c r="F9"/>
      <c r="G9"/>
      <c r="H9"/>
      <c r="I9"/>
      <c r="J9"/>
      <c r="K9"/>
      <c r="L9"/>
    </row>
    <row r="10" spans="1:12" ht="15.75" customHeight="1" x14ac:dyDescent="0.3">
      <c r="A10" s="114"/>
      <c r="B10"/>
      <c r="C10"/>
      <c r="D10"/>
      <c r="E10"/>
      <c r="F10"/>
      <c r="G10"/>
      <c r="H10"/>
      <c r="I10"/>
      <c r="J10"/>
      <c r="K10"/>
      <c r="L10"/>
    </row>
    <row r="11" spans="1:12" ht="15.75" customHeight="1" x14ac:dyDescent="0.3">
      <c r="A11" s="114"/>
      <c r="B11"/>
      <c r="C11"/>
      <c r="D11"/>
      <c r="E11"/>
      <c r="F11"/>
      <c r="G11"/>
      <c r="H11"/>
      <c r="I11"/>
      <c r="J11"/>
      <c r="K11"/>
      <c r="L11"/>
    </row>
    <row r="12" spans="1:12" ht="15.75" customHeight="1" x14ac:dyDescent="0.3">
      <c r="A12" s="114"/>
      <c r="B12"/>
      <c r="C12"/>
      <c r="D12"/>
      <c r="E12"/>
      <c r="F12"/>
      <c r="G12"/>
      <c r="H12"/>
      <c r="I12"/>
      <c r="J12"/>
      <c r="K12"/>
      <c r="L12"/>
    </row>
    <row r="13" spans="1:12" ht="15.75" customHeight="1" x14ac:dyDescent="0.3">
      <c r="A13" s="114"/>
      <c r="B13"/>
      <c r="C13"/>
      <c r="D13"/>
      <c r="E13"/>
      <c r="F13"/>
      <c r="G13"/>
      <c r="H13"/>
      <c r="I13"/>
      <c r="J13"/>
      <c r="K13"/>
      <c r="L13"/>
    </row>
    <row r="14" spans="1:12" ht="15.75" customHeight="1" x14ac:dyDescent="0.3">
      <c r="A14" s="114"/>
      <c r="B14"/>
      <c r="C14"/>
      <c r="D14"/>
      <c r="E14"/>
      <c r="F14"/>
      <c r="G14"/>
      <c r="H14"/>
      <c r="I14"/>
      <c r="J14"/>
      <c r="K14"/>
      <c r="L14"/>
    </row>
    <row r="15" spans="1:12" ht="15.75" customHeight="1" x14ac:dyDescent="0.3">
      <c r="A15" s="114"/>
      <c r="B15"/>
      <c r="C15"/>
      <c r="D15"/>
      <c r="E15"/>
      <c r="F15"/>
      <c r="G15"/>
      <c r="H15"/>
      <c r="I15"/>
      <c r="J15"/>
      <c r="K15"/>
      <c r="L15"/>
    </row>
    <row r="16" spans="1:12" ht="15.75" customHeight="1" x14ac:dyDescent="0.3">
      <c r="A16" s="114"/>
      <c r="B16"/>
      <c r="C16"/>
      <c r="D16"/>
      <c r="E16"/>
      <c r="F16"/>
      <c r="G16"/>
      <c r="H16"/>
      <c r="I16"/>
      <c r="J16"/>
      <c r="K16"/>
      <c r="L16"/>
    </row>
    <row r="17" spans="1:12" ht="15.75" customHeight="1" x14ac:dyDescent="0.3">
      <c r="A17" s="114"/>
      <c r="B17"/>
      <c r="C17"/>
      <c r="D17"/>
      <c r="E17"/>
      <c r="F17"/>
      <c r="G17"/>
      <c r="H17"/>
      <c r="I17"/>
      <c r="J17"/>
      <c r="K17"/>
      <c r="L17"/>
    </row>
    <row r="18" spans="1:12" ht="15.75" customHeight="1" x14ac:dyDescent="0.3">
      <c r="A18" s="114"/>
      <c r="B18"/>
      <c r="C18"/>
      <c r="D18"/>
      <c r="E18"/>
      <c r="F18"/>
      <c r="G18"/>
      <c r="H18"/>
      <c r="I18"/>
      <c r="J18"/>
      <c r="K18"/>
      <c r="L18"/>
    </row>
    <row r="19" spans="1:12" ht="15.75" customHeight="1" x14ac:dyDescent="0.3">
      <c r="A19" s="114"/>
      <c r="B19"/>
      <c r="C19"/>
      <c r="D19"/>
      <c r="E19"/>
      <c r="F19"/>
      <c r="G19"/>
      <c r="H19"/>
      <c r="I19"/>
      <c r="J19"/>
      <c r="K19"/>
      <c r="L19"/>
    </row>
    <row r="20" spans="1:12" ht="15.75" customHeight="1" x14ac:dyDescent="0.3">
      <c r="A20" s="114"/>
      <c r="B20"/>
      <c r="C20"/>
      <c r="D20"/>
      <c r="E20"/>
      <c r="F20"/>
      <c r="G20"/>
      <c r="H20"/>
      <c r="I20"/>
      <c r="J20"/>
      <c r="K20"/>
      <c r="L20"/>
    </row>
    <row r="21" spans="1:12" ht="15.75" customHeight="1" x14ac:dyDescent="0.3">
      <c r="A21" s="114"/>
      <c r="B21"/>
      <c r="C21"/>
      <c r="D21"/>
      <c r="E21"/>
      <c r="F21"/>
      <c r="G21"/>
      <c r="H21"/>
      <c r="I21"/>
      <c r="J21"/>
      <c r="K21"/>
      <c r="L21"/>
    </row>
    <row r="22" spans="1:12" ht="15.75" customHeight="1" x14ac:dyDescent="0.3">
      <c r="A22" s="114"/>
      <c r="B22"/>
      <c r="C22"/>
      <c r="D22"/>
      <c r="E22"/>
      <c r="F22"/>
      <c r="G22"/>
      <c r="H22"/>
      <c r="I22"/>
      <c r="J22"/>
      <c r="K22"/>
      <c r="L22"/>
    </row>
    <row r="23" spans="1:12" ht="15.75" customHeight="1" x14ac:dyDescent="0.3">
      <c r="A23" s="114"/>
      <c r="B23"/>
      <c r="C23"/>
      <c r="D23"/>
      <c r="E23"/>
      <c r="F23"/>
      <c r="G23"/>
      <c r="H23"/>
      <c r="I23"/>
      <c r="J23"/>
      <c r="K23"/>
      <c r="L23"/>
    </row>
    <row r="24" spans="1:12" ht="15.75" customHeight="1" x14ac:dyDescent="0.3">
      <c r="A24" s="114"/>
      <c r="B24"/>
      <c r="C24"/>
      <c r="D24"/>
      <c r="E24"/>
      <c r="F24"/>
      <c r="G24"/>
      <c r="H24"/>
      <c r="I24"/>
      <c r="J24"/>
      <c r="K24"/>
      <c r="L24"/>
    </row>
    <row r="25" spans="1:12" ht="15.75" customHeight="1" x14ac:dyDescent="0.3">
      <c r="A25" s="114"/>
      <c r="B25"/>
      <c r="C25"/>
      <c r="D25"/>
      <c r="E25"/>
      <c r="F25"/>
      <c r="G25"/>
      <c r="H25"/>
      <c r="I25"/>
      <c r="J25"/>
      <c r="K25"/>
      <c r="L25"/>
    </row>
    <row r="26" spans="1:12" ht="15.75" customHeight="1" x14ac:dyDescent="0.3">
      <c r="A26" s="114"/>
      <c r="B26"/>
      <c r="C26"/>
      <c r="D26"/>
      <c r="E26"/>
      <c r="F26"/>
      <c r="G26"/>
      <c r="H26"/>
      <c r="I26"/>
      <c r="J26"/>
      <c r="K26"/>
      <c r="L26"/>
    </row>
    <row r="27" spans="1:12" ht="15.75" customHeight="1" x14ac:dyDescent="0.3">
      <c r="A27" s="114"/>
      <c r="B27"/>
      <c r="C27"/>
      <c r="D27"/>
      <c r="E27"/>
      <c r="F27"/>
      <c r="G27"/>
      <c r="H27"/>
      <c r="I27"/>
      <c r="J27"/>
      <c r="K27"/>
      <c r="L27"/>
    </row>
    <row r="28" spans="1:12" ht="15.75" customHeight="1" x14ac:dyDescent="0.3">
      <c r="A28" s="114"/>
      <c r="B28"/>
      <c r="C28"/>
      <c r="D28"/>
      <c r="E28"/>
      <c r="F28"/>
      <c r="G28"/>
      <c r="H28"/>
      <c r="I28"/>
      <c r="J28"/>
      <c r="K28"/>
      <c r="L28"/>
    </row>
    <row r="29" spans="1:12" ht="15.75" customHeight="1" x14ac:dyDescent="0.3">
      <c r="A29" s="114"/>
      <c r="B29"/>
      <c r="C29"/>
      <c r="D29"/>
      <c r="E29"/>
      <c r="F29"/>
      <c r="G29"/>
      <c r="H29"/>
      <c r="I29"/>
      <c r="J29"/>
      <c r="K29"/>
      <c r="L29"/>
    </row>
    <row r="30" spans="1:12" ht="15.75" customHeight="1" x14ac:dyDescent="0.3">
      <c r="A30" s="114"/>
      <c r="B30"/>
      <c r="C30"/>
      <c r="D30"/>
      <c r="E30"/>
      <c r="F30"/>
      <c r="G30"/>
      <c r="H30"/>
      <c r="I30"/>
      <c r="J30"/>
      <c r="K30"/>
      <c r="L30"/>
    </row>
    <row r="31" spans="1:12" ht="15.75" customHeight="1" x14ac:dyDescent="0.3">
      <c r="A31" s="114"/>
      <c r="B31"/>
      <c r="C31"/>
      <c r="D31"/>
      <c r="E31"/>
      <c r="F31"/>
      <c r="G31"/>
      <c r="H31"/>
      <c r="I31"/>
      <c r="J31"/>
      <c r="K31"/>
      <c r="L31"/>
    </row>
    <row r="32" spans="1:12" ht="15.75" customHeight="1" x14ac:dyDescent="0.3">
      <c r="A32" s="114"/>
      <c r="B32"/>
      <c r="C32"/>
      <c r="D32"/>
      <c r="E32"/>
      <c r="F32"/>
      <c r="G32"/>
      <c r="H32"/>
      <c r="I32"/>
      <c r="J32"/>
      <c r="K32"/>
      <c r="L32"/>
    </row>
    <row r="33" spans="1:12" ht="15.75" customHeight="1" x14ac:dyDescent="0.3">
      <c r="A33" s="114"/>
      <c r="B33"/>
      <c r="C33"/>
      <c r="D33"/>
      <c r="E33"/>
      <c r="F33"/>
      <c r="G33"/>
      <c r="H33"/>
      <c r="I33"/>
      <c r="J33"/>
      <c r="K33"/>
      <c r="L33"/>
    </row>
    <row r="34" spans="1:12" ht="15.75" customHeight="1" x14ac:dyDescent="0.3">
      <c r="A34" s="114"/>
      <c r="B34"/>
      <c r="C34"/>
      <c r="D34"/>
      <c r="E34"/>
      <c r="F34"/>
      <c r="G34"/>
      <c r="H34"/>
      <c r="I34"/>
      <c r="J34"/>
      <c r="K34"/>
      <c r="L34"/>
    </row>
    <row r="35" spans="1:12" ht="15.75" customHeight="1" x14ac:dyDescent="0.3">
      <c r="A35" s="114"/>
      <c r="B35"/>
      <c r="C35"/>
      <c r="D35"/>
      <c r="E35"/>
      <c r="F35"/>
      <c r="G35"/>
      <c r="H35"/>
      <c r="I35"/>
      <c r="J35"/>
      <c r="K35"/>
      <c r="L35"/>
    </row>
    <row r="36" spans="1:12" ht="15.75" customHeight="1" x14ac:dyDescent="0.3">
      <c r="A36" s="114"/>
      <c r="B36"/>
      <c r="C36"/>
      <c r="D36"/>
      <c r="E36"/>
      <c r="F36"/>
      <c r="G36"/>
      <c r="H36"/>
      <c r="I36"/>
      <c r="J36"/>
      <c r="K36"/>
      <c r="L36"/>
    </row>
    <row r="37" spans="1:12" ht="15.75" customHeight="1" thickBot="1" x14ac:dyDescent="0.35">
      <c r="A37" s="114"/>
      <c r="B37"/>
      <c r="C37"/>
      <c r="D37"/>
      <c r="E37"/>
      <c r="F37"/>
      <c r="G37"/>
      <c r="H37"/>
      <c r="I37"/>
      <c r="J37"/>
      <c r="K37"/>
      <c r="L37"/>
    </row>
    <row r="38" spans="1:12" ht="15.75" customHeight="1" thickBot="1" x14ac:dyDescent="0.35">
      <c r="A38" s="114"/>
      <c r="B38" s="52" t="str">
        <f>IFERROR(VLOOKUP($C$1,BD!L38:W1038,1,FALSE),"")</f>
        <v/>
      </c>
      <c r="C38" s="52" t="str">
        <f>IFERROR(VLOOKUP(C$1,BD!L38:W1038,3,FALSE),"")</f>
        <v/>
      </c>
      <c r="D38" s="52" t="str">
        <f>IFERROR(VLOOKUP(C$1,BD!L38:W1038,2,FALSE),"")</f>
        <v/>
      </c>
      <c r="E38" s="53" t="str">
        <f>IFERROR(VLOOKUP(C$1,BD!L38:W1038,5,FALSE),"")</f>
        <v/>
      </c>
      <c r="F38"/>
      <c r="G38"/>
      <c r="H38"/>
      <c r="I38"/>
      <c r="J38"/>
      <c r="K38"/>
      <c r="L38"/>
    </row>
    <row r="39" spans="1:12" ht="15.75" customHeight="1" thickBot="1" x14ac:dyDescent="0.35">
      <c r="A39" s="114"/>
      <c r="B39" s="52" t="str">
        <f>IFERROR(VLOOKUP($C$1,BD!L39:W1039,1,FALSE),"")</f>
        <v/>
      </c>
      <c r="C39" s="52" t="str">
        <f>IFERROR(VLOOKUP(C$1,BD!L39:W1039,3,FALSE),"")</f>
        <v/>
      </c>
      <c r="D39" s="52" t="str">
        <f>IFERROR(VLOOKUP(C$1,BD!L39:W1039,2,FALSE),"")</f>
        <v/>
      </c>
      <c r="E39" s="53" t="str">
        <f>IFERROR(VLOOKUP(C$1,BD!L39:W1039,5,FALSE),"")</f>
        <v/>
      </c>
      <c r="F39"/>
      <c r="G39"/>
      <c r="H39"/>
      <c r="I39"/>
      <c r="J39"/>
      <c r="K39"/>
      <c r="L39"/>
    </row>
    <row r="40" spans="1:12" ht="15.75" customHeight="1" thickBot="1" x14ac:dyDescent="0.35">
      <c r="A40" s="114"/>
      <c r="B40" s="52" t="str">
        <f>IFERROR(VLOOKUP($C$1,BD!L40:W1040,1,FALSE),"")</f>
        <v/>
      </c>
      <c r="C40" s="52" t="str">
        <f>IFERROR(VLOOKUP(C$1,BD!L40:W1040,3,FALSE),"")</f>
        <v/>
      </c>
      <c r="D40" s="52" t="str">
        <f>IFERROR(VLOOKUP(C$1,BD!L40:W1040,2,FALSE),"")</f>
        <v/>
      </c>
      <c r="E40" s="53" t="str">
        <f>IFERROR(VLOOKUP(C$1,BD!L40:W1040,5,FALSE),"")</f>
        <v/>
      </c>
      <c r="F40"/>
      <c r="G40"/>
      <c r="H40"/>
      <c r="I40"/>
      <c r="J40"/>
      <c r="K40"/>
      <c r="L40"/>
    </row>
    <row r="41" spans="1:12" ht="15.75" customHeight="1" thickBot="1" x14ac:dyDescent="0.35">
      <c r="A41" s="114"/>
      <c r="B41" s="52" t="str">
        <f>IFERROR(VLOOKUP($C$1,BD!L41:W1041,1,FALSE),"")</f>
        <v/>
      </c>
      <c r="C41" s="52" t="str">
        <f>IFERROR(VLOOKUP(C$1,BD!L41:W1041,3,FALSE),"")</f>
        <v/>
      </c>
      <c r="D41" s="52" t="str">
        <f>IFERROR(VLOOKUP(C$1,BD!L41:W1041,2,FALSE),"")</f>
        <v/>
      </c>
      <c r="E41" s="53" t="str">
        <f>IFERROR(VLOOKUP(C$1,BD!L41:W1041,5,FALSE),"")</f>
        <v/>
      </c>
      <c r="F41"/>
      <c r="G41"/>
      <c r="H41"/>
      <c r="I41"/>
      <c r="J41"/>
      <c r="K41"/>
      <c r="L41"/>
    </row>
    <row r="42" spans="1:12" ht="15.75" customHeight="1" thickBot="1" x14ac:dyDescent="0.35">
      <c r="A42" s="114"/>
      <c r="B42" s="52" t="str">
        <f>IFERROR(VLOOKUP($C$1,BD!L42:W1042,1,FALSE),"")</f>
        <v/>
      </c>
      <c r="C42" s="52" t="str">
        <f>IFERROR(VLOOKUP(C$1,BD!L42:W1042,3,FALSE),"")</f>
        <v/>
      </c>
      <c r="D42" s="52" t="str">
        <f>IFERROR(VLOOKUP(C$1,BD!L42:W1042,2,FALSE),"")</f>
        <v/>
      </c>
      <c r="E42" s="53" t="str">
        <f>IFERROR(VLOOKUP(C$1,BD!L42:W1042,5,FALSE),"")</f>
        <v/>
      </c>
      <c r="F42"/>
      <c r="G42"/>
      <c r="H42"/>
      <c r="I42"/>
      <c r="J42"/>
      <c r="K42"/>
      <c r="L42"/>
    </row>
    <row r="43" spans="1:12" ht="15.75" customHeight="1" thickBot="1" x14ac:dyDescent="0.35">
      <c r="A43" s="114"/>
      <c r="B43" s="52" t="str">
        <f>IFERROR(VLOOKUP($C$1,BD!L43:W1043,1,FALSE),"")</f>
        <v/>
      </c>
      <c r="C43" s="52" t="str">
        <f>IFERROR(VLOOKUP(C$1,BD!L43:W1043,3,FALSE),"")</f>
        <v/>
      </c>
      <c r="D43" s="52" t="str">
        <f>IFERROR(VLOOKUP(C$1,BD!L43:W1043,2,FALSE),"")</f>
        <v/>
      </c>
      <c r="E43" s="53" t="str">
        <f>IFERROR(VLOOKUP(C$1,BD!L43:W1043,5,FALSE),"")</f>
        <v/>
      </c>
      <c r="F43"/>
      <c r="G43"/>
      <c r="H43"/>
      <c r="I43"/>
      <c r="J43"/>
      <c r="K43"/>
      <c r="L43"/>
    </row>
    <row r="44" spans="1:12" ht="15.75" customHeight="1" thickBot="1" x14ac:dyDescent="0.35">
      <c r="A44" s="114"/>
      <c r="B44" s="52" t="str">
        <f>IFERROR(VLOOKUP($C$1,BD!L44:W1044,1,FALSE),"")</f>
        <v/>
      </c>
      <c r="C44" s="52" t="str">
        <f>IFERROR(VLOOKUP(C$1,BD!L44:W1044,3,FALSE),"")</f>
        <v/>
      </c>
      <c r="D44" s="52" t="str">
        <f>IFERROR(VLOOKUP(C$1,BD!L44:W1044,2,FALSE),"")</f>
        <v/>
      </c>
      <c r="E44" s="53" t="str">
        <f>IFERROR(VLOOKUP(C$1,BD!L44:W1044,5,FALSE),"")</f>
        <v/>
      </c>
      <c r="F44"/>
      <c r="G44"/>
      <c r="H44"/>
      <c r="I44"/>
      <c r="J44"/>
      <c r="K44"/>
      <c r="L44"/>
    </row>
    <row r="45" spans="1:12" ht="15.75" customHeight="1" thickBot="1" x14ac:dyDescent="0.35">
      <c r="A45" s="114"/>
      <c r="B45" s="52" t="str">
        <f>IFERROR(VLOOKUP($C$1,BD!L45:W1045,1,FALSE),"")</f>
        <v/>
      </c>
      <c r="C45" s="52" t="str">
        <f>IFERROR(VLOOKUP(C$1,BD!L45:W1045,3,FALSE),"")</f>
        <v/>
      </c>
      <c r="D45" s="52" t="str">
        <f>IFERROR(VLOOKUP(C$1,BD!L45:W1045,2,FALSE),"")</f>
        <v/>
      </c>
      <c r="E45" s="53" t="str">
        <f>IFERROR(VLOOKUP(C$1,BD!L45:W1045,5,FALSE),"")</f>
        <v/>
      </c>
      <c r="F45"/>
      <c r="G45"/>
      <c r="H45"/>
      <c r="I45"/>
      <c r="J45"/>
      <c r="K45"/>
      <c r="L45"/>
    </row>
    <row r="46" spans="1:12" ht="15.75" customHeight="1" thickBot="1" x14ac:dyDescent="0.35">
      <c r="A46" s="114"/>
      <c r="B46" s="52" t="str">
        <f>IFERROR(VLOOKUP($C$1,BD!L46:W1046,1,FALSE),"")</f>
        <v/>
      </c>
      <c r="C46" s="52" t="str">
        <f>IFERROR(VLOOKUP(C$1,BD!L46:W1046,3,FALSE),"")</f>
        <v/>
      </c>
      <c r="D46" s="52" t="str">
        <f>IFERROR(VLOOKUP(C$1,BD!L46:W1046,2,FALSE),"")</f>
        <v/>
      </c>
      <c r="E46" s="53" t="str">
        <f>IFERROR(VLOOKUP(C$1,BD!L46:W1046,5,FALSE),"")</f>
        <v/>
      </c>
      <c r="F46"/>
      <c r="G46"/>
      <c r="H46"/>
      <c r="I46"/>
      <c r="J46"/>
      <c r="K46"/>
      <c r="L46"/>
    </row>
    <row r="47" spans="1:12" ht="15.75" customHeight="1" thickBot="1" x14ac:dyDescent="0.35">
      <c r="A47" s="114"/>
      <c r="B47" s="52" t="str">
        <f>IFERROR(VLOOKUP($C$1,BD!L47:W1047,1,FALSE),"")</f>
        <v/>
      </c>
      <c r="C47" s="52" t="str">
        <f>IFERROR(VLOOKUP(C$1,BD!L47:W1047,3,FALSE),"")</f>
        <v/>
      </c>
      <c r="D47" s="52" t="str">
        <f>IFERROR(VLOOKUP(C$1,BD!L47:W1047,2,FALSE),"")</f>
        <v/>
      </c>
      <c r="E47" s="53" t="str">
        <f>IFERROR(VLOOKUP(C$1,BD!L47:W1047,5,FALSE),"")</f>
        <v/>
      </c>
      <c r="F47"/>
      <c r="G47"/>
      <c r="H47"/>
      <c r="I47"/>
      <c r="J47"/>
      <c r="K47"/>
      <c r="L47"/>
    </row>
    <row r="48" spans="1:12" ht="15.75" customHeight="1" thickBot="1" x14ac:dyDescent="0.35">
      <c r="A48" s="114"/>
      <c r="B48" s="52" t="str">
        <f>IFERROR(VLOOKUP($C$1,BD!L48:W1048,1,FALSE),"")</f>
        <v/>
      </c>
      <c r="C48" s="52" t="str">
        <f>IFERROR(VLOOKUP(C$1,BD!L48:W1048,3,FALSE),"")</f>
        <v/>
      </c>
      <c r="D48" s="52" t="str">
        <f>IFERROR(VLOOKUP(C$1,BD!L48:W1048,2,FALSE),"")</f>
        <v/>
      </c>
      <c r="E48" s="53" t="str">
        <f>IFERROR(VLOOKUP(C$1,BD!L48:W1048,5,FALSE),"")</f>
        <v/>
      </c>
      <c r="F48"/>
      <c r="G48"/>
      <c r="H48"/>
      <c r="I48"/>
      <c r="J48"/>
      <c r="K48"/>
      <c r="L48"/>
    </row>
    <row r="49" spans="1:12" ht="15.75" customHeight="1" thickBot="1" x14ac:dyDescent="0.35">
      <c r="A49" s="114"/>
      <c r="B49" s="52" t="str">
        <f>IFERROR(VLOOKUP($C$1,BD!L49:W1049,1,FALSE),"")</f>
        <v/>
      </c>
      <c r="C49" s="52" t="str">
        <f>IFERROR(VLOOKUP(C$1,BD!L49:W1049,3,FALSE),"")</f>
        <v/>
      </c>
      <c r="D49" s="52" t="str">
        <f>IFERROR(VLOOKUP(C$1,BD!L49:W1049,2,FALSE),"")</f>
        <v/>
      </c>
      <c r="E49" s="53" t="str">
        <f>IFERROR(VLOOKUP(C$1,BD!L49:W1049,5,FALSE),"")</f>
        <v/>
      </c>
      <c r="F49"/>
      <c r="G49"/>
      <c r="H49"/>
      <c r="I49"/>
      <c r="J49"/>
      <c r="K49"/>
      <c r="L49"/>
    </row>
    <row r="50" spans="1:12" ht="15.75" customHeight="1" thickBot="1" x14ac:dyDescent="0.35">
      <c r="A50" s="114"/>
      <c r="B50" s="52" t="str">
        <f>IFERROR(VLOOKUP($C$1,BD!L50:W1050,1,FALSE),"")</f>
        <v/>
      </c>
      <c r="C50" s="52" t="str">
        <f>IFERROR(VLOOKUP(C$1,BD!L50:W1050,3,FALSE),"")</f>
        <v/>
      </c>
      <c r="D50" s="52" t="str">
        <f>IFERROR(VLOOKUP(C$1,BD!L50:W1050,2,FALSE),"")</f>
        <v/>
      </c>
      <c r="E50" s="53" t="str">
        <f>IFERROR(VLOOKUP(C$1,BD!L50:W1050,5,FALSE),"")</f>
        <v/>
      </c>
      <c r="F50"/>
      <c r="G50"/>
      <c r="H50"/>
      <c r="I50"/>
      <c r="J50"/>
      <c r="K50"/>
      <c r="L50"/>
    </row>
    <row r="51" spans="1:12" ht="15.75" customHeight="1" thickBot="1" x14ac:dyDescent="0.35">
      <c r="A51" s="114"/>
      <c r="B51" s="52" t="str">
        <f>IFERROR(VLOOKUP($C$1,BD!L51:W1051,1,FALSE),"")</f>
        <v/>
      </c>
      <c r="C51" s="52" t="str">
        <f>IFERROR(VLOOKUP(C$1,BD!L51:W1051,3,FALSE),"")</f>
        <v/>
      </c>
      <c r="D51" s="52" t="str">
        <f>IFERROR(VLOOKUP(C$1,BD!L51:W1051,2,FALSE),"")</f>
        <v/>
      </c>
      <c r="E51" s="53" t="str">
        <f>IFERROR(VLOOKUP(C$1,BD!L51:W1051,5,FALSE),"")</f>
        <v/>
      </c>
      <c r="F51"/>
      <c r="G51"/>
      <c r="H51"/>
      <c r="I51"/>
      <c r="J51"/>
      <c r="K51"/>
      <c r="L51"/>
    </row>
    <row r="52" spans="1:12" ht="15.75" customHeight="1" thickBot="1" x14ac:dyDescent="0.35">
      <c r="A52" s="114"/>
      <c r="B52" s="52" t="str">
        <f>IFERROR(VLOOKUP($C$1,BD!L52:W1052,1,FALSE),"")</f>
        <v/>
      </c>
      <c r="C52" s="52" t="str">
        <f>IFERROR(VLOOKUP(C$1,BD!L52:W1052,3,FALSE),"")</f>
        <v/>
      </c>
      <c r="D52" s="52" t="str">
        <f>IFERROR(VLOOKUP(C$1,BD!L52:W1052,2,FALSE),"")</f>
        <v/>
      </c>
      <c r="E52" s="53" t="str">
        <f>IFERROR(VLOOKUP(C$1,BD!L52:W1052,5,FALSE),"")</f>
        <v/>
      </c>
      <c r="F52"/>
      <c r="G52"/>
      <c r="H52"/>
      <c r="I52"/>
      <c r="J52"/>
      <c r="K52"/>
      <c r="L52"/>
    </row>
    <row r="53" spans="1:12" ht="15.75" customHeight="1" thickBot="1" x14ac:dyDescent="0.35">
      <c r="A53" s="114"/>
      <c r="B53" s="52" t="str">
        <f>IFERROR(VLOOKUP($C$1,BD!L53:W1053,1,FALSE),"")</f>
        <v/>
      </c>
      <c r="C53" s="52" t="str">
        <f>IFERROR(VLOOKUP(C$1,BD!L53:W1053,3,FALSE),"")</f>
        <v/>
      </c>
      <c r="D53" s="52" t="str">
        <f>IFERROR(VLOOKUP(C$1,BD!L53:W1053,2,FALSE),"")</f>
        <v/>
      </c>
      <c r="E53" s="53" t="str">
        <f>IFERROR(VLOOKUP(C$1,BD!L53:W1053,5,FALSE),"")</f>
        <v/>
      </c>
      <c r="F53"/>
      <c r="G53"/>
      <c r="H53"/>
      <c r="I53"/>
      <c r="J53"/>
      <c r="K53"/>
      <c r="L53"/>
    </row>
    <row r="54" spans="1:12" ht="15.75" customHeight="1" thickBot="1" x14ac:dyDescent="0.35">
      <c r="A54" s="114"/>
      <c r="B54" s="52" t="str">
        <f>IFERROR(VLOOKUP($C$1,BD!L54:W1054,1,FALSE),"")</f>
        <v/>
      </c>
      <c r="C54" s="52" t="str">
        <f>IFERROR(VLOOKUP(C$1,BD!L54:W1054,3,FALSE),"")</f>
        <v/>
      </c>
      <c r="D54" s="52" t="str">
        <f>IFERROR(VLOOKUP(C$1,BD!L54:W1054,2,FALSE),"")</f>
        <v/>
      </c>
      <c r="E54" s="53" t="str">
        <f>IFERROR(VLOOKUP(C$1,BD!L54:W1054,5,FALSE),"")</f>
        <v/>
      </c>
      <c r="F54"/>
      <c r="G54"/>
      <c r="H54"/>
      <c r="I54"/>
      <c r="J54"/>
      <c r="K54"/>
      <c r="L54"/>
    </row>
    <row r="55" spans="1:12" ht="15.75" customHeight="1" thickBot="1" x14ac:dyDescent="0.35">
      <c r="A55" s="114"/>
      <c r="B55" s="52" t="str">
        <f>IFERROR(VLOOKUP($C$1,BD!L55:W1055,1,FALSE),"")</f>
        <v/>
      </c>
      <c r="C55" s="52" t="str">
        <f>IFERROR(VLOOKUP(C$1,BD!L55:W1055,3,FALSE),"")</f>
        <v/>
      </c>
      <c r="D55" s="52" t="str">
        <f>IFERROR(VLOOKUP(C$1,BD!L55:W1055,2,FALSE),"")</f>
        <v/>
      </c>
      <c r="E55" s="53" t="str">
        <f>IFERROR(VLOOKUP(C$1,BD!L55:W1055,5,FALSE),"")</f>
        <v/>
      </c>
      <c r="F55"/>
      <c r="G55"/>
      <c r="H55"/>
      <c r="I55"/>
      <c r="J55"/>
      <c r="K55"/>
      <c r="L55"/>
    </row>
    <row r="56" spans="1:12" ht="15.75" customHeight="1" thickBot="1" x14ac:dyDescent="0.35">
      <c r="A56" s="114"/>
      <c r="B56" s="52" t="str">
        <f>IFERROR(VLOOKUP($C$1,BD!L56:W1056,1,FALSE),"")</f>
        <v/>
      </c>
      <c r="C56" s="52" t="str">
        <f>IFERROR(VLOOKUP(C$1,BD!L56:W1056,3,FALSE),"")</f>
        <v/>
      </c>
      <c r="D56" s="52" t="str">
        <f>IFERROR(VLOOKUP(C$1,BD!L56:W1056,2,FALSE),"")</f>
        <v/>
      </c>
      <c r="E56" s="53" t="str">
        <f>IFERROR(VLOOKUP(C$1,BD!L56:W1056,5,FALSE),"")</f>
        <v/>
      </c>
      <c r="F56"/>
      <c r="G56"/>
      <c r="H56"/>
      <c r="I56"/>
      <c r="J56"/>
      <c r="K56"/>
      <c r="L56"/>
    </row>
    <row r="57" spans="1:12" ht="15.75" customHeight="1" thickBot="1" x14ac:dyDescent="0.35">
      <c r="A57" s="114"/>
      <c r="B57" s="52" t="str">
        <f>IFERROR(VLOOKUP($C$1,BD!L57:W1057,1,FALSE),"")</f>
        <v/>
      </c>
      <c r="C57" s="52" t="str">
        <f>IFERROR(VLOOKUP(C$1,BD!L57:W1057,3,FALSE),"")</f>
        <v/>
      </c>
      <c r="D57" s="52" t="str">
        <f>IFERROR(VLOOKUP(C$1,BD!L57:W1057,2,FALSE),"")</f>
        <v/>
      </c>
      <c r="E57" s="53" t="str">
        <f>IFERROR(VLOOKUP(C$1,BD!L57:W1057,5,FALSE),"")</f>
        <v/>
      </c>
      <c r="F57"/>
      <c r="G57"/>
      <c r="H57"/>
      <c r="I57"/>
      <c r="J57"/>
      <c r="K57"/>
      <c r="L57"/>
    </row>
    <row r="58" spans="1:12" ht="15.75" customHeight="1" thickBot="1" x14ac:dyDescent="0.35">
      <c r="A58" s="114"/>
      <c r="B58" s="52" t="str">
        <f>IFERROR(VLOOKUP($C$1,BD!L58:W1058,1,FALSE),"")</f>
        <v/>
      </c>
      <c r="C58" s="52" t="str">
        <f>IFERROR(VLOOKUP(C$1,BD!L58:W1058,3,FALSE),"")</f>
        <v/>
      </c>
      <c r="D58" s="52" t="str">
        <f>IFERROR(VLOOKUP(C$1,BD!L58:W1058,2,FALSE),"")</f>
        <v/>
      </c>
      <c r="E58" s="53" t="str">
        <f>IFERROR(VLOOKUP(C$1,BD!L58:W1058,5,FALSE),"")</f>
        <v/>
      </c>
      <c r="F58"/>
      <c r="G58"/>
      <c r="H58"/>
      <c r="I58"/>
      <c r="J58"/>
      <c r="K58"/>
      <c r="L58"/>
    </row>
    <row r="59" spans="1:12" ht="15.75" customHeight="1" thickBot="1" x14ac:dyDescent="0.35">
      <c r="A59" s="114"/>
      <c r="B59" s="52" t="str">
        <f>IFERROR(VLOOKUP($C$1,BD!L59:W1059,1,FALSE),"")</f>
        <v/>
      </c>
      <c r="C59" s="52" t="str">
        <f>IFERROR(VLOOKUP(C$1,BD!L59:W1059,3,FALSE),"")</f>
        <v/>
      </c>
      <c r="D59" s="52" t="str">
        <f>IFERROR(VLOOKUP(C$1,BD!L59:W1059,2,FALSE),"")</f>
        <v/>
      </c>
      <c r="E59" s="53" t="str">
        <f>IFERROR(VLOOKUP(C$1,BD!L59:W1059,5,FALSE),"")</f>
        <v/>
      </c>
      <c r="F59"/>
      <c r="G59"/>
      <c r="H59"/>
      <c r="I59"/>
      <c r="J59"/>
      <c r="K59"/>
      <c r="L59"/>
    </row>
    <row r="60" spans="1:12" ht="15.75" customHeight="1" thickBot="1" x14ac:dyDescent="0.35">
      <c r="A60" s="114"/>
      <c r="B60" s="52" t="str">
        <f>IFERROR(VLOOKUP($C$1,BD!L60:W1060,1,FALSE),"")</f>
        <v/>
      </c>
      <c r="C60" s="52" t="str">
        <f>IFERROR(VLOOKUP(C$1,BD!L60:W1060,3,FALSE),"")</f>
        <v/>
      </c>
      <c r="D60" s="52" t="str">
        <f>IFERROR(VLOOKUP(C$1,BD!L60:W1060,2,FALSE),"")</f>
        <v/>
      </c>
      <c r="E60" s="53" t="str">
        <f>IFERROR(VLOOKUP(C$1,BD!L60:W1060,5,FALSE),"")</f>
        <v/>
      </c>
      <c r="F60"/>
      <c r="G60"/>
      <c r="H60"/>
      <c r="I60"/>
      <c r="J60"/>
      <c r="K60"/>
      <c r="L60"/>
    </row>
    <row r="61" spans="1:12" ht="15.75" customHeight="1" thickBot="1" x14ac:dyDescent="0.35">
      <c r="A61" s="114"/>
      <c r="B61" s="52" t="str">
        <f>IFERROR(VLOOKUP($C$1,BD!L61:W1061,1,FALSE),"")</f>
        <v/>
      </c>
      <c r="C61" s="52" t="str">
        <f>IFERROR(VLOOKUP(C$1,BD!L61:W1061,3,FALSE),"")</f>
        <v/>
      </c>
      <c r="D61" s="52" t="str">
        <f>IFERROR(VLOOKUP(C$1,BD!L61:W1061,2,FALSE),"")</f>
        <v/>
      </c>
      <c r="E61" s="53" t="str">
        <f>IFERROR(VLOOKUP(C$1,BD!L61:W1061,5,FALSE),"")</f>
        <v/>
      </c>
      <c r="F61"/>
      <c r="G61"/>
      <c r="H61"/>
      <c r="I61"/>
      <c r="J61"/>
      <c r="K61"/>
      <c r="L61"/>
    </row>
    <row r="62" spans="1:12" ht="15.75" customHeight="1" thickBot="1" x14ac:dyDescent="0.35">
      <c r="A62" s="114"/>
      <c r="B62" s="52" t="str">
        <f>IFERROR(VLOOKUP($C$1,BD!L62:W1062,1,FALSE),"")</f>
        <v/>
      </c>
      <c r="C62" s="52" t="str">
        <f>IFERROR(VLOOKUP(C$1,BD!L62:W1062,3,FALSE),"")</f>
        <v/>
      </c>
      <c r="D62" s="52" t="str">
        <f>IFERROR(VLOOKUP(C$1,BD!L62:W1062,2,FALSE),"")</f>
        <v/>
      </c>
      <c r="E62" s="53" t="str">
        <f>IFERROR(VLOOKUP(C$1,BD!L62:W1062,5,FALSE),"")</f>
        <v/>
      </c>
      <c r="F62"/>
      <c r="G62"/>
      <c r="H62"/>
      <c r="I62"/>
      <c r="J62"/>
      <c r="K62"/>
      <c r="L62"/>
    </row>
    <row r="63" spans="1:12" ht="15.75" customHeight="1" thickBot="1" x14ac:dyDescent="0.35">
      <c r="A63" s="114"/>
      <c r="B63" s="52" t="str">
        <f>IFERROR(VLOOKUP($C$1,BD!L63:W1063,1,FALSE),"")</f>
        <v/>
      </c>
      <c r="C63" s="52" t="str">
        <f>IFERROR(VLOOKUP(C$1,BD!L63:W1063,3,FALSE),"")</f>
        <v/>
      </c>
      <c r="D63" s="52" t="str">
        <f>IFERROR(VLOOKUP(C$1,BD!L63:W1063,2,FALSE),"")</f>
        <v/>
      </c>
      <c r="E63" s="53" t="str">
        <f>IFERROR(VLOOKUP(C$1,BD!L63:W1063,5,FALSE),"")</f>
        <v/>
      </c>
      <c r="F63"/>
      <c r="G63"/>
      <c r="H63"/>
      <c r="I63"/>
      <c r="J63"/>
      <c r="K63"/>
      <c r="L63"/>
    </row>
    <row r="64" spans="1:12" ht="15.75" customHeight="1" thickBot="1" x14ac:dyDescent="0.35">
      <c r="A64" s="114"/>
      <c r="B64" s="52" t="str">
        <f>IFERROR(VLOOKUP($C$1,BD!L64:W1064,1,FALSE),"")</f>
        <v/>
      </c>
      <c r="C64" s="52" t="str">
        <f>IFERROR(VLOOKUP(C$1,BD!L64:W1064,3,FALSE),"")</f>
        <v/>
      </c>
      <c r="D64" s="52" t="str">
        <f>IFERROR(VLOOKUP(C$1,BD!L64:W1064,2,FALSE),"")</f>
        <v/>
      </c>
      <c r="E64" s="53" t="str">
        <f>IFERROR(VLOOKUP(C$1,BD!L64:W1064,5,FALSE),"")</f>
        <v/>
      </c>
      <c r="F64"/>
      <c r="G64"/>
      <c r="H64"/>
      <c r="I64"/>
      <c r="J64"/>
      <c r="K64"/>
      <c r="L64"/>
    </row>
    <row r="65" spans="1:12" ht="15.75" customHeight="1" thickBot="1" x14ac:dyDescent="0.35">
      <c r="A65" s="114"/>
      <c r="B65" s="52" t="str">
        <f>IFERROR(VLOOKUP($C$1,BD!L65:W1065,1,FALSE),"")</f>
        <v/>
      </c>
      <c r="C65" s="52" t="str">
        <f>IFERROR(VLOOKUP(C$1,BD!L65:W1065,3,FALSE),"")</f>
        <v/>
      </c>
      <c r="D65" s="52" t="str">
        <f>IFERROR(VLOOKUP(C$1,BD!L65:W1065,2,FALSE),"")</f>
        <v/>
      </c>
      <c r="E65" s="53" t="str">
        <f>IFERROR(VLOOKUP(C$1,BD!L65:W1065,5,FALSE),"")</f>
        <v/>
      </c>
      <c r="F65"/>
      <c r="G65"/>
      <c r="H65"/>
      <c r="I65"/>
      <c r="J65"/>
      <c r="K65"/>
      <c r="L65"/>
    </row>
    <row r="66" spans="1:12" ht="15.75" customHeight="1" thickBot="1" x14ac:dyDescent="0.35">
      <c r="A66" s="114"/>
      <c r="B66" s="52" t="str">
        <f>IFERROR(VLOOKUP($C$1,BD!L66:W1066,1,FALSE),"")</f>
        <v/>
      </c>
      <c r="C66" s="52" t="str">
        <f>IFERROR(VLOOKUP(C$1,BD!L66:W1066,3,FALSE),"")</f>
        <v/>
      </c>
      <c r="D66" s="52" t="str">
        <f>IFERROR(VLOOKUP(C$1,BD!L66:W1066,2,FALSE),"")</f>
        <v/>
      </c>
      <c r="E66" s="53" t="str">
        <f>IFERROR(VLOOKUP(C$1,BD!L66:W1066,5,FALSE),"")</f>
        <v/>
      </c>
      <c r="F66"/>
      <c r="G66"/>
      <c r="H66"/>
      <c r="I66"/>
      <c r="J66"/>
      <c r="K66"/>
      <c r="L66"/>
    </row>
    <row r="67" spans="1:12" ht="15.75" customHeight="1" thickBot="1" x14ac:dyDescent="0.35">
      <c r="A67" s="114"/>
      <c r="B67" s="52" t="str">
        <f>IFERROR(VLOOKUP($C$1,BD!L67:W1067,1,FALSE),"")</f>
        <v/>
      </c>
      <c r="C67" s="52" t="str">
        <f>IFERROR(VLOOKUP(C$1,BD!L67:W1067,3,FALSE),"")</f>
        <v/>
      </c>
      <c r="D67" s="52" t="str">
        <f>IFERROR(VLOOKUP(C$1,BD!L67:W1067,2,FALSE),"")</f>
        <v/>
      </c>
      <c r="E67" s="53" t="str">
        <f>IFERROR(VLOOKUP(C$1,BD!L67:W1067,5,FALSE),"")</f>
        <v/>
      </c>
      <c r="F67"/>
      <c r="G67"/>
      <c r="H67"/>
      <c r="I67"/>
      <c r="J67"/>
      <c r="K67"/>
      <c r="L67"/>
    </row>
    <row r="68" spans="1:12" ht="15.75" customHeight="1" thickBot="1" x14ac:dyDescent="0.35">
      <c r="A68" s="114"/>
      <c r="B68" s="52" t="str">
        <f>IFERROR(VLOOKUP($C$1,BD!L68:W1068,1,FALSE),"")</f>
        <v/>
      </c>
      <c r="C68" s="52" t="str">
        <f>IFERROR(VLOOKUP(C$1,BD!L68:W1068,3,FALSE),"")</f>
        <v/>
      </c>
      <c r="D68" s="52" t="str">
        <f>IFERROR(VLOOKUP(C$1,BD!L68:W1068,2,FALSE),"")</f>
        <v/>
      </c>
      <c r="E68" s="53" t="str">
        <f>IFERROR(VLOOKUP(C$1,BD!L68:W1068,5,FALSE),"")</f>
        <v/>
      </c>
      <c r="F68"/>
      <c r="G68"/>
      <c r="H68"/>
      <c r="I68"/>
      <c r="J68"/>
      <c r="K68"/>
      <c r="L68"/>
    </row>
    <row r="69" spans="1:12" ht="15.75" customHeight="1" thickBot="1" x14ac:dyDescent="0.35">
      <c r="A69" s="114"/>
      <c r="B69" s="52" t="str">
        <f>IFERROR(VLOOKUP($C$1,BD!L69:W1069,1,FALSE),"")</f>
        <v/>
      </c>
      <c r="C69" s="52" t="str">
        <f>IFERROR(VLOOKUP(C$1,BD!L69:W1069,3,FALSE),"")</f>
        <v/>
      </c>
      <c r="D69" s="52" t="str">
        <f>IFERROR(VLOOKUP(C$1,BD!L69:W1069,2,FALSE),"")</f>
        <v/>
      </c>
      <c r="E69" s="53" t="str">
        <f>IFERROR(VLOOKUP(C$1,BD!L69:W1069,5,FALSE),"")</f>
        <v/>
      </c>
      <c r="F69"/>
      <c r="G69"/>
      <c r="H69"/>
      <c r="I69"/>
      <c r="J69"/>
      <c r="K69"/>
      <c r="L69"/>
    </row>
    <row r="70" spans="1:12" ht="15.75" customHeight="1" thickBot="1" x14ac:dyDescent="0.35">
      <c r="A70" s="114"/>
      <c r="B70" s="52" t="str">
        <f>IFERROR(VLOOKUP($C$1,BD!L70:W1070,1,FALSE),"")</f>
        <v/>
      </c>
      <c r="C70" s="52" t="str">
        <f>IFERROR(VLOOKUP(C$1,BD!L70:W1070,3,FALSE),"")</f>
        <v/>
      </c>
      <c r="D70" s="52" t="str">
        <f>IFERROR(VLOOKUP(C$1,BD!L70:W1070,2,FALSE),"")</f>
        <v/>
      </c>
      <c r="E70" s="53" t="str">
        <f>IFERROR(VLOOKUP(C$1,BD!L70:W1070,5,FALSE),"")</f>
        <v/>
      </c>
      <c r="F70"/>
      <c r="G70"/>
      <c r="H70"/>
      <c r="I70"/>
      <c r="J70"/>
      <c r="K70"/>
      <c r="L70"/>
    </row>
    <row r="71" spans="1:12" ht="15.75" customHeight="1" thickBot="1" x14ac:dyDescent="0.35">
      <c r="A71" s="114"/>
      <c r="B71" s="52" t="str">
        <f>IFERROR(VLOOKUP($C$1,BD!L71:W1071,1,FALSE),"")</f>
        <v/>
      </c>
      <c r="C71" s="52" t="str">
        <f>IFERROR(VLOOKUP(C$1,BD!L71:W1071,3,FALSE),"")</f>
        <v/>
      </c>
      <c r="D71" s="52" t="str">
        <f>IFERROR(VLOOKUP(C$1,BD!L71:W1071,2,FALSE),"")</f>
        <v/>
      </c>
      <c r="E71" s="53" t="str">
        <f>IFERROR(VLOOKUP(C$1,BD!L71:W1071,5,FALSE),"")</f>
        <v/>
      </c>
      <c r="F71"/>
      <c r="G71"/>
      <c r="H71"/>
      <c r="I71"/>
      <c r="J71"/>
      <c r="K71"/>
      <c r="L71"/>
    </row>
    <row r="72" spans="1:12" ht="15.75" customHeight="1" thickBot="1" x14ac:dyDescent="0.35">
      <c r="A72" s="114"/>
      <c r="B72" s="52" t="str">
        <f>IFERROR(VLOOKUP($C$1,BD!L72:W1072,1,FALSE),"")</f>
        <v/>
      </c>
      <c r="C72" s="52" t="str">
        <f>IFERROR(VLOOKUP(C$1,BD!L72:W1072,3,FALSE),"")</f>
        <v/>
      </c>
      <c r="D72" s="52" t="str">
        <f>IFERROR(VLOOKUP(C$1,BD!L72:W1072,2,FALSE),"")</f>
        <v/>
      </c>
      <c r="E72" s="53" t="str">
        <f>IFERROR(VLOOKUP(C$1,BD!L72:W1072,5,FALSE),"")</f>
        <v/>
      </c>
      <c r="F72"/>
      <c r="G72"/>
      <c r="H72"/>
      <c r="I72"/>
      <c r="J72"/>
      <c r="K72"/>
      <c r="L72"/>
    </row>
    <row r="73" spans="1:12" ht="15.75" customHeight="1" thickBot="1" x14ac:dyDescent="0.35">
      <c r="A73" s="114"/>
      <c r="B73" s="52" t="str">
        <f>IFERROR(VLOOKUP($C$1,BD!L73:W1073,1,FALSE),"")</f>
        <v/>
      </c>
      <c r="C73" s="52" t="str">
        <f>IFERROR(VLOOKUP(C$1,BD!L73:W1073,3,FALSE),"")</f>
        <v/>
      </c>
      <c r="D73" s="52" t="str">
        <f>IFERROR(VLOOKUP(C$1,BD!L73:W1073,2,FALSE),"")</f>
        <v/>
      </c>
      <c r="E73" s="53" t="str">
        <f>IFERROR(VLOOKUP(C$1,BD!L73:W1073,5,FALSE),"")</f>
        <v/>
      </c>
      <c r="F73"/>
      <c r="G73"/>
      <c r="H73"/>
      <c r="I73"/>
      <c r="J73"/>
      <c r="K73"/>
      <c r="L73"/>
    </row>
    <row r="74" spans="1:12" ht="15.75" customHeight="1" thickBot="1" x14ac:dyDescent="0.35">
      <c r="A74" s="114"/>
      <c r="B74" s="52" t="str">
        <f>IFERROR(VLOOKUP($C$1,BD!L74:W1074,1,FALSE),"")</f>
        <v/>
      </c>
      <c r="C74" s="52" t="str">
        <f>IFERROR(VLOOKUP(C$1,BD!L74:W1074,3,FALSE),"")</f>
        <v/>
      </c>
      <c r="D74" s="52" t="str">
        <f>IFERROR(VLOOKUP(C$1,BD!L74:W1074,2,FALSE),"")</f>
        <v/>
      </c>
      <c r="E74" s="53" t="str">
        <f>IFERROR(VLOOKUP(C$1,BD!L74:W1074,5,FALSE),"")</f>
        <v/>
      </c>
      <c r="F74"/>
      <c r="G74"/>
      <c r="H74"/>
      <c r="I74"/>
      <c r="J74"/>
      <c r="K74"/>
      <c r="L74"/>
    </row>
    <row r="75" spans="1:12" ht="15.75" customHeight="1" thickBot="1" x14ac:dyDescent="0.35">
      <c r="A75" s="114"/>
      <c r="B75" s="52" t="str">
        <f>IFERROR(VLOOKUP($C$1,BD!L75:W1075,1,FALSE),"")</f>
        <v/>
      </c>
      <c r="C75" s="52" t="str">
        <f>IFERROR(VLOOKUP(C$1,BD!L75:W1075,3,FALSE),"")</f>
        <v/>
      </c>
      <c r="D75" s="52" t="str">
        <f>IFERROR(VLOOKUP(C$1,BD!L75:W1075,2,FALSE),"")</f>
        <v/>
      </c>
      <c r="E75" s="53" t="str">
        <f>IFERROR(VLOOKUP(C$1,BD!L75:W1075,5,FALSE),"")</f>
        <v/>
      </c>
      <c r="F75"/>
      <c r="G75"/>
      <c r="H75"/>
      <c r="I75"/>
      <c r="J75"/>
      <c r="K75"/>
      <c r="L75"/>
    </row>
    <row r="76" spans="1:12" ht="15.75" customHeight="1" thickBot="1" x14ac:dyDescent="0.35">
      <c r="A76" s="114"/>
      <c r="B76" s="52" t="str">
        <f>IFERROR(VLOOKUP($C$1,BD!L76:W1076,1,FALSE),"")</f>
        <v/>
      </c>
      <c r="C76" s="52" t="str">
        <f>IFERROR(VLOOKUP(C$1,BD!L76:W1076,3,FALSE),"")</f>
        <v/>
      </c>
      <c r="D76" s="52" t="str">
        <f>IFERROR(VLOOKUP(C$1,BD!L76:W1076,2,FALSE),"")</f>
        <v/>
      </c>
      <c r="E76" s="53" t="str">
        <f>IFERROR(VLOOKUP(C$1,BD!L76:W1076,5,FALSE),"")</f>
        <v/>
      </c>
      <c r="F76"/>
      <c r="G76"/>
      <c r="H76"/>
      <c r="I76"/>
      <c r="J76"/>
      <c r="K76"/>
      <c r="L76"/>
    </row>
    <row r="77" spans="1:12" ht="15.75" customHeight="1" thickBot="1" x14ac:dyDescent="0.35">
      <c r="A77" s="114"/>
      <c r="B77" s="52" t="str">
        <f>IFERROR(VLOOKUP($C$1,BD!L77:W1077,1,FALSE),"")</f>
        <v/>
      </c>
      <c r="C77" s="52" t="str">
        <f>IFERROR(VLOOKUP(C$1,BD!L77:W1077,3,FALSE),"")</f>
        <v/>
      </c>
      <c r="D77" s="52" t="str">
        <f>IFERROR(VLOOKUP(C$1,BD!L77:W1077,2,FALSE),"")</f>
        <v/>
      </c>
      <c r="E77" s="53" t="str">
        <f>IFERROR(VLOOKUP(C$1,BD!L77:W1077,5,FALSE),"")</f>
        <v/>
      </c>
      <c r="F77"/>
      <c r="G77"/>
      <c r="H77"/>
      <c r="I77"/>
      <c r="J77"/>
      <c r="K77"/>
      <c r="L77"/>
    </row>
    <row r="78" spans="1:12" ht="15.75" customHeight="1" thickBot="1" x14ac:dyDescent="0.35">
      <c r="A78" s="114"/>
      <c r="B78" s="52" t="str">
        <f>IFERROR(VLOOKUP($C$1,BD!L78:W1078,1,FALSE),"")</f>
        <v/>
      </c>
      <c r="C78" s="52" t="str">
        <f>IFERROR(VLOOKUP(C$1,BD!L78:W1078,3,FALSE),"")</f>
        <v/>
      </c>
      <c r="D78" s="52" t="str">
        <f>IFERROR(VLOOKUP(C$1,BD!L78:W1078,2,FALSE),"")</f>
        <v/>
      </c>
      <c r="E78" s="53" t="str">
        <f>IFERROR(VLOOKUP(C$1,BD!L78:W1078,5,FALSE),"")</f>
        <v/>
      </c>
      <c r="F78"/>
      <c r="G78"/>
      <c r="H78"/>
      <c r="I78"/>
      <c r="J78"/>
      <c r="K78"/>
      <c r="L78"/>
    </row>
    <row r="79" spans="1:12" ht="15.75" customHeight="1" thickBot="1" x14ac:dyDescent="0.35">
      <c r="A79" s="114"/>
      <c r="B79" s="52" t="str">
        <f>IFERROR(VLOOKUP($C$1,BD!L79:W1079,1,FALSE),"")</f>
        <v/>
      </c>
      <c r="C79" s="52" t="str">
        <f>IFERROR(VLOOKUP(C$1,BD!L79:W1079,3,FALSE),"")</f>
        <v/>
      </c>
      <c r="D79" s="52" t="str">
        <f>IFERROR(VLOOKUP(C$1,BD!L79:W1079,2,FALSE),"")</f>
        <v/>
      </c>
      <c r="E79" s="53" t="str">
        <f>IFERROR(VLOOKUP(C$1,BD!L79:W1079,5,FALSE),"")</f>
        <v/>
      </c>
      <c r="F79"/>
      <c r="G79"/>
      <c r="H79"/>
      <c r="I79"/>
      <c r="J79"/>
      <c r="K79"/>
      <c r="L79"/>
    </row>
    <row r="80" spans="1:12" ht="15.75" customHeight="1" thickBot="1" x14ac:dyDescent="0.35">
      <c r="A80" s="114"/>
      <c r="B80" s="52" t="str">
        <f>IFERROR(VLOOKUP($C$1,BD!L80:W1080,1,FALSE),"")</f>
        <v/>
      </c>
      <c r="C80" s="52" t="str">
        <f>IFERROR(VLOOKUP(C$1,BD!L80:W1080,3,FALSE),"")</f>
        <v/>
      </c>
      <c r="D80" s="52" t="str">
        <f>IFERROR(VLOOKUP(C$1,BD!L80:W1080,2,FALSE),"")</f>
        <v/>
      </c>
      <c r="E80" s="53" t="str">
        <f>IFERROR(VLOOKUP(C$1,BD!L80:W1080,5,FALSE),"")</f>
        <v/>
      </c>
      <c r="F80"/>
      <c r="G80"/>
      <c r="H80"/>
      <c r="I80"/>
      <c r="J80"/>
      <c r="K80"/>
      <c r="L80"/>
    </row>
    <row r="81" spans="1:12" ht="15.75" customHeight="1" thickBot="1" x14ac:dyDescent="0.35">
      <c r="A81" s="114"/>
      <c r="B81" s="52" t="str">
        <f>IFERROR(VLOOKUP($C$1,BD!L81:W1081,1,FALSE),"")</f>
        <v/>
      </c>
      <c r="C81" s="52" t="str">
        <f>IFERROR(VLOOKUP(C$1,BD!L81:W1081,3,FALSE),"")</f>
        <v/>
      </c>
      <c r="D81" s="52" t="str">
        <f>IFERROR(VLOOKUP(C$1,BD!L81:W1081,2,FALSE),"")</f>
        <v/>
      </c>
      <c r="E81" s="53" t="str">
        <f>IFERROR(VLOOKUP(C$1,BD!L81:W1081,5,FALSE),"")</f>
        <v/>
      </c>
      <c r="F81"/>
      <c r="G81"/>
      <c r="H81"/>
      <c r="I81"/>
      <c r="J81"/>
      <c r="K81"/>
      <c r="L81"/>
    </row>
    <row r="82" spans="1:12" ht="15.75" customHeight="1" thickBot="1" x14ac:dyDescent="0.35">
      <c r="A82" s="114"/>
      <c r="B82" s="52" t="str">
        <f>IFERROR(VLOOKUP($C$1,BD!L82:W1082,1,FALSE),"")</f>
        <v/>
      </c>
      <c r="C82" s="52" t="str">
        <f>IFERROR(VLOOKUP(C$1,BD!L82:W1082,3,FALSE),"")</f>
        <v/>
      </c>
      <c r="D82" s="52" t="str">
        <f>IFERROR(VLOOKUP(C$1,BD!L82:W1082,2,FALSE),"")</f>
        <v/>
      </c>
      <c r="E82" s="53" t="str">
        <f>IFERROR(VLOOKUP(C$1,BD!L82:W1082,5,FALSE),"")</f>
        <v/>
      </c>
      <c r="F82"/>
      <c r="G82"/>
      <c r="H82"/>
      <c r="I82"/>
      <c r="J82"/>
      <c r="K82"/>
      <c r="L82"/>
    </row>
    <row r="83" spans="1:12" ht="15.75" customHeight="1" thickBot="1" x14ac:dyDescent="0.35">
      <c r="A83" s="114"/>
      <c r="B83" s="52" t="str">
        <f>IFERROR(VLOOKUP($C$1,BD!L83:W1083,1,FALSE),"")</f>
        <v/>
      </c>
      <c r="C83" s="52" t="str">
        <f>IFERROR(VLOOKUP(C$1,BD!L83:W1083,3,FALSE),"")</f>
        <v/>
      </c>
      <c r="D83" s="52" t="str">
        <f>IFERROR(VLOOKUP(C$1,BD!L83:W1083,2,FALSE),"")</f>
        <v/>
      </c>
      <c r="E83" s="53" t="str">
        <f>IFERROR(VLOOKUP(C$1,BD!L83:W1083,5,FALSE),"")</f>
        <v/>
      </c>
      <c r="F83"/>
      <c r="G83"/>
      <c r="H83"/>
      <c r="I83"/>
      <c r="J83"/>
      <c r="K83"/>
      <c r="L83"/>
    </row>
    <row r="84" spans="1:12" ht="15.75" customHeight="1" thickBot="1" x14ac:dyDescent="0.35">
      <c r="A84" s="114"/>
      <c r="B84" s="52" t="str">
        <f>IFERROR(VLOOKUP($C$1,BD!L84:W1084,1,FALSE),"")</f>
        <v/>
      </c>
      <c r="C84" s="52" t="str">
        <f>IFERROR(VLOOKUP(C$1,BD!L84:W1084,3,FALSE),"")</f>
        <v/>
      </c>
      <c r="D84" s="52" t="str">
        <f>IFERROR(VLOOKUP(C$1,BD!L84:W1084,2,FALSE),"")</f>
        <v/>
      </c>
      <c r="E84" s="53" t="str">
        <f>IFERROR(VLOOKUP(C$1,BD!L84:W1084,5,FALSE),"")</f>
        <v/>
      </c>
      <c r="F84"/>
      <c r="G84"/>
      <c r="H84"/>
      <c r="I84"/>
      <c r="J84"/>
      <c r="K84"/>
      <c r="L84"/>
    </row>
    <row r="85" spans="1:12" ht="15.75" customHeight="1" thickBot="1" x14ac:dyDescent="0.35">
      <c r="A85" s="114"/>
      <c r="B85" s="52" t="str">
        <f>IFERROR(VLOOKUP($C$1,BD!L85:W1085,1,FALSE),"")</f>
        <v/>
      </c>
      <c r="C85" s="52" t="str">
        <f>IFERROR(VLOOKUP(C$1,BD!L85:W1085,3,FALSE),"")</f>
        <v/>
      </c>
      <c r="D85" s="52" t="str">
        <f>IFERROR(VLOOKUP(C$1,BD!L85:W1085,2,FALSE),"")</f>
        <v/>
      </c>
      <c r="E85" s="53" t="str">
        <f>IFERROR(VLOOKUP(C$1,BD!L85:W1085,5,FALSE),"")</f>
        <v/>
      </c>
      <c r="F85"/>
      <c r="G85"/>
      <c r="H85"/>
      <c r="I85"/>
      <c r="J85"/>
      <c r="K85"/>
      <c r="L85"/>
    </row>
    <row r="86" spans="1:12" ht="15.75" customHeight="1" thickBot="1" x14ac:dyDescent="0.35">
      <c r="A86" s="114"/>
      <c r="B86" s="52" t="str">
        <f>IFERROR(VLOOKUP($C$1,BD!L86:W1086,1,FALSE),"")</f>
        <v/>
      </c>
      <c r="C86" s="52" t="str">
        <f>IFERROR(VLOOKUP(C$1,BD!L86:W1086,3,FALSE),"")</f>
        <v/>
      </c>
      <c r="D86" s="52" t="str">
        <f>IFERROR(VLOOKUP(C$1,BD!L86:W1086,2,FALSE),"")</f>
        <v/>
      </c>
      <c r="E86" s="53" t="str">
        <f>IFERROR(VLOOKUP(C$1,BD!L86:W1086,5,FALSE),"")</f>
        <v/>
      </c>
      <c r="F86"/>
      <c r="G86"/>
      <c r="H86"/>
      <c r="I86"/>
      <c r="J86"/>
      <c r="K86"/>
      <c r="L86"/>
    </row>
    <row r="87" spans="1:12" ht="15.75" customHeight="1" thickBot="1" x14ac:dyDescent="0.35">
      <c r="A87" s="114"/>
      <c r="B87" s="52" t="str">
        <f>IFERROR(VLOOKUP($C$1,BD!L87:W1087,1,FALSE),"")</f>
        <v/>
      </c>
      <c r="C87" s="52" t="str">
        <f>IFERROR(VLOOKUP(C$1,BD!L87:W1087,3,FALSE),"")</f>
        <v/>
      </c>
      <c r="D87" s="52" t="str">
        <f>IFERROR(VLOOKUP(C$1,BD!L87:W1087,2,FALSE),"")</f>
        <v/>
      </c>
      <c r="E87" s="53" t="str">
        <f>IFERROR(VLOOKUP(C$1,BD!L87:W1087,5,FALSE),"")</f>
        <v/>
      </c>
      <c r="F87"/>
      <c r="G87"/>
      <c r="H87"/>
      <c r="I87"/>
      <c r="J87"/>
      <c r="K87"/>
      <c r="L87"/>
    </row>
    <row r="88" spans="1:12" ht="15.75" customHeight="1" thickBot="1" x14ac:dyDescent="0.35">
      <c r="A88" s="114"/>
      <c r="B88" s="52" t="str">
        <f>IFERROR(VLOOKUP($C$1,BD!L88:W1088,1,FALSE),"")</f>
        <v/>
      </c>
      <c r="C88" s="52" t="str">
        <f>IFERROR(VLOOKUP(C$1,BD!L88:W1088,3,FALSE),"")</f>
        <v/>
      </c>
      <c r="D88" s="52" t="str">
        <f>IFERROR(VLOOKUP(C$1,BD!L88:W1088,2,FALSE),"")</f>
        <v/>
      </c>
      <c r="E88" s="53" t="str">
        <f>IFERROR(VLOOKUP(C$1,BD!L88:W1088,5,FALSE),"")</f>
        <v/>
      </c>
      <c r="F88"/>
      <c r="G88"/>
      <c r="H88"/>
      <c r="I88"/>
      <c r="J88"/>
      <c r="K88"/>
      <c r="L88"/>
    </row>
    <row r="89" spans="1:12" ht="15.75" customHeight="1" thickBot="1" x14ac:dyDescent="0.35">
      <c r="A89" s="114"/>
      <c r="B89" s="52" t="str">
        <f>IFERROR(VLOOKUP($C$1,BD!L89:W1089,1,FALSE),"")</f>
        <v/>
      </c>
      <c r="C89" s="52" t="str">
        <f>IFERROR(VLOOKUP(C$1,BD!L89:W1089,3,FALSE),"")</f>
        <v/>
      </c>
      <c r="D89" s="52" t="str">
        <f>IFERROR(VLOOKUP(C$1,BD!L89:W1089,2,FALSE),"")</f>
        <v/>
      </c>
      <c r="E89" s="53" t="str">
        <f>IFERROR(VLOOKUP(C$1,BD!L89:W1089,5,FALSE),"")</f>
        <v/>
      </c>
      <c r="F89"/>
      <c r="G89"/>
      <c r="H89"/>
      <c r="I89"/>
      <c r="J89"/>
      <c r="K89"/>
      <c r="L89"/>
    </row>
    <row r="90" spans="1:12" ht="15.75" customHeight="1" thickBot="1" x14ac:dyDescent="0.35">
      <c r="A90" s="114"/>
      <c r="B90" s="52" t="str">
        <f>IFERROR(VLOOKUP($C$1,BD!L90:W1090,1,FALSE),"")</f>
        <v/>
      </c>
      <c r="C90" s="52" t="str">
        <f>IFERROR(VLOOKUP(C$1,BD!L90:W1090,3,FALSE),"")</f>
        <v/>
      </c>
      <c r="D90" s="52" t="str">
        <f>IFERROR(VLOOKUP(C$1,BD!L90:W1090,2,FALSE),"")</f>
        <v/>
      </c>
      <c r="E90" s="53" t="str">
        <f>IFERROR(VLOOKUP(C$1,BD!L90:W1090,5,FALSE),"")</f>
        <v/>
      </c>
      <c r="F90"/>
      <c r="G90"/>
      <c r="H90"/>
      <c r="I90"/>
      <c r="J90"/>
      <c r="K90"/>
      <c r="L90"/>
    </row>
    <row r="91" spans="1:12" ht="15.75" customHeight="1" thickBot="1" x14ac:dyDescent="0.35">
      <c r="A91" s="114"/>
      <c r="B91" s="52" t="str">
        <f>IFERROR(VLOOKUP($C$1,BD!L91:W1091,1,FALSE),"")</f>
        <v/>
      </c>
      <c r="C91" s="52" t="str">
        <f>IFERROR(VLOOKUP(C$1,BD!L91:W1091,3,FALSE),"")</f>
        <v/>
      </c>
      <c r="D91" s="52" t="str">
        <f>IFERROR(VLOOKUP(C$1,BD!L91:W1091,2,FALSE),"")</f>
        <v/>
      </c>
      <c r="E91" s="53" t="str">
        <f>IFERROR(VLOOKUP(C$1,BD!L91:W1091,5,FALSE),"")</f>
        <v/>
      </c>
      <c r="F91"/>
      <c r="G91"/>
      <c r="H91"/>
      <c r="I91"/>
      <c r="J91"/>
      <c r="K91"/>
      <c r="L91"/>
    </row>
    <row r="92" spans="1:12" ht="15.75" customHeight="1" thickBot="1" x14ac:dyDescent="0.35">
      <c r="A92" s="114"/>
      <c r="B92" s="52" t="str">
        <f>IFERROR(VLOOKUP($C$1,BD!L92:W1092,1,FALSE),"")</f>
        <v/>
      </c>
      <c r="C92" s="52" t="str">
        <f>IFERROR(VLOOKUP(C$1,BD!L92:W1092,3,FALSE),"")</f>
        <v/>
      </c>
      <c r="D92" s="52" t="str">
        <f>IFERROR(VLOOKUP(C$1,BD!L92:W1092,2,FALSE),"")</f>
        <v/>
      </c>
      <c r="E92" s="53" t="str">
        <f>IFERROR(VLOOKUP(C$1,BD!L92:W1092,5,FALSE),"")</f>
        <v/>
      </c>
      <c r="F92"/>
      <c r="G92"/>
      <c r="H92"/>
      <c r="I92"/>
      <c r="J92"/>
      <c r="K92"/>
      <c r="L92"/>
    </row>
    <row r="93" spans="1:12" ht="15.75" customHeight="1" thickBot="1" x14ac:dyDescent="0.35">
      <c r="A93" s="114"/>
      <c r="B93" s="52" t="str">
        <f>IFERROR(VLOOKUP($C$1,BD!L93:W1093,1,FALSE),"")</f>
        <v/>
      </c>
      <c r="C93" s="52" t="str">
        <f>IFERROR(VLOOKUP(C$1,BD!L93:W1093,3,FALSE),"")</f>
        <v/>
      </c>
      <c r="D93" s="52" t="str">
        <f>IFERROR(VLOOKUP(C$1,BD!L93:W1093,2,FALSE),"")</f>
        <v/>
      </c>
      <c r="E93" s="53" t="str">
        <f>IFERROR(VLOOKUP(C$1,BD!L93:W1093,5,FALSE),"")</f>
        <v/>
      </c>
      <c r="F93"/>
      <c r="G93"/>
      <c r="H93"/>
      <c r="I93"/>
      <c r="J93"/>
      <c r="K93"/>
      <c r="L93"/>
    </row>
    <row r="94" spans="1:12" ht="15.75" customHeight="1" thickBot="1" x14ac:dyDescent="0.35">
      <c r="A94" s="114"/>
      <c r="B94" s="52" t="str">
        <f>IFERROR(VLOOKUP($C$1,BD!L94:W1094,1,FALSE),"")</f>
        <v/>
      </c>
      <c r="C94" s="52" t="str">
        <f>IFERROR(VLOOKUP(C$1,BD!L94:W1094,3,FALSE),"")</f>
        <v/>
      </c>
      <c r="D94" s="52" t="str">
        <f>IFERROR(VLOOKUP(C$1,BD!L94:W1094,2,FALSE),"")</f>
        <v/>
      </c>
      <c r="E94" s="53" t="str">
        <f>IFERROR(VLOOKUP(C$1,BD!L94:W1094,5,FALSE),"")</f>
        <v/>
      </c>
      <c r="F94"/>
      <c r="G94"/>
      <c r="H94"/>
      <c r="I94"/>
      <c r="J94"/>
      <c r="K94"/>
      <c r="L94"/>
    </row>
    <row r="95" spans="1:12" ht="15.75" customHeight="1" thickBot="1" x14ac:dyDescent="0.35">
      <c r="A95" s="114"/>
      <c r="B95" s="52" t="str">
        <f>IFERROR(VLOOKUP($C$1,BD!L95:W1095,1,FALSE),"")</f>
        <v/>
      </c>
      <c r="C95" s="52" t="str">
        <f>IFERROR(VLOOKUP(C$1,BD!L95:W1095,3,FALSE),"")</f>
        <v/>
      </c>
      <c r="D95" s="52" t="str">
        <f>IFERROR(VLOOKUP(C$1,BD!L95:W1095,2,FALSE),"")</f>
        <v/>
      </c>
      <c r="E95" s="53" t="str">
        <f>IFERROR(VLOOKUP(C$1,BD!L95:W1095,5,FALSE),"")</f>
        <v/>
      </c>
      <c r="F95"/>
      <c r="G95"/>
      <c r="H95"/>
      <c r="I95"/>
      <c r="J95"/>
      <c r="K95"/>
      <c r="L95"/>
    </row>
    <row r="96" spans="1:12" ht="15.75" customHeight="1" thickBot="1" x14ac:dyDescent="0.35">
      <c r="A96" s="114"/>
      <c r="B96" s="52" t="str">
        <f>IFERROR(VLOOKUP($C$1,BD!L96:W1096,1,FALSE),"")</f>
        <v/>
      </c>
      <c r="C96" s="52" t="str">
        <f>IFERROR(VLOOKUP(C$1,BD!L96:W1096,3,FALSE),"")</f>
        <v/>
      </c>
      <c r="D96" s="52" t="str">
        <f>IFERROR(VLOOKUP(C$1,BD!L96:W1096,2,FALSE),"")</f>
        <v/>
      </c>
      <c r="E96" s="53" t="str">
        <f>IFERROR(VLOOKUP(C$1,BD!L96:W1096,5,FALSE),"")</f>
        <v/>
      </c>
      <c r="F96"/>
      <c r="G96"/>
      <c r="H96"/>
      <c r="I96"/>
      <c r="J96"/>
      <c r="K96"/>
      <c r="L96"/>
    </row>
    <row r="97" spans="1:12" ht="15.75" customHeight="1" thickBot="1" x14ac:dyDescent="0.35">
      <c r="A97" s="114"/>
      <c r="B97" s="52" t="str">
        <f>IFERROR(VLOOKUP($C$1,BD!L97:W1097,1,FALSE),"")</f>
        <v/>
      </c>
      <c r="C97" s="52" t="str">
        <f>IFERROR(VLOOKUP(C$1,BD!L97:W1097,3,FALSE),"")</f>
        <v/>
      </c>
      <c r="D97" s="52" t="str">
        <f>IFERROR(VLOOKUP(C$1,BD!L97:W1097,2,FALSE),"")</f>
        <v/>
      </c>
      <c r="E97" s="53" t="str">
        <f>IFERROR(VLOOKUP(C$1,BD!L97:W1097,5,FALSE),"")</f>
        <v/>
      </c>
      <c r="F97"/>
      <c r="G97"/>
      <c r="H97"/>
      <c r="I97"/>
      <c r="J97"/>
      <c r="K97"/>
      <c r="L97"/>
    </row>
    <row r="98" spans="1:12" ht="15.75" customHeight="1" thickBot="1" x14ac:dyDescent="0.35">
      <c r="A98" s="114"/>
      <c r="B98" s="52" t="str">
        <f>IFERROR(VLOOKUP($C$1,BD!L98:W1098,1,FALSE),"")</f>
        <v/>
      </c>
      <c r="C98" s="52" t="str">
        <f>IFERROR(VLOOKUP(C$1,BD!L98:W1098,3,FALSE),"")</f>
        <v/>
      </c>
      <c r="D98" s="52" t="str">
        <f>IFERROR(VLOOKUP(C$1,BD!L98:W1098,2,FALSE),"")</f>
        <v/>
      </c>
      <c r="E98" s="53" t="str">
        <f>IFERROR(VLOOKUP(C$1,BD!L98:W1098,5,FALSE),"")</f>
        <v/>
      </c>
      <c r="F98"/>
      <c r="G98"/>
      <c r="H98"/>
      <c r="I98"/>
      <c r="J98"/>
      <c r="K98"/>
      <c r="L98"/>
    </row>
    <row r="99" spans="1:12" ht="15.75" customHeight="1" thickBot="1" x14ac:dyDescent="0.35">
      <c r="A99" s="114"/>
      <c r="B99" s="52" t="str">
        <f>IFERROR(VLOOKUP($C$1,BD!L99:W1099,1,FALSE),"")</f>
        <v/>
      </c>
      <c r="C99" s="52" t="str">
        <f>IFERROR(VLOOKUP(C$1,BD!L99:W1099,3,FALSE),"")</f>
        <v/>
      </c>
      <c r="D99" s="52" t="str">
        <f>IFERROR(VLOOKUP(C$1,BD!L99:W1099,2,FALSE),"")</f>
        <v/>
      </c>
      <c r="E99" s="53" t="str">
        <f>IFERROR(VLOOKUP(C$1,BD!L99:W1099,5,FALSE),"")</f>
        <v/>
      </c>
      <c r="F99"/>
      <c r="G99"/>
      <c r="H99"/>
      <c r="I99"/>
      <c r="J99"/>
      <c r="K99"/>
      <c r="L99"/>
    </row>
    <row r="100" spans="1:12" ht="15.75" customHeight="1" thickBot="1" x14ac:dyDescent="0.35">
      <c r="A100" s="114"/>
      <c r="B100" s="52" t="str">
        <f>IFERROR(VLOOKUP($C$1,BD!L100:W1100,1,FALSE),"")</f>
        <v/>
      </c>
      <c r="C100" s="52" t="str">
        <f>IFERROR(VLOOKUP(C$1,BD!L100:W1100,3,FALSE),"")</f>
        <v/>
      </c>
      <c r="D100" s="52" t="str">
        <f>IFERROR(VLOOKUP(C$1,BD!L100:W1100,2,FALSE),"")</f>
        <v/>
      </c>
      <c r="E100" s="53" t="str">
        <f>IFERROR(VLOOKUP(C$1,BD!L100:W1100,5,FALSE),"")</f>
        <v/>
      </c>
      <c r="F100"/>
      <c r="G100"/>
      <c r="H100"/>
      <c r="I100"/>
      <c r="J100"/>
      <c r="K100"/>
      <c r="L100"/>
    </row>
    <row r="101" spans="1:12" ht="15.75" customHeight="1" thickBot="1" x14ac:dyDescent="0.35">
      <c r="A101" s="114"/>
      <c r="B101" s="52" t="str">
        <f>IFERROR(VLOOKUP($C$1,BD!L101:W1101,1,FALSE),"")</f>
        <v/>
      </c>
      <c r="C101" s="52" t="str">
        <f>IFERROR(VLOOKUP(C$1,BD!L101:W1101,3,FALSE),"")</f>
        <v/>
      </c>
      <c r="D101" s="52" t="str">
        <f>IFERROR(VLOOKUP(C$1,BD!L101:W1101,2,FALSE),"")</f>
        <v/>
      </c>
      <c r="E101" s="53" t="str">
        <f>IFERROR(VLOOKUP(C$1,BD!L101:W1101,5,FALSE),"")</f>
        <v/>
      </c>
      <c r="F101"/>
      <c r="G101"/>
      <c r="H101"/>
      <c r="I101"/>
      <c r="J101"/>
      <c r="K101"/>
      <c r="L101"/>
    </row>
    <row r="102" spans="1:12" ht="15.75" customHeight="1" thickBot="1" x14ac:dyDescent="0.35">
      <c r="A102" s="114"/>
      <c r="B102" s="52" t="str">
        <f>IFERROR(VLOOKUP($C$1,BD!L102:W1102,1,FALSE),"")</f>
        <v/>
      </c>
      <c r="C102" s="52" t="str">
        <f>IFERROR(VLOOKUP(C$1,BD!L102:W1102,3,FALSE),"")</f>
        <v/>
      </c>
      <c r="D102" s="52" t="str">
        <f>IFERROR(VLOOKUP(C$1,BD!L102:W1102,2,FALSE),"")</f>
        <v/>
      </c>
      <c r="E102" s="53" t="str">
        <f>IFERROR(VLOOKUP(C$1,BD!L102:W1102,5,FALSE),"")</f>
        <v/>
      </c>
      <c r="F102"/>
      <c r="G102"/>
      <c r="H102"/>
      <c r="I102"/>
      <c r="J102"/>
      <c r="K102"/>
      <c r="L102"/>
    </row>
    <row r="103" spans="1:12" ht="15.75" customHeight="1" thickBot="1" x14ac:dyDescent="0.35">
      <c r="A103" s="114"/>
      <c r="B103" s="52" t="str">
        <f>IFERROR(VLOOKUP($C$1,BD!L103:W1103,1,FALSE),"")</f>
        <v/>
      </c>
      <c r="C103" s="52" t="str">
        <f>IFERROR(VLOOKUP(C$1,BD!L103:W1103,3,FALSE),"")</f>
        <v/>
      </c>
      <c r="D103" s="52" t="str">
        <f>IFERROR(VLOOKUP(C$1,BD!L103:W1103,2,FALSE),"")</f>
        <v/>
      </c>
      <c r="E103" s="53" t="str">
        <f>IFERROR(VLOOKUP(C$1,BD!L103:W1103,5,FALSE),"")</f>
        <v/>
      </c>
      <c r="F103"/>
      <c r="G103"/>
      <c r="H103"/>
      <c r="I103"/>
      <c r="J103"/>
      <c r="K103"/>
      <c r="L103"/>
    </row>
    <row r="104" spans="1:12" ht="15.75" customHeight="1" thickBot="1" x14ac:dyDescent="0.35">
      <c r="A104" s="114"/>
      <c r="B104" s="52" t="str">
        <f>IFERROR(VLOOKUP($C$1,BD!L104:W1104,1,FALSE),"")</f>
        <v/>
      </c>
      <c r="C104" s="52" t="str">
        <f>IFERROR(VLOOKUP(C$1,BD!L104:W1104,3,FALSE),"")</f>
        <v/>
      </c>
      <c r="D104" s="52" t="str">
        <f>IFERROR(VLOOKUP(C$1,BD!L104:W1104,2,FALSE),"")</f>
        <v/>
      </c>
      <c r="E104" s="53" t="str">
        <f>IFERROR(VLOOKUP(C$1,BD!L104:W1104,5,FALSE),"")</f>
        <v/>
      </c>
      <c r="F104"/>
      <c r="G104"/>
      <c r="H104"/>
      <c r="I104"/>
      <c r="J104"/>
      <c r="K104"/>
      <c r="L104"/>
    </row>
    <row r="105" spans="1:12" ht="15.75" customHeight="1" thickBot="1" x14ac:dyDescent="0.35">
      <c r="A105" s="114"/>
      <c r="B105" s="52" t="str">
        <f>IFERROR(VLOOKUP($C$1,BD!L105:W1105,1,FALSE),"")</f>
        <v/>
      </c>
      <c r="C105" s="52" t="str">
        <f>IFERROR(VLOOKUP(C$1,BD!L105:W1105,3,FALSE),"")</f>
        <v/>
      </c>
      <c r="D105" s="52" t="str">
        <f>IFERROR(VLOOKUP(C$1,BD!L105:W1105,2,FALSE),"")</f>
        <v/>
      </c>
      <c r="E105" s="53" t="str">
        <f>IFERROR(VLOOKUP(C$1,BD!L105:W1105,5,FALSE),"")</f>
        <v/>
      </c>
      <c r="F105"/>
      <c r="G105"/>
      <c r="H105"/>
      <c r="I105"/>
      <c r="J105"/>
      <c r="K105"/>
      <c r="L105"/>
    </row>
    <row r="106" spans="1:12" ht="15.75" customHeight="1" thickBot="1" x14ac:dyDescent="0.35">
      <c r="A106" s="114"/>
      <c r="B106" s="52" t="str">
        <f>IFERROR(VLOOKUP($C$1,BD!L106:W1106,1,FALSE),"")</f>
        <v/>
      </c>
      <c r="C106" s="52" t="str">
        <f>IFERROR(VLOOKUP(C$1,BD!L106:W1106,3,FALSE),"")</f>
        <v/>
      </c>
      <c r="D106" s="52" t="str">
        <f>IFERROR(VLOOKUP(C$1,BD!L106:W1106,2,FALSE),"")</f>
        <v/>
      </c>
      <c r="E106" s="53" t="str">
        <f>IFERROR(VLOOKUP(C$1,BD!L106:W1106,5,FALSE),"")</f>
        <v/>
      </c>
      <c r="F106"/>
      <c r="G106"/>
      <c r="H106"/>
      <c r="I106"/>
      <c r="J106"/>
      <c r="K106"/>
      <c r="L106"/>
    </row>
    <row r="107" spans="1:12" ht="15.75" customHeight="1" x14ac:dyDescent="0.3">
      <c r="A107" s="114"/>
      <c r="B107"/>
      <c r="C107"/>
      <c r="D107"/>
      <c r="E107"/>
      <c r="F107"/>
      <c r="G107"/>
      <c r="H107"/>
      <c r="I107"/>
      <c r="J107"/>
      <c r="K107"/>
      <c r="L107"/>
    </row>
    <row r="108" spans="1:12" ht="15.75" customHeight="1" x14ac:dyDescent="0.3">
      <c r="A108" s="114"/>
      <c r="B108"/>
      <c r="C108"/>
      <c r="D108"/>
      <c r="E108"/>
      <c r="F108"/>
      <c r="G108"/>
      <c r="H108"/>
      <c r="I108"/>
      <c r="J108"/>
      <c r="K108"/>
      <c r="L108"/>
    </row>
    <row r="109" spans="1:12" ht="15.75" customHeight="1" x14ac:dyDescent="0.3">
      <c r="A109" s="114"/>
      <c r="B109"/>
      <c r="C109"/>
      <c r="D109"/>
      <c r="E109"/>
      <c r="F109"/>
      <c r="G109"/>
      <c r="H109"/>
      <c r="I109"/>
      <c r="J109"/>
      <c r="K109"/>
      <c r="L109"/>
    </row>
    <row r="110" spans="1:12" ht="15.75" customHeight="1" x14ac:dyDescent="0.3">
      <c r="A110" s="114"/>
      <c r="B110"/>
      <c r="C110"/>
      <c r="D110"/>
      <c r="E110"/>
      <c r="F110"/>
      <c r="G110"/>
      <c r="H110"/>
      <c r="I110"/>
      <c r="J110"/>
      <c r="K110"/>
      <c r="L110"/>
    </row>
    <row r="111" spans="1:12" ht="15.75" customHeight="1" x14ac:dyDescent="0.3">
      <c r="A111" s="114"/>
      <c r="B111"/>
      <c r="C111"/>
      <c r="D111"/>
      <c r="E111"/>
      <c r="F111"/>
      <c r="G111"/>
      <c r="H111"/>
      <c r="I111"/>
      <c r="J111"/>
      <c r="K111"/>
      <c r="L111"/>
    </row>
    <row r="112" spans="1:12" ht="15.75" customHeight="1" x14ac:dyDescent="0.3">
      <c r="A112" s="114"/>
      <c r="B112"/>
      <c r="C112"/>
      <c r="D112"/>
      <c r="E112"/>
      <c r="F112"/>
      <c r="G112"/>
      <c r="H112"/>
      <c r="I112"/>
      <c r="J112"/>
      <c r="K112"/>
      <c r="L112"/>
    </row>
    <row r="113" spans="1:12" ht="15.75" customHeight="1" x14ac:dyDescent="0.3">
      <c r="A113" s="114"/>
      <c r="B113"/>
      <c r="C113"/>
      <c r="D113"/>
      <c r="E113"/>
      <c r="F113"/>
      <c r="G113"/>
      <c r="H113"/>
      <c r="I113"/>
      <c r="J113"/>
      <c r="K113"/>
      <c r="L113"/>
    </row>
    <row r="114" spans="1:12" ht="15.75" customHeight="1" x14ac:dyDescent="0.3">
      <c r="A114" s="114"/>
      <c r="B114"/>
      <c r="C114"/>
      <c r="D114"/>
      <c r="E114"/>
      <c r="F114"/>
      <c r="G114"/>
      <c r="H114"/>
      <c r="I114"/>
      <c r="J114"/>
      <c r="K114"/>
      <c r="L114"/>
    </row>
    <row r="115" spans="1:12" ht="15.75" customHeight="1" x14ac:dyDescent="0.3">
      <c r="A115" s="114"/>
      <c r="B115"/>
      <c r="C115"/>
      <c r="D115"/>
      <c r="E115"/>
      <c r="F115"/>
      <c r="G115"/>
      <c r="H115"/>
      <c r="I115"/>
      <c r="J115"/>
      <c r="K115"/>
      <c r="L115"/>
    </row>
    <row r="116" spans="1:12" ht="15.75" customHeight="1" x14ac:dyDescent="0.3">
      <c r="A116" s="114"/>
      <c r="B116"/>
      <c r="C116"/>
      <c r="D116"/>
      <c r="E116"/>
      <c r="F116"/>
      <c r="G116"/>
      <c r="H116"/>
      <c r="I116"/>
      <c r="J116"/>
      <c r="K116"/>
      <c r="L116"/>
    </row>
    <row r="117" spans="1:12" ht="15.75" customHeight="1" x14ac:dyDescent="0.3">
      <c r="A117" s="114"/>
      <c r="B117"/>
      <c r="C117"/>
      <c r="D117"/>
      <c r="E117"/>
      <c r="F117"/>
      <c r="G117"/>
      <c r="H117"/>
      <c r="I117"/>
      <c r="J117"/>
      <c r="K117"/>
      <c r="L117"/>
    </row>
    <row r="118" spans="1:12" ht="15.75" customHeight="1" x14ac:dyDescent="0.3">
      <c r="A118" s="114"/>
      <c r="B118"/>
      <c r="C118"/>
      <c r="D118"/>
      <c r="E118"/>
      <c r="F118"/>
      <c r="G118"/>
      <c r="H118"/>
      <c r="I118"/>
      <c r="J118"/>
      <c r="K118"/>
      <c r="L118"/>
    </row>
    <row r="119" spans="1:12" ht="15.75" customHeight="1" x14ac:dyDescent="0.3">
      <c r="A119" s="114"/>
      <c r="B119"/>
      <c r="C119"/>
      <c r="D119"/>
      <c r="E119"/>
      <c r="F119"/>
      <c r="G119"/>
      <c r="H119"/>
      <c r="I119"/>
      <c r="J119"/>
      <c r="K119"/>
      <c r="L119"/>
    </row>
    <row r="120" spans="1:12" ht="15.75" customHeight="1" x14ac:dyDescent="0.3">
      <c r="A120" s="114"/>
      <c r="B120"/>
      <c r="C120"/>
      <c r="D120"/>
      <c r="E120"/>
      <c r="F120"/>
      <c r="G120"/>
      <c r="H120"/>
      <c r="I120"/>
      <c r="J120"/>
      <c r="K120"/>
      <c r="L120"/>
    </row>
    <row r="121" spans="1:12" ht="15.75" customHeight="1" x14ac:dyDescent="0.3">
      <c r="A121" s="114"/>
      <c r="B121"/>
      <c r="C121"/>
      <c r="D121"/>
      <c r="E121"/>
      <c r="F121"/>
      <c r="G121"/>
      <c r="H121"/>
      <c r="I121"/>
      <c r="J121"/>
      <c r="K121"/>
      <c r="L121"/>
    </row>
  </sheetData>
  <hyperlinks>
    <hyperlink ref="B1" r:id="rId1" location="Formulaire!A1" xr:uid="{6068520B-9DB1-42FE-A94C-677CE4D05E73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46471-86DB-4CCC-B0F8-8C01161B0207}">
  <sheetPr codeName="Feuil12"/>
  <dimension ref="A1:L121"/>
  <sheetViews>
    <sheetView workbookViewId="0">
      <selection activeCell="B2" sqref="B2:E27"/>
    </sheetView>
  </sheetViews>
  <sheetFormatPr baseColWidth="10" defaultRowHeight="12.75" x14ac:dyDescent="0.2"/>
  <cols>
    <col min="1" max="1" width="3.69921875" style="113" customWidth="1"/>
    <col min="2" max="2" width="14.69921875" style="18" customWidth="1"/>
    <col min="3" max="3" width="18.796875" style="18" customWidth="1"/>
    <col min="4" max="4" width="21.8984375" style="18" customWidth="1"/>
    <col min="5" max="5" width="11.796875" style="50" customWidth="1"/>
    <col min="6" max="6" width="3.59765625" style="18" customWidth="1"/>
    <col min="7" max="7" width="2.5" style="18" customWidth="1"/>
    <col min="8" max="8" width="10.5" style="18" customWidth="1"/>
    <col min="9" max="9" width="15.796875" style="18" customWidth="1"/>
    <col min="10" max="11" width="11.19921875" style="18"/>
    <col min="12" max="12" width="14.59765625" style="18" customWidth="1"/>
    <col min="13" max="16384" width="11.19921875" style="18"/>
  </cols>
  <sheetData>
    <row r="1" spans="1:12" ht="15.75" customHeight="1" thickBot="1" x14ac:dyDescent="0.35">
      <c r="B1" s="54" t="s">
        <v>76</v>
      </c>
      <c r="C1" s="49" t="str">
        <f>OPERATION!C10</f>
        <v>CREDIT AGRICOLE</v>
      </c>
      <c r="D1" s="18" t="s">
        <v>77</v>
      </c>
      <c r="E1" s="50">
        <f>SUM(E2:E977)</f>
        <v>1002</v>
      </c>
      <c r="H1" s="51"/>
    </row>
    <row r="2" spans="1:12" ht="15.75" customHeight="1" thickBot="1" x14ac:dyDescent="0.25">
      <c r="B2" s="52" t="str">
        <f>IFERROR(VLOOKUP($C$1,BD!M3:W1002,1,FALSE),"")</f>
        <v>CREDIT AGRICOLE</v>
      </c>
      <c r="C2" s="52" t="str">
        <f>IFERROR(VLOOKUP(C$1,BD!M3:W1002,3,FALSE),"")</f>
        <v>Aymar5 Jean18</v>
      </c>
      <c r="D2" s="52">
        <f>IFERROR(VLOOKUP(C$1,BD!M3:W1002,2,FALSE),"")</f>
        <v>12345686</v>
      </c>
      <c r="E2" s="53">
        <f>IFERROR(VLOOKUP(C$1,BD!M3:W1002,5,FALSE),"")</f>
        <v>268</v>
      </c>
    </row>
    <row r="3" spans="1:12" ht="15.75" customHeight="1" thickBot="1" x14ac:dyDescent="0.35">
      <c r="A3" s="114"/>
      <c r="B3" s="52" t="str">
        <f>IFERROR(VLOOKUP($C$1,BD!M12:W1011,1,FALSE),"")</f>
        <v>CREDIT AGRICOLE</v>
      </c>
      <c r="C3" s="52" t="str">
        <f>IFERROR(VLOOKUP(C$1,BD!M12:W1011,3,FALSE),"")</f>
        <v>Aymar13 Jean50</v>
      </c>
      <c r="D3" s="52">
        <f>IFERROR(VLOOKUP(C$1,BD!M12:W1011,2,FALSE),"")</f>
        <v>12345702</v>
      </c>
      <c r="E3" s="53">
        <f>IFERROR(VLOOKUP(C$1,BD!M12:W1011,5,FALSE),"")</f>
        <v>734</v>
      </c>
      <c r="F3"/>
      <c r="G3"/>
      <c r="H3"/>
      <c r="I3"/>
      <c r="J3"/>
      <c r="K3"/>
      <c r="L3"/>
    </row>
    <row r="4" spans="1:12" ht="15.75" customHeight="1" thickBot="1" x14ac:dyDescent="0.35">
      <c r="A4" s="114"/>
      <c r="B4" s="52" t="str">
        <f>IFERROR(VLOOKUP($C$1,BD!M28:W1027,1,FALSE),"")</f>
        <v/>
      </c>
      <c r="C4" s="52" t="str">
        <f>IFERROR(VLOOKUP(C$1,BD!M28:W1027,3,FALSE),"")</f>
        <v/>
      </c>
      <c r="D4" s="52" t="str">
        <f>IFERROR(VLOOKUP(C$1,BD!M28:W1027,2,FALSE),"")</f>
        <v/>
      </c>
      <c r="E4" s="53" t="str">
        <f>IFERROR(VLOOKUP(C$1,BD!M28:W1027,5,FALSE),"")</f>
        <v/>
      </c>
      <c r="F4"/>
      <c r="G4"/>
      <c r="H4"/>
      <c r="I4"/>
      <c r="J4"/>
      <c r="K4"/>
      <c r="L4"/>
    </row>
    <row r="5" spans="1:12" ht="15.75" customHeight="1" x14ac:dyDescent="0.3">
      <c r="A5" s="114"/>
      <c r="B5"/>
      <c r="C5"/>
      <c r="D5"/>
      <c r="E5"/>
      <c r="F5"/>
      <c r="G5"/>
      <c r="H5"/>
      <c r="I5"/>
      <c r="J5"/>
      <c r="K5"/>
      <c r="L5"/>
    </row>
    <row r="6" spans="1:12" ht="15.75" customHeight="1" x14ac:dyDescent="0.3">
      <c r="A6" s="114"/>
      <c r="B6"/>
      <c r="C6"/>
      <c r="D6"/>
      <c r="E6"/>
      <c r="F6"/>
      <c r="G6"/>
      <c r="H6"/>
      <c r="I6"/>
      <c r="J6"/>
      <c r="K6"/>
      <c r="L6"/>
    </row>
    <row r="7" spans="1:12" ht="15.75" customHeight="1" x14ac:dyDescent="0.3">
      <c r="A7" s="114"/>
      <c r="B7"/>
      <c r="C7"/>
      <c r="D7"/>
      <c r="E7"/>
      <c r="F7"/>
      <c r="G7"/>
      <c r="H7"/>
      <c r="I7"/>
      <c r="J7"/>
      <c r="K7"/>
      <c r="L7"/>
    </row>
    <row r="8" spans="1:12" ht="15.75" customHeight="1" x14ac:dyDescent="0.3">
      <c r="A8" s="114"/>
      <c r="B8"/>
      <c r="C8"/>
      <c r="D8"/>
      <c r="E8"/>
      <c r="F8"/>
      <c r="G8"/>
      <c r="H8"/>
      <c r="I8"/>
      <c r="J8"/>
      <c r="K8"/>
      <c r="L8"/>
    </row>
    <row r="9" spans="1:12" ht="15.75" customHeight="1" x14ac:dyDescent="0.3">
      <c r="A9" s="114"/>
      <c r="B9"/>
      <c r="C9"/>
      <c r="D9"/>
      <c r="E9"/>
      <c r="F9"/>
      <c r="G9"/>
      <c r="H9"/>
      <c r="I9"/>
      <c r="J9"/>
      <c r="K9"/>
      <c r="L9"/>
    </row>
    <row r="10" spans="1:12" ht="15.75" customHeight="1" x14ac:dyDescent="0.3">
      <c r="A10" s="114"/>
      <c r="B10"/>
      <c r="C10"/>
      <c r="D10"/>
      <c r="E10"/>
      <c r="F10"/>
      <c r="G10"/>
      <c r="H10"/>
      <c r="I10"/>
      <c r="J10"/>
      <c r="K10"/>
      <c r="L10"/>
    </row>
    <row r="11" spans="1:12" ht="15.75" customHeight="1" x14ac:dyDescent="0.3">
      <c r="A11" s="114"/>
      <c r="B11"/>
      <c r="C11"/>
      <c r="D11"/>
      <c r="E11"/>
      <c r="F11"/>
      <c r="G11"/>
      <c r="H11"/>
      <c r="I11"/>
      <c r="J11"/>
      <c r="K11"/>
      <c r="L11"/>
    </row>
    <row r="12" spans="1:12" ht="15.75" customHeight="1" x14ac:dyDescent="0.3">
      <c r="A12" s="114"/>
      <c r="B12"/>
      <c r="C12"/>
      <c r="D12"/>
      <c r="E12"/>
      <c r="F12"/>
      <c r="G12"/>
      <c r="H12"/>
      <c r="I12"/>
      <c r="J12"/>
      <c r="K12"/>
      <c r="L12"/>
    </row>
    <row r="13" spans="1:12" ht="15.75" customHeight="1" x14ac:dyDescent="0.3">
      <c r="A13" s="114"/>
      <c r="B13"/>
      <c r="C13"/>
      <c r="D13"/>
      <c r="E13"/>
      <c r="F13"/>
      <c r="G13"/>
      <c r="H13"/>
      <c r="I13"/>
      <c r="J13"/>
      <c r="K13"/>
      <c r="L13"/>
    </row>
    <row r="14" spans="1:12" ht="15.75" customHeight="1" x14ac:dyDescent="0.3">
      <c r="A14" s="114"/>
      <c r="B14"/>
      <c r="C14"/>
      <c r="D14"/>
      <c r="E14"/>
      <c r="F14"/>
      <c r="G14"/>
      <c r="H14"/>
      <c r="I14"/>
      <c r="J14"/>
      <c r="K14"/>
      <c r="L14"/>
    </row>
    <row r="15" spans="1:12" ht="15.75" customHeight="1" x14ac:dyDescent="0.3">
      <c r="A15" s="114"/>
      <c r="B15"/>
      <c r="C15"/>
      <c r="D15"/>
      <c r="E15"/>
      <c r="F15"/>
      <c r="G15"/>
      <c r="H15"/>
      <c r="I15"/>
      <c r="J15"/>
      <c r="K15"/>
      <c r="L15"/>
    </row>
    <row r="16" spans="1:12" ht="15.75" customHeight="1" x14ac:dyDescent="0.3">
      <c r="A16" s="114"/>
      <c r="B16"/>
      <c r="C16"/>
      <c r="D16"/>
      <c r="E16"/>
      <c r="F16"/>
      <c r="G16"/>
      <c r="H16"/>
      <c r="I16"/>
      <c r="J16"/>
      <c r="K16"/>
      <c r="L16"/>
    </row>
    <row r="17" spans="1:12" ht="15.75" customHeight="1" x14ac:dyDescent="0.3">
      <c r="A17" s="114"/>
      <c r="B17"/>
      <c r="C17"/>
      <c r="D17"/>
      <c r="E17"/>
      <c r="F17"/>
      <c r="G17"/>
      <c r="H17"/>
      <c r="I17"/>
      <c r="J17"/>
      <c r="K17"/>
      <c r="L17"/>
    </row>
    <row r="18" spans="1:12" ht="15.75" customHeight="1" x14ac:dyDescent="0.3">
      <c r="A18" s="114"/>
      <c r="B18"/>
      <c r="C18"/>
      <c r="D18"/>
      <c r="E18"/>
      <c r="F18"/>
      <c r="G18"/>
      <c r="H18"/>
      <c r="I18"/>
      <c r="J18"/>
      <c r="K18"/>
      <c r="L18"/>
    </row>
    <row r="19" spans="1:12" ht="15.75" customHeight="1" x14ac:dyDescent="0.3">
      <c r="A19" s="114"/>
      <c r="B19"/>
      <c r="C19"/>
      <c r="D19"/>
      <c r="E19"/>
      <c r="F19"/>
      <c r="G19"/>
      <c r="H19"/>
      <c r="I19"/>
      <c r="J19"/>
      <c r="K19"/>
      <c r="L19"/>
    </row>
    <row r="20" spans="1:12" ht="15.75" customHeight="1" x14ac:dyDescent="0.3">
      <c r="A20" s="114"/>
      <c r="B20"/>
      <c r="C20"/>
      <c r="D20"/>
      <c r="E20"/>
      <c r="F20"/>
      <c r="G20"/>
      <c r="H20"/>
      <c r="I20"/>
      <c r="J20"/>
      <c r="K20"/>
      <c r="L20"/>
    </row>
    <row r="21" spans="1:12" ht="15.75" customHeight="1" x14ac:dyDescent="0.3">
      <c r="A21" s="114"/>
      <c r="B21"/>
      <c r="C21"/>
      <c r="D21"/>
      <c r="E21"/>
      <c r="F21"/>
      <c r="G21"/>
      <c r="H21"/>
      <c r="I21"/>
      <c r="J21"/>
      <c r="K21"/>
      <c r="L21"/>
    </row>
    <row r="22" spans="1:12" ht="15.75" customHeight="1" x14ac:dyDescent="0.3">
      <c r="A22" s="114"/>
      <c r="B22"/>
      <c r="C22"/>
      <c r="D22"/>
      <c r="E22"/>
      <c r="F22"/>
      <c r="G22"/>
      <c r="H22"/>
      <c r="I22"/>
      <c r="J22"/>
      <c r="K22"/>
      <c r="L22"/>
    </row>
    <row r="23" spans="1:12" ht="15.75" customHeight="1" x14ac:dyDescent="0.3">
      <c r="A23" s="114"/>
      <c r="B23"/>
      <c r="C23"/>
      <c r="D23"/>
      <c r="E23"/>
      <c r="F23"/>
      <c r="G23"/>
      <c r="H23"/>
      <c r="I23"/>
      <c r="J23"/>
      <c r="K23"/>
      <c r="L23"/>
    </row>
    <row r="24" spans="1:12" ht="15.75" customHeight="1" x14ac:dyDescent="0.3">
      <c r="A24" s="114"/>
      <c r="B24"/>
      <c r="C24"/>
      <c r="D24"/>
      <c r="E24"/>
      <c r="F24"/>
      <c r="G24"/>
      <c r="H24"/>
      <c r="I24"/>
      <c r="J24"/>
      <c r="K24"/>
      <c r="L24"/>
    </row>
    <row r="25" spans="1:12" ht="15.75" customHeight="1" x14ac:dyDescent="0.3">
      <c r="A25" s="114"/>
      <c r="B25"/>
      <c r="C25"/>
      <c r="D25"/>
      <c r="E25"/>
      <c r="F25"/>
      <c r="G25"/>
      <c r="H25"/>
      <c r="I25"/>
      <c r="J25"/>
      <c r="K25"/>
      <c r="L25"/>
    </row>
    <row r="26" spans="1:12" ht="15.75" customHeight="1" x14ac:dyDescent="0.3">
      <c r="A26" s="114"/>
      <c r="B26"/>
      <c r="C26"/>
      <c r="D26"/>
      <c r="E26"/>
      <c r="F26"/>
      <c r="G26"/>
      <c r="H26"/>
      <c r="I26"/>
      <c r="J26"/>
      <c r="K26"/>
      <c r="L26"/>
    </row>
    <row r="27" spans="1:12" ht="15.75" customHeight="1" thickBot="1" x14ac:dyDescent="0.35">
      <c r="A27" s="114"/>
      <c r="B27"/>
      <c r="C27"/>
      <c r="D27"/>
      <c r="E27"/>
      <c r="F27"/>
      <c r="G27"/>
      <c r="H27"/>
      <c r="I27"/>
      <c r="J27"/>
      <c r="K27"/>
      <c r="L27"/>
    </row>
    <row r="28" spans="1:12" ht="15.75" customHeight="1" thickBot="1" x14ac:dyDescent="0.35">
      <c r="A28" s="114"/>
      <c r="B28" s="52" t="str">
        <f>IFERROR(VLOOKUP($C$1,BD!M29:W1028,1,FALSE),"")</f>
        <v/>
      </c>
      <c r="C28" s="52" t="str">
        <f>IFERROR(VLOOKUP(C$1,BD!M29:W1028,3,FALSE),"")</f>
        <v/>
      </c>
      <c r="D28" s="52" t="str">
        <f>IFERROR(VLOOKUP(C$1,BD!M29:W1028,2,FALSE),"")</f>
        <v/>
      </c>
      <c r="E28" s="53" t="str">
        <f>IFERROR(VLOOKUP(C$1,BD!M29:W1028,5,FALSE),"")</f>
        <v/>
      </c>
      <c r="F28"/>
      <c r="G28"/>
      <c r="H28"/>
      <c r="I28"/>
      <c r="J28"/>
      <c r="K28"/>
      <c r="L28"/>
    </row>
    <row r="29" spans="1:12" ht="15.75" customHeight="1" thickBot="1" x14ac:dyDescent="0.35">
      <c r="A29" s="114"/>
      <c r="B29" s="52" t="str">
        <f>IFERROR(VLOOKUP($C$1,BD!M30:W1029,1,FALSE),"")</f>
        <v/>
      </c>
      <c r="C29" s="52" t="str">
        <f>IFERROR(VLOOKUP(C$1,BD!M30:W1029,3,FALSE),"")</f>
        <v/>
      </c>
      <c r="D29" s="52" t="str">
        <f>IFERROR(VLOOKUP(C$1,BD!M30:W1029,2,FALSE),"")</f>
        <v/>
      </c>
      <c r="E29" s="53" t="str">
        <f>IFERROR(VLOOKUP(C$1,BD!M30:W1029,5,FALSE),"")</f>
        <v/>
      </c>
      <c r="F29"/>
      <c r="G29"/>
      <c r="H29"/>
      <c r="I29"/>
      <c r="J29"/>
      <c r="K29"/>
      <c r="L29"/>
    </row>
    <row r="30" spans="1:12" ht="15.75" customHeight="1" thickBot="1" x14ac:dyDescent="0.35">
      <c r="A30" s="114"/>
      <c r="B30" s="52" t="str">
        <f>IFERROR(VLOOKUP($C$1,BD!M31:W1030,1,FALSE),"")</f>
        <v/>
      </c>
      <c r="C30" s="52" t="str">
        <f>IFERROR(VLOOKUP(C$1,BD!M31:W1030,3,FALSE),"")</f>
        <v/>
      </c>
      <c r="D30" s="52" t="str">
        <f>IFERROR(VLOOKUP(C$1,BD!M31:W1030,2,FALSE),"")</f>
        <v/>
      </c>
      <c r="E30" s="53" t="str">
        <f>IFERROR(VLOOKUP(C$1,BD!M31:W1030,5,FALSE),"")</f>
        <v/>
      </c>
      <c r="F30"/>
      <c r="G30"/>
      <c r="H30"/>
      <c r="I30"/>
      <c r="J30"/>
      <c r="K30"/>
      <c r="L30"/>
    </row>
    <row r="31" spans="1:12" ht="15.75" customHeight="1" thickBot="1" x14ac:dyDescent="0.35">
      <c r="A31" s="114"/>
      <c r="B31" s="52" t="str">
        <f>IFERROR(VLOOKUP($C$1,BD!M32:W1031,1,FALSE),"")</f>
        <v/>
      </c>
      <c r="C31" s="52" t="str">
        <f>IFERROR(VLOOKUP(C$1,BD!M32:W1031,3,FALSE),"")</f>
        <v/>
      </c>
      <c r="D31" s="52" t="str">
        <f>IFERROR(VLOOKUP(C$1,BD!M32:W1031,2,FALSE),"")</f>
        <v/>
      </c>
      <c r="E31" s="53" t="str">
        <f>IFERROR(VLOOKUP(C$1,BD!M32:W1031,5,FALSE),"")</f>
        <v/>
      </c>
      <c r="F31"/>
      <c r="G31"/>
      <c r="H31"/>
      <c r="I31"/>
      <c r="J31"/>
      <c r="K31"/>
      <c r="L31"/>
    </row>
    <row r="32" spans="1:12" ht="15.75" customHeight="1" thickBot="1" x14ac:dyDescent="0.35">
      <c r="A32" s="114"/>
      <c r="B32" s="52" t="str">
        <f>IFERROR(VLOOKUP($C$1,BD!M33:W1032,1,FALSE),"")</f>
        <v/>
      </c>
      <c r="C32" s="52" t="str">
        <f>IFERROR(VLOOKUP(C$1,BD!M33:W1032,3,FALSE),"")</f>
        <v/>
      </c>
      <c r="D32" s="52" t="str">
        <f>IFERROR(VLOOKUP(C$1,BD!M33:W1032,2,FALSE),"")</f>
        <v/>
      </c>
      <c r="E32" s="53" t="str">
        <f>IFERROR(VLOOKUP(C$1,BD!M33:W1032,5,FALSE),"")</f>
        <v/>
      </c>
      <c r="F32"/>
      <c r="G32"/>
      <c r="H32"/>
      <c r="I32"/>
      <c r="J32"/>
      <c r="K32"/>
      <c r="L32"/>
    </row>
    <row r="33" spans="1:12" ht="15.75" customHeight="1" thickBot="1" x14ac:dyDescent="0.35">
      <c r="A33" s="114"/>
      <c r="B33" s="52" t="str">
        <f>IFERROR(VLOOKUP($C$1,BD!M34:W1033,1,FALSE),"")</f>
        <v/>
      </c>
      <c r="C33" s="52" t="str">
        <f>IFERROR(VLOOKUP(C$1,BD!M34:W1033,3,FALSE),"")</f>
        <v/>
      </c>
      <c r="D33" s="52" t="str">
        <f>IFERROR(VLOOKUP(C$1,BD!M34:W1033,2,FALSE),"")</f>
        <v/>
      </c>
      <c r="E33" s="53" t="str">
        <f>IFERROR(VLOOKUP(C$1,BD!M34:W1033,5,FALSE),"")</f>
        <v/>
      </c>
      <c r="F33"/>
      <c r="G33"/>
      <c r="H33"/>
      <c r="I33"/>
      <c r="J33"/>
      <c r="K33"/>
      <c r="L33"/>
    </row>
    <row r="34" spans="1:12" ht="15.75" customHeight="1" thickBot="1" x14ac:dyDescent="0.35">
      <c r="A34" s="114"/>
      <c r="B34" s="52" t="str">
        <f>IFERROR(VLOOKUP($C$1,BD!M35:W1034,1,FALSE),"")</f>
        <v/>
      </c>
      <c r="C34" s="52" t="str">
        <f>IFERROR(VLOOKUP(C$1,BD!M35:W1034,3,FALSE),"")</f>
        <v/>
      </c>
      <c r="D34" s="52" t="str">
        <f>IFERROR(VLOOKUP(C$1,BD!M35:W1034,2,FALSE),"")</f>
        <v/>
      </c>
      <c r="E34" s="53" t="str">
        <f>IFERROR(VLOOKUP(C$1,BD!M35:W1034,5,FALSE),"")</f>
        <v/>
      </c>
      <c r="F34"/>
      <c r="G34"/>
      <c r="H34"/>
      <c r="I34"/>
      <c r="J34"/>
      <c r="K34"/>
      <c r="L34"/>
    </row>
    <row r="35" spans="1:12" ht="15.75" customHeight="1" thickBot="1" x14ac:dyDescent="0.35">
      <c r="A35" s="114"/>
      <c r="B35" s="52" t="str">
        <f>IFERROR(VLOOKUP($C$1,BD!M36:W1035,1,FALSE),"")</f>
        <v/>
      </c>
      <c r="C35" s="52" t="str">
        <f>IFERROR(VLOOKUP(C$1,BD!M36:W1035,3,FALSE),"")</f>
        <v/>
      </c>
      <c r="D35" s="52" t="str">
        <f>IFERROR(VLOOKUP(C$1,BD!M36:W1035,2,FALSE),"")</f>
        <v/>
      </c>
      <c r="E35" s="53" t="str">
        <f>IFERROR(VLOOKUP(C$1,BD!M36:W1035,5,FALSE),"")</f>
        <v/>
      </c>
      <c r="F35"/>
      <c r="G35"/>
      <c r="H35"/>
      <c r="I35"/>
      <c r="J35"/>
      <c r="K35"/>
      <c r="L35"/>
    </row>
    <row r="36" spans="1:12" ht="15.75" customHeight="1" thickBot="1" x14ac:dyDescent="0.35">
      <c r="A36" s="114"/>
      <c r="B36" s="52" t="str">
        <f>IFERROR(VLOOKUP($C$1,BD!M37:W1036,1,FALSE),"")</f>
        <v/>
      </c>
      <c r="C36" s="52" t="str">
        <f>IFERROR(VLOOKUP(C$1,BD!M37:W1036,3,FALSE),"")</f>
        <v/>
      </c>
      <c r="D36" s="52" t="str">
        <f>IFERROR(VLOOKUP(C$1,BD!M37:W1036,2,FALSE),"")</f>
        <v/>
      </c>
      <c r="E36" s="53" t="str">
        <f>IFERROR(VLOOKUP(C$1,BD!M37:W1036,5,FALSE),"")</f>
        <v/>
      </c>
      <c r="F36"/>
      <c r="G36"/>
      <c r="H36"/>
      <c r="I36"/>
      <c r="J36"/>
      <c r="K36"/>
      <c r="L36"/>
    </row>
    <row r="37" spans="1:12" ht="15.75" customHeight="1" thickBot="1" x14ac:dyDescent="0.35">
      <c r="A37" s="114"/>
      <c r="B37" s="52" t="str">
        <f>IFERROR(VLOOKUP($C$1,BD!M38:W1037,1,FALSE),"")</f>
        <v/>
      </c>
      <c r="C37" s="52" t="str">
        <f>IFERROR(VLOOKUP(C$1,BD!M38:W1037,3,FALSE),"")</f>
        <v/>
      </c>
      <c r="D37" s="52" t="str">
        <f>IFERROR(VLOOKUP(C$1,BD!M38:W1037,2,FALSE),"")</f>
        <v/>
      </c>
      <c r="E37" s="53" t="str">
        <f>IFERROR(VLOOKUP(C$1,BD!M38:W1037,5,FALSE),"")</f>
        <v/>
      </c>
      <c r="F37"/>
      <c r="G37"/>
      <c r="H37"/>
      <c r="I37"/>
      <c r="J37"/>
      <c r="K37"/>
      <c r="L37"/>
    </row>
    <row r="38" spans="1:12" ht="15.75" customHeight="1" thickBot="1" x14ac:dyDescent="0.35">
      <c r="A38" s="114"/>
      <c r="B38" s="52" t="str">
        <f>IFERROR(VLOOKUP($C$1,BD!M39:W1038,1,FALSE),"")</f>
        <v/>
      </c>
      <c r="C38" s="52" t="str">
        <f>IFERROR(VLOOKUP(C$1,BD!M39:W1038,3,FALSE),"")</f>
        <v/>
      </c>
      <c r="D38" s="52" t="str">
        <f>IFERROR(VLOOKUP(C$1,BD!M39:W1038,2,FALSE),"")</f>
        <v/>
      </c>
      <c r="E38" s="53" t="str">
        <f>IFERROR(VLOOKUP(C$1,BD!M39:W1038,5,FALSE),"")</f>
        <v/>
      </c>
      <c r="F38"/>
      <c r="G38"/>
      <c r="H38"/>
      <c r="I38"/>
      <c r="J38"/>
      <c r="K38"/>
      <c r="L38"/>
    </row>
    <row r="39" spans="1:12" ht="15.75" customHeight="1" thickBot="1" x14ac:dyDescent="0.35">
      <c r="A39" s="114"/>
      <c r="B39" s="52" t="str">
        <f>IFERROR(VLOOKUP($C$1,BD!M40:W1039,1,FALSE),"")</f>
        <v/>
      </c>
      <c r="C39" s="52" t="str">
        <f>IFERROR(VLOOKUP(C$1,BD!M40:W1039,3,FALSE),"")</f>
        <v/>
      </c>
      <c r="D39" s="52" t="str">
        <f>IFERROR(VLOOKUP(C$1,BD!M40:W1039,2,FALSE),"")</f>
        <v/>
      </c>
      <c r="E39" s="53" t="str">
        <f>IFERROR(VLOOKUP(C$1,BD!M40:W1039,5,FALSE),"")</f>
        <v/>
      </c>
      <c r="F39"/>
      <c r="G39"/>
      <c r="H39"/>
      <c r="I39"/>
      <c r="J39"/>
      <c r="K39"/>
      <c r="L39"/>
    </row>
    <row r="40" spans="1:12" ht="15.75" customHeight="1" thickBot="1" x14ac:dyDescent="0.35">
      <c r="A40" s="114"/>
      <c r="B40" s="52" t="str">
        <f>IFERROR(VLOOKUP($C$1,BD!L40:W1040,1,FALSE),"")</f>
        <v/>
      </c>
      <c r="C40" s="52" t="str">
        <f>IFERROR(VLOOKUP(C$1,BD!L40:W1040,3,FALSE),"")</f>
        <v/>
      </c>
      <c r="D40" s="52" t="str">
        <f>IFERROR(VLOOKUP(C$1,BD!L40:W1040,2,FALSE),"")</f>
        <v/>
      </c>
      <c r="E40" s="53" t="str">
        <f>IFERROR(VLOOKUP(C$1,BD!L40:W1040,5,FALSE),"")</f>
        <v/>
      </c>
      <c r="F40"/>
      <c r="G40"/>
      <c r="H40"/>
      <c r="I40"/>
      <c r="J40"/>
      <c r="K40"/>
      <c r="L40"/>
    </row>
    <row r="41" spans="1:12" ht="15.75" customHeight="1" thickBot="1" x14ac:dyDescent="0.35">
      <c r="A41" s="114"/>
      <c r="B41" s="52" t="str">
        <f>IFERROR(VLOOKUP($C$1,BD!L41:W1041,1,FALSE),"")</f>
        <v/>
      </c>
      <c r="C41" s="52" t="str">
        <f>IFERROR(VLOOKUP(C$1,BD!L41:W1041,3,FALSE),"")</f>
        <v/>
      </c>
      <c r="D41" s="52" t="str">
        <f>IFERROR(VLOOKUP(C$1,BD!L41:W1041,2,FALSE),"")</f>
        <v/>
      </c>
      <c r="E41" s="53" t="str">
        <f>IFERROR(VLOOKUP(C$1,BD!L41:W1041,5,FALSE),"")</f>
        <v/>
      </c>
      <c r="F41"/>
      <c r="G41"/>
      <c r="H41"/>
      <c r="I41"/>
      <c r="J41"/>
      <c r="K41"/>
      <c r="L41"/>
    </row>
    <row r="42" spans="1:12" ht="15.75" customHeight="1" thickBot="1" x14ac:dyDescent="0.35">
      <c r="A42" s="114"/>
      <c r="B42" s="52" t="str">
        <f>IFERROR(VLOOKUP($C$1,BD!L42:W1042,1,FALSE),"")</f>
        <v/>
      </c>
      <c r="C42" s="52" t="str">
        <f>IFERROR(VLOOKUP(C$1,BD!L42:W1042,3,FALSE),"")</f>
        <v/>
      </c>
      <c r="D42" s="52" t="str">
        <f>IFERROR(VLOOKUP(C$1,BD!L42:W1042,2,FALSE),"")</f>
        <v/>
      </c>
      <c r="E42" s="53" t="str">
        <f>IFERROR(VLOOKUP(C$1,BD!L42:W1042,5,FALSE),"")</f>
        <v/>
      </c>
      <c r="F42"/>
      <c r="G42"/>
      <c r="H42"/>
      <c r="I42"/>
      <c r="J42"/>
      <c r="K42"/>
      <c r="L42"/>
    </row>
    <row r="43" spans="1:12" ht="15.75" customHeight="1" thickBot="1" x14ac:dyDescent="0.35">
      <c r="A43" s="114"/>
      <c r="B43" s="52" t="str">
        <f>IFERROR(VLOOKUP($C$1,BD!L43:W1043,1,FALSE),"")</f>
        <v/>
      </c>
      <c r="C43" s="52" t="str">
        <f>IFERROR(VLOOKUP(C$1,BD!L43:W1043,3,FALSE),"")</f>
        <v/>
      </c>
      <c r="D43" s="52" t="str">
        <f>IFERROR(VLOOKUP(C$1,BD!L43:W1043,2,FALSE),"")</f>
        <v/>
      </c>
      <c r="E43" s="53" t="str">
        <f>IFERROR(VLOOKUP(C$1,BD!L43:W1043,5,FALSE),"")</f>
        <v/>
      </c>
      <c r="F43"/>
      <c r="G43"/>
      <c r="H43"/>
      <c r="I43"/>
      <c r="J43"/>
      <c r="K43"/>
      <c r="L43"/>
    </row>
    <row r="44" spans="1:12" ht="15.75" customHeight="1" thickBot="1" x14ac:dyDescent="0.35">
      <c r="A44" s="114"/>
      <c r="B44" s="52" t="str">
        <f>IFERROR(VLOOKUP($C$1,BD!L44:W1044,1,FALSE),"")</f>
        <v/>
      </c>
      <c r="C44" s="52" t="str">
        <f>IFERROR(VLOOKUP(C$1,BD!L44:W1044,3,FALSE),"")</f>
        <v/>
      </c>
      <c r="D44" s="52" t="str">
        <f>IFERROR(VLOOKUP(C$1,BD!L44:W1044,2,FALSE),"")</f>
        <v/>
      </c>
      <c r="E44" s="53" t="str">
        <f>IFERROR(VLOOKUP(C$1,BD!L44:W1044,5,FALSE),"")</f>
        <v/>
      </c>
      <c r="F44"/>
      <c r="G44"/>
      <c r="H44"/>
      <c r="I44"/>
      <c r="J44"/>
      <c r="K44"/>
      <c r="L44"/>
    </row>
    <row r="45" spans="1:12" ht="15.75" customHeight="1" thickBot="1" x14ac:dyDescent="0.35">
      <c r="A45" s="114"/>
      <c r="B45" s="52" t="str">
        <f>IFERROR(VLOOKUP($C$1,BD!L45:W1045,1,FALSE),"")</f>
        <v/>
      </c>
      <c r="C45" s="52" t="str">
        <f>IFERROR(VLOOKUP(C$1,BD!L45:W1045,3,FALSE),"")</f>
        <v/>
      </c>
      <c r="D45" s="52" t="str">
        <f>IFERROR(VLOOKUP(C$1,BD!L45:W1045,2,FALSE),"")</f>
        <v/>
      </c>
      <c r="E45" s="53" t="str">
        <f>IFERROR(VLOOKUP(C$1,BD!L45:W1045,5,FALSE),"")</f>
        <v/>
      </c>
      <c r="F45"/>
      <c r="G45"/>
      <c r="H45"/>
      <c r="I45"/>
      <c r="J45"/>
      <c r="K45"/>
      <c r="L45"/>
    </row>
    <row r="46" spans="1:12" ht="15.75" customHeight="1" thickBot="1" x14ac:dyDescent="0.35">
      <c r="A46" s="114"/>
      <c r="B46" s="52" t="str">
        <f>IFERROR(VLOOKUP($C$1,BD!L46:W1046,1,FALSE),"")</f>
        <v/>
      </c>
      <c r="C46" s="52" t="str">
        <f>IFERROR(VLOOKUP(C$1,BD!L46:W1046,3,FALSE),"")</f>
        <v/>
      </c>
      <c r="D46" s="52" t="str">
        <f>IFERROR(VLOOKUP(C$1,BD!L46:W1046,2,FALSE),"")</f>
        <v/>
      </c>
      <c r="E46" s="53" t="str">
        <f>IFERROR(VLOOKUP(C$1,BD!L46:W1046,5,FALSE),"")</f>
        <v/>
      </c>
      <c r="F46"/>
      <c r="G46"/>
      <c r="H46"/>
      <c r="I46"/>
      <c r="J46"/>
      <c r="K46"/>
      <c r="L46"/>
    </row>
    <row r="47" spans="1:12" ht="15.75" customHeight="1" thickBot="1" x14ac:dyDescent="0.35">
      <c r="A47" s="114"/>
      <c r="B47" s="52" t="str">
        <f>IFERROR(VLOOKUP($C$1,BD!L47:W1047,1,FALSE),"")</f>
        <v/>
      </c>
      <c r="C47" s="52" t="str">
        <f>IFERROR(VLOOKUP(C$1,BD!L47:W1047,3,FALSE),"")</f>
        <v/>
      </c>
      <c r="D47" s="52" t="str">
        <f>IFERROR(VLOOKUP(C$1,BD!L47:W1047,2,FALSE),"")</f>
        <v/>
      </c>
      <c r="E47" s="53" t="str">
        <f>IFERROR(VLOOKUP(C$1,BD!L47:W1047,5,FALSE),"")</f>
        <v/>
      </c>
      <c r="F47"/>
      <c r="G47"/>
      <c r="H47"/>
      <c r="I47"/>
      <c r="J47"/>
      <c r="K47"/>
      <c r="L47"/>
    </row>
    <row r="48" spans="1:12" ht="15.75" customHeight="1" thickBot="1" x14ac:dyDescent="0.35">
      <c r="A48" s="114"/>
      <c r="B48" s="52" t="str">
        <f>IFERROR(VLOOKUP($C$1,BD!L48:W1048,1,FALSE),"")</f>
        <v/>
      </c>
      <c r="C48" s="52" t="str">
        <f>IFERROR(VLOOKUP(C$1,BD!L48:W1048,3,FALSE),"")</f>
        <v/>
      </c>
      <c r="D48" s="52" t="str">
        <f>IFERROR(VLOOKUP(C$1,BD!L48:W1048,2,FALSE),"")</f>
        <v/>
      </c>
      <c r="E48" s="53" t="str">
        <f>IFERROR(VLOOKUP(C$1,BD!L48:W1048,5,FALSE),"")</f>
        <v/>
      </c>
      <c r="F48"/>
      <c r="G48"/>
      <c r="H48"/>
      <c r="I48"/>
      <c r="J48"/>
      <c r="K48"/>
      <c r="L48"/>
    </row>
    <row r="49" spans="1:12" ht="15.75" customHeight="1" thickBot="1" x14ac:dyDescent="0.35">
      <c r="A49" s="114"/>
      <c r="B49" s="52" t="str">
        <f>IFERROR(VLOOKUP($C$1,BD!L49:W1049,1,FALSE),"")</f>
        <v/>
      </c>
      <c r="C49" s="52" t="str">
        <f>IFERROR(VLOOKUP(C$1,BD!L49:W1049,3,FALSE),"")</f>
        <v/>
      </c>
      <c r="D49" s="52" t="str">
        <f>IFERROR(VLOOKUP(C$1,BD!L49:W1049,2,FALSE),"")</f>
        <v/>
      </c>
      <c r="E49" s="53" t="str">
        <f>IFERROR(VLOOKUP(C$1,BD!L49:W1049,5,FALSE),"")</f>
        <v/>
      </c>
      <c r="F49"/>
      <c r="G49"/>
      <c r="H49"/>
      <c r="I49"/>
      <c r="J49"/>
      <c r="K49"/>
      <c r="L49"/>
    </row>
    <row r="50" spans="1:12" ht="15.75" customHeight="1" thickBot="1" x14ac:dyDescent="0.35">
      <c r="A50" s="114"/>
      <c r="B50" s="52" t="str">
        <f>IFERROR(VLOOKUP($C$1,BD!L50:W1050,1,FALSE),"")</f>
        <v/>
      </c>
      <c r="C50" s="52" t="str">
        <f>IFERROR(VLOOKUP(C$1,BD!L50:W1050,3,FALSE),"")</f>
        <v/>
      </c>
      <c r="D50" s="52" t="str">
        <f>IFERROR(VLOOKUP(C$1,BD!L50:W1050,2,FALSE),"")</f>
        <v/>
      </c>
      <c r="E50" s="53" t="str">
        <f>IFERROR(VLOOKUP(C$1,BD!L50:W1050,5,FALSE),"")</f>
        <v/>
      </c>
      <c r="F50"/>
      <c r="G50"/>
      <c r="H50"/>
      <c r="I50"/>
      <c r="J50"/>
      <c r="K50"/>
      <c r="L50"/>
    </row>
    <row r="51" spans="1:12" ht="15.75" customHeight="1" thickBot="1" x14ac:dyDescent="0.35">
      <c r="A51" s="114"/>
      <c r="B51" s="52" t="str">
        <f>IFERROR(VLOOKUP($C$1,BD!L51:W1051,1,FALSE),"")</f>
        <v/>
      </c>
      <c r="C51" s="52" t="str">
        <f>IFERROR(VLOOKUP(C$1,BD!L51:W1051,3,FALSE),"")</f>
        <v/>
      </c>
      <c r="D51" s="52" t="str">
        <f>IFERROR(VLOOKUP(C$1,BD!L51:W1051,2,FALSE),"")</f>
        <v/>
      </c>
      <c r="E51" s="53" t="str">
        <f>IFERROR(VLOOKUP(C$1,BD!L51:W1051,5,FALSE),"")</f>
        <v/>
      </c>
      <c r="F51"/>
      <c r="G51"/>
      <c r="H51"/>
      <c r="I51"/>
      <c r="J51"/>
      <c r="K51"/>
      <c r="L51"/>
    </row>
    <row r="52" spans="1:12" ht="15.75" customHeight="1" thickBot="1" x14ac:dyDescent="0.35">
      <c r="A52" s="114"/>
      <c r="B52" s="52" t="str">
        <f>IFERROR(VLOOKUP($C$1,BD!L52:W1052,1,FALSE),"")</f>
        <v/>
      </c>
      <c r="C52" s="52" t="str">
        <f>IFERROR(VLOOKUP(C$1,BD!L52:W1052,3,FALSE),"")</f>
        <v/>
      </c>
      <c r="D52" s="52" t="str">
        <f>IFERROR(VLOOKUP(C$1,BD!L52:W1052,2,FALSE),"")</f>
        <v/>
      </c>
      <c r="E52" s="53" t="str">
        <f>IFERROR(VLOOKUP(C$1,BD!L52:W1052,5,FALSE),"")</f>
        <v/>
      </c>
      <c r="F52"/>
      <c r="G52"/>
      <c r="H52"/>
      <c r="I52"/>
      <c r="J52"/>
      <c r="K52"/>
      <c r="L52"/>
    </row>
    <row r="53" spans="1:12" ht="15.75" customHeight="1" thickBot="1" x14ac:dyDescent="0.35">
      <c r="A53" s="114"/>
      <c r="B53" s="52" t="str">
        <f>IFERROR(VLOOKUP($C$1,BD!L53:W1053,1,FALSE),"")</f>
        <v/>
      </c>
      <c r="C53" s="52" t="str">
        <f>IFERROR(VLOOKUP(C$1,BD!L53:W1053,3,FALSE),"")</f>
        <v/>
      </c>
      <c r="D53" s="52" t="str">
        <f>IFERROR(VLOOKUP(C$1,BD!L53:W1053,2,FALSE),"")</f>
        <v/>
      </c>
      <c r="E53" s="53" t="str">
        <f>IFERROR(VLOOKUP(C$1,BD!L53:W1053,5,FALSE),"")</f>
        <v/>
      </c>
      <c r="F53"/>
      <c r="G53"/>
      <c r="H53"/>
      <c r="I53"/>
      <c r="J53"/>
      <c r="K53"/>
      <c r="L53"/>
    </row>
    <row r="54" spans="1:12" ht="15.75" customHeight="1" thickBot="1" x14ac:dyDescent="0.35">
      <c r="A54" s="114"/>
      <c r="B54" s="52" t="str">
        <f>IFERROR(VLOOKUP($C$1,BD!L54:W1054,1,FALSE),"")</f>
        <v/>
      </c>
      <c r="C54" s="52" t="str">
        <f>IFERROR(VLOOKUP(C$1,BD!L54:W1054,3,FALSE),"")</f>
        <v/>
      </c>
      <c r="D54" s="52" t="str">
        <f>IFERROR(VLOOKUP(C$1,BD!L54:W1054,2,FALSE),"")</f>
        <v/>
      </c>
      <c r="E54" s="53" t="str">
        <f>IFERROR(VLOOKUP(C$1,BD!L54:W1054,5,FALSE),"")</f>
        <v/>
      </c>
      <c r="F54"/>
      <c r="G54"/>
      <c r="H54"/>
      <c r="I54"/>
      <c r="J54"/>
      <c r="K54"/>
      <c r="L54"/>
    </row>
    <row r="55" spans="1:12" ht="15.75" customHeight="1" thickBot="1" x14ac:dyDescent="0.35">
      <c r="A55" s="114"/>
      <c r="B55" s="52" t="str">
        <f>IFERROR(VLOOKUP($C$1,BD!L55:W1055,1,FALSE),"")</f>
        <v/>
      </c>
      <c r="C55" s="52" t="str">
        <f>IFERROR(VLOOKUP(C$1,BD!L55:W1055,3,FALSE),"")</f>
        <v/>
      </c>
      <c r="D55" s="52" t="str">
        <f>IFERROR(VLOOKUP(C$1,BD!L55:W1055,2,FALSE),"")</f>
        <v/>
      </c>
      <c r="E55" s="53" t="str">
        <f>IFERROR(VLOOKUP(C$1,BD!L55:W1055,5,FALSE),"")</f>
        <v/>
      </c>
      <c r="F55"/>
      <c r="G55"/>
      <c r="H55"/>
      <c r="I55"/>
      <c r="J55"/>
      <c r="K55"/>
      <c r="L55"/>
    </row>
    <row r="56" spans="1:12" ht="15.75" customHeight="1" thickBot="1" x14ac:dyDescent="0.35">
      <c r="A56" s="114"/>
      <c r="B56" s="52" t="str">
        <f>IFERROR(VLOOKUP($C$1,BD!L56:W1056,1,FALSE),"")</f>
        <v/>
      </c>
      <c r="C56" s="52" t="str">
        <f>IFERROR(VLOOKUP(C$1,BD!L56:W1056,3,FALSE),"")</f>
        <v/>
      </c>
      <c r="D56" s="52" t="str">
        <f>IFERROR(VLOOKUP(C$1,BD!L56:W1056,2,FALSE),"")</f>
        <v/>
      </c>
      <c r="E56" s="53" t="str">
        <f>IFERROR(VLOOKUP(C$1,BD!L56:W1056,5,FALSE),"")</f>
        <v/>
      </c>
      <c r="F56"/>
      <c r="G56"/>
      <c r="H56"/>
      <c r="I56"/>
      <c r="J56"/>
      <c r="K56"/>
      <c r="L56"/>
    </row>
    <row r="57" spans="1:12" ht="15.75" customHeight="1" thickBot="1" x14ac:dyDescent="0.35">
      <c r="A57" s="114"/>
      <c r="B57" s="52" t="str">
        <f>IFERROR(VLOOKUP($C$1,BD!L57:W1057,1,FALSE),"")</f>
        <v/>
      </c>
      <c r="C57" s="52" t="str">
        <f>IFERROR(VLOOKUP(C$1,BD!L57:W1057,3,FALSE),"")</f>
        <v/>
      </c>
      <c r="D57" s="52" t="str">
        <f>IFERROR(VLOOKUP(C$1,BD!L57:W1057,2,FALSE),"")</f>
        <v/>
      </c>
      <c r="E57" s="53" t="str">
        <f>IFERROR(VLOOKUP(C$1,BD!L57:W1057,5,FALSE),"")</f>
        <v/>
      </c>
      <c r="F57"/>
      <c r="G57"/>
      <c r="H57"/>
      <c r="I57"/>
      <c r="J57"/>
      <c r="K57"/>
      <c r="L57"/>
    </row>
    <row r="58" spans="1:12" ht="15.75" customHeight="1" thickBot="1" x14ac:dyDescent="0.35">
      <c r="A58" s="114"/>
      <c r="B58" s="52" t="str">
        <f>IFERROR(VLOOKUP($C$1,BD!L58:W1058,1,FALSE),"")</f>
        <v/>
      </c>
      <c r="C58" s="52" t="str">
        <f>IFERROR(VLOOKUP(C$1,BD!L58:W1058,3,FALSE),"")</f>
        <v/>
      </c>
      <c r="D58" s="52" t="str">
        <f>IFERROR(VLOOKUP(C$1,BD!L58:W1058,2,FALSE),"")</f>
        <v/>
      </c>
      <c r="E58" s="53" t="str">
        <f>IFERROR(VLOOKUP(C$1,BD!L58:W1058,5,FALSE),"")</f>
        <v/>
      </c>
      <c r="F58"/>
      <c r="G58"/>
      <c r="H58"/>
      <c r="I58"/>
      <c r="J58"/>
      <c r="K58"/>
      <c r="L58"/>
    </row>
    <row r="59" spans="1:12" ht="15.75" customHeight="1" thickBot="1" x14ac:dyDescent="0.35">
      <c r="A59" s="114"/>
      <c r="B59" s="52" t="str">
        <f>IFERROR(VLOOKUP($C$1,BD!L59:W1059,1,FALSE),"")</f>
        <v/>
      </c>
      <c r="C59" s="52" t="str">
        <f>IFERROR(VLOOKUP(C$1,BD!L59:W1059,3,FALSE),"")</f>
        <v/>
      </c>
      <c r="D59" s="52" t="str">
        <f>IFERROR(VLOOKUP(C$1,BD!L59:W1059,2,FALSE),"")</f>
        <v/>
      </c>
      <c r="E59" s="53" t="str">
        <f>IFERROR(VLOOKUP(C$1,BD!L59:W1059,5,FALSE),"")</f>
        <v/>
      </c>
      <c r="F59"/>
      <c r="G59"/>
      <c r="H59"/>
      <c r="I59"/>
      <c r="J59"/>
      <c r="K59"/>
      <c r="L59"/>
    </row>
    <row r="60" spans="1:12" ht="15.75" customHeight="1" thickBot="1" x14ac:dyDescent="0.35">
      <c r="A60" s="114"/>
      <c r="B60" s="52" t="str">
        <f>IFERROR(VLOOKUP($C$1,BD!L60:W1060,1,FALSE),"")</f>
        <v/>
      </c>
      <c r="C60" s="52" t="str">
        <f>IFERROR(VLOOKUP(C$1,BD!L60:W1060,3,FALSE),"")</f>
        <v/>
      </c>
      <c r="D60" s="52" t="str">
        <f>IFERROR(VLOOKUP(C$1,BD!L60:W1060,2,FALSE),"")</f>
        <v/>
      </c>
      <c r="E60" s="53" t="str">
        <f>IFERROR(VLOOKUP(C$1,BD!L60:W1060,5,FALSE),"")</f>
        <v/>
      </c>
      <c r="F60"/>
      <c r="G60"/>
      <c r="H60"/>
      <c r="I60"/>
      <c r="J60"/>
      <c r="K60"/>
      <c r="L60"/>
    </row>
    <row r="61" spans="1:12" ht="15.75" customHeight="1" thickBot="1" x14ac:dyDescent="0.35">
      <c r="A61" s="114"/>
      <c r="B61" s="52" t="str">
        <f>IFERROR(VLOOKUP($C$1,BD!L61:W1061,1,FALSE),"")</f>
        <v/>
      </c>
      <c r="C61" s="52" t="str">
        <f>IFERROR(VLOOKUP(C$1,BD!L61:W1061,3,FALSE),"")</f>
        <v/>
      </c>
      <c r="D61" s="52" t="str">
        <f>IFERROR(VLOOKUP(C$1,BD!L61:W1061,2,FALSE),"")</f>
        <v/>
      </c>
      <c r="E61" s="53" t="str">
        <f>IFERROR(VLOOKUP(C$1,BD!L61:W1061,5,FALSE),"")</f>
        <v/>
      </c>
      <c r="F61"/>
      <c r="G61"/>
      <c r="H61"/>
      <c r="I61"/>
      <c r="J61"/>
      <c r="K61"/>
      <c r="L61"/>
    </row>
    <row r="62" spans="1:12" ht="15.75" customHeight="1" thickBot="1" x14ac:dyDescent="0.35">
      <c r="A62" s="114"/>
      <c r="B62" s="52" t="str">
        <f>IFERROR(VLOOKUP($C$1,BD!L62:W1062,1,FALSE),"")</f>
        <v/>
      </c>
      <c r="C62" s="52" t="str">
        <f>IFERROR(VLOOKUP(C$1,BD!L62:W1062,3,FALSE),"")</f>
        <v/>
      </c>
      <c r="D62" s="52" t="str">
        <f>IFERROR(VLOOKUP(C$1,BD!L62:W1062,2,FALSE),"")</f>
        <v/>
      </c>
      <c r="E62" s="53" t="str">
        <f>IFERROR(VLOOKUP(C$1,BD!L62:W1062,5,FALSE),"")</f>
        <v/>
      </c>
      <c r="F62"/>
      <c r="G62"/>
      <c r="H62"/>
      <c r="I62"/>
      <c r="J62"/>
      <c r="K62"/>
      <c r="L62"/>
    </row>
    <row r="63" spans="1:12" ht="15.75" customHeight="1" thickBot="1" x14ac:dyDescent="0.35">
      <c r="A63" s="114"/>
      <c r="B63" s="52" t="str">
        <f>IFERROR(VLOOKUP($C$1,BD!L63:W1063,1,FALSE),"")</f>
        <v/>
      </c>
      <c r="C63" s="52" t="str">
        <f>IFERROR(VLOOKUP(C$1,BD!L63:W1063,3,FALSE),"")</f>
        <v/>
      </c>
      <c r="D63" s="52" t="str">
        <f>IFERROR(VLOOKUP(C$1,BD!L63:W1063,2,FALSE),"")</f>
        <v/>
      </c>
      <c r="E63" s="53" t="str">
        <f>IFERROR(VLOOKUP(C$1,BD!L63:W1063,5,FALSE),"")</f>
        <v/>
      </c>
      <c r="F63"/>
      <c r="G63"/>
      <c r="H63"/>
      <c r="I63"/>
      <c r="J63"/>
      <c r="K63"/>
      <c r="L63"/>
    </row>
    <row r="64" spans="1:12" ht="15.75" customHeight="1" thickBot="1" x14ac:dyDescent="0.35">
      <c r="A64" s="114"/>
      <c r="B64" s="52" t="str">
        <f>IFERROR(VLOOKUP($C$1,BD!L64:W1064,1,FALSE),"")</f>
        <v/>
      </c>
      <c r="C64" s="52" t="str">
        <f>IFERROR(VLOOKUP(C$1,BD!L64:W1064,3,FALSE),"")</f>
        <v/>
      </c>
      <c r="D64" s="52" t="str">
        <f>IFERROR(VLOOKUP(C$1,BD!L64:W1064,2,FALSE),"")</f>
        <v/>
      </c>
      <c r="E64" s="53" t="str">
        <f>IFERROR(VLOOKUP(C$1,BD!L64:W1064,5,FALSE),"")</f>
        <v/>
      </c>
      <c r="F64"/>
      <c r="G64"/>
      <c r="H64"/>
      <c r="I64"/>
      <c r="J64"/>
      <c r="K64"/>
      <c r="L64"/>
    </row>
    <row r="65" spans="1:12" ht="15.75" customHeight="1" thickBot="1" x14ac:dyDescent="0.35">
      <c r="A65" s="114"/>
      <c r="B65" s="52" t="str">
        <f>IFERROR(VLOOKUP($C$1,BD!L65:W1065,1,FALSE),"")</f>
        <v/>
      </c>
      <c r="C65" s="52" t="str">
        <f>IFERROR(VLOOKUP(C$1,BD!L65:W1065,3,FALSE),"")</f>
        <v/>
      </c>
      <c r="D65" s="52" t="str">
        <f>IFERROR(VLOOKUP(C$1,BD!L65:W1065,2,FALSE),"")</f>
        <v/>
      </c>
      <c r="E65" s="53" t="str">
        <f>IFERROR(VLOOKUP(C$1,BD!L65:W1065,5,FALSE),"")</f>
        <v/>
      </c>
      <c r="F65"/>
      <c r="G65"/>
      <c r="H65"/>
      <c r="I65"/>
      <c r="J65"/>
      <c r="K65"/>
      <c r="L65"/>
    </row>
    <row r="66" spans="1:12" ht="15.75" customHeight="1" thickBot="1" x14ac:dyDescent="0.35">
      <c r="A66" s="114"/>
      <c r="B66" s="52" t="str">
        <f>IFERROR(VLOOKUP($C$1,BD!L66:W1066,1,FALSE),"")</f>
        <v/>
      </c>
      <c r="C66" s="52" t="str">
        <f>IFERROR(VLOOKUP(C$1,BD!L66:W1066,3,FALSE),"")</f>
        <v/>
      </c>
      <c r="D66" s="52" t="str">
        <f>IFERROR(VLOOKUP(C$1,BD!L66:W1066,2,FALSE),"")</f>
        <v/>
      </c>
      <c r="E66" s="53" t="str">
        <f>IFERROR(VLOOKUP(C$1,BD!L66:W1066,5,FALSE),"")</f>
        <v/>
      </c>
      <c r="F66"/>
      <c r="G66"/>
      <c r="H66"/>
      <c r="I66"/>
      <c r="J66"/>
      <c r="K66"/>
      <c r="L66"/>
    </row>
    <row r="67" spans="1:12" ht="15.75" customHeight="1" thickBot="1" x14ac:dyDescent="0.35">
      <c r="A67" s="114"/>
      <c r="B67" s="52" t="str">
        <f>IFERROR(VLOOKUP($C$1,BD!L67:W1067,1,FALSE),"")</f>
        <v/>
      </c>
      <c r="C67" s="52" t="str">
        <f>IFERROR(VLOOKUP(C$1,BD!L67:W1067,3,FALSE),"")</f>
        <v/>
      </c>
      <c r="D67" s="52" t="str">
        <f>IFERROR(VLOOKUP(C$1,BD!L67:W1067,2,FALSE),"")</f>
        <v/>
      </c>
      <c r="E67" s="53" t="str">
        <f>IFERROR(VLOOKUP(C$1,BD!L67:W1067,5,FALSE),"")</f>
        <v/>
      </c>
      <c r="F67"/>
      <c r="G67"/>
      <c r="H67"/>
      <c r="I67"/>
      <c r="J67"/>
      <c r="K67"/>
      <c r="L67"/>
    </row>
    <row r="68" spans="1:12" ht="15.75" customHeight="1" thickBot="1" x14ac:dyDescent="0.35">
      <c r="A68" s="114"/>
      <c r="B68" s="52" t="str">
        <f>IFERROR(VLOOKUP($C$1,BD!L68:W1068,1,FALSE),"")</f>
        <v/>
      </c>
      <c r="C68" s="52" t="str">
        <f>IFERROR(VLOOKUP(C$1,BD!L68:W1068,3,FALSE),"")</f>
        <v/>
      </c>
      <c r="D68" s="52" t="str">
        <f>IFERROR(VLOOKUP(C$1,BD!L68:W1068,2,FALSE),"")</f>
        <v/>
      </c>
      <c r="E68" s="53" t="str">
        <f>IFERROR(VLOOKUP(C$1,BD!L68:W1068,5,FALSE),"")</f>
        <v/>
      </c>
      <c r="F68"/>
      <c r="G68"/>
      <c r="H68"/>
      <c r="I68"/>
      <c r="J68"/>
      <c r="K68"/>
      <c r="L68"/>
    </row>
    <row r="69" spans="1:12" ht="15.75" customHeight="1" thickBot="1" x14ac:dyDescent="0.35">
      <c r="A69" s="114"/>
      <c r="B69" s="52" t="str">
        <f>IFERROR(VLOOKUP($C$1,BD!L69:W1069,1,FALSE),"")</f>
        <v/>
      </c>
      <c r="C69" s="52" t="str">
        <f>IFERROR(VLOOKUP(C$1,BD!L69:W1069,3,FALSE),"")</f>
        <v/>
      </c>
      <c r="D69" s="52" t="str">
        <f>IFERROR(VLOOKUP(C$1,BD!L69:W1069,2,FALSE),"")</f>
        <v/>
      </c>
      <c r="E69" s="53" t="str">
        <f>IFERROR(VLOOKUP(C$1,BD!L69:W1069,5,FALSE),"")</f>
        <v/>
      </c>
      <c r="F69"/>
      <c r="G69"/>
      <c r="H69"/>
      <c r="I69"/>
      <c r="J69"/>
      <c r="K69"/>
      <c r="L69"/>
    </row>
    <row r="70" spans="1:12" ht="15.75" customHeight="1" thickBot="1" x14ac:dyDescent="0.35">
      <c r="A70" s="114"/>
      <c r="B70" s="52" t="str">
        <f>IFERROR(VLOOKUP($C$1,BD!L70:W1070,1,FALSE),"")</f>
        <v/>
      </c>
      <c r="C70" s="52" t="str">
        <f>IFERROR(VLOOKUP(C$1,BD!L70:W1070,3,FALSE),"")</f>
        <v/>
      </c>
      <c r="D70" s="52" t="str">
        <f>IFERROR(VLOOKUP(C$1,BD!L70:W1070,2,FALSE),"")</f>
        <v/>
      </c>
      <c r="E70" s="53" t="str">
        <f>IFERROR(VLOOKUP(C$1,BD!L70:W1070,5,FALSE),"")</f>
        <v/>
      </c>
      <c r="F70"/>
      <c r="G70"/>
      <c r="H70"/>
      <c r="I70"/>
      <c r="J70"/>
      <c r="K70"/>
      <c r="L70"/>
    </row>
    <row r="71" spans="1:12" ht="15.75" customHeight="1" thickBot="1" x14ac:dyDescent="0.35">
      <c r="A71" s="114"/>
      <c r="B71" s="52" t="str">
        <f>IFERROR(VLOOKUP($C$1,BD!L71:W1071,1,FALSE),"")</f>
        <v/>
      </c>
      <c r="C71" s="52" t="str">
        <f>IFERROR(VLOOKUP(C$1,BD!L71:W1071,3,FALSE),"")</f>
        <v/>
      </c>
      <c r="D71" s="52" t="str">
        <f>IFERROR(VLOOKUP(C$1,BD!L71:W1071,2,FALSE),"")</f>
        <v/>
      </c>
      <c r="E71" s="53" t="str">
        <f>IFERROR(VLOOKUP(C$1,BD!L71:W1071,5,FALSE),"")</f>
        <v/>
      </c>
      <c r="F71"/>
      <c r="G71"/>
      <c r="H71"/>
      <c r="I71"/>
      <c r="J71"/>
      <c r="K71"/>
      <c r="L71"/>
    </row>
    <row r="72" spans="1:12" ht="15.75" customHeight="1" thickBot="1" x14ac:dyDescent="0.35">
      <c r="A72" s="114"/>
      <c r="B72" s="52" t="str">
        <f>IFERROR(VLOOKUP($C$1,BD!L72:W1072,1,FALSE),"")</f>
        <v/>
      </c>
      <c r="C72" s="52" t="str">
        <f>IFERROR(VLOOKUP(C$1,BD!L72:W1072,3,FALSE),"")</f>
        <v/>
      </c>
      <c r="D72" s="52" t="str">
        <f>IFERROR(VLOOKUP(C$1,BD!L72:W1072,2,FALSE),"")</f>
        <v/>
      </c>
      <c r="E72" s="53" t="str">
        <f>IFERROR(VLOOKUP(C$1,BD!L72:W1072,5,FALSE),"")</f>
        <v/>
      </c>
      <c r="F72"/>
      <c r="G72"/>
      <c r="H72"/>
      <c r="I72"/>
      <c r="J72"/>
      <c r="K72"/>
      <c r="L72"/>
    </row>
    <row r="73" spans="1:12" ht="15.75" customHeight="1" thickBot="1" x14ac:dyDescent="0.35">
      <c r="A73" s="114"/>
      <c r="B73" s="52" t="str">
        <f>IFERROR(VLOOKUP($C$1,BD!L73:W1073,1,FALSE),"")</f>
        <v/>
      </c>
      <c r="C73" s="52" t="str">
        <f>IFERROR(VLOOKUP(C$1,BD!L73:W1073,3,FALSE),"")</f>
        <v/>
      </c>
      <c r="D73" s="52" t="str">
        <f>IFERROR(VLOOKUP(C$1,BD!L73:W1073,2,FALSE),"")</f>
        <v/>
      </c>
      <c r="E73" s="53" t="str">
        <f>IFERROR(VLOOKUP(C$1,BD!L73:W1073,5,FALSE),"")</f>
        <v/>
      </c>
      <c r="F73"/>
      <c r="G73"/>
      <c r="H73"/>
      <c r="I73"/>
      <c r="J73"/>
      <c r="K73"/>
      <c r="L73"/>
    </row>
    <row r="74" spans="1:12" ht="15.75" customHeight="1" thickBot="1" x14ac:dyDescent="0.35">
      <c r="A74" s="114"/>
      <c r="B74" s="52" t="str">
        <f>IFERROR(VLOOKUP($C$1,BD!L74:W1074,1,FALSE),"")</f>
        <v/>
      </c>
      <c r="C74" s="52" t="str">
        <f>IFERROR(VLOOKUP(C$1,BD!L74:W1074,3,FALSE),"")</f>
        <v/>
      </c>
      <c r="D74" s="52" t="str">
        <f>IFERROR(VLOOKUP(C$1,BD!L74:W1074,2,FALSE),"")</f>
        <v/>
      </c>
      <c r="E74" s="53" t="str">
        <f>IFERROR(VLOOKUP(C$1,BD!L74:W1074,5,FALSE),"")</f>
        <v/>
      </c>
      <c r="F74"/>
      <c r="G74"/>
      <c r="H74"/>
      <c r="I74"/>
      <c r="J74"/>
      <c r="K74"/>
      <c r="L74"/>
    </row>
    <row r="75" spans="1:12" ht="15.75" customHeight="1" thickBot="1" x14ac:dyDescent="0.35">
      <c r="A75" s="114"/>
      <c r="B75" s="52" t="str">
        <f>IFERROR(VLOOKUP($C$1,BD!L75:W1075,1,FALSE),"")</f>
        <v/>
      </c>
      <c r="C75" s="52" t="str">
        <f>IFERROR(VLOOKUP(C$1,BD!L75:W1075,3,FALSE),"")</f>
        <v/>
      </c>
      <c r="D75" s="52" t="str">
        <f>IFERROR(VLOOKUP(C$1,BD!L75:W1075,2,FALSE),"")</f>
        <v/>
      </c>
      <c r="E75" s="53" t="str">
        <f>IFERROR(VLOOKUP(C$1,BD!L75:W1075,5,FALSE),"")</f>
        <v/>
      </c>
      <c r="F75"/>
      <c r="G75"/>
      <c r="H75"/>
      <c r="I75"/>
      <c r="J75"/>
      <c r="K75"/>
      <c r="L75"/>
    </row>
    <row r="76" spans="1:12" ht="15.75" customHeight="1" thickBot="1" x14ac:dyDescent="0.35">
      <c r="A76" s="114"/>
      <c r="B76" s="52" t="str">
        <f>IFERROR(VLOOKUP($C$1,BD!L76:W1076,1,FALSE),"")</f>
        <v/>
      </c>
      <c r="C76" s="52" t="str">
        <f>IFERROR(VLOOKUP(C$1,BD!L76:W1076,3,FALSE),"")</f>
        <v/>
      </c>
      <c r="D76" s="52" t="str">
        <f>IFERROR(VLOOKUP(C$1,BD!L76:W1076,2,FALSE),"")</f>
        <v/>
      </c>
      <c r="E76" s="53" t="str">
        <f>IFERROR(VLOOKUP(C$1,BD!L76:W1076,5,FALSE),"")</f>
        <v/>
      </c>
      <c r="F76"/>
      <c r="G76"/>
      <c r="H76"/>
      <c r="I76"/>
      <c r="J76"/>
      <c r="K76"/>
      <c r="L76"/>
    </row>
    <row r="77" spans="1:12" ht="15.75" customHeight="1" thickBot="1" x14ac:dyDescent="0.35">
      <c r="A77" s="114"/>
      <c r="B77" s="52" t="str">
        <f>IFERROR(VLOOKUP($C$1,BD!L77:W1077,1,FALSE),"")</f>
        <v/>
      </c>
      <c r="C77" s="52" t="str">
        <f>IFERROR(VLOOKUP(C$1,BD!L77:W1077,3,FALSE),"")</f>
        <v/>
      </c>
      <c r="D77" s="52" t="str">
        <f>IFERROR(VLOOKUP(C$1,BD!L77:W1077,2,FALSE),"")</f>
        <v/>
      </c>
      <c r="E77" s="53" t="str">
        <f>IFERROR(VLOOKUP(C$1,BD!L77:W1077,5,FALSE),"")</f>
        <v/>
      </c>
      <c r="F77"/>
      <c r="G77"/>
      <c r="H77"/>
      <c r="I77"/>
      <c r="J77"/>
      <c r="K77"/>
      <c r="L77"/>
    </row>
    <row r="78" spans="1:12" ht="15.75" customHeight="1" thickBot="1" x14ac:dyDescent="0.35">
      <c r="A78" s="114"/>
      <c r="B78" s="52" t="str">
        <f>IFERROR(VLOOKUP($C$1,BD!L78:W1078,1,FALSE),"")</f>
        <v/>
      </c>
      <c r="C78" s="52" t="str">
        <f>IFERROR(VLOOKUP(C$1,BD!L78:W1078,3,FALSE),"")</f>
        <v/>
      </c>
      <c r="D78" s="52" t="str">
        <f>IFERROR(VLOOKUP(C$1,BD!L78:W1078,2,FALSE),"")</f>
        <v/>
      </c>
      <c r="E78" s="53" t="str">
        <f>IFERROR(VLOOKUP(C$1,BD!L78:W1078,5,FALSE),"")</f>
        <v/>
      </c>
      <c r="F78"/>
      <c r="G78"/>
      <c r="H78"/>
      <c r="I78"/>
      <c r="J78"/>
      <c r="K78"/>
      <c r="L78"/>
    </row>
    <row r="79" spans="1:12" ht="15.75" customHeight="1" thickBot="1" x14ac:dyDescent="0.35">
      <c r="A79" s="114"/>
      <c r="B79" s="52" t="str">
        <f>IFERROR(VLOOKUP($C$1,BD!L79:W1079,1,FALSE),"")</f>
        <v/>
      </c>
      <c r="C79" s="52" t="str">
        <f>IFERROR(VLOOKUP(C$1,BD!L79:W1079,3,FALSE),"")</f>
        <v/>
      </c>
      <c r="D79" s="52" t="str">
        <f>IFERROR(VLOOKUP(C$1,BD!L79:W1079,2,FALSE),"")</f>
        <v/>
      </c>
      <c r="E79" s="53" t="str">
        <f>IFERROR(VLOOKUP(C$1,BD!L79:W1079,5,FALSE),"")</f>
        <v/>
      </c>
      <c r="F79"/>
      <c r="G79"/>
      <c r="H79"/>
      <c r="I79"/>
      <c r="J79"/>
      <c r="K79"/>
      <c r="L79"/>
    </row>
    <row r="80" spans="1:12" ht="15.75" customHeight="1" thickBot="1" x14ac:dyDescent="0.35">
      <c r="A80" s="114"/>
      <c r="B80" s="52" t="str">
        <f>IFERROR(VLOOKUP($C$1,BD!L80:W1080,1,FALSE),"")</f>
        <v/>
      </c>
      <c r="C80" s="52" t="str">
        <f>IFERROR(VLOOKUP(C$1,BD!L80:W1080,3,FALSE),"")</f>
        <v/>
      </c>
      <c r="D80" s="52" t="str">
        <f>IFERROR(VLOOKUP(C$1,BD!L80:W1080,2,FALSE),"")</f>
        <v/>
      </c>
      <c r="E80" s="53" t="str">
        <f>IFERROR(VLOOKUP(C$1,BD!L80:W1080,5,FALSE),"")</f>
        <v/>
      </c>
      <c r="F80"/>
      <c r="G80"/>
      <c r="H80"/>
      <c r="I80"/>
      <c r="J80"/>
      <c r="K80"/>
      <c r="L80"/>
    </row>
    <row r="81" spans="1:12" ht="15.75" customHeight="1" thickBot="1" x14ac:dyDescent="0.35">
      <c r="A81" s="114"/>
      <c r="B81" s="52" t="str">
        <f>IFERROR(VLOOKUP($C$1,BD!L81:W1081,1,FALSE),"")</f>
        <v/>
      </c>
      <c r="C81" s="52" t="str">
        <f>IFERROR(VLOOKUP(C$1,BD!L81:W1081,3,FALSE),"")</f>
        <v/>
      </c>
      <c r="D81" s="52" t="str">
        <f>IFERROR(VLOOKUP(C$1,BD!L81:W1081,2,FALSE),"")</f>
        <v/>
      </c>
      <c r="E81" s="53" t="str">
        <f>IFERROR(VLOOKUP(C$1,BD!L81:W1081,5,FALSE),"")</f>
        <v/>
      </c>
      <c r="F81"/>
      <c r="G81"/>
      <c r="H81"/>
      <c r="I81"/>
      <c r="J81"/>
      <c r="K81"/>
      <c r="L81"/>
    </row>
    <row r="82" spans="1:12" ht="15.75" customHeight="1" thickBot="1" x14ac:dyDescent="0.35">
      <c r="A82" s="114"/>
      <c r="B82" s="52" t="str">
        <f>IFERROR(VLOOKUP($C$1,BD!L82:W1082,1,FALSE),"")</f>
        <v/>
      </c>
      <c r="C82" s="52" t="str">
        <f>IFERROR(VLOOKUP(C$1,BD!L82:W1082,3,FALSE),"")</f>
        <v/>
      </c>
      <c r="D82" s="52" t="str">
        <f>IFERROR(VLOOKUP(C$1,BD!L82:W1082,2,FALSE),"")</f>
        <v/>
      </c>
      <c r="E82" s="53" t="str">
        <f>IFERROR(VLOOKUP(C$1,BD!L82:W1082,5,FALSE),"")</f>
        <v/>
      </c>
      <c r="F82"/>
      <c r="G82"/>
      <c r="H82"/>
      <c r="I82"/>
      <c r="J82"/>
      <c r="K82"/>
      <c r="L82"/>
    </row>
    <row r="83" spans="1:12" ht="15.75" customHeight="1" thickBot="1" x14ac:dyDescent="0.35">
      <c r="A83" s="114"/>
      <c r="B83" s="52" t="str">
        <f>IFERROR(VLOOKUP($C$1,BD!L83:W1083,1,FALSE),"")</f>
        <v/>
      </c>
      <c r="C83" s="52" t="str">
        <f>IFERROR(VLOOKUP(C$1,BD!L83:W1083,3,FALSE),"")</f>
        <v/>
      </c>
      <c r="D83" s="52" t="str">
        <f>IFERROR(VLOOKUP(C$1,BD!L83:W1083,2,FALSE),"")</f>
        <v/>
      </c>
      <c r="E83" s="53" t="str">
        <f>IFERROR(VLOOKUP(C$1,BD!L83:W1083,5,FALSE),"")</f>
        <v/>
      </c>
      <c r="F83"/>
      <c r="G83"/>
      <c r="H83"/>
      <c r="I83"/>
      <c r="J83"/>
      <c r="K83"/>
      <c r="L83"/>
    </row>
    <row r="84" spans="1:12" ht="15.75" customHeight="1" thickBot="1" x14ac:dyDescent="0.35">
      <c r="A84" s="114"/>
      <c r="B84" s="52" t="str">
        <f>IFERROR(VLOOKUP($C$1,BD!L84:W1084,1,FALSE),"")</f>
        <v/>
      </c>
      <c r="C84" s="52" t="str">
        <f>IFERROR(VLOOKUP(C$1,BD!L84:W1084,3,FALSE),"")</f>
        <v/>
      </c>
      <c r="D84" s="52" t="str">
        <f>IFERROR(VLOOKUP(C$1,BD!L84:W1084,2,FALSE),"")</f>
        <v/>
      </c>
      <c r="E84" s="53" t="str">
        <f>IFERROR(VLOOKUP(C$1,BD!L84:W1084,5,FALSE),"")</f>
        <v/>
      </c>
      <c r="F84"/>
      <c r="G84"/>
      <c r="H84"/>
      <c r="I84"/>
      <c r="J84"/>
      <c r="K84"/>
      <c r="L84"/>
    </row>
    <row r="85" spans="1:12" ht="15.75" customHeight="1" thickBot="1" x14ac:dyDescent="0.35">
      <c r="A85" s="114"/>
      <c r="B85" s="52" t="str">
        <f>IFERROR(VLOOKUP($C$1,BD!L85:W1085,1,FALSE),"")</f>
        <v/>
      </c>
      <c r="C85" s="52" t="str">
        <f>IFERROR(VLOOKUP(C$1,BD!L85:W1085,3,FALSE),"")</f>
        <v/>
      </c>
      <c r="D85" s="52" t="str">
        <f>IFERROR(VLOOKUP(C$1,BD!L85:W1085,2,FALSE),"")</f>
        <v/>
      </c>
      <c r="E85" s="53" t="str">
        <f>IFERROR(VLOOKUP(C$1,BD!L85:W1085,5,FALSE),"")</f>
        <v/>
      </c>
      <c r="F85"/>
      <c r="G85"/>
      <c r="H85"/>
      <c r="I85"/>
      <c r="J85"/>
      <c r="K85"/>
      <c r="L85"/>
    </row>
    <row r="86" spans="1:12" ht="15.75" customHeight="1" thickBot="1" x14ac:dyDescent="0.35">
      <c r="A86" s="114"/>
      <c r="B86" s="52" t="str">
        <f>IFERROR(VLOOKUP($C$1,BD!L86:W1086,1,FALSE),"")</f>
        <v/>
      </c>
      <c r="C86" s="52" t="str">
        <f>IFERROR(VLOOKUP(C$1,BD!L86:W1086,3,FALSE),"")</f>
        <v/>
      </c>
      <c r="D86" s="52" t="str">
        <f>IFERROR(VLOOKUP(C$1,BD!L86:W1086,2,FALSE),"")</f>
        <v/>
      </c>
      <c r="E86" s="53" t="str">
        <f>IFERROR(VLOOKUP(C$1,BD!L86:W1086,5,FALSE),"")</f>
        <v/>
      </c>
      <c r="F86"/>
      <c r="G86"/>
      <c r="H86"/>
      <c r="I86"/>
      <c r="J86"/>
      <c r="K86"/>
      <c r="L86"/>
    </row>
    <row r="87" spans="1:12" ht="15.75" customHeight="1" thickBot="1" x14ac:dyDescent="0.35">
      <c r="A87" s="114"/>
      <c r="B87" s="52" t="str">
        <f>IFERROR(VLOOKUP($C$1,BD!L87:W1087,1,FALSE),"")</f>
        <v/>
      </c>
      <c r="C87" s="52" t="str">
        <f>IFERROR(VLOOKUP(C$1,BD!L87:W1087,3,FALSE),"")</f>
        <v/>
      </c>
      <c r="D87" s="52" t="str">
        <f>IFERROR(VLOOKUP(C$1,BD!L87:W1087,2,FALSE),"")</f>
        <v/>
      </c>
      <c r="E87" s="53" t="str">
        <f>IFERROR(VLOOKUP(C$1,BD!L87:W1087,5,FALSE),"")</f>
        <v/>
      </c>
      <c r="F87"/>
      <c r="G87"/>
      <c r="H87"/>
      <c r="I87"/>
      <c r="J87"/>
      <c r="K87"/>
      <c r="L87"/>
    </row>
    <row r="88" spans="1:12" ht="15.75" customHeight="1" thickBot="1" x14ac:dyDescent="0.35">
      <c r="A88" s="114"/>
      <c r="B88" s="52" t="str">
        <f>IFERROR(VLOOKUP($C$1,BD!L88:W1088,1,FALSE),"")</f>
        <v/>
      </c>
      <c r="C88" s="52" t="str">
        <f>IFERROR(VLOOKUP(C$1,BD!L88:W1088,3,FALSE),"")</f>
        <v/>
      </c>
      <c r="D88" s="52" t="str">
        <f>IFERROR(VLOOKUP(C$1,BD!L88:W1088,2,FALSE),"")</f>
        <v/>
      </c>
      <c r="E88" s="53" t="str">
        <f>IFERROR(VLOOKUP(C$1,BD!L88:W1088,5,FALSE),"")</f>
        <v/>
      </c>
      <c r="F88"/>
      <c r="G88"/>
      <c r="H88"/>
      <c r="I88"/>
      <c r="J88"/>
      <c r="K88"/>
      <c r="L88"/>
    </row>
    <row r="89" spans="1:12" ht="15.75" customHeight="1" thickBot="1" x14ac:dyDescent="0.35">
      <c r="A89" s="114"/>
      <c r="B89" s="52" t="str">
        <f>IFERROR(VLOOKUP($C$1,BD!L89:W1089,1,FALSE),"")</f>
        <v/>
      </c>
      <c r="C89" s="52" t="str">
        <f>IFERROR(VLOOKUP(C$1,BD!L89:W1089,3,FALSE),"")</f>
        <v/>
      </c>
      <c r="D89" s="52" t="str">
        <f>IFERROR(VLOOKUP(C$1,BD!L89:W1089,2,FALSE),"")</f>
        <v/>
      </c>
      <c r="E89" s="53" t="str">
        <f>IFERROR(VLOOKUP(C$1,BD!L89:W1089,5,FALSE),"")</f>
        <v/>
      </c>
      <c r="F89"/>
      <c r="G89"/>
      <c r="H89"/>
      <c r="I89"/>
      <c r="J89"/>
      <c r="K89"/>
      <c r="L89"/>
    </row>
    <row r="90" spans="1:12" ht="15.75" customHeight="1" thickBot="1" x14ac:dyDescent="0.35">
      <c r="A90" s="114"/>
      <c r="B90" s="52" t="str">
        <f>IFERROR(VLOOKUP($C$1,BD!L90:W1090,1,FALSE),"")</f>
        <v/>
      </c>
      <c r="C90" s="52" t="str">
        <f>IFERROR(VLOOKUP(C$1,BD!L90:W1090,3,FALSE),"")</f>
        <v/>
      </c>
      <c r="D90" s="52" t="str">
        <f>IFERROR(VLOOKUP(C$1,BD!L90:W1090,2,FALSE),"")</f>
        <v/>
      </c>
      <c r="E90" s="53" t="str">
        <f>IFERROR(VLOOKUP(C$1,BD!L90:W1090,5,FALSE),"")</f>
        <v/>
      </c>
      <c r="F90"/>
      <c r="G90"/>
      <c r="H90"/>
      <c r="I90"/>
      <c r="J90"/>
      <c r="K90"/>
      <c r="L90"/>
    </row>
    <row r="91" spans="1:12" ht="15.75" customHeight="1" thickBot="1" x14ac:dyDescent="0.35">
      <c r="A91" s="114"/>
      <c r="B91" s="52" t="str">
        <f>IFERROR(VLOOKUP($C$1,BD!L91:W1091,1,FALSE),"")</f>
        <v/>
      </c>
      <c r="C91" s="52" t="str">
        <f>IFERROR(VLOOKUP(C$1,BD!L91:W1091,3,FALSE),"")</f>
        <v/>
      </c>
      <c r="D91" s="52" t="str">
        <f>IFERROR(VLOOKUP(C$1,BD!L91:W1091,2,FALSE),"")</f>
        <v/>
      </c>
      <c r="E91" s="53" t="str">
        <f>IFERROR(VLOOKUP(C$1,BD!L91:W1091,5,FALSE),"")</f>
        <v/>
      </c>
      <c r="F91"/>
      <c r="G91"/>
      <c r="H91"/>
      <c r="I91"/>
      <c r="J91"/>
      <c r="K91"/>
      <c r="L91"/>
    </row>
    <row r="92" spans="1:12" ht="15.75" customHeight="1" thickBot="1" x14ac:dyDescent="0.35">
      <c r="A92" s="114"/>
      <c r="B92" s="52" t="str">
        <f>IFERROR(VLOOKUP($C$1,BD!L92:W1092,1,FALSE),"")</f>
        <v/>
      </c>
      <c r="C92" s="52" t="str">
        <f>IFERROR(VLOOKUP(C$1,BD!L92:W1092,3,FALSE),"")</f>
        <v/>
      </c>
      <c r="D92" s="52" t="str">
        <f>IFERROR(VLOOKUP(C$1,BD!L92:W1092,2,FALSE),"")</f>
        <v/>
      </c>
      <c r="E92" s="53" t="str">
        <f>IFERROR(VLOOKUP(C$1,BD!L92:W1092,5,FALSE),"")</f>
        <v/>
      </c>
      <c r="F92"/>
      <c r="G92"/>
      <c r="H92"/>
      <c r="I92"/>
      <c r="J92"/>
      <c r="K92"/>
      <c r="L92"/>
    </row>
    <row r="93" spans="1:12" ht="15.75" customHeight="1" thickBot="1" x14ac:dyDescent="0.35">
      <c r="A93" s="114"/>
      <c r="B93" s="52" t="str">
        <f>IFERROR(VLOOKUP($C$1,BD!L93:W1093,1,FALSE),"")</f>
        <v/>
      </c>
      <c r="C93" s="52" t="str">
        <f>IFERROR(VLOOKUP(C$1,BD!L93:W1093,3,FALSE),"")</f>
        <v/>
      </c>
      <c r="D93" s="52" t="str">
        <f>IFERROR(VLOOKUP(C$1,BD!L93:W1093,2,FALSE),"")</f>
        <v/>
      </c>
      <c r="E93" s="53" t="str">
        <f>IFERROR(VLOOKUP(C$1,BD!L93:W1093,5,FALSE),"")</f>
        <v/>
      </c>
      <c r="F93"/>
      <c r="G93"/>
      <c r="H93"/>
      <c r="I93"/>
      <c r="J93"/>
      <c r="K93"/>
      <c r="L93"/>
    </row>
    <row r="94" spans="1:12" ht="15.75" customHeight="1" thickBot="1" x14ac:dyDescent="0.35">
      <c r="A94" s="114"/>
      <c r="B94" s="52" t="str">
        <f>IFERROR(VLOOKUP($C$1,BD!L94:W1094,1,FALSE),"")</f>
        <v/>
      </c>
      <c r="C94" s="52" t="str">
        <f>IFERROR(VLOOKUP(C$1,BD!L94:W1094,3,FALSE),"")</f>
        <v/>
      </c>
      <c r="D94" s="52" t="str">
        <f>IFERROR(VLOOKUP(C$1,BD!L94:W1094,2,FALSE),"")</f>
        <v/>
      </c>
      <c r="E94" s="53" t="str">
        <f>IFERROR(VLOOKUP(C$1,BD!L94:W1094,5,FALSE),"")</f>
        <v/>
      </c>
      <c r="F94"/>
      <c r="G94"/>
      <c r="H94"/>
      <c r="I94"/>
      <c r="J94"/>
      <c r="K94"/>
      <c r="L94"/>
    </row>
    <row r="95" spans="1:12" ht="15.75" customHeight="1" thickBot="1" x14ac:dyDescent="0.35">
      <c r="A95" s="114"/>
      <c r="B95" s="52" t="str">
        <f>IFERROR(VLOOKUP($C$1,BD!L95:W1095,1,FALSE),"")</f>
        <v/>
      </c>
      <c r="C95" s="52" t="str">
        <f>IFERROR(VLOOKUP(C$1,BD!L95:W1095,3,FALSE),"")</f>
        <v/>
      </c>
      <c r="D95" s="52" t="str">
        <f>IFERROR(VLOOKUP(C$1,BD!L95:W1095,2,FALSE),"")</f>
        <v/>
      </c>
      <c r="E95" s="53" t="str">
        <f>IFERROR(VLOOKUP(C$1,BD!L95:W1095,5,FALSE),"")</f>
        <v/>
      </c>
      <c r="F95"/>
      <c r="G95"/>
      <c r="H95"/>
      <c r="I95"/>
      <c r="J95"/>
      <c r="K95"/>
      <c r="L95"/>
    </row>
    <row r="96" spans="1:12" ht="15.75" customHeight="1" thickBot="1" x14ac:dyDescent="0.35">
      <c r="A96" s="114"/>
      <c r="B96" s="52" t="str">
        <f>IFERROR(VLOOKUP($C$1,BD!L96:W1096,1,FALSE),"")</f>
        <v/>
      </c>
      <c r="C96" s="52" t="str">
        <f>IFERROR(VLOOKUP(C$1,BD!L96:W1096,3,FALSE),"")</f>
        <v/>
      </c>
      <c r="D96" s="52" t="str">
        <f>IFERROR(VLOOKUP(C$1,BD!L96:W1096,2,FALSE),"")</f>
        <v/>
      </c>
      <c r="E96" s="53" t="str">
        <f>IFERROR(VLOOKUP(C$1,BD!L96:W1096,5,FALSE),"")</f>
        <v/>
      </c>
      <c r="F96"/>
      <c r="G96"/>
      <c r="H96"/>
      <c r="I96"/>
      <c r="J96"/>
      <c r="K96"/>
      <c r="L96"/>
    </row>
    <row r="97" spans="1:12" ht="15.75" customHeight="1" thickBot="1" x14ac:dyDescent="0.35">
      <c r="A97" s="114"/>
      <c r="B97" s="52" t="str">
        <f>IFERROR(VLOOKUP($C$1,BD!L97:W1097,1,FALSE),"")</f>
        <v/>
      </c>
      <c r="C97" s="52" t="str">
        <f>IFERROR(VLOOKUP(C$1,BD!L97:W1097,3,FALSE),"")</f>
        <v/>
      </c>
      <c r="D97" s="52" t="str">
        <f>IFERROR(VLOOKUP(C$1,BD!L97:W1097,2,FALSE),"")</f>
        <v/>
      </c>
      <c r="E97" s="53" t="str">
        <f>IFERROR(VLOOKUP(C$1,BD!L97:W1097,5,FALSE),"")</f>
        <v/>
      </c>
      <c r="F97"/>
      <c r="G97"/>
      <c r="H97"/>
      <c r="I97"/>
      <c r="J97"/>
      <c r="K97"/>
      <c r="L97"/>
    </row>
    <row r="98" spans="1:12" ht="15.75" customHeight="1" thickBot="1" x14ac:dyDescent="0.35">
      <c r="A98" s="114"/>
      <c r="B98" s="52" t="str">
        <f>IFERROR(VLOOKUP($C$1,BD!L98:W1098,1,FALSE),"")</f>
        <v/>
      </c>
      <c r="C98" s="52" t="str">
        <f>IFERROR(VLOOKUP(C$1,BD!L98:W1098,3,FALSE),"")</f>
        <v/>
      </c>
      <c r="D98" s="52" t="str">
        <f>IFERROR(VLOOKUP(C$1,BD!L98:W1098,2,FALSE),"")</f>
        <v/>
      </c>
      <c r="E98" s="53" t="str">
        <f>IFERROR(VLOOKUP(C$1,BD!L98:W1098,5,FALSE),"")</f>
        <v/>
      </c>
      <c r="F98"/>
      <c r="G98"/>
      <c r="H98"/>
      <c r="I98"/>
      <c r="J98"/>
      <c r="K98"/>
      <c r="L98"/>
    </row>
    <row r="99" spans="1:12" ht="15.75" customHeight="1" thickBot="1" x14ac:dyDescent="0.35">
      <c r="A99" s="114"/>
      <c r="B99" s="52" t="str">
        <f>IFERROR(VLOOKUP($C$1,BD!L99:W1099,1,FALSE),"")</f>
        <v/>
      </c>
      <c r="C99" s="52" t="str">
        <f>IFERROR(VLOOKUP(C$1,BD!L99:W1099,3,FALSE),"")</f>
        <v/>
      </c>
      <c r="D99" s="52" t="str">
        <f>IFERROR(VLOOKUP(C$1,BD!L99:W1099,2,FALSE),"")</f>
        <v/>
      </c>
      <c r="E99" s="53" t="str">
        <f>IFERROR(VLOOKUP(C$1,BD!L99:W1099,5,FALSE),"")</f>
        <v/>
      </c>
      <c r="F99"/>
      <c r="G99"/>
      <c r="H99"/>
      <c r="I99"/>
      <c r="J99"/>
      <c r="K99"/>
      <c r="L99"/>
    </row>
    <row r="100" spans="1:12" ht="15.75" customHeight="1" thickBot="1" x14ac:dyDescent="0.35">
      <c r="A100" s="114"/>
      <c r="B100" s="52" t="str">
        <f>IFERROR(VLOOKUP($C$1,BD!L100:W1100,1,FALSE),"")</f>
        <v/>
      </c>
      <c r="C100" s="52" t="str">
        <f>IFERROR(VLOOKUP(C$1,BD!L100:W1100,3,FALSE),"")</f>
        <v/>
      </c>
      <c r="D100" s="52" t="str">
        <f>IFERROR(VLOOKUP(C$1,BD!L100:W1100,2,FALSE),"")</f>
        <v/>
      </c>
      <c r="E100" s="53" t="str">
        <f>IFERROR(VLOOKUP(C$1,BD!L100:W1100,5,FALSE),"")</f>
        <v/>
      </c>
      <c r="F100"/>
      <c r="G100"/>
      <c r="H100"/>
      <c r="I100"/>
      <c r="J100"/>
      <c r="K100"/>
      <c r="L100"/>
    </row>
    <row r="101" spans="1:12" ht="15.75" customHeight="1" thickBot="1" x14ac:dyDescent="0.35">
      <c r="A101" s="114"/>
      <c r="B101" s="52" t="str">
        <f>IFERROR(VLOOKUP($C$1,BD!L101:W1101,1,FALSE),"")</f>
        <v/>
      </c>
      <c r="C101" s="52" t="str">
        <f>IFERROR(VLOOKUP(C$1,BD!L101:W1101,3,FALSE),"")</f>
        <v/>
      </c>
      <c r="D101" s="52" t="str">
        <f>IFERROR(VLOOKUP(C$1,BD!L101:W1101,2,FALSE),"")</f>
        <v/>
      </c>
      <c r="E101" s="53" t="str">
        <f>IFERROR(VLOOKUP(C$1,BD!L101:W1101,5,FALSE),"")</f>
        <v/>
      </c>
      <c r="F101"/>
      <c r="G101"/>
      <c r="H101"/>
      <c r="I101"/>
      <c r="J101"/>
      <c r="K101"/>
      <c r="L101"/>
    </row>
    <row r="102" spans="1:12" ht="15.75" customHeight="1" thickBot="1" x14ac:dyDescent="0.35">
      <c r="A102" s="114"/>
      <c r="B102" s="52" t="str">
        <f>IFERROR(VLOOKUP($C$1,BD!L102:W1102,1,FALSE),"")</f>
        <v/>
      </c>
      <c r="C102" s="52" t="str">
        <f>IFERROR(VLOOKUP(C$1,BD!L102:W1102,3,FALSE),"")</f>
        <v/>
      </c>
      <c r="D102" s="52" t="str">
        <f>IFERROR(VLOOKUP(C$1,BD!L102:W1102,2,FALSE),"")</f>
        <v/>
      </c>
      <c r="E102" s="53" t="str">
        <f>IFERROR(VLOOKUP(C$1,BD!L102:W1102,5,FALSE),"")</f>
        <v/>
      </c>
      <c r="F102"/>
      <c r="G102"/>
      <c r="H102"/>
      <c r="I102"/>
      <c r="J102"/>
      <c r="K102"/>
      <c r="L102"/>
    </row>
    <row r="103" spans="1:12" ht="15.75" customHeight="1" thickBot="1" x14ac:dyDescent="0.35">
      <c r="A103" s="114"/>
      <c r="B103" s="52" t="str">
        <f>IFERROR(VLOOKUP($C$1,BD!L103:W1103,1,FALSE),"")</f>
        <v/>
      </c>
      <c r="C103" s="52" t="str">
        <f>IFERROR(VLOOKUP(C$1,BD!L103:W1103,3,FALSE),"")</f>
        <v/>
      </c>
      <c r="D103" s="52" t="str">
        <f>IFERROR(VLOOKUP(C$1,BD!L103:W1103,2,FALSE),"")</f>
        <v/>
      </c>
      <c r="E103" s="53" t="str">
        <f>IFERROR(VLOOKUP(C$1,BD!L103:W1103,5,FALSE),"")</f>
        <v/>
      </c>
      <c r="F103"/>
      <c r="G103"/>
      <c r="H103"/>
      <c r="I103"/>
      <c r="J103"/>
      <c r="K103"/>
      <c r="L103"/>
    </row>
    <row r="104" spans="1:12" ht="15.75" customHeight="1" thickBot="1" x14ac:dyDescent="0.35">
      <c r="A104" s="114"/>
      <c r="B104" s="52" t="str">
        <f>IFERROR(VLOOKUP($C$1,BD!L104:W1104,1,FALSE),"")</f>
        <v/>
      </c>
      <c r="C104" s="52" t="str">
        <f>IFERROR(VLOOKUP(C$1,BD!L104:W1104,3,FALSE),"")</f>
        <v/>
      </c>
      <c r="D104" s="52" t="str">
        <f>IFERROR(VLOOKUP(C$1,BD!L104:W1104,2,FALSE),"")</f>
        <v/>
      </c>
      <c r="E104" s="53" t="str">
        <f>IFERROR(VLOOKUP(C$1,BD!L104:W1104,5,FALSE),"")</f>
        <v/>
      </c>
      <c r="F104"/>
      <c r="G104"/>
      <c r="H104"/>
      <c r="I104"/>
      <c r="J104"/>
      <c r="K104"/>
      <c r="L104"/>
    </row>
    <row r="105" spans="1:12" ht="15.75" customHeight="1" thickBot="1" x14ac:dyDescent="0.35">
      <c r="A105" s="114"/>
      <c r="B105" s="52" t="str">
        <f>IFERROR(VLOOKUP($C$1,BD!L105:W1105,1,FALSE),"")</f>
        <v/>
      </c>
      <c r="C105" s="52" t="str">
        <f>IFERROR(VLOOKUP(C$1,BD!L105:W1105,3,FALSE),"")</f>
        <v/>
      </c>
      <c r="D105" s="52" t="str">
        <f>IFERROR(VLOOKUP(C$1,BD!L105:W1105,2,FALSE),"")</f>
        <v/>
      </c>
      <c r="E105" s="53" t="str">
        <f>IFERROR(VLOOKUP(C$1,BD!L105:W1105,5,FALSE),"")</f>
        <v/>
      </c>
      <c r="F105"/>
      <c r="G105"/>
      <c r="H105"/>
      <c r="I105"/>
      <c r="J105"/>
      <c r="K105"/>
      <c r="L105"/>
    </row>
    <row r="106" spans="1:12" ht="15.75" customHeight="1" thickBot="1" x14ac:dyDescent="0.35">
      <c r="A106" s="114"/>
      <c r="B106" s="52" t="str">
        <f>IFERROR(VLOOKUP($C$1,BD!L106:W1106,1,FALSE),"")</f>
        <v/>
      </c>
      <c r="C106" s="52" t="str">
        <f>IFERROR(VLOOKUP(C$1,BD!L106:W1106,3,FALSE),"")</f>
        <v/>
      </c>
      <c r="D106" s="52" t="str">
        <f>IFERROR(VLOOKUP(C$1,BD!L106:W1106,2,FALSE),"")</f>
        <v/>
      </c>
      <c r="E106" s="53" t="str">
        <f>IFERROR(VLOOKUP(C$1,BD!L106:W1106,5,FALSE),"")</f>
        <v/>
      </c>
      <c r="F106"/>
      <c r="G106"/>
      <c r="H106"/>
      <c r="I106"/>
      <c r="J106"/>
      <c r="K106"/>
      <c r="L106"/>
    </row>
    <row r="107" spans="1:12" ht="15.75" customHeight="1" x14ac:dyDescent="0.3">
      <c r="A107" s="114"/>
      <c r="B107"/>
      <c r="C107"/>
      <c r="D107"/>
      <c r="E107"/>
      <c r="F107"/>
      <c r="G107"/>
      <c r="H107"/>
      <c r="I107"/>
      <c r="J107"/>
      <c r="K107"/>
      <c r="L107"/>
    </row>
    <row r="108" spans="1:12" ht="15.75" customHeight="1" x14ac:dyDescent="0.3">
      <c r="A108" s="114"/>
      <c r="B108"/>
      <c r="C108"/>
      <c r="D108"/>
      <c r="E108"/>
      <c r="F108"/>
      <c r="G108"/>
      <c r="H108"/>
      <c r="I108"/>
      <c r="J108"/>
      <c r="K108"/>
      <c r="L108"/>
    </row>
    <row r="109" spans="1:12" ht="15.75" customHeight="1" x14ac:dyDescent="0.3">
      <c r="A109" s="114"/>
      <c r="B109"/>
      <c r="C109"/>
      <c r="D109"/>
      <c r="E109"/>
      <c r="F109"/>
      <c r="G109"/>
      <c r="H109"/>
      <c r="I109"/>
      <c r="J109"/>
      <c r="K109"/>
      <c r="L109"/>
    </row>
    <row r="110" spans="1:12" ht="15.75" customHeight="1" x14ac:dyDescent="0.3">
      <c r="A110" s="114"/>
      <c r="B110"/>
      <c r="C110"/>
      <c r="D110"/>
      <c r="E110"/>
      <c r="F110"/>
      <c r="G110"/>
      <c r="H110"/>
      <c r="I110"/>
      <c r="J110"/>
      <c r="K110"/>
      <c r="L110"/>
    </row>
    <row r="111" spans="1:12" ht="15.75" customHeight="1" x14ac:dyDescent="0.3">
      <c r="A111" s="114"/>
      <c r="B111"/>
      <c r="C111"/>
      <c r="D111"/>
      <c r="E111"/>
      <c r="F111"/>
      <c r="G111"/>
      <c r="H111"/>
      <c r="I111"/>
      <c r="J111"/>
      <c r="K111"/>
      <c r="L111"/>
    </row>
    <row r="112" spans="1:12" ht="15.75" customHeight="1" x14ac:dyDescent="0.3">
      <c r="A112" s="114"/>
      <c r="B112"/>
      <c r="C112"/>
      <c r="D112"/>
      <c r="E112"/>
      <c r="F112"/>
      <c r="G112"/>
      <c r="H112"/>
      <c r="I112"/>
      <c r="J112"/>
      <c r="K112"/>
      <c r="L112"/>
    </row>
    <row r="113" spans="1:12" ht="15.75" customHeight="1" x14ac:dyDescent="0.3">
      <c r="A113" s="114"/>
      <c r="B113"/>
      <c r="C113"/>
      <c r="D113"/>
      <c r="E113"/>
      <c r="F113"/>
      <c r="G113"/>
      <c r="H113"/>
      <c r="I113"/>
      <c r="J113"/>
      <c r="K113"/>
      <c r="L113"/>
    </row>
    <row r="114" spans="1:12" ht="15.75" customHeight="1" x14ac:dyDescent="0.3">
      <c r="A114" s="114"/>
      <c r="B114"/>
      <c r="C114"/>
      <c r="D114"/>
      <c r="E114"/>
      <c r="F114"/>
      <c r="G114"/>
      <c r="H114"/>
      <c r="I114"/>
      <c r="J114"/>
      <c r="K114"/>
      <c r="L114"/>
    </row>
    <row r="115" spans="1:12" ht="15.75" customHeight="1" x14ac:dyDescent="0.3">
      <c r="A115" s="114"/>
      <c r="B115"/>
      <c r="C115"/>
      <c r="D115"/>
      <c r="E115"/>
      <c r="F115"/>
      <c r="G115"/>
      <c r="H115"/>
      <c r="I115"/>
      <c r="J115"/>
      <c r="K115"/>
      <c r="L115"/>
    </row>
    <row r="116" spans="1:12" ht="15.75" customHeight="1" x14ac:dyDescent="0.3">
      <c r="A116" s="114"/>
      <c r="B116"/>
      <c r="C116"/>
      <c r="D116"/>
      <c r="E116"/>
      <c r="F116"/>
      <c r="G116"/>
      <c r="H116"/>
      <c r="I116"/>
      <c r="J116"/>
      <c r="K116"/>
      <c r="L116"/>
    </row>
    <row r="117" spans="1:12" ht="15.75" customHeight="1" x14ac:dyDescent="0.3">
      <c r="A117" s="114"/>
      <c r="B117"/>
      <c r="C117"/>
      <c r="D117"/>
      <c r="E117"/>
      <c r="F117"/>
      <c r="G117"/>
      <c r="H117"/>
      <c r="I117"/>
      <c r="J117"/>
      <c r="K117"/>
      <c r="L117"/>
    </row>
    <row r="118" spans="1:12" ht="15.75" customHeight="1" x14ac:dyDescent="0.3">
      <c r="A118" s="114"/>
      <c r="B118"/>
      <c r="C118"/>
      <c r="D118"/>
      <c r="E118"/>
      <c r="F118"/>
      <c r="G118"/>
      <c r="H118"/>
      <c r="I118"/>
      <c r="J118"/>
      <c r="K118"/>
      <c r="L118"/>
    </row>
    <row r="119" spans="1:12" ht="15.75" customHeight="1" x14ac:dyDescent="0.3">
      <c r="A119" s="114"/>
      <c r="B119"/>
      <c r="C119"/>
      <c r="D119"/>
      <c r="E119"/>
      <c r="F119"/>
      <c r="G119"/>
      <c r="H119"/>
      <c r="I119"/>
      <c r="J119"/>
      <c r="K119"/>
      <c r="L119"/>
    </row>
    <row r="120" spans="1:12" ht="15.75" customHeight="1" x14ac:dyDescent="0.3">
      <c r="A120" s="114"/>
      <c r="B120"/>
      <c r="C120"/>
      <c r="D120"/>
      <c r="E120"/>
      <c r="F120"/>
      <c r="G120"/>
      <c r="H120"/>
      <c r="I120"/>
      <c r="J120"/>
      <c r="K120"/>
      <c r="L120"/>
    </row>
    <row r="121" spans="1:12" ht="15.75" customHeight="1" x14ac:dyDescent="0.3">
      <c r="A121" s="114"/>
      <c r="B121"/>
      <c r="C121"/>
      <c r="D121"/>
      <c r="E121"/>
      <c r="F121"/>
      <c r="G121"/>
      <c r="H121"/>
      <c r="I121"/>
      <c r="J121"/>
      <c r="K121"/>
      <c r="L121"/>
    </row>
  </sheetData>
  <hyperlinks>
    <hyperlink ref="B1" r:id="rId1" location="Formulaire!A1" xr:uid="{29A4F0D2-4399-48BB-8AD1-0FBA066B5AF5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2C231-219B-481F-A7A4-CB42494DBF65}">
  <sheetPr codeName="Feuil13"/>
  <dimension ref="A1:L121"/>
  <sheetViews>
    <sheetView workbookViewId="0">
      <selection activeCell="B2" sqref="B2:E28"/>
    </sheetView>
  </sheetViews>
  <sheetFormatPr baseColWidth="10" defaultRowHeight="12.75" x14ac:dyDescent="0.2"/>
  <cols>
    <col min="1" max="1" width="3.69921875" style="113" customWidth="1"/>
    <col min="2" max="2" width="14.59765625" style="18" customWidth="1"/>
    <col min="3" max="3" width="18.796875" style="18" customWidth="1"/>
    <col min="4" max="4" width="21.8984375" style="18" customWidth="1"/>
    <col min="5" max="5" width="11.796875" style="50" customWidth="1"/>
    <col min="6" max="6" width="3.59765625" style="18" customWidth="1"/>
    <col min="7" max="7" width="2.5" style="18" customWidth="1"/>
    <col min="8" max="8" width="10.5" style="18" customWidth="1"/>
    <col min="9" max="9" width="15.796875" style="18" customWidth="1"/>
    <col min="10" max="11" width="11.19921875" style="18"/>
    <col min="12" max="12" width="14.59765625" style="18" customWidth="1"/>
    <col min="13" max="16384" width="11.19921875" style="18"/>
  </cols>
  <sheetData>
    <row r="1" spans="1:12" ht="15.75" customHeight="1" thickBot="1" x14ac:dyDescent="0.35">
      <c r="B1" s="54" t="s">
        <v>76</v>
      </c>
      <c r="C1" s="49" t="str">
        <f>OPERATION!C11</f>
        <v>CREDIT LYONNAIS</v>
      </c>
      <c r="D1" s="18" t="s">
        <v>77</v>
      </c>
      <c r="E1" s="50">
        <f>SUM(E2:E977)</f>
        <v>1076</v>
      </c>
      <c r="H1" s="51"/>
    </row>
    <row r="2" spans="1:12" ht="15.75" customHeight="1" thickBot="1" x14ac:dyDescent="0.25">
      <c r="B2" s="52" t="str">
        <f>IFERROR(VLOOKUP($C$1,BD!M3:W1002,1,FALSE),"")</f>
        <v>CREDIT LYONNAIS</v>
      </c>
      <c r="C2" s="52" t="str">
        <f>IFERROR(VLOOKUP(C$1,BD!M3:W1002,3,FALSE),"")</f>
        <v>Peuplus7 Jean20</v>
      </c>
      <c r="D2" s="52">
        <f>IFERROR(VLOOKUP(C$1,BD!M3:W1002,2,FALSE),"")</f>
        <v>12345687</v>
      </c>
      <c r="E2" s="53">
        <f>IFERROR(VLOOKUP(C$1,BD!M3:W1002,5,FALSE),"")</f>
        <v>312</v>
      </c>
    </row>
    <row r="3" spans="1:12" ht="15.75" customHeight="1" thickBot="1" x14ac:dyDescent="0.35">
      <c r="A3" s="114"/>
      <c r="B3" s="52" t="str">
        <f>IFERROR(VLOOKUP($C$1,BD!M13:W1012,1,FALSE),"")</f>
        <v>CREDIT LYONNAIS</v>
      </c>
      <c r="C3" s="52" t="str">
        <f>IFERROR(VLOOKUP(C$1,BD!M13:W1012,3,FALSE),"")</f>
        <v>Peuplus15 Jean52</v>
      </c>
      <c r="D3" s="52">
        <f>IFERROR(VLOOKUP(C$1,BD!M13:W1012,2,FALSE),"")</f>
        <v>12345703</v>
      </c>
      <c r="E3" s="53">
        <f>IFERROR(VLOOKUP(C$1,BD!M13:W1012,5,FALSE),"")</f>
        <v>764</v>
      </c>
      <c r="F3"/>
      <c r="G3"/>
      <c r="H3"/>
      <c r="I3"/>
      <c r="J3"/>
      <c r="K3"/>
      <c r="L3"/>
    </row>
    <row r="4" spans="1:12" ht="15.75" customHeight="1" thickBot="1" x14ac:dyDescent="0.35">
      <c r="A4" s="114"/>
      <c r="B4" s="52" t="str">
        <f>IFERROR(VLOOKUP($C$1,BD!M29:W1028,1,FALSE),"")</f>
        <v/>
      </c>
      <c r="C4" s="52" t="str">
        <f>IFERROR(VLOOKUP(C$1,BD!M29:W1028,3,FALSE),"")</f>
        <v/>
      </c>
      <c r="D4" s="52" t="str">
        <f>IFERROR(VLOOKUP(C$1,BD!M29:W1028,2,FALSE),"")</f>
        <v/>
      </c>
      <c r="E4" s="53" t="str">
        <f>IFERROR(VLOOKUP(C$1,BD!M29:W1028,5,FALSE),"")</f>
        <v/>
      </c>
      <c r="F4"/>
      <c r="G4"/>
      <c r="H4"/>
      <c r="I4"/>
      <c r="J4"/>
      <c r="K4"/>
      <c r="L4"/>
    </row>
    <row r="5" spans="1:12" ht="15.75" customHeight="1" x14ac:dyDescent="0.3">
      <c r="A5" s="114"/>
      <c r="B5"/>
      <c r="C5"/>
      <c r="D5"/>
      <c r="E5"/>
      <c r="F5"/>
      <c r="G5"/>
      <c r="H5"/>
      <c r="I5"/>
      <c r="J5"/>
      <c r="K5"/>
      <c r="L5"/>
    </row>
    <row r="6" spans="1:12" ht="15.75" customHeight="1" x14ac:dyDescent="0.3">
      <c r="A6" s="114"/>
      <c r="B6"/>
      <c r="C6"/>
      <c r="D6"/>
      <c r="E6"/>
      <c r="F6"/>
      <c r="G6"/>
      <c r="H6"/>
      <c r="I6"/>
      <c r="J6"/>
      <c r="K6"/>
      <c r="L6"/>
    </row>
    <row r="7" spans="1:12" ht="15.75" customHeight="1" x14ac:dyDescent="0.3">
      <c r="A7" s="114"/>
      <c r="B7"/>
      <c r="C7"/>
      <c r="D7"/>
      <c r="E7"/>
      <c r="F7"/>
      <c r="G7"/>
      <c r="H7"/>
      <c r="I7"/>
      <c r="J7"/>
      <c r="K7"/>
      <c r="L7"/>
    </row>
    <row r="8" spans="1:12" ht="15.75" customHeight="1" x14ac:dyDescent="0.3">
      <c r="A8" s="114"/>
      <c r="B8"/>
      <c r="C8"/>
      <c r="D8"/>
      <c r="E8"/>
      <c r="F8"/>
      <c r="G8"/>
      <c r="H8"/>
      <c r="I8"/>
      <c r="J8"/>
      <c r="K8"/>
      <c r="L8"/>
    </row>
    <row r="9" spans="1:12" ht="15.75" customHeight="1" x14ac:dyDescent="0.3">
      <c r="A9" s="114"/>
      <c r="B9"/>
      <c r="C9"/>
      <c r="D9"/>
      <c r="E9"/>
      <c r="F9"/>
      <c r="G9"/>
      <c r="H9"/>
      <c r="I9"/>
      <c r="J9"/>
      <c r="K9"/>
      <c r="L9"/>
    </row>
    <row r="10" spans="1:12" ht="15.75" customHeight="1" x14ac:dyDescent="0.3">
      <c r="A10" s="114"/>
      <c r="B10"/>
      <c r="C10"/>
      <c r="D10"/>
      <c r="E10"/>
      <c r="F10"/>
      <c r="G10"/>
      <c r="H10"/>
      <c r="I10"/>
      <c r="J10"/>
      <c r="K10"/>
      <c r="L10"/>
    </row>
    <row r="11" spans="1:12" ht="15.75" customHeight="1" x14ac:dyDescent="0.3">
      <c r="A11" s="114"/>
      <c r="B11"/>
      <c r="C11"/>
      <c r="D11"/>
      <c r="E11"/>
      <c r="F11"/>
      <c r="G11"/>
      <c r="H11"/>
      <c r="I11"/>
      <c r="J11"/>
      <c r="K11"/>
      <c r="L11"/>
    </row>
    <row r="12" spans="1:12" ht="15.75" customHeight="1" x14ac:dyDescent="0.3">
      <c r="A12" s="114"/>
      <c r="B12"/>
      <c r="C12"/>
      <c r="D12"/>
      <c r="E12"/>
      <c r="F12"/>
      <c r="G12"/>
      <c r="H12"/>
      <c r="I12"/>
      <c r="J12"/>
      <c r="K12"/>
      <c r="L12"/>
    </row>
    <row r="13" spans="1:12" ht="15.75" customHeight="1" x14ac:dyDescent="0.3">
      <c r="A13" s="114"/>
      <c r="B13"/>
      <c r="C13"/>
      <c r="D13"/>
      <c r="E13"/>
      <c r="F13"/>
      <c r="G13"/>
      <c r="H13"/>
      <c r="I13"/>
      <c r="J13"/>
      <c r="K13"/>
      <c r="L13"/>
    </row>
    <row r="14" spans="1:12" ht="15.75" customHeight="1" x14ac:dyDescent="0.3">
      <c r="A14" s="114"/>
      <c r="B14"/>
      <c r="C14"/>
      <c r="D14"/>
      <c r="E14"/>
      <c r="F14"/>
      <c r="G14"/>
      <c r="H14"/>
      <c r="I14"/>
      <c r="J14"/>
      <c r="K14"/>
      <c r="L14"/>
    </row>
    <row r="15" spans="1:12" ht="15.75" customHeight="1" x14ac:dyDescent="0.3">
      <c r="A15" s="114"/>
      <c r="B15"/>
      <c r="C15"/>
      <c r="D15"/>
      <c r="E15"/>
      <c r="F15"/>
      <c r="G15"/>
      <c r="H15"/>
      <c r="I15"/>
      <c r="J15"/>
      <c r="K15"/>
      <c r="L15"/>
    </row>
    <row r="16" spans="1:12" ht="15.75" customHeight="1" x14ac:dyDescent="0.3">
      <c r="A16" s="114"/>
      <c r="B16"/>
      <c r="C16"/>
      <c r="D16"/>
      <c r="E16"/>
      <c r="F16"/>
      <c r="G16"/>
      <c r="H16"/>
      <c r="I16"/>
      <c r="J16"/>
      <c r="K16"/>
      <c r="L16"/>
    </row>
    <row r="17" spans="1:12" ht="15.75" customHeight="1" x14ac:dyDescent="0.3">
      <c r="A17" s="114"/>
      <c r="B17"/>
      <c r="C17"/>
      <c r="D17"/>
      <c r="E17"/>
      <c r="F17"/>
      <c r="G17"/>
      <c r="H17"/>
      <c r="I17"/>
      <c r="J17"/>
      <c r="K17"/>
      <c r="L17"/>
    </row>
    <row r="18" spans="1:12" ht="15.75" customHeight="1" x14ac:dyDescent="0.3">
      <c r="A18" s="114"/>
      <c r="B18"/>
      <c r="C18"/>
      <c r="D18"/>
      <c r="E18"/>
      <c r="F18"/>
      <c r="G18"/>
      <c r="H18"/>
      <c r="I18"/>
      <c r="J18"/>
      <c r="K18"/>
      <c r="L18"/>
    </row>
    <row r="19" spans="1:12" ht="15.75" customHeight="1" x14ac:dyDescent="0.3">
      <c r="A19" s="114"/>
      <c r="B19"/>
      <c r="C19"/>
      <c r="D19"/>
      <c r="E19"/>
      <c r="F19"/>
      <c r="G19"/>
      <c r="H19"/>
      <c r="I19"/>
      <c r="J19"/>
      <c r="K19"/>
      <c r="L19"/>
    </row>
    <row r="20" spans="1:12" ht="15.75" customHeight="1" x14ac:dyDescent="0.3">
      <c r="A20" s="114"/>
      <c r="B20"/>
      <c r="C20"/>
      <c r="D20"/>
      <c r="E20"/>
      <c r="F20"/>
      <c r="G20"/>
      <c r="H20"/>
      <c r="I20"/>
      <c r="J20"/>
      <c r="K20"/>
      <c r="L20"/>
    </row>
    <row r="21" spans="1:12" ht="15.75" customHeight="1" x14ac:dyDescent="0.3">
      <c r="A21" s="114"/>
      <c r="B21"/>
      <c r="C21"/>
      <c r="D21"/>
      <c r="E21"/>
      <c r="F21"/>
      <c r="G21"/>
      <c r="H21"/>
      <c r="I21"/>
      <c r="J21"/>
      <c r="K21"/>
      <c r="L21"/>
    </row>
    <row r="22" spans="1:12" ht="15.75" customHeight="1" x14ac:dyDescent="0.3">
      <c r="A22" s="114"/>
      <c r="B22"/>
      <c r="C22"/>
      <c r="D22"/>
      <c r="E22"/>
      <c r="F22"/>
      <c r="G22"/>
      <c r="H22"/>
      <c r="I22"/>
      <c r="J22"/>
      <c r="K22"/>
      <c r="L22"/>
    </row>
    <row r="23" spans="1:12" ht="15.75" customHeight="1" x14ac:dyDescent="0.3">
      <c r="A23" s="114"/>
      <c r="B23"/>
      <c r="C23"/>
      <c r="D23"/>
      <c r="E23"/>
      <c r="F23"/>
      <c r="G23"/>
      <c r="H23"/>
      <c r="I23"/>
      <c r="J23"/>
      <c r="K23"/>
      <c r="L23"/>
    </row>
    <row r="24" spans="1:12" ht="15.75" customHeight="1" x14ac:dyDescent="0.3">
      <c r="A24" s="114"/>
      <c r="B24"/>
      <c r="C24"/>
      <c r="D24"/>
      <c r="E24"/>
      <c r="F24"/>
      <c r="G24"/>
      <c r="H24"/>
      <c r="I24"/>
      <c r="J24"/>
      <c r="K24"/>
      <c r="L24"/>
    </row>
    <row r="25" spans="1:12" ht="15.75" customHeight="1" x14ac:dyDescent="0.3">
      <c r="A25" s="114"/>
      <c r="B25"/>
      <c r="C25"/>
      <c r="D25"/>
      <c r="E25"/>
      <c r="F25"/>
      <c r="G25"/>
      <c r="H25"/>
      <c r="I25"/>
      <c r="J25"/>
      <c r="K25"/>
      <c r="L25"/>
    </row>
    <row r="26" spans="1:12" ht="15.75" customHeight="1" x14ac:dyDescent="0.3">
      <c r="A26" s="114"/>
      <c r="B26"/>
      <c r="C26"/>
      <c r="D26"/>
      <c r="E26"/>
      <c r="F26"/>
      <c r="G26"/>
      <c r="H26"/>
      <c r="I26"/>
      <c r="J26"/>
      <c r="K26"/>
      <c r="L26"/>
    </row>
    <row r="27" spans="1:12" ht="15.75" customHeight="1" x14ac:dyDescent="0.3">
      <c r="A27" s="114"/>
      <c r="B27"/>
      <c r="C27"/>
      <c r="D27"/>
      <c r="E27"/>
      <c r="F27"/>
      <c r="G27"/>
      <c r="H27"/>
      <c r="I27"/>
      <c r="J27"/>
      <c r="K27"/>
      <c r="L27"/>
    </row>
    <row r="28" spans="1:12" ht="15.75" customHeight="1" thickBot="1" x14ac:dyDescent="0.35">
      <c r="A28" s="114"/>
      <c r="B28"/>
      <c r="C28"/>
      <c r="D28"/>
      <c r="E28"/>
      <c r="F28"/>
      <c r="G28"/>
      <c r="H28"/>
      <c r="I28"/>
      <c r="J28"/>
      <c r="K28"/>
      <c r="L28"/>
    </row>
    <row r="29" spans="1:12" ht="15.75" customHeight="1" thickBot="1" x14ac:dyDescent="0.35">
      <c r="A29" s="114"/>
      <c r="B29" s="52" t="str">
        <f>IFERROR(VLOOKUP($C$1,BD!L29:W1029,1,FALSE),"")</f>
        <v/>
      </c>
      <c r="C29" s="52" t="str">
        <f>IFERROR(VLOOKUP(C$1,BD!L29:W1029,3,FALSE),"")</f>
        <v/>
      </c>
      <c r="D29" s="52" t="str">
        <f>IFERROR(VLOOKUP(C$1,BD!L29:W1029,2,FALSE),"")</f>
        <v/>
      </c>
      <c r="E29" s="53" t="str">
        <f>IFERROR(VLOOKUP(C$1,BD!L29:W1029,5,FALSE),"")</f>
        <v/>
      </c>
      <c r="F29"/>
      <c r="G29"/>
      <c r="H29"/>
      <c r="I29"/>
      <c r="J29"/>
      <c r="K29"/>
      <c r="L29"/>
    </row>
    <row r="30" spans="1:12" ht="15.75" customHeight="1" thickBot="1" x14ac:dyDescent="0.35">
      <c r="A30" s="114"/>
      <c r="B30" s="52" t="str">
        <f>IFERROR(VLOOKUP($C$1,BD!L30:W1030,1,FALSE),"")</f>
        <v/>
      </c>
      <c r="C30" s="52" t="str">
        <f>IFERROR(VLOOKUP(C$1,BD!L30:W1030,3,FALSE),"")</f>
        <v/>
      </c>
      <c r="D30" s="52" t="str">
        <f>IFERROR(VLOOKUP(C$1,BD!L30:W1030,2,FALSE),"")</f>
        <v/>
      </c>
      <c r="E30" s="53" t="str">
        <f>IFERROR(VLOOKUP(C$1,BD!L30:W1030,5,FALSE),"")</f>
        <v/>
      </c>
      <c r="F30"/>
      <c r="G30"/>
      <c r="H30"/>
      <c r="I30"/>
      <c r="J30"/>
      <c r="K30"/>
      <c r="L30"/>
    </row>
    <row r="31" spans="1:12" ht="15.75" customHeight="1" thickBot="1" x14ac:dyDescent="0.35">
      <c r="A31" s="114"/>
      <c r="B31" s="52" t="str">
        <f>IFERROR(VLOOKUP($C$1,BD!L31:W1031,1,FALSE),"")</f>
        <v/>
      </c>
      <c r="C31" s="52" t="str">
        <f>IFERROR(VLOOKUP(C$1,BD!L31:W1031,3,FALSE),"")</f>
        <v/>
      </c>
      <c r="D31" s="52" t="str">
        <f>IFERROR(VLOOKUP(C$1,BD!L31:W1031,2,FALSE),"")</f>
        <v/>
      </c>
      <c r="E31" s="53" t="str">
        <f>IFERROR(VLOOKUP(C$1,BD!L31:W1031,5,FALSE),"")</f>
        <v/>
      </c>
      <c r="F31"/>
      <c r="G31"/>
      <c r="H31"/>
      <c r="I31"/>
      <c r="J31"/>
      <c r="K31"/>
      <c r="L31"/>
    </row>
    <row r="32" spans="1:12" ht="15.75" customHeight="1" thickBot="1" x14ac:dyDescent="0.35">
      <c r="A32" s="114"/>
      <c r="B32" s="52" t="str">
        <f>IFERROR(VLOOKUP($C$1,BD!L32:W1032,1,FALSE),"")</f>
        <v/>
      </c>
      <c r="C32" s="52" t="str">
        <f>IFERROR(VLOOKUP(C$1,BD!L32:W1032,3,FALSE),"")</f>
        <v/>
      </c>
      <c r="D32" s="52" t="str">
        <f>IFERROR(VLOOKUP(C$1,BD!L32:W1032,2,FALSE),"")</f>
        <v/>
      </c>
      <c r="E32" s="53" t="str">
        <f>IFERROR(VLOOKUP(C$1,BD!L32:W1032,5,FALSE),"")</f>
        <v/>
      </c>
      <c r="F32"/>
      <c r="G32"/>
      <c r="H32"/>
      <c r="I32"/>
      <c r="J32"/>
      <c r="K32"/>
      <c r="L32"/>
    </row>
    <row r="33" spans="1:12" ht="15.75" customHeight="1" thickBot="1" x14ac:dyDescent="0.35">
      <c r="A33" s="114"/>
      <c r="B33" s="52" t="str">
        <f>IFERROR(VLOOKUP($C$1,BD!L33:W1033,1,FALSE),"")</f>
        <v/>
      </c>
      <c r="C33" s="52" t="str">
        <f>IFERROR(VLOOKUP(C$1,BD!L33:W1033,3,FALSE),"")</f>
        <v/>
      </c>
      <c r="D33" s="52" t="str">
        <f>IFERROR(VLOOKUP(C$1,BD!L33:W1033,2,FALSE),"")</f>
        <v/>
      </c>
      <c r="E33" s="53" t="str">
        <f>IFERROR(VLOOKUP(C$1,BD!L33:W1033,5,FALSE),"")</f>
        <v/>
      </c>
      <c r="F33"/>
      <c r="G33"/>
      <c r="H33"/>
      <c r="I33"/>
      <c r="J33"/>
      <c r="K33"/>
      <c r="L33"/>
    </row>
    <row r="34" spans="1:12" ht="15.75" customHeight="1" thickBot="1" x14ac:dyDescent="0.35">
      <c r="A34" s="114"/>
      <c r="B34" s="52" t="str">
        <f>IFERROR(VLOOKUP($C$1,BD!L34:W1034,1,FALSE),"")</f>
        <v/>
      </c>
      <c r="C34" s="52" t="str">
        <f>IFERROR(VLOOKUP(C$1,BD!L34:W1034,3,FALSE),"")</f>
        <v/>
      </c>
      <c r="D34" s="52" t="str">
        <f>IFERROR(VLOOKUP(C$1,BD!L34:W1034,2,FALSE),"")</f>
        <v/>
      </c>
      <c r="E34" s="53" t="str">
        <f>IFERROR(VLOOKUP(C$1,BD!L34:W1034,5,FALSE),"")</f>
        <v/>
      </c>
      <c r="F34"/>
      <c r="G34"/>
      <c r="H34"/>
      <c r="I34"/>
      <c r="J34"/>
      <c r="K34"/>
      <c r="L34"/>
    </row>
    <row r="35" spans="1:12" ht="15.75" customHeight="1" thickBot="1" x14ac:dyDescent="0.35">
      <c r="A35" s="114"/>
      <c r="B35" s="52" t="str">
        <f>IFERROR(VLOOKUP($C$1,BD!L35:W1035,1,FALSE),"")</f>
        <v/>
      </c>
      <c r="C35" s="52" t="str">
        <f>IFERROR(VLOOKUP(C$1,BD!L35:W1035,3,FALSE),"")</f>
        <v/>
      </c>
      <c r="D35" s="52" t="str">
        <f>IFERROR(VLOOKUP(C$1,BD!L35:W1035,2,FALSE),"")</f>
        <v/>
      </c>
      <c r="E35" s="53" t="str">
        <f>IFERROR(VLOOKUP(C$1,BD!L35:W1035,5,FALSE),"")</f>
        <v/>
      </c>
      <c r="F35"/>
      <c r="G35"/>
      <c r="H35"/>
      <c r="I35"/>
      <c r="J35"/>
      <c r="K35"/>
      <c r="L35"/>
    </row>
    <row r="36" spans="1:12" ht="15.75" customHeight="1" thickBot="1" x14ac:dyDescent="0.35">
      <c r="A36" s="114"/>
      <c r="B36" s="52" t="str">
        <f>IFERROR(VLOOKUP($C$1,BD!L36:W1036,1,FALSE),"")</f>
        <v/>
      </c>
      <c r="C36" s="52" t="str">
        <f>IFERROR(VLOOKUP(C$1,BD!L36:W1036,3,FALSE),"")</f>
        <v/>
      </c>
      <c r="D36" s="52" t="str">
        <f>IFERROR(VLOOKUP(C$1,BD!L36:W1036,2,FALSE),"")</f>
        <v/>
      </c>
      <c r="E36" s="53" t="str">
        <f>IFERROR(VLOOKUP(C$1,BD!L36:W1036,5,FALSE),"")</f>
        <v/>
      </c>
      <c r="F36"/>
      <c r="G36"/>
      <c r="H36"/>
      <c r="I36"/>
      <c r="J36"/>
      <c r="K36"/>
      <c r="L36"/>
    </row>
    <row r="37" spans="1:12" ht="15.75" customHeight="1" thickBot="1" x14ac:dyDescent="0.35">
      <c r="A37" s="114"/>
      <c r="B37" s="52" t="str">
        <f>IFERROR(VLOOKUP($C$1,BD!L37:W1037,1,FALSE),"")</f>
        <v/>
      </c>
      <c r="C37" s="52" t="str">
        <f>IFERROR(VLOOKUP(C$1,BD!L37:W1037,3,FALSE),"")</f>
        <v/>
      </c>
      <c r="D37" s="52" t="str">
        <f>IFERROR(VLOOKUP(C$1,BD!L37:W1037,2,FALSE),"")</f>
        <v/>
      </c>
      <c r="E37" s="53" t="str">
        <f>IFERROR(VLOOKUP(C$1,BD!L37:W1037,5,FALSE),"")</f>
        <v/>
      </c>
      <c r="F37"/>
      <c r="G37"/>
      <c r="H37"/>
      <c r="I37"/>
      <c r="J37"/>
      <c r="K37"/>
      <c r="L37"/>
    </row>
    <row r="38" spans="1:12" ht="15.75" customHeight="1" thickBot="1" x14ac:dyDescent="0.35">
      <c r="A38" s="114"/>
      <c r="B38" s="52" t="str">
        <f>IFERROR(VLOOKUP($C$1,BD!L38:W1038,1,FALSE),"")</f>
        <v/>
      </c>
      <c r="C38" s="52" t="str">
        <f>IFERROR(VLOOKUP(C$1,BD!L38:W1038,3,FALSE),"")</f>
        <v/>
      </c>
      <c r="D38" s="52" t="str">
        <f>IFERROR(VLOOKUP(C$1,BD!L38:W1038,2,FALSE),"")</f>
        <v/>
      </c>
      <c r="E38" s="53" t="str">
        <f>IFERROR(VLOOKUP(C$1,BD!L38:W1038,5,FALSE),"")</f>
        <v/>
      </c>
      <c r="F38"/>
      <c r="G38"/>
      <c r="H38"/>
      <c r="I38"/>
      <c r="J38"/>
      <c r="K38"/>
      <c r="L38"/>
    </row>
    <row r="39" spans="1:12" ht="15.75" customHeight="1" thickBot="1" x14ac:dyDescent="0.35">
      <c r="A39" s="114"/>
      <c r="B39" s="52" t="str">
        <f>IFERROR(VLOOKUP($C$1,BD!L39:W1039,1,FALSE),"")</f>
        <v/>
      </c>
      <c r="C39" s="52" t="str">
        <f>IFERROR(VLOOKUP(C$1,BD!L39:W1039,3,FALSE),"")</f>
        <v/>
      </c>
      <c r="D39" s="52" t="str">
        <f>IFERROR(VLOOKUP(C$1,BD!L39:W1039,2,FALSE),"")</f>
        <v/>
      </c>
      <c r="E39" s="53" t="str">
        <f>IFERROR(VLOOKUP(C$1,BD!L39:W1039,5,FALSE),"")</f>
        <v/>
      </c>
      <c r="F39"/>
      <c r="G39"/>
      <c r="H39"/>
      <c r="I39"/>
      <c r="J39"/>
      <c r="K39"/>
      <c r="L39"/>
    </row>
    <row r="40" spans="1:12" ht="15.75" customHeight="1" thickBot="1" x14ac:dyDescent="0.35">
      <c r="A40" s="114"/>
      <c r="B40" s="52" t="str">
        <f>IFERROR(VLOOKUP($C$1,BD!L40:W1040,1,FALSE),"")</f>
        <v/>
      </c>
      <c r="C40" s="52" t="str">
        <f>IFERROR(VLOOKUP(C$1,BD!L40:W1040,3,FALSE),"")</f>
        <v/>
      </c>
      <c r="D40" s="52" t="str">
        <f>IFERROR(VLOOKUP(C$1,BD!L40:W1040,2,FALSE),"")</f>
        <v/>
      </c>
      <c r="E40" s="53" t="str">
        <f>IFERROR(VLOOKUP(C$1,BD!L40:W1040,5,FALSE),"")</f>
        <v/>
      </c>
      <c r="F40"/>
      <c r="G40"/>
      <c r="H40"/>
      <c r="I40"/>
      <c r="J40"/>
      <c r="K40"/>
      <c r="L40"/>
    </row>
    <row r="41" spans="1:12" ht="15.75" customHeight="1" thickBot="1" x14ac:dyDescent="0.35">
      <c r="A41" s="114"/>
      <c r="B41" s="52" t="str">
        <f>IFERROR(VLOOKUP($C$1,BD!L41:W1041,1,FALSE),"")</f>
        <v/>
      </c>
      <c r="C41" s="52" t="str">
        <f>IFERROR(VLOOKUP(C$1,BD!L41:W1041,3,FALSE),"")</f>
        <v/>
      </c>
      <c r="D41" s="52" t="str">
        <f>IFERROR(VLOOKUP(C$1,BD!L41:W1041,2,FALSE),"")</f>
        <v/>
      </c>
      <c r="E41" s="53" t="str">
        <f>IFERROR(VLOOKUP(C$1,BD!L41:W1041,5,FALSE),"")</f>
        <v/>
      </c>
      <c r="F41"/>
      <c r="G41"/>
      <c r="H41"/>
      <c r="I41"/>
      <c r="J41"/>
      <c r="K41"/>
      <c r="L41"/>
    </row>
    <row r="42" spans="1:12" ht="15.75" customHeight="1" thickBot="1" x14ac:dyDescent="0.35">
      <c r="A42" s="114"/>
      <c r="B42" s="52" t="str">
        <f>IFERROR(VLOOKUP($C$1,BD!L42:W1042,1,FALSE),"")</f>
        <v/>
      </c>
      <c r="C42" s="52" t="str">
        <f>IFERROR(VLOOKUP(C$1,BD!L42:W1042,3,FALSE),"")</f>
        <v/>
      </c>
      <c r="D42" s="52" t="str">
        <f>IFERROR(VLOOKUP(C$1,BD!L42:W1042,2,FALSE),"")</f>
        <v/>
      </c>
      <c r="E42" s="53" t="str">
        <f>IFERROR(VLOOKUP(C$1,BD!L42:W1042,5,FALSE),"")</f>
        <v/>
      </c>
      <c r="F42"/>
      <c r="G42"/>
      <c r="H42"/>
      <c r="I42"/>
      <c r="J42"/>
      <c r="K42"/>
      <c r="L42"/>
    </row>
    <row r="43" spans="1:12" ht="15.75" customHeight="1" thickBot="1" x14ac:dyDescent="0.35">
      <c r="A43" s="114"/>
      <c r="B43" s="52" t="str">
        <f>IFERROR(VLOOKUP($C$1,BD!L43:W1043,1,FALSE),"")</f>
        <v/>
      </c>
      <c r="C43" s="52" t="str">
        <f>IFERROR(VLOOKUP(C$1,BD!L43:W1043,3,FALSE),"")</f>
        <v/>
      </c>
      <c r="D43" s="52" t="str">
        <f>IFERROR(VLOOKUP(C$1,BD!L43:W1043,2,FALSE),"")</f>
        <v/>
      </c>
      <c r="E43" s="53" t="str">
        <f>IFERROR(VLOOKUP(C$1,BD!L43:W1043,5,FALSE),"")</f>
        <v/>
      </c>
      <c r="F43"/>
      <c r="G43"/>
      <c r="H43"/>
      <c r="I43"/>
      <c r="J43"/>
      <c r="K43"/>
      <c r="L43"/>
    </row>
    <row r="44" spans="1:12" ht="15.75" customHeight="1" thickBot="1" x14ac:dyDescent="0.35">
      <c r="A44" s="114"/>
      <c r="B44" s="52" t="str">
        <f>IFERROR(VLOOKUP($C$1,BD!L44:W1044,1,FALSE),"")</f>
        <v/>
      </c>
      <c r="C44" s="52" t="str">
        <f>IFERROR(VLOOKUP(C$1,BD!L44:W1044,3,FALSE),"")</f>
        <v/>
      </c>
      <c r="D44" s="52" t="str">
        <f>IFERROR(VLOOKUP(C$1,BD!L44:W1044,2,FALSE),"")</f>
        <v/>
      </c>
      <c r="E44" s="53" t="str">
        <f>IFERROR(VLOOKUP(C$1,BD!L44:W1044,5,FALSE),"")</f>
        <v/>
      </c>
      <c r="F44"/>
      <c r="G44"/>
      <c r="H44"/>
      <c r="I44"/>
      <c r="J44"/>
      <c r="K44"/>
      <c r="L44"/>
    </row>
    <row r="45" spans="1:12" ht="15.75" customHeight="1" thickBot="1" x14ac:dyDescent="0.35">
      <c r="A45" s="114"/>
      <c r="B45" s="52" t="str">
        <f>IFERROR(VLOOKUP($C$1,BD!L45:W1045,1,FALSE),"")</f>
        <v/>
      </c>
      <c r="C45" s="52" t="str">
        <f>IFERROR(VLOOKUP(C$1,BD!L45:W1045,3,FALSE),"")</f>
        <v/>
      </c>
      <c r="D45" s="52" t="str">
        <f>IFERROR(VLOOKUP(C$1,BD!L45:W1045,2,FALSE),"")</f>
        <v/>
      </c>
      <c r="E45" s="53" t="str">
        <f>IFERROR(VLOOKUP(C$1,BD!L45:W1045,5,FALSE),"")</f>
        <v/>
      </c>
      <c r="F45"/>
      <c r="G45"/>
      <c r="H45"/>
      <c r="I45"/>
      <c r="J45"/>
      <c r="K45"/>
      <c r="L45"/>
    </row>
    <row r="46" spans="1:12" ht="15.75" customHeight="1" thickBot="1" x14ac:dyDescent="0.35">
      <c r="A46" s="114"/>
      <c r="B46" s="52" t="str">
        <f>IFERROR(VLOOKUP($C$1,BD!L46:W1046,1,FALSE),"")</f>
        <v/>
      </c>
      <c r="C46" s="52" t="str">
        <f>IFERROR(VLOOKUP(C$1,BD!L46:W1046,3,FALSE),"")</f>
        <v/>
      </c>
      <c r="D46" s="52" t="str">
        <f>IFERROR(VLOOKUP(C$1,BD!L46:W1046,2,FALSE),"")</f>
        <v/>
      </c>
      <c r="E46" s="53" t="str">
        <f>IFERROR(VLOOKUP(C$1,BD!L46:W1046,5,FALSE),"")</f>
        <v/>
      </c>
      <c r="F46"/>
      <c r="G46"/>
      <c r="H46"/>
      <c r="I46"/>
      <c r="J46"/>
      <c r="K46"/>
      <c r="L46"/>
    </row>
    <row r="47" spans="1:12" ht="15.75" customHeight="1" thickBot="1" x14ac:dyDescent="0.35">
      <c r="A47" s="114"/>
      <c r="B47" s="52" t="str">
        <f>IFERROR(VLOOKUP($C$1,BD!L47:W1047,1,FALSE),"")</f>
        <v/>
      </c>
      <c r="C47" s="52" t="str">
        <f>IFERROR(VLOOKUP(C$1,BD!L47:W1047,3,FALSE),"")</f>
        <v/>
      </c>
      <c r="D47" s="52" t="str">
        <f>IFERROR(VLOOKUP(C$1,BD!L47:W1047,2,FALSE),"")</f>
        <v/>
      </c>
      <c r="E47" s="53" t="str">
        <f>IFERROR(VLOOKUP(C$1,BD!L47:W1047,5,FALSE),"")</f>
        <v/>
      </c>
      <c r="F47"/>
      <c r="G47"/>
      <c r="H47"/>
      <c r="I47"/>
      <c r="J47"/>
      <c r="K47"/>
      <c r="L47"/>
    </row>
    <row r="48" spans="1:12" ht="15.75" customHeight="1" thickBot="1" x14ac:dyDescent="0.35">
      <c r="A48" s="114"/>
      <c r="B48" s="52" t="str">
        <f>IFERROR(VLOOKUP($C$1,BD!L48:W1048,1,FALSE),"")</f>
        <v/>
      </c>
      <c r="C48" s="52" t="str">
        <f>IFERROR(VLOOKUP(C$1,BD!L48:W1048,3,FALSE),"")</f>
        <v/>
      </c>
      <c r="D48" s="52" t="str">
        <f>IFERROR(VLOOKUP(C$1,BD!L48:W1048,2,FALSE),"")</f>
        <v/>
      </c>
      <c r="E48" s="53" t="str">
        <f>IFERROR(VLOOKUP(C$1,BD!L48:W1048,5,FALSE),"")</f>
        <v/>
      </c>
      <c r="F48"/>
      <c r="G48"/>
      <c r="H48"/>
      <c r="I48"/>
      <c r="J48"/>
      <c r="K48"/>
      <c r="L48"/>
    </row>
    <row r="49" spans="1:12" ht="15.75" customHeight="1" thickBot="1" x14ac:dyDescent="0.35">
      <c r="A49" s="114"/>
      <c r="B49" s="52" t="str">
        <f>IFERROR(VLOOKUP($C$1,BD!L49:W1049,1,FALSE),"")</f>
        <v/>
      </c>
      <c r="C49" s="52" t="str">
        <f>IFERROR(VLOOKUP(C$1,BD!L49:W1049,3,FALSE),"")</f>
        <v/>
      </c>
      <c r="D49" s="52" t="str">
        <f>IFERROR(VLOOKUP(C$1,BD!L49:W1049,2,FALSE),"")</f>
        <v/>
      </c>
      <c r="E49" s="53" t="str">
        <f>IFERROR(VLOOKUP(C$1,BD!L49:W1049,5,FALSE),"")</f>
        <v/>
      </c>
      <c r="F49"/>
      <c r="G49"/>
      <c r="H49"/>
      <c r="I49"/>
      <c r="J49"/>
      <c r="K49"/>
      <c r="L49"/>
    </row>
    <row r="50" spans="1:12" ht="15.75" customHeight="1" thickBot="1" x14ac:dyDescent="0.35">
      <c r="A50" s="114"/>
      <c r="B50" s="52" t="str">
        <f>IFERROR(VLOOKUP($C$1,BD!L50:W1050,1,FALSE),"")</f>
        <v/>
      </c>
      <c r="C50" s="52" t="str">
        <f>IFERROR(VLOOKUP(C$1,BD!L50:W1050,3,FALSE),"")</f>
        <v/>
      </c>
      <c r="D50" s="52" t="str">
        <f>IFERROR(VLOOKUP(C$1,BD!L50:W1050,2,FALSE),"")</f>
        <v/>
      </c>
      <c r="E50" s="53" t="str">
        <f>IFERROR(VLOOKUP(C$1,BD!L50:W1050,5,FALSE),"")</f>
        <v/>
      </c>
      <c r="F50"/>
      <c r="G50"/>
      <c r="H50"/>
      <c r="I50"/>
      <c r="J50"/>
      <c r="K50"/>
      <c r="L50"/>
    </row>
    <row r="51" spans="1:12" ht="15.75" customHeight="1" thickBot="1" x14ac:dyDescent="0.35">
      <c r="A51" s="114"/>
      <c r="B51" s="52" t="str">
        <f>IFERROR(VLOOKUP($C$1,BD!L51:W1051,1,FALSE),"")</f>
        <v/>
      </c>
      <c r="C51" s="52" t="str">
        <f>IFERROR(VLOOKUP(C$1,BD!L51:W1051,3,FALSE),"")</f>
        <v/>
      </c>
      <c r="D51" s="52" t="str">
        <f>IFERROR(VLOOKUP(C$1,BD!L51:W1051,2,FALSE),"")</f>
        <v/>
      </c>
      <c r="E51" s="53" t="str">
        <f>IFERROR(VLOOKUP(C$1,BD!L51:W1051,5,FALSE),"")</f>
        <v/>
      </c>
      <c r="F51"/>
      <c r="G51"/>
      <c r="H51"/>
      <c r="I51"/>
      <c r="J51"/>
      <c r="K51"/>
      <c r="L51"/>
    </row>
    <row r="52" spans="1:12" ht="15.75" customHeight="1" thickBot="1" x14ac:dyDescent="0.35">
      <c r="A52" s="114"/>
      <c r="B52" s="52" t="str">
        <f>IFERROR(VLOOKUP($C$1,BD!L52:W1052,1,FALSE),"")</f>
        <v/>
      </c>
      <c r="C52" s="52" t="str">
        <f>IFERROR(VLOOKUP(C$1,BD!L52:W1052,3,FALSE),"")</f>
        <v/>
      </c>
      <c r="D52" s="52" t="str">
        <f>IFERROR(VLOOKUP(C$1,BD!L52:W1052,2,FALSE),"")</f>
        <v/>
      </c>
      <c r="E52" s="53" t="str">
        <f>IFERROR(VLOOKUP(C$1,BD!L52:W1052,5,FALSE),"")</f>
        <v/>
      </c>
      <c r="F52"/>
      <c r="G52"/>
      <c r="H52"/>
      <c r="I52"/>
      <c r="J52"/>
      <c r="K52"/>
      <c r="L52"/>
    </row>
    <row r="53" spans="1:12" ht="15.75" customHeight="1" thickBot="1" x14ac:dyDescent="0.35">
      <c r="A53" s="114"/>
      <c r="B53" s="52" t="str">
        <f>IFERROR(VLOOKUP($C$1,BD!L53:W1053,1,FALSE),"")</f>
        <v/>
      </c>
      <c r="C53" s="52" t="str">
        <f>IFERROR(VLOOKUP(C$1,BD!L53:W1053,3,FALSE),"")</f>
        <v/>
      </c>
      <c r="D53" s="52" t="str">
        <f>IFERROR(VLOOKUP(C$1,BD!L53:W1053,2,FALSE),"")</f>
        <v/>
      </c>
      <c r="E53" s="53" t="str">
        <f>IFERROR(VLOOKUP(C$1,BD!L53:W1053,5,FALSE),"")</f>
        <v/>
      </c>
      <c r="F53"/>
      <c r="G53"/>
      <c r="H53"/>
      <c r="I53"/>
      <c r="J53"/>
      <c r="K53"/>
      <c r="L53"/>
    </row>
    <row r="54" spans="1:12" ht="15.75" customHeight="1" thickBot="1" x14ac:dyDescent="0.35">
      <c r="A54" s="114"/>
      <c r="B54" s="52" t="str">
        <f>IFERROR(VLOOKUP($C$1,BD!L54:W1054,1,FALSE),"")</f>
        <v/>
      </c>
      <c r="C54" s="52" t="str">
        <f>IFERROR(VLOOKUP(C$1,BD!L54:W1054,3,FALSE),"")</f>
        <v/>
      </c>
      <c r="D54" s="52" t="str">
        <f>IFERROR(VLOOKUP(C$1,BD!L54:W1054,2,FALSE),"")</f>
        <v/>
      </c>
      <c r="E54" s="53" t="str">
        <f>IFERROR(VLOOKUP(C$1,BD!L54:W1054,5,FALSE),"")</f>
        <v/>
      </c>
      <c r="F54"/>
      <c r="G54"/>
      <c r="H54"/>
      <c r="I54"/>
      <c r="J54"/>
      <c r="K54"/>
      <c r="L54"/>
    </row>
    <row r="55" spans="1:12" ht="15.75" customHeight="1" thickBot="1" x14ac:dyDescent="0.35">
      <c r="A55" s="114"/>
      <c r="B55" s="52" t="str">
        <f>IFERROR(VLOOKUP($C$1,BD!L55:W1055,1,FALSE),"")</f>
        <v/>
      </c>
      <c r="C55" s="52" t="str">
        <f>IFERROR(VLOOKUP(C$1,BD!L55:W1055,3,FALSE),"")</f>
        <v/>
      </c>
      <c r="D55" s="52" t="str">
        <f>IFERROR(VLOOKUP(C$1,BD!L55:W1055,2,FALSE),"")</f>
        <v/>
      </c>
      <c r="E55" s="53" t="str">
        <f>IFERROR(VLOOKUP(C$1,BD!L55:W1055,5,FALSE),"")</f>
        <v/>
      </c>
      <c r="F55"/>
      <c r="G55"/>
      <c r="H55"/>
      <c r="I55"/>
      <c r="J55"/>
      <c r="K55"/>
      <c r="L55"/>
    </row>
    <row r="56" spans="1:12" ht="15.75" customHeight="1" thickBot="1" x14ac:dyDescent="0.35">
      <c r="A56" s="114"/>
      <c r="B56" s="52" t="str">
        <f>IFERROR(VLOOKUP($C$1,BD!L56:W1056,1,FALSE),"")</f>
        <v/>
      </c>
      <c r="C56" s="52" t="str">
        <f>IFERROR(VLOOKUP(C$1,BD!L56:W1056,3,FALSE),"")</f>
        <v/>
      </c>
      <c r="D56" s="52" t="str">
        <f>IFERROR(VLOOKUP(C$1,BD!L56:W1056,2,FALSE),"")</f>
        <v/>
      </c>
      <c r="E56" s="53" t="str">
        <f>IFERROR(VLOOKUP(C$1,BD!L56:W1056,5,FALSE),"")</f>
        <v/>
      </c>
      <c r="F56"/>
      <c r="G56"/>
      <c r="H56"/>
      <c r="I56"/>
      <c r="J56"/>
      <c r="K56"/>
      <c r="L56"/>
    </row>
    <row r="57" spans="1:12" ht="15.75" customHeight="1" thickBot="1" x14ac:dyDescent="0.35">
      <c r="A57" s="114"/>
      <c r="B57" s="52" t="str">
        <f>IFERROR(VLOOKUP($C$1,BD!L57:W1057,1,FALSE),"")</f>
        <v/>
      </c>
      <c r="C57" s="52" t="str">
        <f>IFERROR(VLOOKUP(C$1,BD!L57:W1057,3,FALSE),"")</f>
        <v/>
      </c>
      <c r="D57" s="52" t="str">
        <f>IFERROR(VLOOKUP(C$1,BD!L57:W1057,2,FALSE),"")</f>
        <v/>
      </c>
      <c r="E57" s="53" t="str">
        <f>IFERROR(VLOOKUP(C$1,BD!L57:W1057,5,FALSE),"")</f>
        <v/>
      </c>
      <c r="F57"/>
      <c r="G57"/>
      <c r="H57"/>
      <c r="I57"/>
      <c r="J57"/>
      <c r="K57"/>
      <c r="L57"/>
    </row>
    <row r="58" spans="1:12" ht="15.75" customHeight="1" thickBot="1" x14ac:dyDescent="0.35">
      <c r="A58" s="114"/>
      <c r="B58" s="52" t="str">
        <f>IFERROR(VLOOKUP($C$1,BD!L58:W1058,1,FALSE),"")</f>
        <v/>
      </c>
      <c r="C58" s="52" t="str">
        <f>IFERROR(VLOOKUP(C$1,BD!L58:W1058,3,FALSE),"")</f>
        <v/>
      </c>
      <c r="D58" s="52" t="str">
        <f>IFERROR(VLOOKUP(C$1,BD!L58:W1058,2,FALSE),"")</f>
        <v/>
      </c>
      <c r="E58" s="53" t="str">
        <f>IFERROR(VLOOKUP(C$1,BD!L58:W1058,5,FALSE),"")</f>
        <v/>
      </c>
      <c r="F58"/>
      <c r="G58"/>
      <c r="H58"/>
      <c r="I58"/>
      <c r="J58"/>
      <c r="K58"/>
      <c r="L58"/>
    </row>
    <row r="59" spans="1:12" ht="15.75" customHeight="1" thickBot="1" x14ac:dyDescent="0.35">
      <c r="A59" s="114"/>
      <c r="B59" s="52" t="str">
        <f>IFERROR(VLOOKUP($C$1,BD!L59:W1059,1,FALSE),"")</f>
        <v/>
      </c>
      <c r="C59" s="52" t="str">
        <f>IFERROR(VLOOKUP(C$1,BD!L59:W1059,3,FALSE),"")</f>
        <v/>
      </c>
      <c r="D59" s="52" t="str">
        <f>IFERROR(VLOOKUP(C$1,BD!L59:W1059,2,FALSE),"")</f>
        <v/>
      </c>
      <c r="E59" s="53" t="str">
        <f>IFERROR(VLOOKUP(C$1,BD!L59:W1059,5,FALSE),"")</f>
        <v/>
      </c>
      <c r="F59"/>
      <c r="G59"/>
      <c r="H59"/>
      <c r="I59"/>
      <c r="J59"/>
      <c r="K59"/>
      <c r="L59"/>
    </row>
    <row r="60" spans="1:12" ht="15.75" customHeight="1" thickBot="1" x14ac:dyDescent="0.35">
      <c r="A60" s="114"/>
      <c r="B60" s="52" t="str">
        <f>IFERROR(VLOOKUP($C$1,BD!L60:W1060,1,FALSE),"")</f>
        <v/>
      </c>
      <c r="C60" s="52" t="str">
        <f>IFERROR(VLOOKUP(C$1,BD!L60:W1060,3,FALSE),"")</f>
        <v/>
      </c>
      <c r="D60" s="52" t="str">
        <f>IFERROR(VLOOKUP(C$1,BD!L60:W1060,2,FALSE),"")</f>
        <v/>
      </c>
      <c r="E60" s="53" t="str">
        <f>IFERROR(VLOOKUP(C$1,BD!L60:W1060,5,FALSE),"")</f>
        <v/>
      </c>
      <c r="F60"/>
      <c r="G60"/>
      <c r="H60"/>
      <c r="I60"/>
      <c r="J60"/>
      <c r="K60"/>
      <c r="L60"/>
    </row>
    <row r="61" spans="1:12" ht="15.75" customHeight="1" thickBot="1" x14ac:dyDescent="0.35">
      <c r="A61" s="114"/>
      <c r="B61" s="52" t="str">
        <f>IFERROR(VLOOKUP($C$1,BD!L61:W1061,1,FALSE),"")</f>
        <v/>
      </c>
      <c r="C61" s="52" t="str">
        <f>IFERROR(VLOOKUP(C$1,BD!L61:W1061,3,FALSE),"")</f>
        <v/>
      </c>
      <c r="D61" s="52" t="str">
        <f>IFERROR(VLOOKUP(C$1,BD!L61:W1061,2,FALSE),"")</f>
        <v/>
      </c>
      <c r="E61" s="53" t="str">
        <f>IFERROR(VLOOKUP(C$1,BD!L61:W1061,5,FALSE),"")</f>
        <v/>
      </c>
      <c r="F61"/>
      <c r="G61"/>
      <c r="H61"/>
      <c r="I61"/>
      <c r="J61"/>
      <c r="K61"/>
      <c r="L61"/>
    </row>
    <row r="62" spans="1:12" ht="15.75" customHeight="1" thickBot="1" x14ac:dyDescent="0.35">
      <c r="A62" s="114"/>
      <c r="B62" s="52" t="str">
        <f>IFERROR(VLOOKUP($C$1,BD!L62:W1062,1,FALSE),"")</f>
        <v/>
      </c>
      <c r="C62" s="52" t="str">
        <f>IFERROR(VLOOKUP(C$1,BD!L62:W1062,3,FALSE),"")</f>
        <v/>
      </c>
      <c r="D62" s="52" t="str">
        <f>IFERROR(VLOOKUP(C$1,BD!L62:W1062,2,FALSE),"")</f>
        <v/>
      </c>
      <c r="E62" s="53" t="str">
        <f>IFERROR(VLOOKUP(C$1,BD!L62:W1062,5,FALSE),"")</f>
        <v/>
      </c>
      <c r="F62"/>
      <c r="G62"/>
      <c r="H62"/>
      <c r="I62"/>
      <c r="J62"/>
      <c r="K62"/>
      <c r="L62"/>
    </row>
    <row r="63" spans="1:12" ht="15.75" customHeight="1" thickBot="1" x14ac:dyDescent="0.35">
      <c r="A63" s="114"/>
      <c r="B63" s="52" t="str">
        <f>IFERROR(VLOOKUP($C$1,BD!L63:W1063,1,FALSE),"")</f>
        <v/>
      </c>
      <c r="C63" s="52" t="str">
        <f>IFERROR(VLOOKUP(C$1,BD!L63:W1063,3,FALSE),"")</f>
        <v/>
      </c>
      <c r="D63" s="52" t="str">
        <f>IFERROR(VLOOKUP(C$1,BD!L63:W1063,2,FALSE),"")</f>
        <v/>
      </c>
      <c r="E63" s="53" t="str">
        <f>IFERROR(VLOOKUP(C$1,BD!L63:W1063,5,FALSE),"")</f>
        <v/>
      </c>
      <c r="F63"/>
      <c r="G63"/>
      <c r="H63"/>
      <c r="I63"/>
      <c r="J63"/>
      <c r="K63"/>
      <c r="L63"/>
    </row>
    <row r="64" spans="1:12" ht="15.75" customHeight="1" thickBot="1" x14ac:dyDescent="0.35">
      <c r="A64" s="114"/>
      <c r="B64" s="52" t="str">
        <f>IFERROR(VLOOKUP($C$1,BD!L64:W1064,1,FALSE),"")</f>
        <v/>
      </c>
      <c r="C64" s="52" t="str">
        <f>IFERROR(VLOOKUP(C$1,BD!L64:W1064,3,FALSE),"")</f>
        <v/>
      </c>
      <c r="D64" s="52" t="str">
        <f>IFERROR(VLOOKUP(C$1,BD!L64:W1064,2,FALSE),"")</f>
        <v/>
      </c>
      <c r="E64" s="53" t="str">
        <f>IFERROR(VLOOKUP(C$1,BD!L64:W1064,5,FALSE),"")</f>
        <v/>
      </c>
      <c r="F64"/>
      <c r="G64"/>
      <c r="H64"/>
      <c r="I64"/>
      <c r="J64"/>
      <c r="K64"/>
      <c r="L64"/>
    </row>
    <row r="65" spans="1:12" ht="15.75" customHeight="1" thickBot="1" x14ac:dyDescent="0.35">
      <c r="A65" s="114"/>
      <c r="B65" s="52" t="str">
        <f>IFERROR(VLOOKUP($C$1,BD!L65:W1065,1,FALSE),"")</f>
        <v/>
      </c>
      <c r="C65" s="52" t="str">
        <f>IFERROR(VLOOKUP(C$1,BD!L65:W1065,3,FALSE),"")</f>
        <v/>
      </c>
      <c r="D65" s="52" t="str">
        <f>IFERROR(VLOOKUP(C$1,BD!L65:W1065,2,FALSE),"")</f>
        <v/>
      </c>
      <c r="E65" s="53" t="str">
        <f>IFERROR(VLOOKUP(C$1,BD!L65:W1065,5,FALSE),"")</f>
        <v/>
      </c>
      <c r="F65"/>
      <c r="G65"/>
      <c r="H65"/>
      <c r="I65"/>
      <c r="J65"/>
      <c r="K65"/>
      <c r="L65"/>
    </row>
    <row r="66" spans="1:12" ht="15.75" customHeight="1" thickBot="1" x14ac:dyDescent="0.35">
      <c r="A66" s="114"/>
      <c r="B66" s="52" t="str">
        <f>IFERROR(VLOOKUP($C$1,BD!L66:W1066,1,FALSE),"")</f>
        <v/>
      </c>
      <c r="C66" s="52" t="str">
        <f>IFERROR(VLOOKUP(C$1,BD!L66:W1066,3,FALSE),"")</f>
        <v/>
      </c>
      <c r="D66" s="52" t="str">
        <f>IFERROR(VLOOKUP(C$1,BD!L66:W1066,2,FALSE),"")</f>
        <v/>
      </c>
      <c r="E66" s="53" t="str">
        <f>IFERROR(VLOOKUP(C$1,BD!L66:W1066,5,FALSE),"")</f>
        <v/>
      </c>
      <c r="F66"/>
      <c r="G66"/>
      <c r="H66"/>
      <c r="I66"/>
      <c r="J66"/>
      <c r="K66"/>
      <c r="L66"/>
    </row>
    <row r="67" spans="1:12" ht="15.75" customHeight="1" thickBot="1" x14ac:dyDescent="0.35">
      <c r="A67" s="114"/>
      <c r="B67" s="52" t="str">
        <f>IFERROR(VLOOKUP($C$1,BD!L67:W1067,1,FALSE),"")</f>
        <v/>
      </c>
      <c r="C67" s="52" t="str">
        <f>IFERROR(VLOOKUP(C$1,BD!L67:W1067,3,FALSE),"")</f>
        <v/>
      </c>
      <c r="D67" s="52" t="str">
        <f>IFERROR(VLOOKUP(C$1,BD!L67:W1067,2,FALSE),"")</f>
        <v/>
      </c>
      <c r="E67" s="53" t="str">
        <f>IFERROR(VLOOKUP(C$1,BD!L67:W1067,5,FALSE),"")</f>
        <v/>
      </c>
      <c r="F67"/>
      <c r="G67"/>
      <c r="H67"/>
      <c r="I67"/>
      <c r="J67"/>
      <c r="K67"/>
      <c r="L67"/>
    </row>
    <row r="68" spans="1:12" ht="15.75" customHeight="1" thickBot="1" x14ac:dyDescent="0.35">
      <c r="A68" s="114"/>
      <c r="B68" s="52" t="str">
        <f>IFERROR(VLOOKUP($C$1,BD!L68:W1068,1,FALSE),"")</f>
        <v/>
      </c>
      <c r="C68" s="52" t="str">
        <f>IFERROR(VLOOKUP(C$1,BD!L68:W1068,3,FALSE),"")</f>
        <v/>
      </c>
      <c r="D68" s="52" t="str">
        <f>IFERROR(VLOOKUP(C$1,BD!L68:W1068,2,FALSE),"")</f>
        <v/>
      </c>
      <c r="E68" s="53" t="str">
        <f>IFERROR(VLOOKUP(C$1,BD!L68:W1068,5,FALSE),"")</f>
        <v/>
      </c>
      <c r="F68"/>
      <c r="G68"/>
      <c r="H68"/>
      <c r="I68"/>
      <c r="J68"/>
      <c r="K68"/>
      <c r="L68"/>
    </row>
    <row r="69" spans="1:12" ht="15.75" customHeight="1" thickBot="1" x14ac:dyDescent="0.35">
      <c r="A69" s="114"/>
      <c r="B69" s="52" t="str">
        <f>IFERROR(VLOOKUP($C$1,BD!L69:W1069,1,FALSE),"")</f>
        <v/>
      </c>
      <c r="C69" s="52" t="str">
        <f>IFERROR(VLOOKUP(C$1,BD!L69:W1069,3,FALSE),"")</f>
        <v/>
      </c>
      <c r="D69" s="52" t="str">
        <f>IFERROR(VLOOKUP(C$1,BD!L69:W1069,2,FALSE),"")</f>
        <v/>
      </c>
      <c r="E69" s="53" t="str">
        <f>IFERROR(VLOOKUP(C$1,BD!L69:W1069,5,FALSE),"")</f>
        <v/>
      </c>
      <c r="F69"/>
      <c r="G69"/>
      <c r="H69"/>
      <c r="I69"/>
      <c r="J69"/>
      <c r="K69"/>
      <c r="L69"/>
    </row>
    <row r="70" spans="1:12" ht="15.75" customHeight="1" thickBot="1" x14ac:dyDescent="0.35">
      <c r="A70" s="114"/>
      <c r="B70" s="52" t="str">
        <f>IFERROR(VLOOKUP($C$1,BD!L70:W1070,1,FALSE),"")</f>
        <v/>
      </c>
      <c r="C70" s="52" t="str">
        <f>IFERROR(VLOOKUP(C$1,BD!L70:W1070,3,FALSE),"")</f>
        <v/>
      </c>
      <c r="D70" s="52" t="str">
        <f>IFERROR(VLOOKUP(C$1,BD!L70:W1070,2,FALSE),"")</f>
        <v/>
      </c>
      <c r="E70" s="53" t="str">
        <f>IFERROR(VLOOKUP(C$1,BD!L70:W1070,5,FALSE),"")</f>
        <v/>
      </c>
      <c r="F70"/>
      <c r="G70"/>
      <c r="H70"/>
      <c r="I70"/>
      <c r="J70"/>
      <c r="K70"/>
      <c r="L70"/>
    </row>
    <row r="71" spans="1:12" ht="15.75" customHeight="1" thickBot="1" x14ac:dyDescent="0.35">
      <c r="A71" s="114"/>
      <c r="B71" s="52" t="str">
        <f>IFERROR(VLOOKUP($C$1,BD!L71:W1071,1,FALSE),"")</f>
        <v/>
      </c>
      <c r="C71" s="52" t="str">
        <f>IFERROR(VLOOKUP(C$1,BD!L71:W1071,3,FALSE),"")</f>
        <v/>
      </c>
      <c r="D71" s="52" t="str">
        <f>IFERROR(VLOOKUP(C$1,BD!L71:W1071,2,FALSE),"")</f>
        <v/>
      </c>
      <c r="E71" s="53" t="str">
        <f>IFERROR(VLOOKUP(C$1,BD!L71:W1071,5,FALSE),"")</f>
        <v/>
      </c>
      <c r="F71"/>
      <c r="G71"/>
      <c r="H71"/>
      <c r="I71"/>
      <c r="J71"/>
      <c r="K71"/>
      <c r="L71"/>
    </row>
    <row r="72" spans="1:12" ht="15.75" customHeight="1" thickBot="1" x14ac:dyDescent="0.35">
      <c r="A72" s="114"/>
      <c r="B72" s="52" t="str">
        <f>IFERROR(VLOOKUP($C$1,BD!L72:W1072,1,FALSE),"")</f>
        <v/>
      </c>
      <c r="C72" s="52" t="str">
        <f>IFERROR(VLOOKUP(C$1,BD!L72:W1072,3,FALSE),"")</f>
        <v/>
      </c>
      <c r="D72" s="52" t="str">
        <f>IFERROR(VLOOKUP(C$1,BD!L72:W1072,2,FALSE),"")</f>
        <v/>
      </c>
      <c r="E72" s="53" t="str">
        <f>IFERROR(VLOOKUP(C$1,BD!L72:W1072,5,FALSE),"")</f>
        <v/>
      </c>
      <c r="F72"/>
      <c r="G72"/>
      <c r="H72"/>
      <c r="I72"/>
      <c r="J72"/>
      <c r="K72"/>
      <c r="L72"/>
    </row>
    <row r="73" spans="1:12" ht="15.75" customHeight="1" thickBot="1" x14ac:dyDescent="0.35">
      <c r="A73" s="114"/>
      <c r="B73" s="52" t="str">
        <f>IFERROR(VLOOKUP($C$1,BD!L73:W1073,1,FALSE),"")</f>
        <v/>
      </c>
      <c r="C73" s="52" t="str">
        <f>IFERROR(VLOOKUP(C$1,BD!L73:W1073,3,FALSE),"")</f>
        <v/>
      </c>
      <c r="D73" s="52" t="str">
        <f>IFERROR(VLOOKUP(C$1,BD!L73:W1073,2,FALSE),"")</f>
        <v/>
      </c>
      <c r="E73" s="53" t="str">
        <f>IFERROR(VLOOKUP(C$1,BD!L73:W1073,5,FALSE),"")</f>
        <v/>
      </c>
      <c r="F73"/>
      <c r="G73"/>
      <c r="H73"/>
      <c r="I73"/>
      <c r="J73"/>
      <c r="K73"/>
      <c r="L73"/>
    </row>
    <row r="74" spans="1:12" ht="15.75" customHeight="1" thickBot="1" x14ac:dyDescent="0.35">
      <c r="A74" s="114"/>
      <c r="B74" s="52" t="str">
        <f>IFERROR(VLOOKUP($C$1,BD!L74:W1074,1,FALSE),"")</f>
        <v/>
      </c>
      <c r="C74" s="52" t="str">
        <f>IFERROR(VLOOKUP(C$1,BD!L74:W1074,3,FALSE),"")</f>
        <v/>
      </c>
      <c r="D74" s="52" t="str">
        <f>IFERROR(VLOOKUP(C$1,BD!L74:W1074,2,FALSE),"")</f>
        <v/>
      </c>
      <c r="E74" s="53" t="str">
        <f>IFERROR(VLOOKUP(C$1,BD!L74:W1074,5,FALSE),"")</f>
        <v/>
      </c>
      <c r="F74"/>
      <c r="G74"/>
      <c r="H74"/>
      <c r="I74"/>
      <c r="J74"/>
      <c r="K74"/>
      <c r="L74"/>
    </row>
    <row r="75" spans="1:12" ht="15.75" customHeight="1" thickBot="1" x14ac:dyDescent="0.35">
      <c r="A75" s="114"/>
      <c r="B75" s="52" t="str">
        <f>IFERROR(VLOOKUP($C$1,BD!L75:W1075,1,FALSE),"")</f>
        <v/>
      </c>
      <c r="C75" s="52" t="str">
        <f>IFERROR(VLOOKUP(C$1,BD!L75:W1075,3,FALSE),"")</f>
        <v/>
      </c>
      <c r="D75" s="52" t="str">
        <f>IFERROR(VLOOKUP(C$1,BD!L75:W1075,2,FALSE),"")</f>
        <v/>
      </c>
      <c r="E75" s="53" t="str">
        <f>IFERROR(VLOOKUP(C$1,BD!L75:W1075,5,FALSE),"")</f>
        <v/>
      </c>
      <c r="F75"/>
      <c r="G75"/>
      <c r="H75"/>
      <c r="I75"/>
      <c r="J75"/>
      <c r="K75"/>
      <c r="L75"/>
    </row>
    <row r="76" spans="1:12" ht="15.75" customHeight="1" thickBot="1" x14ac:dyDescent="0.35">
      <c r="A76" s="114"/>
      <c r="B76" s="52" t="str">
        <f>IFERROR(VLOOKUP($C$1,BD!L76:W1076,1,FALSE),"")</f>
        <v/>
      </c>
      <c r="C76" s="52" t="str">
        <f>IFERROR(VLOOKUP(C$1,BD!L76:W1076,3,FALSE),"")</f>
        <v/>
      </c>
      <c r="D76" s="52" t="str">
        <f>IFERROR(VLOOKUP(C$1,BD!L76:W1076,2,FALSE),"")</f>
        <v/>
      </c>
      <c r="E76" s="53" t="str">
        <f>IFERROR(VLOOKUP(C$1,BD!L76:W1076,5,FALSE),"")</f>
        <v/>
      </c>
      <c r="F76"/>
      <c r="G76"/>
      <c r="H76"/>
      <c r="I76"/>
      <c r="J76"/>
      <c r="K76"/>
      <c r="L76"/>
    </row>
    <row r="77" spans="1:12" ht="15.75" customHeight="1" thickBot="1" x14ac:dyDescent="0.35">
      <c r="A77" s="114"/>
      <c r="B77" s="52" t="str">
        <f>IFERROR(VLOOKUP($C$1,BD!L77:W1077,1,FALSE),"")</f>
        <v/>
      </c>
      <c r="C77" s="52" t="str">
        <f>IFERROR(VLOOKUP(C$1,BD!L77:W1077,3,FALSE),"")</f>
        <v/>
      </c>
      <c r="D77" s="52" t="str">
        <f>IFERROR(VLOOKUP(C$1,BD!L77:W1077,2,FALSE),"")</f>
        <v/>
      </c>
      <c r="E77" s="53" t="str">
        <f>IFERROR(VLOOKUP(C$1,BD!L77:W1077,5,FALSE),"")</f>
        <v/>
      </c>
      <c r="F77"/>
      <c r="G77"/>
      <c r="H77"/>
      <c r="I77"/>
      <c r="J77"/>
      <c r="K77"/>
      <c r="L77"/>
    </row>
    <row r="78" spans="1:12" ht="15.75" customHeight="1" thickBot="1" x14ac:dyDescent="0.35">
      <c r="A78" s="114"/>
      <c r="B78" s="52" t="str">
        <f>IFERROR(VLOOKUP($C$1,BD!L78:W1078,1,FALSE),"")</f>
        <v/>
      </c>
      <c r="C78" s="52" t="str">
        <f>IFERROR(VLOOKUP(C$1,BD!L78:W1078,3,FALSE),"")</f>
        <v/>
      </c>
      <c r="D78" s="52" t="str">
        <f>IFERROR(VLOOKUP(C$1,BD!L78:W1078,2,FALSE),"")</f>
        <v/>
      </c>
      <c r="E78" s="53" t="str">
        <f>IFERROR(VLOOKUP(C$1,BD!L78:W1078,5,FALSE),"")</f>
        <v/>
      </c>
      <c r="F78"/>
      <c r="G78"/>
      <c r="H78"/>
      <c r="I78"/>
      <c r="J78"/>
      <c r="K78"/>
      <c r="L78"/>
    </row>
    <row r="79" spans="1:12" ht="15.75" customHeight="1" thickBot="1" x14ac:dyDescent="0.35">
      <c r="A79" s="114"/>
      <c r="B79" s="52" t="str">
        <f>IFERROR(VLOOKUP($C$1,BD!L79:W1079,1,FALSE),"")</f>
        <v/>
      </c>
      <c r="C79" s="52" t="str">
        <f>IFERROR(VLOOKUP(C$1,BD!L79:W1079,3,FALSE),"")</f>
        <v/>
      </c>
      <c r="D79" s="52" t="str">
        <f>IFERROR(VLOOKUP(C$1,BD!L79:W1079,2,FALSE),"")</f>
        <v/>
      </c>
      <c r="E79" s="53" t="str">
        <f>IFERROR(VLOOKUP(C$1,BD!L79:W1079,5,FALSE),"")</f>
        <v/>
      </c>
      <c r="F79"/>
      <c r="G79"/>
      <c r="H79"/>
      <c r="I79"/>
      <c r="J79"/>
      <c r="K79"/>
      <c r="L79"/>
    </row>
    <row r="80" spans="1:12" ht="15.75" customHeight="1" thickBot="1" x14ac:dyDescent="0.35">
      <c r="A80" s="114"/>
      <c r="B80" s="52" t="str">
        <f>IFERROR(VLOOKUP($C$1,BD!L80:W1080,1,FALSE),"")</f>
        <v/>
      </c>
      <c r="C80" s="52" t="str">
        <f>IFERROR(VLOOKUP(C$1,BD!L80:W1080,3,FALSE),"")</f>
        <v/>
      </c>
      <c r="D80" s="52" t="str">
        <f>IFERROR(VLOOKUP(C$1,BD!L80:W1080,2,FALSE),"")</f>
        <v/>
      </c>
      <c r="E80" s="53" t="str">
        <f>IFERROR(VLOOKUP(C$1,BD!L80:W1080,5,FALSE),"")</f>
        <v/>
      </c>
      <c r="F80"/>
      <c r="G80"/>
      <c r="H80"/>
      <c r="I80"/>
      <c r="J80"/>
      <c r="K80"/>
      <c r="L80"/>
    </row>
    <row r="81" spans="1:12" ht="15.75" customHeight="1" thickBot="1" x14ac:dyDescent="0.35">
      <c r="A81" s="114"/>
      <c r="B81" s="52" t="str">
        <f>IFERROR(VLOOKUP($C$1,BD!L81:W1081,1,FALSE),"")</f>
        <v/>
      </c>
      <c r="C81" s="52" t="str">
        <f>IFERROR(VLOOKUP(C$1,BD!L81:W1081,3,FALSE),"")</f>
        <v/>
      </c>
      <c r="D81" s="52" t="str">
        <f>IFERROR(VLOOKUP(C$1,BD!L81:W1081,2,FALSE),"")</f>
        <v/>
      </c>
      <c r="E81" s="53" t="str">
        <f>IFERROR(VLOOKUP(C$1,BD!L81:W1081,5,FALSE),"")</f>
        <v/>
      </c>
      <c r="F81"/>
      <c r="G81"/>
      <c r="H81"/>
      <c r="I81"/>
      <c r="J81"/>
      <c r="K81"/>
      <c r="L81"/>
    </row>
    <row r="82" spans="1:12" ht="15.75" customHeight="1" thickBot="1" x14ac:dyDescent="0.35">
      <c r="A82" s="114"/>
      <c r="B82" s="52" t="str">
        <f>IFERROR(VLOOKUP($C$1,BD!L82:W1082,1,FALSE),"")</f>
        <v/>
      </c>
      <c r="C82" s="52" t="str">
        <f>IFERROR(VLOOKUP(C$1,BD!L82:W1082,3,FALSE),"")</f>
        <v/>
      </c>
      <c r="D82" s="52" t="str">
        <f>IFERROR(VLOOKUP(C$1,BD!L82:W1082,2,FALSE),"")</f>
        <v/>
      </c>
      <c r="E82" s="53" t="str">
        <f>IFERROR(VLOOKUP(C$1,BD!L82:W1082,5,FALSE),"")</f>
        <v/>
      </c>
      <c r="F82"/>
      <c r="G82"/>
      <c r="H82"/>
      <c r="I82"/>
      <c r="J82"/>
      <c r="K82"/>
      <c r="L82"/>
    </row>
    <row r="83" spans="1:12" ht="15.75" customHeight="1" thickBot="1" x14ac:dyDescent="0.35">
      <c r="A83" s="114"/>
      <c r="B83" s="52" t="str">
        <f>IFERROR(VLOOKUP($C$1,BD!L83:W1083,1,FALSE),"")</f>
        <v/>
      </c>
      <c r="C83" s="52" t="str">
        <f>IFERROR(VLOOKUP(C$1,BD!L83:W1083,3,FALSE),"")</f>
        <v/>
      </c>
      <c r="D83" s="52" t="str">
        <f>IFERROR(VLOOKUP(C$1,BD!L83:W1083,2,FALSE),"")</f>
        <v/>
      </c>
      <c r="E83" s="53" t="str">
        <f>IFERROR(VLOOKUP(C$1,BD!L83:W1083,5,FALSE),"")</f>
        <v/>
      </c>
      <c r="F83"/>
      <c r="G83"/>
      <c r="H83"/>
      <c r="I83"/>
      <c r="J83"/>
      <c r="K83"/>
      <c r="L83"/>
    </row>
    <row r="84" spans="1:12" ht="15.75" customHeight="1" thickBot="1" x14ac:dyDescent="0.35">
      <c r="A84" s="114"/>
      <c r="B84" s="52" t="str">
        <f>IFERROR(VLOOKUP($C$1,BD!L84:W1084,1,FALSE),"")</f>
        <v/>
      </c>
      <c r="C84" s="52" t="str">
        <f>IFERROR(VLOOKUP(C$1,BD!L84:W1084,3,FALSE),"")</f>
        <v/>
      </c>
      <c r="D84" s="52" t="str">
        <f>IFERROR(VLOOKUP(C$1,BD!L84:W1084,2,FALSE),"")</f>
        <v/>
      </c>
      <c r="E84" s="53" t="str">
        <f>IFERROR(VLOOKUP(C$1,BD!L84:W1084,5,FALSE),"")</f>
        <v/>
      </c>
      <c r="F84"/>
      <c r="G84"/>
      <c r="H84"/>
      <c r="I84"/>
      <c r="J84"/>
      <c r="K84"/>
      <c r="L84"/>
    </row>
    <row r="85" spans="1:12" ht="15.75" customHeight="1" thickBot="1" x14ac:dyDescent="0.35">
      <c r="A85" s="114"/>
      <c r="B85" s="52" t="str">
        <f>IFERROR(VLOOKUP($C$1,BD!L85:W1085,1,FALSE),"")</f>
        <v/>
      </c>
      <c r="C85" s="52" t="str">
        <f>IFERROR(VLOOKUP(C$1,BD!L85:W1085,3,FALSE),"")</f>
        <v/>
      </c>
      <c r="D85" s="52" t="str">
        <f>IFERROR(VLOOKUP(C$1,BD!L85:W1085,2,FALSE),"")</f>
        <v/>
      </c>
      <c r="E85" s="53" t="str">
        <f>IFERROR(VLOOKUP(C$1,BD!L85:W1085,5,FALSE),"")</f>
        <v/>
      </c>
      <c r="F85"/>
      <c r="G85"/>
      <c r="H85"/>
      <c r="I85"/>
      <c r="J85"/>
      <c r="K85"/>
      <c r="L85"/>
    </row>
    <row r="86" spans="1:12" ht="15.75" customHeight="1" thickBot="1" x14ac:dyDescent="0.35">
      <c r="A86" s="114"/>
      <c r="B86" s="52" t="str">
        <f>IFERROR(VLOOKUP($C$1,BD!L86:W1086,1,FALSE),"")</f>
        <v/>
      </c>
      <c r="C86" s="52" t="str">
        <f>IFERROR(VLOOKUP(C$1,BD!L86:W1086,3,FALSE),"")</f>
        <v/>
      </c>
      <c r="D86" s="52" t="str">
        <f>IFERROR(VLOOKUP(C$1,BD!L86:W1086,2,FALSE),"")</f>
        <v/>
      </c>
      <c r="E86" s="53" t="str">
        <f>IFERROR(VLOOKUP(C$1,BD!L86:W1086,5,FALSE),"")</f>
        <v/>
      </c>
      <c r="F86"/>
      <c r="G86"/>
      <c r="H86"/>
      <c r="I86"/>
      <c r="J86"/>
      <c r="K86"/>
      <c r="L86"/>
    </row>
    <row r="87" spans="1:12" ht="15.75" customHeight="1" thickBot="1" x14ac:dyDescent="0.35">
      <c r="A87" s="114"/>
      <c r="B87" s="52" t="str">
        <f>IFERROR(VLOOKUP($C$1,BD!L87:W1087,1,FALSE),"")</f>
        <v/>
      </c>
      <c r="C87" s="52" t="str">
        <f>IFERROR(VLOOKUP(C$1,BD!L87:W1087,3,FALSE),"")</f>
        <v/>
      </c>
      <c r="D87" s="52" t="str">
        <f>IFERROR(VLOOKUP(C$1,BD!L87:W1087,2,FALSE),"")</f>
        <v/>
      </c>
      <c r="E87" s="53" t="str">
        <f>IFERROR(VLOOKUP(C$1,BD!L87:W1087,5,FALSE),"")</f>
        <v/>
      </c>
      <c r="F87"/>
      <c r="G87"/>
      <c r="H87"/>
      <c r="I87"/>
      <c r="J87"/>
      <c r="K87"/>
      <c r="L87"/>
    </row>
    <row r="88" spans="1:12" ht="15.75" customHeight="1" thickBot="1" x14ac:dyDescent="0.35">
      <c r="A88" s="114"/>
      <c r="B88" s="52" t="str">
        <f>IFERROR(VLOOKUP($C$1,BD!L88:W1088,1,FALSE),"")</f>
        <v/>
      </c>
      <c r="C88" s="52" t="str">
        <f>IFERROR(VLOOKUP(C$1,BD!L88:W1088,3,FALSE),"")</f>
        <v/>
      </c>
      <c r="D88" s="52" t="str">
        <f>IFERROR(VLOOKUP(C$1,BD!L88:W1088,2,FALSE),"")</f>
        <v/>
      </c>
      <c r="E88" s="53" t="str">
        <f>IFERROR(VLOOKUP(C$1,BD!L88:W1088,5,FALSE),"")</f>
        <v/>
      </c>
      <c r="F88"/>
      <c r="G88"/>
      <c r="H88"/>
      <c r="I88"/>
      <c r="J88"/>
      <c r="K88"/>
      <c r="L88"/>
    </row>
    <row r="89" spans="1:12" ht="15.75" customHeight="1" thickBot="1" x14ac:dyDescent="0.35">
      <c r="A89" s="114"/>
      <c r="B89" s="52" t="str">
        <f>IFERROR(VLOOKUP($C$1,BD!L89:W1089,1,FALSE),"")</f>
        <v/>
      </c>
      <c r="C89" s="52" t="str">
        <f>IFERROR(VLOOKUP(C$1,BD!L89:W1089,3,FALSE),"")</f>
        <v/>
      </c>
      <c r="D89" s="52" t="str">
        <f>IFERROR(VLOOKUP(C$1,BD!L89:W1089,2,FALSE),"")</f>
        <v/>
      </c>
      <c r="E89" s="53" t="str">
        <f>IFERROR(VLOOKUP(C$1,BD!L89:W1089,5,FALSE),"")</f>
        <v/>
      </c>
      <c r="F89"/>
      <c r="G89"/>
      <c r="H89"/>
      <c r="I89"/>
      <c r="J89"/>
      <c r="K89"/>
      <c r="L89"/>
    </row>
    <row r="90" spans="1:12" ht="15.75" customHeight="1" thickBot="1" x14ac:dyDescent="0.35">
      <c r="A90" s="114"/>
      <c r="B90" s="52" t="str">
        <f>IFERROR(VLOOKUP($C$1,BD!L90:W1090,1,FALSE),"")</f>
        <v/>
      </c>
      <c r="C90" s="52" t="str">
        <f>IFERROR(VLOOKUP(C$1,BD!L90:W1090,3,FALSE),"")</f>
        <v/>
      </c>
      <c r="D90" s="52" t="str">
        <f>IFERROR(VLOOKUP(C$1,BD!L90:W1090,2,FALSE),"")</f>
        <v/>
      </c>
      <c r="E90" s="53" t="str">
        <f>IFERROR(VLOOKUP(C$1,BD!L90:W1090,5,FALSE),"")</f>
        <v/>
      </c>
      <c r="F90"/>
      <c r="G90"/>
      <c r="H90"/>
      <c r="I90"/>
      <c r="J90"/>
      <c r="K90"/>
      <c r="L90"/>
    </row>
    <row r="91" spans="1:12" ht="15.75" customHeight="1" thickBot="1" x14ac:dyDescent="0.35">
      <c r="A91" s="114"/>
      <c r="B91" s="52" t="str">
        <f>IFERROR(VLOOKUP($C$1,BD!L91:W1091,1,FALSE),"")</f>
        <v/>
      </c>
      <c r="C91" s="52" t="str">
        <f>IFERROR(VLOOKUP(C$1,BD!L91:W1091,3,FALSE),"")</f>
        <v/>
      </c>
      <c r="D91" s="52" t="str">
        <f>IFERROR(VLOOKUP(C$1,BD!L91:W1091,2,FALSE),"")</f>
        <v/>
      </c>
      <c r="E91" s="53" t="str">
        <f>IFERROR(VLOOKUP(C$1,BD!L91:W1091,5,FALSE),"")</f>
        <v/>
      </c>
      <c r="F91"/>
      <c r="G91"/>
      <c r="H91"/>
      <c r="I91"/>
      <c r="J91"/>
      <c r="K91"/>
      <c r="L91"/>
    </row>
    <row r="92" spans="1:12" ht="15.75" customHeight="1" thickBot="1" x14ac:dyDescent="0.35">
      <c r="A92" s="114"/>
      <c r="B92" s="52" t="str">
        <f>IFERROR(VLOOKUP($C$1,BD!L92:W1092,1,FALSE),"")</f>
        <v/>
      </c>
      <c r="C92" s="52" t="str">
        <f>IFERROR(VLOOKUP(C$1,BD!L92:W1092,3,FALSE),"")</f>
        <v/>
      </c>
      <c r="D92" s="52" t="str">
        <f>IFERROR(VLOOKUP(C$1,BD!L92:W1092,2,FALSE),"")</f>
        <v/>
      </c>
      <c r="E92" s="53" t="str">
        <f>IFERROR(VLOOKUP(C$1,BD!L92:W1092,5,FALSE),"")</f>
        <v/>
      </c>
      <c r="F92"/>
      <c r="G92"/>
      <c r="H92"/>
      <c r="I92"/>
      <c r="J92"/>
      <c r="K92"/>
      <c r="L92"/>
    </row>
    <row r="93" spans="1:12" ht="15.75" customHeight="1" thickBot="1" x14ac:dyDescent="0.35">
      <c r="A93" s="114"/>
      <c r="B93" s="52" t="str">
        <f>IFERROR(VLOOKUP($C$1,BD!L93:W1093,1,FALSE),"")</f>
        <v/>
      </c>
      <c r="C93" s="52" t="str">
        <f>IFERROR(VLOOKUP(C$1,BD!L93:W1093,3,FALSE),"")</f>
        <v/>
      </c>
      <c r="D93" s="52" t="str">
        <f>IFERROR(VLOOKUP(C$1,BD!L93:W1093,2,FALSE),"")</f>
        <v/>
      </c>
      <c r="E93" s="53" t="str">
        <f>IFERROR(VLOOKUP(C$1,BD!L93:W1093,5,FALSE),"")</f>
        <v/>
      </c>
      <c r="F93"/>
      <c r="G93"/>
      <c r="H93"/>
      <c r="I93"/>
      <c r="J93"/>
      <c r="K93"/>
      <c r="L93"/>
    </row>
    <row r="94" spans="1:12" ht="15.75" customHeight="1" thickBot="1" x14ac:dyDescent="0.35">
      <c r="A94" s="114"/>
      <c r="B94" s="52" t="str">
        <f>IFERROR(VLOOKUP($C$1,BD!L94:W1094,1,FALSE),"")</f>
        <v/>
      </c>
      <c r="C94" s="52" t="str">
        <f>IFERROR(VLOOKUP(C$1,BD!L94:W1094,3,FALSE),"")</f>
        <v/>
      </c>
      <c r="D94" s="52" t="str">
        <f>IFERROR(VLOOKUP(C$1,BD!L94:W1094,2,FALSE),"")</f>
        <v/>
      </c>
      <c r="E94" s="53" t="str">
        <f>IFERROR(VLOOKUP(C$1,BD!L94:W1094,5,FALSE),"")</f>
        <v/>
      </c>
      <c r="F94"/>
      <c r="G94"/>
      <c r="H94"/>
      <c r="I94"/>
      <c r="J94"/>
      <c r="K94"/>
      <c r="L94"/>
    </row>
    <row r="95" spans="1:12" ht="15.75" customHeight="1" thickBot="1" x14ac:dyDescent="0.35">
      <c r="A95" s="114"/>
      <c r="B95" s="52" t="str">
        <f>IFERROR(VLOOKUP($C$1,BD!L95:W1095,1,FALSE),"")</f>
        <v/>
      </c>
      <c r="C95" s="52" t="str">
        <f>IFERROR(VLOOKUP(C$1,BD!L95:W1095,3,FALSE),"")</f>
        <v/>
      </c>
      <c r="D95" s="52" t="str">
        <f>IFERROR(VLOOKUP(C$1,BD!L95:W1095,2,FALSE),"")</f>
        <v/>
      </c>
      <c r="E95" s="53" t="str">
        <f>IFERROR(VLOOKUP(C$1,BD!L95:W1095,5,FALSE),"")</f>
        <v/>
      </c>
      <c r="F95"/>
      <c r="G95"/>
      <c r="H95"/>
      <c r="I95"/>
      <c r="J95"/>
      <c r="K95"/>
      <c r="L95"/>
    </row>
    <row r="96" spans="1:12" ht="15.75" customHeight="1" thickBot="1" x14ac:dyDescent="0.35">
      <c r="A96" s="114"/>
      <c r="B96" s="52" t="str">
        <f>IFERROR(VLOOKUP($C$1,BD!L96:W1096,1,FALSE),"")</f>
        <v/>
      </c>
      <c r="C96" s="52" t="str">
        <f>IFERROR(VLOOKUP(C$1,BD!L96:W1096,3,FALSE),"")</f>
        <v/>
      </c>
      <c r="D96" s="52" t="str">
        <f>IFERROR(VLOOKUP(C$1,BD!L96:W1096,2,FALSE),"")</f>
        <v/>
      </c>
      <c r="E96" s="53" t="str">
        <f>IFERROR(VLOOKUP(C$1,BD!L96:W1096,5,FALSE),"")</f>
        <v/>
      </c>
      <c r="F96"/>
      <c r="G96"/>
      <c r="H96"/>
      <c r="I96"/>
      <c r="J96"/>
      <c r="K96"/>
      <c r="L96"/>
    </row>
    <row r="97" spans="1:12" ht="15.75" customHeight="1" thickBot="1" x14ac:dyDescent="0.35">
      <c r="A97" s="114"/>
      <c r="B97" s="52" t="str">
        <f>IFERROR(VLOOKUP($C$1,BD!L97:W1097,1,FALSE),"")</f>
        <v/>
      </c>
      <c r="C97" s="52" t="str">
        <f>IFERROR(VLOOKUP(C$1,BD!L97:W1097,3,FALSE),"")</f>
        <v/>
      </c>
      <c r="D97" s="52" t="str">
        <f>IFERROR(VLOOKUP(C$1,BD!L97:W1097,2,FALSE),"")</f>
        <v/>
      </c>
      <c r="E97" s="53" t="str">
        <f>IFERROR(VLOOKUP(C$1,BD!L97:W1097,5,FALSE),"")</f>
        <v/>
      </c>
      <c r="F97"/>
      <c r="G97"/>
      <c r="H97"/>
      <c r="I97"/>
      <c r="J97"/>
      <c r="K97"/>
      <c r="L97"/>
    </row>
    <row r="98" spans="1:12" ht="15.75" customHeight="1" thickBot="1" x14ac:dyDescent="0.35">
      <c r="A98" s="114"/>
      <c r="B98" s="52" t="str">
        <f>IFERROR(VLOOKUP($C$1,BD!L98:W1098,1,FALSE),"")</f>
        <v/>
      </c>
      <c r="C98" s="52" t="str">
        <f>IFERROR(VLOOKUP(C$1,BD!L98:W1098,3,FALSE),"")</f>
        <v/>
      </c>
      <c r="D98" s="52" t="str">
        <f>IFERROR(VLOOKUP(C$1,BD!L98:W1098,2,FALSE),"")</f>
        <v/>
      </c>
      <c r="E98" s="53" t="str">
        <f>IFERROR(VLOOKUP(C$1,BD!L98:W1098,5,FALSE),"")</f>
        <v/>
      </c>
      <c r="F98"/>
      <c r="G98"/>
      <c r="H98"/>
      <c r="I98"/>
      <c r="J98"/>
      <c r="K98"/>
      <c r="L98"/>
    </row>
    <row r="99" spans="1:12" ht="15.75" customHeight="1" thickBot="1" x14ac:dyDescent="0.35">
      <c r="A99" s="114"/>
      <c r="B99" s="52" t="str">
        <f>IFERROR(VLOOKUP($C$1,BD!L99:W1099,1,FALSE),"")</f>
        <v/>
      </c>
      <c r="C99" s="52" t="str">
        <f>IFERROR(VLOOKUP(C$1,BD!L99:W1099,3,FALSE),"")</f>
        <v/>
      </c>
      <c r="D99" s="52" t="str">
        <f>IFERROR(VLOOKUP(C$1,BD!L99:W1099,2,FALSE),"")</f>
        <v/>
      </c>
      <c r="E99" s="53" t="str">
        <f>IFERROR(VLOOKUP(C$1,BD!L99:W1099,5,FALSE),"")</f>
        <v/>
      </c>
      <c r="F99"/>
      <c r="G99"/>
      <c r="H99"/>
      <c r="I99"/>
      <c r="J99"/>
      <c r="K99"/>
      <c r="L99"/>
    </row>
    <row r="100" spans="1:12" ht="15.75" customHeight="1" thickBot="1" x14ac:dyDescent="0.35">
      <c r="A100" s="114"/>
      <c r="B100" s="52" t="str">
        <f>IFERROR(VLOOKUP($C$1,BD!L100:W1100,1,FALSE),"")</f>
        <v/>
      </c>
      <c r="C100" s="52" t="str">
        <f>IFERROR(VLOOKUP(C$1,BD!L100:W1100,3,FALSE),"")</f>
        <v/>
      </c>
      <c r="D100" s="52" t="str">
        <f>IFERROR(VLOOKUP(C$1,BD!L100:W1100,2,FALSE),"")</f>
        <v/>
      </c>
      <c r="E100" s="53" t="str">
        <f>IFERROR(VLOOKUP(C$1,BD!L100:W1100,5,FALSE),"")</f>
        <v/>
      </c>
      <c r="F100"/>
      <c r="G100"/>
      <c r="H100"/>
      <c r="I100"/>
      <c r="J100"/>
      <c r="K100"/>
      <c r="L100"/>
    </row>
    <row r="101" spans="1:12" ht="15.75" customHeight="1" thickBot="1" x14ac:dyDescent="0.35">
      <c r="A101" s="114"/>
      <c r="B101" s="52" t="str">
        <f>IFERROR(VLOOKUP($C$1,BD!L101:W1101,1,FALSE),"")</f>
        <v/>
      </c>
      <c r="C101" s="52" t="str">
        <f>IFERROR(VLOOKUP(C$1,BD!L101:W1101,3,FALSE),"")</f>
        <v/>
      </c>
      <c r="D101" s="52" t="str">
        <f>IFERROR(VLOOKUP(C$1,BD!L101:W1101,2,FALSE),"")</f>
        <v/>
      </c>
      <c r="E101" s="53" t="str">
        <f>IFERROR(VLOOKUP(C$1,BD!L101:W1101,5,FALSE),"")</f>
        <v/>
      </c>
      <c r="F101"/>
      <c r="G101"/>
      <c r="H101"/>
      <c r="I101"/>
      <c r="J101"/>
      <c r="K101"/>
      <c r="L101"/>
    </row>
    <row r="102" spans="1:12" ht="15.75" customHeight="1" thickBot="1" x14ac:dyDescent="0.35">
      <c r="A102" s="114"/>
      <c r="B102" s="52" t="str">
        <f>IFERROR(VLOOKUP($C$1,BD!L102:W1102,1,FALSE),"")</f>
        <v/>
      </c>
      <c r="C102" s="52" t="str">
        <f>IFERROR(VLOOKUP(C$1,BD!L102:W1102,3,FALSE),"")</f>
        <v/>
      </c>
      <c r="D102" s="52" t="str">
        <f>IFERROR(VLOOKUP(C$1,BD!L102:W1102,2,FALSE),"")</f>
        <v/>
      </c>
      <c r="E102" s="53" t="str">
        <f>IFERROR(VLOOKUP(C$1,BD!L102:W1102,5,FALSE),"")</f>
        <v/>
      </c>
      <c r="F102"/>
      <c r="G102"/>
      <c r="H102"/>
      <c r="I102"/>
      <c r="J102"/>
      <c r="K102"/>
      <c r="L102"/>
    </row>
    <row r="103" spans="1:12" ht="15.75" customHeight="1" thickBot="1" x14ac:dyDescent="0.35">
      <c r="A103" s="114"/>
      <c r="B103" s="52" t="str">
        <f>IFERROR(VLOOKUP($C$1,BD!L103:W1103,1,FALSE),"")</f>
        <v/>
      </c>
      <c r="C103" s="52" t="str">
        <f>IFERROR(VLOOKUP(C$1,BD!L103:W1103,3,FALSE),"")</f>
        <v/>
      </c>
      <c r="D103" s="52" t="str">
        <f>IFERROR(VLOOKUP(C$1,BD!L103:W1103,2,FALSE),"")</f>
        <v/>
      </c>
      <c r="E103" s="53" t="str">
        <f>IFERROR(VLOOKUP(C$1,BD!L103:W1103,5,FALSE),"")</f>
        <v/>
      </c>
      <c r="F103"/>
      <c r="G103"/>
      <c r="H103"/>
      <c r="I103"/>
      <c r="J103"/>
      <c r="K103"/>
      <c r="L103"/>
    </row>
    <row r="104" spans="1:12" ht="15.75" customHeight="1" thickBot="1" x14ac:dyDescent="0.35">
      <c r="A104" s="114"/>
      <c r="B104" s="52" t="str">
        <f>IFERROR(VLOOKUP($C$1,BD!L104:W1104,1,FALSE),"")</f>
        <v/>
      </c>
      <c r="C104" s="52" t="str">
        <f>IFERROR(VLOOKUP(C$1,BD!L104:W1104,3,FALSE),"")</f>
        <v/>
      </c>
      <c r="D104" s="52" t="str">
        <f>IFERROR(VLOOKUP(C$1,BD!L104:W1104,2,FALSE),"")</f>
        <v/>
      </c>
      <c r="E104" s="53" t="str">
        <f>IFERROR(VLOOKUP(C$1,BD!L104:W1104,5,FALSE),"")</f>
        <v/>
      </c>
      <c r="F104"/>
      <c r="G104"/>
      <c r="H104"/>
      <c r="I104"/>
      <c r="J104"/>
      <c r="K104"/>
      <c r="L104"/>
    </row>
    <row r="105" spans="1:12" ht="15.75" customHeight="1" thickBot="1" x14ac:dyDescent="0.35">
      <c r="A105" s="114"/>
      <c r="B105" s="52" t="str">
        <f>IFERROR(VLOOKUP($C$1,BD!L105:W1105,1,FALSE),"")</f>
        <v/>
      </c>
      <c r="C105" s="52" t="str">
        <f>IFERROR(VLOOKUP(C$1,BD!L105:W1105,3,FALSE),"")</f>
        <v/>
      </c>
      <c r="D105" s="52" t="str">
        <f>IFERROR(VLOOKUP(C$1,BD!L105:W1105,2,FALSE),"")</f>
        <v/>
      </c>
      <c r="E105" s="53" t="str">
        <f>IFERROR(VLOOKUP(C$1,BD!L105:W1105,5,FALSE),"")</f>
        <v/>
      </c>
      <c r="F105"/>
      <c r="G105"/>
      <c r="H105"/>
      <c r="I105"/>
      <c r="J105"/>
      <c r="K105"/>
      <c r="L105"/>
    </row>
    <row r="106" spans="1:12" ht="15.75" customHeight="1" thickBot="1" x14ac:dyDescent="0.35">
      <c r="A106" s="114"/>
      <c r="B106" s="52" t="str">
        <f>IFERROR(VLOOKUP($C$1,BD!L106:W1106,1,FALSE),"")</f>
        <v/>
      </c>
      <c r="C106" s="52" t="str">
        <f>IFERROR(VLOOKUP(C$1,BD!L106:W1106,3,FALSE),"")</f>
        <v/>
      </c>
      <c r="D106" s="52" t="str">
        <f>IFERROR(VLOOKUP(C$1,BD!L106:W1106,2,FALSE),"")</f>
        <v/>
      </c>
      <c r="E106" s="53" t="str">
        <f>IFERROR(VLOOKUP(C$1,BD!L106:W1106,5,FALSE),"")</f>
        <v/>
      </c>
      <c r="F106"/>
      <c r="G106"/>
      <c r="H106"/>
      <c r="I106"/>
      <c r="J106"/>
      <c r="K106"/>
      <c r="L106"/>
    </row>
    <row r="107" spans="1:12" ht="15.75" customHeight="1" x14ac:dyDescent="0.3">
      <c r="A107" s="114"/>
      <c r="B107"/>
      <c r="C107"/>
      <c r="D107"/>
      <c r="E107"/>
      <c r="F107"/>
      <c r="G107"/>
      <c r="H107"/>
      <c r="I107"/>
      <c r="J107"/>
      <c r="K107"/>
      <c r="L107"/>
    </row>
    <row r="108" spans="1:12" ht="15.75" customHeight="1" x14ac:dyDescent="0.3">
      <c r="A108" s="114"/>
      <c r="B108"/>
      <c r="C108"/>
      <c r="D108"/>
      <c r="E108"/>
      <c r="F108"/>
      <c r="G108"/>
      <c r="H108"/>
      <c r="I108"/>
      <c r="J108"/>
      <c r="K108"/>
      <c r="L108"/>
    </row>
    <row r="109" spans="1:12" ht="15.75" customHeight="1" x14ac:dyDescent="0.3">
      <c r="A109" s="114"/>
      <c r="B109"/>
      <c r="C109"/>
      <c r="D109"/>
      <c r="E109"/>
      <c r="F109"/>
      <c r="G109"/>
      <c r="H109"/>
      <c r="I109"/>
      <c r="J109"/>
      <c r="K109"/>
      <c r="L109"/>
    </row>
    <row r="110" spans="1:12" ht="15.75" customHeight="1" x14ac:dyDescent="0.3">
      <c r="A110" s="114"/>
      <c r="B110"/>
      <c r="C110"/>
      <c r="D110"/>
      <c r="E110"/>
      <c r="F110"/>
      <c r="G110"/>
      <c r="H110"/>
      <c r="I110"/>
      <c r="J110"/>
      <c r="K110"/>
      <c r="L110"/>
    </row>
    <row r="111" spans="1:12" ht="15.75" customHeight="1" x14ac:dyDescent="0.3">
      <c r="A111" s="114"/>
      <c r="B111"/>
      <c r="C111"/>
      <c r="D111"/>
      <c r="E111"/>
      <c r="F111"/>
      <c r="G111"/>
      <c r="H111"/>
      <c r="I111"/>
      <c r="J111"/>
      <c r="K111"/>
      <c r="L111"/>
    </row>
    <row r="112" spans="1:12" ht="15.75" customHeight="1" x14ac:dyDescent="0.3">
      <c r="A112" s="114"/>
      <c r="B112"/>
      <c r="C112"/>
      <c r="D112"/>
      <c r="E112"/>
      <c r="F112"/>
      <c r="G112"/>
      <c r="H112"/>
      <c r="I112"/>
      <c r="J112"/>
      <c r="K112"/>
      <c r="L112"/>
    </row>
    <row r="113" spans="1:12" ht="15.75" customHeight="1" x14ac:dyDescent="0.3">
      <c r="A113" s="114"/>
      <c r="B113"/>
      <c r="C113"/>
      <c r="D113"/>
      <c r="E113"/>
      <c r="F113"/>
      <c r="G113"/>
      <c r="H113"/>
      <c r="I113"/>
      <c r="J113"/>
      <c r="K113"/>
      <c r="L113"/>
    </row>
    <row r="114" spans="1:12" ht="15.75" customHeight="1" x14ac:dyDescent="0.3">
      <c r="A114" s="114"/>
      <c r="B114"/>
      <c r="C114"/>
      <c r="D114"/>
      <c r="E114"/>
      <c r="F114"/>
      <c r="G114"/>
      <c r="H114"/>
      <c r="I114"/>
      <c r="J114"/>
      <c r="K114"/>
      <c r="L114"/>
    </row>
    <row r="115" spans="1:12" ht="15.75" customHeight="1" x14ac:dyDescent="0.3">
      <c r="A115" s="114"/>
      <c r="B115"/>
      <c r="C115"/>
      <c r="D115"/>
      <c r="E115"/>
      <c r="F115"/>
      <c r="G115"/>
      <c r="H115"/>
      <c r="I115"/>
      <c r="J115"/>
      <c r="K115"/>
      <c r="L115"/>
    </row>
    <row r="116" spans="1:12" ht="15.75" customHeight="1" x14ac:dyDescent="0.3">
      <c r="A116" s="114"/>
      <c r="B116"/>
      <c r="C116"/>
      <c r="D116"/>
      <c r="E116"/>
      <c r="F116"/>
      <c r="G116"/>
      <c r="H116"/>
      <c r="I116"/>
      <c r="J116"/>
      <c r="K116"/>
      <c r="L116"/>
    </row>
    <row r="117" spans="1:12" ht="15.75" customHeight="1" x14ac:dyDescent="0.3">
      <c r="A117" s="114"/>
      <c r="B117"/>
      <c r="C117"/>
      <c r="D117"/>
      <c r="E117"/>
      <c r="F117"/>
      <c r="G117"/>
      <c r="H117"/>
      <c r="I117"/>
      <c r="J117"/>
      <c r="K117"/>
      <c r="L117"/>
    </row>
    <row r="118" spans="1:12" ht="15.75" customHeight="1" x14ac:dyDescent="0.3">
      <c r="A118" s="114"/>
      <c r="B118"/>
      <c r="C118"/>
      <c r="D118"/>
      <c r="E118"/>
      <c r="F118"/>
      <c r="G118"/>
      <c r="H118"/>
      <c r="I118"/>
      <c r="J118"/>
      <c r="K118"/>
      <c r="L118"/>
    </row>
    <row r="119" spans="1:12" ht="15.75" customHeight="1" x14ac:dyDescent="0.3">
      <c r="A119" s="114"/>
      <c r="B119"/>
      <c r="C119"/>
      <c r="D119"/>
      <c r="E119"/>
      <c r="F119"/>
      <c r="G119"/>
      <c r="H119"/>
      <c r="I119"/>
      <c r="J119"/>
      <c r="K119"/>
      <c r="L119"/>
    </row>
    <row r="120" spans="1:12" ht="15.75" customHeight="1" x14ac:dyDescent="0.3">
      <c r="A120" s="114"/>
      <c r="B120"/>
      <c r="C120"/>
      <c r="D120"/>
      <c r="E120"/>
      <c r="F120"/>
      <c r="G120"/>
      <c r="H120"/>
      <c r="I120"/>
      <c r="J120"/>
      <c r="K120"/>
      <c r="L120"/>
    </row>
    <row r="121" spans="1:12" ht="15.75" customHeight="1" x14ac:dyDescent="0.3">
      <c r="A121" s="114"/>
      <c r="B121"/>
      <c r="C121"/>
      <c r="D121"/>
      <c r="E121"/>
      <c r="F121"/>
      <c r="G121"/>
      <c r="H121"/>
      <c r="I121"/>
      <c r="J121"/>
      <c r="K121"/>
      <c r="L121"/>
    </row>
  </sheetData>
  <hyperlinks>
    <hyperlink ref="B1" r:id="rId1" location="Formulaire!A1" xr:uid="{48EADD30-D2ED-4C90-8505-981B84662694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6A1BC-4BC2-40CA-A470-0394E6A1C125}">
  <sheetPr codeName="Feuil14"/>
  <dimension ref="A1:L121"/>
  <sheetViews>
    <sheetView workbookViewId="0">
      <selection activeCell="B2" sqref="B2:E31"/>
    </sheetView>
  </sheetViews>
  <sheetFormatPr baseColWidth="10" defaultRowHeight="12.75" x14ac:dyDescent="0.2"/>
  <cols>
    <col min="1" max="1" width="3.69921875" style="113" customWidth="1"/>
    <col min="2" max="2" width="16.3984375" style="18" customWidth="1"/>
    <col min="3" max="3" width="18.796875" style="18" customWidth="1"/>
    <col min="4" max="4" width="21.8984375" style="18" customWidth="1"/>
    <col min="5" max="5" width="11.796875" style="50" customWidth="1"/>
    <col min="6" max="6" width="3.59765625" style="18" customWidth="1"/>
    <col min="7" max="7" width="2.5" style="18" customWidth="1"/>
    <col min="8" max="8" width="10.5" style="18" customWidth="1"/>
    <col min="9" max="9" width="15.796875" style="18" customWidth="1"/>
    <col min="10" max="11" width="11.19921875" style="18"/>
    <col min="12" max="12" width="14.59765625" style="18" customWidth="1"/>
    <col min="13" max="16384" width="11.19921875" style="18"/>
  </cols>
  <sheetData>
    <row r="1" spans="1:12" ht="15.75" customHeight="1" thickBot="1" x14ac:dyDescent="0.35">
      <c r="B1" s="54" t="s">
        <v>76</v>
      </c>
      <c r="C1" s="49" t="str">
        <f>OPERATION!C12</f>
        <v>CREDIT MUTUEL</v>
      </c>
      <c r="D1" s="18" t="s">
        <v>77</v>
      </c>
      <c r="E1" s="50">
        <f>SUM(E2:E977)</f>
        <v>1136</v>
      </c>
      <c r="H1" s="51"/>
    </row>
    <row r="2" spans="1:12" ht="15.75" customHeight="1" thickBot="1" x14ac:dyDescent="0.25">
      <c r="B2" s="52" t="str">
        <f>IFERROR(VLOOKUP($C$1,BD!M3:W1002,1,FALSE),"")</f>
        <v>CREDIT MUTUEL</v>
      </c>
      <c r="C2" s="52" t="str">
        <f>IFERROR(VLOOKUP(C$1,BD!M3:W1002,3,FALSE),"")</f>
        <v>Aymar6 Jean22</v>
      </c>
      <c r="D2" s="52">
        <f>IFERROR(VLOOKUP(C$1,BD!M3:W1002,2,FALSE),"")</f>
        <v>12345688</v>
      </c>
      <c r="E2" s="53">
        <f>IFERROR(VLOOKUP(C$1,BD!M3:W1002,5,FALSE),"")</f>
        <v>328</v>
      </c>
    </row>
    <row r="3" spans="1:12" ht="15.75" customHeight="1" thickBot="1" x14ac:dyDescent="0.35">
      <c r="A3" s="114"/>
      <c r="B3" s="52" t="str">
        <f>IFERROR(VLOOKUP($C$1,BD!M14:W1013,1,FALSE),"")</f>
        <v>CREDIT MUTUEL</v>
      </c>
      <c r="C3" s="52" t="str">
        <f>IFERROR(VLOOKUP(C$1,BD!M14:W1013,3,FALSE),"")</f>
        <v>Aymar14 Jean54</v>
      </c>
      <c r="D3" s="52">
        <f>IFERROR(VLOOKUP(C$1,BD!M14:W1013,2,FALSE),"")</f>
        <v>12345704</v>
      </c>
      <c r="E3" s="53">
        <f>IFERROR(VLOOKUP(C$1,BD!M14:W1013,5,FALSE),"")</f>
        <v>808</v>
      </c>
      <c r="F3"/>
      <c r="G3"/>
      <c r="H3"/>
      <c r="I3"/>
      <c r="J3"/>
      <c r="K3"/>
      <c r="L3"/>
    </row>
    <row r="4" spans="1:12" ht="15.75" customHeight="1" thickBot="1" x14ac:dyDescent="0.35">
      <c r="A4" s="114"/>
      <c r="B4" s="52" t="str">
        <f>IFERROR(VLOOKUP($C$1,BD!M30:W1029,1,FALSE),"")</f>
        <v/>
      </c>
      <c r="C4" s="52" t="str">
        <f>IFERROR(VLOOKUP(C$1,BD!M30:W1029,3,FALSE),"")</f>
        <v/>
      </c>
      <c r="D4" s="52" t="str">
        <f>IFERROR(VLOOKUP(C$1,BD!M30:W1029,2,FALSE),"")</f>
        <v/>
      </c>
      <c r="E4" s="53" t="str">
        <f>IFERROR(VLOOKUP(C$1,BD!M30:W1029,5,FALSE),"")</f>
        <v/>
      </c>
      <c r="F4"/>
      <c r="G4"/>
      <c r="H4"/>
      <c r="I4"/>
      <c r="J4"/>
      <c r="K4"/>
      <c r="L4"/>
    </row>
    <row r="5" spans="1:12" ht="15.75" customHeight="1" x14ac:dyDescent="0.3">
      <c r="A5" s="114"/>
      <c r="B5"/>
      <c r="C5"/>
      <c r="D5"/>
      <c r="E5"/>
      <c r="F5"/>
      <c r="G5"/>
      <c r="H5"/>
      <c r="I5"/>
      <c r="J5"/>
      <c r="K5"/>
      <c r="L5"/>
    </row>
    <row r="6" spans="1:12" ht="15.75" customHeight="1" x14ac:dyDescent="0.3">
      <c r="A6" s="114"/>
      <c r="B6"/>
      <c r="C6"/>
      <c r="D6"/>
      <c r="E6"/>
      <c r="F6"/>
      <c r="G6"/>
      <c r="H6"/>
      <c r="I6"/>
      <c r="J6"/>
      <c r="K6"/>
      <c r="L6"/>
    </row>
    <row r="7" spans="1:12" ht="15.75" customHeight="1" x14ac:dyDescent="0.3">
      <c r="A7" s="114"/>
      <c r="B7"/>
      <c r="C7"/>
      <c r="D7"/>
      <c r="E7"/>
      <c r="F7"/>
      <c r="G7"/>
      <c r="H7"/>
      <c r="I7"/>
      <c r="J7"/>
      <c r="K7"/>
      <c r="L7"/>
    </row>
    <row r="8" spans="1:12" ht="15.75" customHeight="1" x14ac:dyDescent="0.3">
      <c r="A8" s="114"/>
      <c r="B8"/>
      <c r="C8"/>
      <c r="D8"/>
      <c r="E8"/>
      <c r="F8"/>
      <c r="G8"/>
      <c r="H8"/>
      <c r="I8"/>
      <c r="J8"/>
      <c r="K8"/>
      <c r="L8"/>
    </row>
    <row r="9" spans="1:12" ht="15.75" customHeight="1" x14ac:dyDescent="0.3">
      <c r="A9" s="114"/>
      <c r="B9"/>
      <c r="C9"/>
      <c r="D9"/>
      <c r="E9"/>
      <c r="F9"/>
      <c r="G9"/>
      <c r="H9"/>
      <c r="I9"/>
      <c r="J9"/>
      <c r="K9"/>
      <c r="L9"/>
    </row>
    <row r="10" spans="1:12" ht="15.75" customHeight="1" x14ac:dyDescent="0.3">
      <c r="A10" s="114"/>
      <c r="B10"/>
      <c r="C10"/>
      <c r="D10"/>
      <c r="E10"/>
      <c r="F10"/>
      <c r="G10"/>
      <c r="H10"/>
      <c r="I10"/>
      <c r="J10"/>
      <c r="K10"/>
      <c r="L10"/>
    </row>
    <row r="11" spans="1:12" ht="15.75" customHeight="1" x14ac:dyDescent="0.3">
      <c r="A11" s="114"/>
      <c r="B11"/>
      <c r="C11"/>
      <c r="D11"/>
      <c r="E11"/>
      <c r="F11"/>
      <c r="G11"/>
      <c r="H11"/>
      <c r="I11"/>
      <c r="J11"/>
      <c r="K11"/>
      <c r="L11"/>
    </row>
    <row r="12" spans="1:12" ht="15.75" customHeight="1" x14ac:dyDescent="0.3">
      <c r="A12" s="114"/>
      <c r="B12"/>
      <c r="C12"/>
      <c r="D12"/>
      <c r="E12"/>
      <c r="F12"/>
      <c r="G12"/>
      <c r="H12"/>
      <c r="I12"/>
      <c r="J12"/>
      <c r="K12"/>
      <c r="L12"/>
    </row>
    <row r="13" spans="1:12" ht="15.75" customHeight="1" x14ac:dyDescent="0.3">
      <c r="A13" s="114"/>
      <c r="B13"/>
      <c r="C13"/>
      <c r="D13"/>
      <c r="E13"/>
      <c r="F13"/>
      <c r="G13"/>
      <c r="H13"/>
      <c r="I13"/>
      <c r="J13"/>
      <c r="K13"/>
      <c r="L13"/>
    </row>
    <row r="14" spans="1:12" ht="15.75" customHeight="1" x14ac:dyDescent="0.3">
      <c r="A14" s="114"/>
      <c r="B14"/>
      <c r="C14"/>
      <c r="D14"/>
      <c r="E14"/>
      <c r="F14"/>
      <c r="G14"/>
      <c r="H14"/>
      <c r="I14"/>
      <c r="J14"/>
      <c r="K14"/>
      <c r="L14"/>
    </row>
    <row r="15" spans="1:12" ht="15.75" customHeight="1" x14ac:dyDescent="0.3">
      <c r="A15" s="114"/>
      <c r="B15"/>
      <c r="C15"/>
      <c r="D15"/>
      <c r="E15"/>
      <c r="F15"/>
      <c r="G15"/>
      <c r="H15"/>
      <c r="I15"/>
      <c r="J15"/>
      <c r="K15"/>
      <c r="L15"/>
    </row>
    <row r="16" spans="1:12" ht="15.75" customHeight="1" x14ac:dyDescent="0.3">
      <c r="A16" s="114"/>
      <c r="B16"/>
      <c r="C16"/>
      <c r="D16"/>
      <c r="E16"/>
      <c r="F16"/>
      <c r="G16"/>
      <c r="H16"/>
      <c r="I16"/>
      <c r="J16"/>
      <c r="K16"/>
      <c r="L16"/>
    </row>
    <row r="17" spans="1:12" ht="15.75" customHeight="1" x14ac:dyDescent="0.3">
      <c r="A17" s="114"/>
      <c r="B17"/>
      <c r="C17"/>
      <c r="D17"/>
      <c r="E17"/>
      <c r="F17"/>
      <c r="G17"/>
      <c r="H17"/>
      <c r="I17"/>
      <c r="J17"/>
      <c r="K17"/>
      <c r="L17"/>
    </row>
    <row r="18" spans="1:12" ht="15.75" customHeight="1" x14ac:dyDescent="0.3">
      <c r="A18" s="114"/>
      <c r="B18"/>
      <c r="C18"/>
      <c r="D18"/>
      <c r="E18"/>
      <c r="F18"/>
      <c r="G18"/>
      <c r="H18"/>
      <c r="I18"/>
      <c r="J18"/>
      <c r="K18"/>
      <c r="L18"/>
    </row>
    <row r="19" spans="1:12" ht="15.75" customHeight="1" x14ac:dyDescent="0.3">
      <c r="A19" s="114"/>
      <c r="B19"/>
      <c r="C19"/>
      <c r="D19"/>
      <c r="E19"/>
      <c r="F19"/>
      <c r="G19"/>
      <c r="H19"/>
      <c r="I19"/>
      <c r="J19"/>
      <c r="K19"/>
      <c r="L19"/>
    </row>
    <row r="20" spans="1:12" ht="15.75" customHeight="1" x14ac:dyDescent="0.3">
      <c r="A20" s="114"/>
      <c r="B20"/>
      <c r="C20"/>
      <c r="D20"/>
      <c r="E20"/>
      <c r="F20"/>
      <c r="G20"/>
      <c r="H20"/>
      <c r="I20"/>
      <c r="J20"/>
      <c r="K20"/>
      <c r="L20"/>
    </row>
    <row r="21" spans="1:12" ht="15.75" customHeight="1" x14ac:dyDescent="0.3">
      <c r="A21" s="114"/>
      <c r="B21"/>
      <c r="C21"/>
      <c r="D21"/>
      <c r="E21"/>
      <c r="F21"/>
      <c r="G21"/>
      <c r="H21"/>
      <c r="I21"/>
      <c r="J21"/>
      <c r="K21"/>
      <c r="L21"/>
    </row>
    <row r="22" spans="1:12" ht="15.75" customHeight="1" x14ac:dyDescent="0.3">
      <c r="A22" s="114"/>
      <c r="B22"/>
      <c r="C22"/>
      <c r="D22"/>
      <c r="E22"/>
      <c r="F22"/>
      <c r="G22"/>
      <c r="H22"/>
      <c r="I22"/>
      <c r="J22"/>
      <c r="K22"/>
      <c r="L22"/>
    </row>
    <row r="23" spans="1:12" ht="15.75" customHeight="1" x14ac:dyDescent="0.3">
      <c r="A23" s="114"/>
      <c r="B23"/>
      <c r="C23"/>
      <c r="D23"/>
      <c r="E23"/>
      <c r="F23"/>
      <c r="G23"/>
      <c r="H23"/>
      <c r="I23"/>
      <c r="J23"/>
      <c r="K23"/>
      <c r="L23"/>
    </row>
    <row r="24" spans="1:12" ht="15.75" customHeight="1" x14ac:dyDescent="0.3">
      <c r="A24" s="114"/>
      <c r="B24"/>
      <c r="C24"/>
      <c r="D24"/>
      <c r="E24"/>
      <c r="F24"/>
      <c r="G24"/>
      <c r="H24"/>
      <c r="I24"/>
      <c r="J24"/>
      <c r="K24"/>
      <c r="L24"/>
    </row>
    <row r="25" spans="1:12" ht="15.75" customHeight="1" x14ac:dyDescent="0.3">
      <c r="A25" s="114"/>
      <c r="B25"/>
      <c r="C25"/>
      <c r="D25"/>
      <c r="E25"/>
      <c r="F25"/>
      <c r="G25"/>
      <c r="H25"/>
      <c r="I25"/>
      <c r="J25"/>
      <c r="K25"/>
      <c r="L25"/>
    </row>
    <row r="26" spans="1:12" ht="15.75" customHeight="1" x14ac:dyDescent="0.3">
      <c r="A26" s="114"/>
      <c r="B26"/>
      <c r="C26"/>
      <c r="D26"/>
      <c r="E26"/>
      <c r="F26"/>
      <c r="G26"/>
      <c r="H26"/>
      <c r="I26"/>
      <c r="J26"/>
      <c r="K26"/>
      <c r="L26"/>
    </row>
    <row r="27" spans="1:12" ht="15.75" customHeight="1" x14ac:dyDescent="0.3">
      <c r="A27" s="114"/>
      <c r="B27"/>
      <c r="C27"/>
      <c r="D27"/>
      <c r="E27"/>
      <c r="F27"/>
      <c r="G27"/>
      <c r="H27"/>
      <c r="I27"/>
      <c r="J27"/>
      <c r="K27"/>
      <c r="L27"/>
    </row>
    <row r="28" spans="1:12" ht="15.75" customHeight="1" x14ac:dyDescent="0.3">
      <c r="A28" s="114"/>
      <c r="B28"/>
      <c r="C28"/>
      <c r="D28"/>
      <c r="E28"/>
      <c r="F28"/>
      <c r="G28"/>
      <c r="H28"/>
      <c r="I28"/>
      <c r="J28"/>
      <c r="K28"/>
      <c r="L28"/>
    </row>
    <row r="29" spans="1:12" ht="15.75" customHeight="1" x14ac:dyDescent="0.3">
      <c r="A29" s="114"/>
      <c r="B29"/>
      <c r="C29"/>
      <c r="D29"/>
      <c r="E29"/>
      <c r="F29"/>
      <c r="G29"/>
      <c r="H29"/>
      <c r="I29"/>
      <c r="J29"/>
      <c r="K29"/>
      <c r="L29"/>
    </row>
    <row r="30" spans="1:12" ht="15.75" customHeight="1" x14ac:dyDescent="0.3">
      <c r="A30" s="114"/>
      <c r="B30"/>
      <c r="C30"/>
      <c r="D30"/>
      <c r="E30"/>
      <c r="F30"/>
      <c r="G30"/>
      <c r="H30"/>
      <c r="I30"/>
      <c r="J30"/>
      <c r="K30"/>
      <c r="L30"/>
    </row>
    <row r="31" spans="1:12" ht="15.75" customHeight="1" thickBot="1" x14ac:dyDescent="0.35">
      <c r="A31" s="114"/>
      <c r="B31"/>
      <c r="C31"/>
      <c r="D31"/>
      <c r="E31"/>
      <c r="F31"/>
      <c r="G31"/>
      <c r="H31"/>
      <c r="I31"/>
      <c r="J31"/>
      <c r="K31"/>
      <c r="L31"/>
    </row>
    <row r="32" spans="1:12" ht="15.75" customHeight="1" thickBot="1" x14ac:dyDescent="0.35">
      <c r="A32" s="114"/>
      <c r="B32" s="52" t="str">
        <f>IFERROR(VLOOKUP($C$1,BD!L32:W1032,1,FALSE),"")</f>
        <v/>
      </c>
      <c r="C32" s="52" t="str">
        <f>IFERROR(VLOOKUP(C$1,BD!L32:W1032,3,FALSE),"")</f>
        <v/>
      </c>
      <c r="D32" s="52" t="str">
        <f>IFERROR(VLOOKUP(C$1,BD!L32:W1032,2,FALSE),"")</f>
        <v/>
      </c>
      <c r="E32" s="53" t="str">
        <f>IFERROR(VLOOKUP(C$1,BD!L32:W1032,5,FALSE),"")</f>
        <v/>
      </c>
      <c r="F32"/>
      <c r="G32"/>
      <c r="H32"/>
      <c r="I32"/>
      <c r="J32"/>
      <c r="K32"/>
      <c r="L32"/>
    </row>
    <row r="33" spans="1:12" ht="15.75" customHeight="1" thickBot="1" x14ac:dyDescent="0.35">
      <c r="A33" s="114"/>
      <c r="B33" s="52" t="str">
        <f>IFERROR(VLOOKUP($C$1,BD!L33:W1033,1,FALSE),"")</f>
        <v/>
      </c>
      <c r="C33" s="52" t="str">
        <f>IFERROR(VLOOKUP(C$1,BD!L33:W1033,3,FALSE),"")</f>
        <v/>
      </c>
      <c r="D33" s="52" t="str">
        <f>IFERROR(VLOOKUP(C$1,BD!L33:W1033,2,FALSE),"")</f>
        <v/>
      </c>
      <c r="E33" s="53" t="str">
        <f>IFERROR(VLOOKUP(C$1,BD!L33:W1033,5,FALSE),"")</f>
        <v/>
      </c>
      <c r="F33"/>
      <c r="G33"/>
      <c r="H33"/>
      <c r="I33"/>
      <c r="J33"/>
      <c r="K33"/>
      <c r="L33"/>
    </row>
    <row r="34" spans="1:12" ht="15.75" customHeight="1" thickBot="1" x14ac:dyDescent="0.35">
      <c r="A34" s="114"/>
      <c r="B34" s="52" t="str">
        <f>IFERROR(VLOOKUP($C$1,BD!L34:W1034,1,FALSE),"")</f>
        <v/>
      </c>
      <c r="C34" s="52" t="str">
        <f>IFERROR(VLOOKUP(C$1,BD!L34:W1034,3,FALSE),"")</f>
        <v/>
      </c>
      <c r="D34" s="52" t="str">
        <f>IFERROR(VLOOKUP(C$1,BD!L34:W1034,2,FALSE),"")</f>
        <v/>
      </c>
      <c r="E34" s="53" t="str">
        <f>IFERROR(VLOOKUP(C$1,BD!L34:W1034,5,FALSE),"")</f>
        <v/>
      </c>
      <c r="F34"/>
      <c r="G34"/>
      <c r="H34"/>
      <c r="I34"/>
      <c r="J34"/>
      <c r="K34"/>
      <c r="L34"/>
    </row>
    <row r="35" spans="1:12" ht="15.75" customHeight="1" thickBot="1" x14ac:dyDescent="0.35">
      <c r="A35" s="114"/>
      <c r="B35" s="52" t="str">
        <f>IFERROR(VLOOKUP($C$1,BD!L35:W1035,1,FALSE),"")</f>
        <v/>
      </c>
      <c r="C35" s="52" t="str">
        <f>IFERROR(VLOOKUP(C$1,BD!L35:W1035,3,FALSE),"")</f>
        <v/>
      </c>
      <c r="D35" s="52" t="str">
        <f>IFERROR(VLOOKUP(C$1,BD!L35:W1035,2,FALSE),"")</f>
        <v/>
      </c>
      <c r="E35" s="53" t="str">
        <f>IFERROR(VLOOKUP(C$1,BD!L35:W1035,5,FALSE),"")</f>
        <v/>
      </c>
      <c r="F35"/>
      <c r="G35"/>
      <c r="H35"/>
      <c r="I35"/>
      <c r="J35"/>
      <c r="K35"/>
      <c r="L35"/>
    </row>
    <row r="36" spans="1:12" ht="15.75" customHeight="1" thickBot="1" x14ac:dyDescent="0.35">
      <c r="A36" s="114"/>
      <c r="B36" s="52" t="str">
        <f>IFERROR(VLOOKUP($C$1,BD!L36:W1036,1,FALSE),"")</f>
        <v/>
      </c>
      <c r="C36" s="52" t="str">
        <f>IFERROR(VLOOKUP(C$1,BD!L36:W1036,3,FALSE),"")</f>
        <v/>
      </c>
      <c r="D36" s="52" t="str">
        <f>IFERROR(VLOOKUP(C$1,BD!L36:W1036,2,FALSE),"")</f>
        <v/>
      </c>
      <c r="E36" s="53" t="str">
        <f>IFERROR(VLOOKUP(C$1,BD!L36:W1036,5,FALSE),"")</f>
        <v/>
      </c>
      <c r="F36"/>
      <c r="G36"/>
      <c r="H36"/>
      <c r="I36"/>
      <c r="J36"/>
      <c r="K36"/>
      <c r="L36"/>
    </row>
    <row r="37" spans="1:12" ht="15.75" customHeight="1" thickBot="1" x14ac:dyDescent="0.35">
      <c r="A37" s="114"/>
      <c r="B37" s="52" t="str">
        <f>IFERROR(VLOOKUP($C$1,BD!L37:W1037,1,FALSE),"")</f>
        <v/>
      </c>
      <c r="C37" s="52" t="str">
        <f>IFERROR(VLOOKUP(C$1,BD!L37:W1037,3,FALSE),"")</f>
        <v/>
      </c>
      <c r="D37" s="52" t="str">
        <f>IFERROR(VLOOKUP(C$1,BD!L37:W1037,2,FALSE),"")</f>
        <v/>
      </c>
      <c r="E37" s="53" t="str">
        <f>IFERROR(VLOOKUP(C$1,BD!L37:W1037,5,FALSE),"")</f>
        <v/>
      </c>
      <c r="F37"/>
      <c r="G37"/>
      <c r="H37"/>
      <c r="I37"/>
      <c r="J37"/>
      <c r="K37"/>
      <c r="L37"/>
    </row>
    <row r="38" spans="1:12" ht="15.75" customHeight="1" thickBot="1" x14ac:dyDescent="0.35">
      <c r="A38" s="114"/>
      <c r="B38" s="52" t="str">
        <f>IFERROR(VLOOKUP($C$1,BD!L38:W1038,1,FALSE),"")</f>
        <v/>
      </c>
      <c r="C38" s="52" t="str">
        <f>IFERROR(VLOOKUP(C$1,BD!L38:W1038,3,FALSE),"")</f>
        <v/>
      </c>
      <c r="D38" s="52" t="str">
        <f>IFERROR(VLOOKUP(C$1,BD!L38:W1038,2,FALSE),"")</f>
        <v/>
      </c>
      <c r="E38" s="53" t="str">
        <f>IFERROR(VLOOKUP(C$1,BD!L38:W1038,5,FALSE),"")</f>
        <v/>
      </c>
      <c r="F38"/>
      <c r="G38"/>
      <c r="H38"/>
      <c r="I38"/>
      <c r="J38"/>
      <c r="K38"/>
      <c r="L38"/>
    </row>
    <row r="39" spans="1:12" ht="15.75" customHeight="1" thickBot="1" x14ac:dyDescent="0.35">
      <c r="A39" s="114"/>
      <c r="B39" s="52" t="str">
        <f>IFERROR(VLOOKUP($C$1,BD!L39:W1039,1,FALSE),"")</f>
        <v/>
      </c>
      <c r="C39" s="52" t="str">
        <f>IFERROR(VLOOKUP(C$1,BD!L39:W1039,3,FALSE),"")</f>
        <v/>
      </c>
      <c r="D39" s="52" t="str">
        <f>IFERROR(VLOOKUP(C$1,BD!L39:W1039,2,FALSE),"")</f>
        <v/>
      </c>
      <c r="E39" s="53" t="str">
        <f>IFERROR(VLOOKUP(C$1,BD!L39:W1039,5,FALSE),"")</f>
        <v/>
      </c>
      <c r="F39"/>
      <c r="G39"/>
      <c r="H39"/>
      <c r="I39"/>
      <c r="J39"/>
      <c r="K39"/>
      <c r="L39"/>
    </row>
    <row r="40" spans="1:12" ht="15.75" customHeight="1" thickBot="1" x14ac:dyDescent="0.35">
      <c r="A40" s="114"/>
      <c r="B40" s="52" t="str">
        <f>IFERROR(VLOOKUP($C$1,BD!L40:W1040,1,FALSE),"")</f>
        <v/>
      </c>
      <c r="C40" s="52" t="str">
        <f>IFERROR(VLOOKUP(C$1,BD!L40:W1040,3,FALSE),"")</f>
        <v/>
      </c>
      <c r="D40" s="52" t="str">
        <f>IFERROR(VLOOKUP(C$1,BD!L40:W1040,2,FALSE),"")</f>
        <v/>
      </c>
      <c r="E40" s="53" t="str">
        <f>IFERROR(VLOOKUP(C$1,BD!L40:W1040,5,FALSE),"")</f>
        <v/>
      </c>
      <c r="F40"/>
      <c r="G40"/>
      <c r="H40"/>
      <c r="I40"/>
      <c r="J40"/>
      <c r="K40"/>
      <c r="L40"/>
    </row>
    <row r="41" spans="1:12" ht="15.75" customHeight="1" thickBot="1" x14ac:dyDescent="0.35">
      <c r="A41" s="114"/>
      <c r="B41" s="52" t="str">
        <f>IFERROR(VLOOKUP($C$1,BD!L41:W1041,1,FALSE),"")</f>
        <v/>
      </c>
      <c r="C41" s="52" t="str">
        <f>IFERROR(VLOOKUP(C$1,BD!L41:W1041,3,FALSE),"")</f>
        <v/>
      </c>
      <c r="D41" s="52" t="str">
        <f>IFERROR(VLOOKUP(C$1,BD!L41:W1041,2,FALSE),"")</f>
        <v/>
      </c>
      <c r="E41" s="53" t="str">
        <f>IFERROR(VLOOKUP(C$1,BD!L41:W1041,5,FALSE),"")</f>
        <v/>
      </c>
      <c r="F41"/>
      <c r="G41"/>
      <c r="H41"/>
      <c r="I41"/>
      <c r="J41"/>
      <c r="K41"/>
      <c r="L41"/>
    </row>
    <row r="42" spans="1:12" ht="15.75" customHeight="1" thickBot="1" x14ac:dyDescent="0.35">
      <c r="A42" s="114"/>
      <c r="B42" s="52" t="str">
        <f>IFERROR(VLOOKUP($C$1,BD!L42:W1042,1,FALSE),"")</f>
        <v/>
      </c>
      <c r="C42" s="52" t="str">
        <f>IFERROR(VLOOKUP(C$1,BD!L42:W1042,3,FALSE),"")</f>
        <v/>
      </c>
      <c r="D42" s="52" t="str">
        <f>IFERROR(VLOOKUP(C$1,BD!L42:W1042,2,FALSE),"")</f>
        <v/>
      </c>
      <c r="E42" s="53" t="str">
        <f>IFERROR(VLOOKUP(C$1,BD!L42:W1042,5,FALSE),"")</f>
        <v/>
      </c>
      <c r="F42"/>
      <c r="G42"/>
      <c r="H42"/>
      <c r="I42"/>
      <c r="J42"/>
      <c r="K42"/>
      <c r="L42"/>
    </row>
    <row r="43" spans="1:12" ht="15.75" customHeight="1" thickBot="1" x14ac:dyDescent="0.35">
      <c r="A43" s="114"/>
      <c r="B43" s="52" t="str">
        <f>IFERROR(VLOOKUP($C$1,BD!L43:W1043,1,FALSE),"")</f>
        <v/>
      </c>
      <c r="C43" s="52" t="str">
        <f>IFERROR(VLOOKUP(C$1,BD!L43:W1043,3,FALSE),"")</f>
        <v/>
      </c>
      <c r="D43" s="52" t="str">
        <f>IFERROR(VLOOKUP(C$1,BD!L43:W1043,2,FALSE),"")</f>
        <v/>
      </c>
      <c r="E43" s="53" t="str">
        <f>IFERROR(VLOOKUP(C$1,BD!L43:W1043,5,FALSE),"")</f>
        <v/>
      </c>
      <c r="F43"/>
      <c r="G43"/>
      <c r="H43"/>
      <c r="I43"/>
      <c r="J43"/>
      <c r="K43"/>
      <c r="L43"/>
    </row>
    <row r="44" spans="1:12" ht="15.75" customHeight="1" thickBot="1" x14ac:dyDescent="0.35">
      <c r="A44" s="114"/>
      <c r="B44" s="52" t="str">
        <f>IFERROR(VLOOKUP($C$1,BD!L44:W1044,1,FALSE),"")</f>
        <v/>
      </c>
      <c r="C44" s="52" t="str">
        <f>IFERROR(VLOOKUP(C$1,BD!L44:W1044,3,FALSE),"")</f>
        <v/>
      </c>
      <c r="D44" s="52" t="str">
        <f>IFERROR(VLOOKUP(C$1,BD!L44:W1044,2,FALSE),"")</f>
        <v/>
      </c>
      <c r="E44" s="53" t="str">
        <f>IFERROR(VLOOKUP(C$1,BD!L44:W1044,5,FALSE),"")</f>
        <v/>
      </c>
      <c r="F44"/>
      <c r="G44"/>
      <c r="H44"/>
      <c r="I44"/>
      <c r="J44"/>
      <c r="K44"/>
      <c r="L44"/>
    </row>
    <row r="45" spans="1:12" ht="15.75" customHeight="1" thickBot="1" x14ac:dyDescent="0.35">
      <c r="A45" s="114"/>
      <c r="B45" s="52" t="str">
        <f>IFERROR(VLOOKUP($C$1,BD!L45:W1045,1,FALSE),"")</f>
        <v/>
      </c>
      <c r="C45" s="52" t="str">
        <f>IFERROR(VLOOKUP(C$1,BD!L45:W1045,3,FALSE),"")</f>
        <v/>
      </c>
      <c r="D45" s="52" t="str">
        <f>IFERROR(VLOOKUP(C$1,BD!L45:W1045,2,FALSE),"")</f>
        <v/>
      </c>
      <c r="E45" s="53" t="str">
        <f>IFERROR(VLOOKUP(C$1,BD!L45:W1045,5,FALSE),"")</f>
        <v/>
      </c>
      <c r="F45"/>
      <c r="G45"/>
      <c r="H45"/>
      <c r="I45"/>
      <c r="J45"/>
      <c r="K45"/>
      <c r="L45"/>
    </row>
    <row r="46" spans="1:12" ht="15.75" customHeight="1" thickBot="1" x14ac:dyDescent="0.35">
      <c r="A46" s="114"/>
      <c r="B46" s="52" t="str">
        <f>IFERROR(VLOOKUP($C$1,BD!L46:W1046,1,FALSE),"")</f>
        <v/>
      </c>
      <c r="C46" s="52" t="str">
        <f>IFERROR(VLOOKUP(C$1,BD!L46:W1046,3,FALSE),"")</f>
        <v/>
      </c>
      <c r="D46" s="52" t="str">
        <f>IFERROR(VLOOKUP(C$1,BD!L46:W1046,2,FALSE),"")</f>
        <v/>
      </c>
      <c r="E46" s="53" t="str">
        <f>IFERROR(VLOOKUP(C$1,BD!L46:W1046,5,FALSE),"")</f>
        <v/>
      </c>
      <c r="F46"/>
      <c r="G46"/>
      <c r="H46"/>
      <c r="I46"/>
      <c r="J46"/>
      <c r="K46"/>
      <c r="L46"/>
    </row>
    <row r="47" spans="1:12" ht="15.75" customHeight="1" thickBot="1" x14ac:dyDescent="0.35">
      <c r="A47" s="114"/>
      <c r="B47" s="52" t="str">
        <f>IFERROR(VLOOKUP($C$1,BD!L47:W1047,1,FALSE),"")</f>
        <v/>
      </c>
      <c r="C47" s="52" t="str">
        <f>IFERROR(VLOOKUP(C$1,BD!L47:W1047,3,FALSE),"")</f>
        <v/>
      </c>
      <c r="D47" s="52" t="str">
        <f>IFERROR(VLOOKUP(C$1,BD!L47:W1047,2,FALSE),"")</f>
        <v/>
      </c>
      <c r="E47" s="53" t="str">
        <f>IFERROR(VLOOKUP(C$1,BD!L47:W1047,5,FALSE),"")</f>
        <v/>
      </c>
      <c r="F47"/>
      <c r="G47"/>
      <c r="H47"/>
      <c r="I47"/>
      <c r="J47"/>
      <c r="K47"/>
      <c r="L47"/>
    </row>
    <row r="48" spans="1:12" ht="15.75" customHeight="1" thickBot="1" x14ac:dyDescent="0.35">
      <c r="A48" s="114"/>
      <c r="B48" s="52" t="str">
        <f>IFERROR(VLOOKUP($C$1,BD!L48:W1048,1,FALSE),"")</f>
        <v/>
      </c>
      <c r="C48" s="52" t="str">
        <f>IFERROR(VLOOKUP(C$1,BD!L48:W1048,3,FALSE),"")</f>
        <v/>
      </c>
      <c r="D48" s="52" t="str">
        <f>IFERROR(VLOOKUP(C$1,BD!L48:W1048,2,FALSE),"")</f>
        <v/>
      </c>
      <c r="E48" s="53" t="str">
        <f>IFERROR(VLOOKUP(C$1,BD!L48:W1048,5,FALSE),"")</f>
        <v/>
      </c>
      <c r="F48"/>
      <c r="G48"/>
      <c r="H48"/>
      <c r="I48"/>
      <c r="J48"/>
      <c r="K48"/>
      <c r="L48"/>
    </row>
    <row r="49" spans="1:12" ht="15.75" customHeight="1" thickBot="1" x14ac:dyDescent="0.35">
      <c r="A49" s="114"/>
      <c r="B49" s="52" t="str">
        <f>IFERROR(VLOOKUP($C$1,BD!L49:W1049,1,FALSE),"")</f>
        <v/>
      </c>
      <c r="C49" s="52" t="str">
        <f>IFERROR(VLOOKUP(C$1,BD!L49:W1049,3,FALSE),"")</f>
        <v/>
      </c>
      <c r="D49" s="52" t="str">
        <f>IFERROR(VLOOKUP(C$1,BD!L49:W1049,2,FALSE),"")</f>
        <v/>
      </c>
      <c r="E49" s="53" t="str">
        <f>IFERROR(VLOOKUP(C$1,BD!L49:W1049,5,FALSE),"")</f>
        <v/>
      </c>
      <c r="F49"/>
      <c r="G49"/>
      <c r="H49"/>
      <c r="I49"/>
      <c r="J49"/>
      <c r="K49"/>
      <c r="L49"/>
    </row>
    <row r="50" spans="1:12" ht="15.75" customHeight="1" thickBot="1" x14ac:dyDescent="0.35">
      <c r="A50" s="114"/>
      <c r="B50" s="52" t="str">
        <f>IFERROR(VLOOKUP($C$1,BD!L50:W1050,1,FALSE),"")</f>
        <v/>
      </c>
      <c r="C50" s="52" t="str">
        <f>IFERROR(VLOOKUP(C$1,BD!L50:W1050,3,FALSE),"")</f>
        <v/>
      </c>
      <c r="D50" s="52" t="str">
        <f>IFERROR(VLOOKUP(C$1,BD!L50:W1050,2,FALSE),"")</f>
        <v/>
      </c>
      <c r="E50" s="53" t="str">
        <f>IFERROR(VLOOKUP(C$1,BD!L50:W1050,5,FALSE),"")</f>
        <v/>
      </c>
      <c r="F50"/>
      <c r="G50"/>
      <c r="H50"/>
      <c r="I50"/>
      <c r="J50"/>
      <c r="K50"/>
      <c r="L50"/>
    </row>
    <row r="51" spans="1:12" ht="15.75" customHeight="1" thickBot="1" x14ac:dyDescent="0.35">
      <c r="A51" s="114"/>
      <c r="B51" s="52" t="str">
        <f>IFERROR(VLOOKUP($C$1,BD!L51:W1051,1,FALSE),"")</f>
        <v/>
      </c>
      <c r="C51" s="52" t="str">
        <f>IFERROR(VLOOKUP(C$1,BD!L51:W1051,3,FALSE),"")</f>
        <v/>
      </c>
      <c r="D51" s="52" t="str">
        <f>IFERROR(VLOOKUP(C$1,BD!L51:W1051,2,FALSE),"")</f>
        <v/>
      </c>
      <c r="E51" s="53" t="str">
        <f>IFERROR(VLOOKUP(C$1,BD!L51:W1051,5,FALSE),"")</f>
        <v/>
      </c>
      <c r="F51"/>
      <c r="G51"/>
      <c r="H51"/>
      <c r="I51"/>
      <c r="J51"/>
      <c r="K51"/>
      <c r="L51"/>
    </row>
    <row r="52" spans="1:12" ht="15.75" customHeight="1" thickBot="1" x14ac:dyDescent="0.35">
      <c r="A52" s="114"/>
      <c r="B52" s="52" t="str">
        <f>IFERROR(VLOOKUP($C$1,BD!L52:W1052,1,FALSE),"")</f>
        <v/>
      </c>
      <c r="C52" s="52" t="str">
        <f>IFERROR(VLOOKUP(C$1,BD!L52:W1052,3,FALSE),"")</f>
        <v/>
      </c>
      <c r="D52" s="52" t="str">
        <f>IFERROR(VLOOKUP(C$1,BD!L52:W1052,2,FALSE),"")</f>
        <v/>
      </c>
      <c r="E52" s="53" t="str">
        <f>IFERROR(VLOOKUP(C$1,BD!L52:W1052,5,FALSE),"")</f>
        <v/>
      </c>
      <c r="F52"/>
      <c r="G52"/>
      <c r="H52"/>
      <c r="I52"/>
      <c r="J52"/>
      <c r="K52"/>
      <c r="L52"/>
    </row>
    <row r="53" spans="1:12" ht="15.75" customHeight="1" thickBot="1" x14ac:dyDescent="0.35">
      <c r="A53" s="114"/>
      <c r="B53" s="52" t="str">
        <f>IFERROR(VLOOKUP($C$1,BD!L53:W1053,1,FALSE),"")</f>
        <v/>
      </c>
      <c r="C53" s="52" t="str">
        <f>IFERROR(VLOOKUP(C$1,BD!L53:W1053,3,FALSE),"")</f>
        <v/>
      </c>
      <c r="D53" s="52" t="str">
        <f>IFERROR(VLOOKUP(C$1,BD!L53:W1053,2,FALSE),"")</f>
        <v/>
      </c>
      <c r="E53" s="53" t="str">
        <f>IFERROR(VLOOKUP(C$1,BD!L53:W1053,5,FALSE),"")</f>
        <v/>
      </c>
      <c r="F53"/>
      <c r="G53"/>
      <c r="H53"/>
      <c r="I53"/>
      <c r="J53"/>
      <c r="K53"/>
      <c r="L53"/>
    </row>
    <row r="54" spans="1:12" ht="15.75" customHeight="1" thickBot="1" x14ac:dyDescent="0.35">
      <c r="A54" s="114"/>
      <c r="B54" s="52" t="str">
        <f>IFERROR(VLOOKUP($C$1,BD!L54:W1054,1,FALSE),"")</f>
        <v/>
      </c>
      <c r="C54" s="52" t="str">
        <f>IFERROR(VLOOKUP(C$1,BD!L54:W1054,3,FALSE),"")</f>
        <v/>
      </c>
      <c r="D54" s="52" t="str">
        <f>IFERROR(VLOOKUP(C$1,BD!L54:W1054,2,FALSE),"")</f>
        <v/>
      </c>
      <c r="E54" s="53" t="str">
        <f>IFERROR(VLOOKUP(C$1,BD!L54:W1054,5,FALSE),"")</f>
        <v/>
      </c>
      <c r="F54"/>
      <c r="G54"/>
      <c r="H54"/>
      <c r="I54"/>
      <c r="J54"/>
      <c r="K54"/>
      <c r="L54"/>
    </row>
    <row r="55" spans="1:12" ht="15.75" customHeight="1" thickBot="1" x14ac:dyDescent="0.35">
      <c r="A55" s="114"/>
      <c r="B55" s="52" t="str">
        <f>IFERROR(VLOOKUP($C$1,BD!L55:W1055,1,FALSE),"")</f>
        <v/>
      </c>
      <c r="C55" s="52" t="str">
        <f>IFERROR(VLOOKUP(C$1,BD!L55:W1055,3,FALSE),"")</f>
        <v/>
      </c>
      <c r="D55" s="52" t="str">
        <f>IFERROR(VLOOKUP(C$1,BD!L55:W1055,2,FALSE),"")</f>
        <v/>
      </c>
      <c r="E55" s="53" t="str">
        <f>IFERROR(VLOOKUP(C$1,BD!L55:W1055,5,FALSE),"")</f>
        <v/>
      </c>
      <c r="F55"/>
      <c r="G55"/>
      <c r="H55"/>
      <c r="I55"/>
      <c r="J55"/>
      <c r="K55"/>
      <c r="L55"/>
    </row>
    <row r="56" spans="1:12" ht="15.75" customHeight="1" thickBot="1" x14ac:dyDescent="0.35">
      <c r="A56" s="114"/>
      <c r="B56" s="52" t="str">
        <f>IFERROR(VLOOKUP($C$1,BD!L56:W1056,1,FALSE),"")</f>
        <v/>
      </c>
      <c r="C56" s="52" t="str">
        <f>IFERROR(VLOOKUP(C$1,BD!L56:W1056,3,FALSE),"")</f>
        <v/>
      </c>
      <c r="D56" s="52" t="str">
        <f>IFERROR(VLOOKUP(C$1,BD!L56:W1056,2,FALSE),"")</f>
        <v/>
      </c>
      <c r="E56" s="53" t="str">
        <f>IFERROR(VLOOKUP(C$1,BD!L56:W1056,5,FALSE),"")</f>
        <v/>
      </c>
      <c r="F56"/>
      <c r="G56"/>
      <c r="H56"/>
      <c r="I56"/>
      <c r="J56"/>
      <c r="K56"/>
      <c r="L56"/>
    </row>
    <row r="57" spans="1:12" ht="15.75" customHeight="1" thickBot="1" x14ac:dyDescent="0.35">
      <c r="A57" s="114"/>
      <c r="B57" s="52" t="str">
        <f>IFERROR(VLOOKUP($C$1,BD!L57:W1057,1,FALSE),"")</f>
        <v/>
      </c>
      <c r="C57" s="52" t="str">
        <f>IFERROR(VLOOKUP(C$1,BD!L57:W1057,3,FALSE),"")</f>
        <v/>
      </c>
      <c r="D57" s="52" t="str">
        <f>IFERROR(VLOOKUP(C$1,BD!L57:W1057,2,FALSE),"")</f>
        <v/>
      </c>
      <c r="E57" s="53" t="str">
        <f>IFERROR(VLOOKUP(C$1,BD!L57:W1057,5,FALSE),"")</f>
        <v/>
      </c>
      <c r="F57"/>
      <c r="G57"/>
      <c r="H57"/>
      <c r="I57"/>
      <c r="J57"/>
      <c r="K57"/>
      <c r="L57"/>
    </row>
    <row r="58" spans="1:12" ht="15.75" customHeight="1" thickBot="1" x14ac:dyDescent="0.35">
      <c r="A58" s="114"/>
      <c r="B58" s="52" t="str">
        <f>IFERROR(VLOOKUP($C$1,BD!L58:W1058,1,FALSE),"")</f>
        <v/>
      </c>
      <c r="C58" s="52" t="str">
        <f>IFERROR(VLOOKUP(C$1,BD!L58:W1058,3,FALSE),"")</f>
        <v/>
      </c>
      <c r="D58" s="52" t="str">
        <f>IFERROR(VLOOKUP(C$1,BD!L58:W1058,2,FALSE),"")</f>
        <v/>
      </c>
      <c r="E58" s="53" t="str">
        <f>IFERROR(VLOOKUP(C$1,BD!L58:W1058,5,FALSE),"")</f>
        <v/>
      </c>
      <c r="F58"/>
      <c r="G58"/>
      <c r="H58"/>
      <c r="I58"/>
      <c r="J58"/>
      <c r="K58"/>
      <c r="L58"/>
    </row>
    <row r="59" spans="1:12" ht="15.75" customHeight="1" thickBot="1" x14ac:dyDescent="0.35">
      <c r="A59" s="114"/>
      <c r="B59" s="52" t="str">
        <f>IFERROR(VLOOKUP($C$1,BD!L59:W1059,1,FALSE),"")</f>
        <v/>
      </c>
      <c r="C59" s="52" t="str">
        <f>IFERROR(VLOOKUP(C$1,BD!L59:W1059,3,FALSE),"")</f>
        <v/>
      </c>
      <c r="D59" s="52" t="str">
        <f>IFERROR(VLOOKUP(C$1,BD!L59:W1059,2,FALSE),"")</f>
        <v/>
      </c>
      <c r="E59" s="53" t="str">
        <f>IFERROR(VLOOKUP(C$1,BD!L59:W1059,5,FALSE),"")</f>
        <v/>
      </c>
      <c r="F59"/>
      <c r="G59"/>
      <c r="H59"/>
      <c r="I59"/>
      <c r="J59"/>
      <c r="K59"/>
      <c r="L59"/>
    </row>
    <row r="60" spans="1:12" ht="15.75" customHeight="1" thickBot="1" x14ac:dyDescent="0.35">
      <c r="A60" s="114"/>
      <c r="B60" s="52" t="str">
        <f>IFERROR(VLOOKUP($C$1,BD!L60:W1060,1,FALSE),"")</f>
        <v/>
      </c>
      <c r="C60" s="52" t="str">
        <f>IFERROR(VLOOKUP(C$1,BD!L60:W1060,3,FALSE),"")</f>
        <v/>
      </c>
      <c r="D60" s="52" t="str">
        <f>IFERROR(VLOOKUP(C$1,BD!L60:W1060,2,FALSE),"")</f>
        <v/>
      </c>
      <c r="E60" s="53" t="str">
        <f>IFERROR(VLOOKUP(C$1,BD!L60:W1060,5,FALSE),"")</f>
        <v/>
      </c>
      <c r="F60"/>
      <c r="G60"/>
      <c r="H60"/>
      <c r="I60"/>
      <c r="J60"/>
      <c r="K60"/>
      <c r="L60"/>
    </row>
    <row r="61" spans="1:12" ht="15.75" customHeight="1" thickBot="1" x14ac:dyDescent="0.35">
      <c r="A61" s="114"/>
      <c r="B61" s="52" t="str">
        <f>IFERROR(VLOOKUP($C$1,BD!L61:W1061,1,FALSE),"")</f>
        <v/>
      </c>
      <c r="C61" s="52" t="str">
        <f>IFERROR(VLOOKUP(C$1,BD!L61:W1061,3,FALSE),"")</f>
        <v/>
      </c>
      <c r="D61" s="52" t="str">
        <f>IFERROR(VLOOKUP(C$1,BD!L61:W1061,2,FALSE),"")</f>
        <v/>
      </c>
      <c r="E61" s="53" t="str">
        <f>IFERROR(VLOOKUP(C$1,BD!L61:W1061,5,FALSE),"")</f>
        <v/>
      </c>
      <c r="F61"/>
      <c r="G61"/>
      <c r="H61"/>
      <c r="I61"/>
      <c r="J61"/>
      <c r="K61"/>
      <c r="L61"/>
    </row>
    <row r="62" spans="1:12" ht="15.75" customHeight="1" thickBot="1" x14ac:dyDescent="0.35">
      <c r="A62" s="114"/>
      <c r="B62" s="52" t="str">
        <f>IFERROR(VLOOKUP($C$1,BD!L62:W1062,1,FALSE),"")</f>
        <v/>
      </c>
      <c r="C62" s="52" t="str">
        <f>IFERROR(VLOOKUP(C$1,BD!L62:W1062,3,FALSE),"")</f>
        <v/>
      </c>
      <c r="D62" s="52" t="str">
        <f>IFERROR(VLOOKUP(C$1,BD!L62:W1062,2,FALSE),"")</f>
        <v/>
      </c>
      <c r="E62" s="53" t="str">
        <f>IFERROR(VLOOKUP(C$1,BD!L62:W1062,5,FALSE),"")</f>
        <v/>
      </c>
      <c r="F62"/>
      <c r="G62"/>
      <c r="H62"/>
      <c r="I62"/>
      <c r="J62"/>
      <c r="K62"/>
      <c r="L62"/>
    </row>
    <row r="63" spans="1:12" ht="15.75" customHeight="1" thickBot="1" x14ac:dyDescent="0.35">
      <c r="A63" s="114"/>
      <c r="B63" s="52" t="str">
        <f>IFERROR(VLOOKUP($C$1,BD!L63:W1063,1,FALSE),"")</f>
        <v/>
      </c>
      <c r="C63" s="52" t="str">
        <f>IFERROR(VLOOKUP(C$1,BD!L63:W1063,3,FALSE),"")</f>
        <v/>
      </c>
      <c r="D63" s="52" t="str">
        <f>IFERROR(VLOOKUP(C$1,BD!L63:W1063,2,FALSE),"")</f>
        <v/>
      </c>
      <c r="E63" s="53" t="str">
        <f>IFERROR(VLOOKUP(C$1,BD!L63:W1063,5,FALSE),"")</f>
        <v/>
      </c>
      <c r="F63"/>
      <c r="G63"/>
      <c r="H63"/>
      <c r="I63"/>
      <c r="J63"/>
      <c r="K63"/>
      <c r="L63"/>
    </row>
    <row r="64" spans="1:12" ht="15.75" customHeight="1" thickBot="1" x14ac:dyDescent="0.35">
      <c r="A64" s="114"/>
      <c r="B64" s="52" t="str">
        <f>IFERROR(VLOOKUP($C$1,BD!L64:W1064,1,FALSE),"")</f>
        <v/>
      </c>
      <c r="C64" s="52" t="str">
        <f>IFERROR(VLOOKUP(C$1,BD!L64:W1064,3,FALSE),"")</f>
        <v/>
      </c>
      <c r="D64" s="52" t="str">
        <f>IFERROR(VLOOKUP(C$1,BD!L64:W1064,2,FALSE),"")</f>
        <v/>
      </c>
      <c r="E64" s="53" t="str">
        <f>IFERROR(VLOOKUP(C$1,BD!L64:W1064,5,FALSE),"")</f>
        <v/>
      </c>
      <c r="F64"/>
      <c r="G64"/>
      <c r="H64"/>
      <c r="I64"/>
      <c r="J64"/>
      <c r="K64"/>
      <c r="L64"/>
    </row>
    <row r="65" spans="1:12" ht="15.75" customHeight="1" thickBot="1" x14ac:dyDescent="0.35">
      <c r="A65" s="114"/>
      <c r="B65" s="52" t="str">
        <f>IFERROR(VLOOKUP($C$1,BD!L65:W1065,1,FALSE),"")</f>
        <v/>
      </c>
      <c r="C65" s="52" t="str">
        <f>IFERROR(VLOOKUP(C$1,BD!L65:W1065,3,FALSE),"")</f>
        <v/>
      </c>
      <c r="D65" s="52" t="str">
        <f>IFERROR(VLOOKUP(C$1,BD!L65:W1065,2,FALSE),"")</f>
        <v/>
      </c>
      <c r="E65" s="53" t="str">
        <f>IFERROR(VLOOKUP(C$1,BD!L65:W1065,5,FALSE),"")</f>
        <v/>
      </c>
      <c r="F65"/>
      <c r="G65"/>
      <c r="H65"/>
      <c r="I65"/>
      <c r="J65"/>
      <c r="K65"/>
      <c r="L65"/>
    </row>
    <row r="66" spans="1:12" ht="15.75" customHeight="1" thickBot="1" x14ac:dyDescent="0.35">
      <c r="A66" s="114"/>
      <c r="B66" s="52" t="str">
        <f>IFERROR(VLOOKUP($C$1,BD!L66:W1066,1,FALSE),"")</f>
        <v/>
      </c>
      <c r="C66" s="52" t="str">
        <f>IFERROR(VLOOKUP(C$1,BD!L66:W1066,3,FALSE),"")</f>
        <v/>
      </c>
      <c r="D66" s="52" t="str">
        <f>IFERROR(VLOOKUP(C$1,BD!L66:W1066,2,FALSE),"")</f>
        <v/>
      </c>
      <c r="E66" s="53" t="str">
        <f>IFERROR(VLOOKUP(C$1,BD!L66:W1066,5,FALSE),"")</f>
        <v/>
      </c>
      <c r="F66"/>
      <c r="G66"/>
      <c r="H66"/>
      <c r="I66"/>
      <c r="J66"/>
      <c r="K66"/>
      <c r="L66"/>
    </row>
    <row r="67" spans="1:12" ht="15.75" customHeight="1" thickBot="1" x14ac:dyDescent="0.35">
      <c r="A67" s="114"/>
      <c r="B67" s="52" t="str">
        <f>IFERROR(VLOOKUP($C$1,BD!L67:W1067,1,FALSE),"")</f>
        <v/>
      </c>
      <c r="C67" s="52" t="str">
        <f>IFERROR(VLOOKUP(C$1,BD!L67:W1067,3,FALSE),"")</f>
        <v/>
      </c>
      <c r="D67" s="52" t="str">
        <f>IFERROR(VLOOKUP(C$1,BD!L67:W1067,2,FALSE),"")</f>
        <v/>
      </c>
      <c r="E67" s="53" t="str">
        <f>IFERROR(VLOOKUP(C$1,BD!L67:W1067,5,FALSE),"")</f>
        <v/>
      </c>
      <c r="F67"/>
      <c r="G67"/>
      <c r="H67"/>
      <c r="I67"/>
      <c r="J67"/>
      <c r="K67"/>
      <c r="L67"/>
    </row>
    <row r="68" spans="1:12" ht="15.75" customHeight="1" thickBot="1" x14ac:dyDescent="0.35">
      <c r="A68" s="114"/>
      <c r="B68" s="52" t="str">
        <f>IFERROR(VLOOKUP($C$1,BD!L68:W1068,1,FALSE),"")</f>
        <v/>
      </c>
      <c r="C68" s="52" t="str">
        <f>IFERROR(VLOOKUP(C$1,BD!L68:W1068,3,FALSE),"")</f>
        <v/>
      </c>
      <c r="D68" s="52" t="str">
        <f>IFERROR(VLOOKUP(C$1,BD!L68:W1068,2,FALSE),"")</f>
        <v/>
      </c>
      <c r="E68" s="53" t="str">
        <f>IFERROR(VLOOKUP(C$1,BD!L68:W1068,5,FALSE),"")</f>
        <v/>
      </c>
      <c r="F68"/>
      <c r="G68"/>
      <c r="H68"/>
      <c r="I68"/>
      <c r="J68"/>
      <c r="K68"/>
      <c r="L68"/>
    </row>
    <row r="69" spans="1:12" ht="15.75" customHeight="1" thickBot="1" x14ac:dyDescent="0.35">
      <c r="A69" s="114"/>
      <c r="B69" s="52" t="str">
        <f>IFERROR(VLOOKUP($C$1,BD!L69:W1069,1,FALSE),"")</f>
        <v/>
      </c>
      <c r="C69" s="52" t="str">
        <f>IFERROR(VLOOKUP(C$1,BD!L69:W1069,3,FALSE),"")</f>
        <v/>
      </c>
      <c r="D69" s="52" t="str">
        <f>IFERROR(VLOOKUP(C$1,BD!L69:W1069,2,FALSE),"")</f>
        <v/>
      </c>
      <c r="E69" s="53" t="str">
        <f>IFERROR(VLOOKUP(C$1,BD!L69:W1069,5,FALSE),"")</f>
        <v/>
      </c>
      <c r="F69"/>
      <c r="G69"/>
      <c r="H69"/>
      <c r="I69"/>
      <c r="J69"/>
      <c r="K69"/>
      <c r="L69"/>
    </row>
    <row r="70" spans="1:12" ht="15.75" customHeight="1" thickBot="1" x14ac:dyDescent="0.35">
      <c r="A70" s="114"/>
      <c r="B70" s="52" t="str">
        <f>IFERROR(VLOOKUP($C$1,BD!L70:W1070,1,FALSE),"")</f>
        <v/>
      </c>
      <c r="C70" s="52" t="str">
        <f>IFERROR(VLOOKUP(C$1,BD!L70:W1070,3,FALSE),"")</f>
        <v/>
      </c>
      <c r="D70" s="52" t="str">
        <f>IFERROR(VLOOKUP(C$1,BD!L70:W1070,2,FALSE),"")</f>
        <v/>
      </c>
      <c r="E70" s="53" t="str">
        <f>IFERROR(VLOOKUP(C$1,BD!L70:W1070,5,FALSE),"")</f>
        <v/>
      </c>
      <c r="F70"/>
      <c r="G70"/>
      <c r="H70"/>
      <c r="I70"/>
      <c r="J70"/>
      <c r="K70"/>
      <c r="L70"/>
    </row>
    <row r="71" spans="1:12" ht="15.75" customHeight="1" thickBot="1" x14ac:dyDescent="0.35">
      <c r="A71" s="114"/>
      <c r="B71" s="52" t="str">
        <f>IFERROR(VLOOKUP($C$1,BD!L71:W1071,1,FALSE),"")</f>
        <v/>
      </c>
      <c r="C71" s="52" t="str">
        <f>IFERROR(VLOOKUP(C$1,BD!L71:W1071,3,FALSE),"")</f>
        <v/>
      </c>
      <c r="D71" s="52" t="str">
        <f>IFERROR(VLOOKUP(C$1,BD!L71:W1071,2,FALSE),"")</f>
        <v/>
      </c>
      <c r="E71" s="53" t="str">
        <f>IFERROR(VLOOKUP(C$1,BD!L71:W1071,5,FALSE),"")</f>
        <v/>
      </c>
      <c r="F71"/>
      <c r="G71"/>
      <c r="H71"/>
      <c r="I71"/>
      <c r="J71"/>
      <c r="K71"/>
      <c r="L71"/>
    </row>
    <row r="72" spans="1:12" ht="15.75" customHeight="1" thickBot="1" x14ac:dyDescent="0.35">
      <c r="A72" s="114"/>
      <c r="B72" s="52" t="str">
        <f>IFERROR(VLOOKUP($C$1,BD!L72:W1072,1,FALSE),"")</f>
        <v/>
      </c>
      <c r="C72" s="52" t="str">
        <f>IFERROR(VLOOKUP(C$1,BD!L72:W1072,3,FALSE),"")</f>
        <v/>
      </c>
      <c r="D72" s="52" t="str">
        <f>IFERROR(VLOOKUP(C$1,BD!L72:W1072,2,FALSE),"")</f>
        <v/>
      </c>
      <c r="E72" s="53" t="str">
        <f>IFERROR(VLOOKUP(C$1,BD!L72:W1072,5,FALSE),"")</f>
        <v/>
      </c>
      <c r="F72"/>
      <c r="G72"/>
      <c r="H72"/>
      <c r="I72"/>
      <c r="J72"/>
      <c r="K72"/>
      <c r="L72"/>
    </row>
    <row r="73" spans="1:12" ht="15.75" customHeight="1" thickBot="1" x14ac:dyDescent="0.35">
      <c r="A73" s="114"/>
      <c r="B73" s="52" t="str">
        <f>IFERROR(VLOOKUP($C$1,BD!L73:W1073,1,FALSE),"")</f>
        <v/>
      </c>
      <c r="C73" s="52" t="str">
        <f>IFERROR(VLOOKUP(C$1,BD!L73:W1073,3,FALSE),"")</f>
        <v/>
      </c>
      <c r="D73" s="52" t="str">
        <f>IFERROR(VLOOKUP(C$1,BD!L73:W1073,2,FALSE),"")</f>
        <v/>
      </c>
      <c r="E73" s="53" t="str">
        <f>IFERROR(VLOOKUP(C$1,BD!L73:W1073,5,FALSE),"")</f>
        <v/>
      </c>
      <c r="F73"/>
      <c r="G73"/>
      <c r="H73"/>
      <c r="I73"/>
      <c r="J73"/>
      <c r="K73"/>
      <c r="L73"/>
    </row>
    <row r="74" spans="1:12" ht="15.75" customHeight="1" thickBot="1" x14ac:dyDescent="0.35">
      <c r="A74" s="114"/>
      <c r="B74" s="52" t="str">
        <f>IFERROR(VLOOKUP($C$1,BD!L74:W1074,1,FALSE),"")</f>
        <v/>
      </c>
      <c r="C74" s="52" t="str">
        <f>IFERROR(VLOOKUP(C$1,BD!L74:W1074,3,FALSE),"")</f>
        <v/>
      </c>
      <c r="D74" s="52" t="str">
        <f>IFERROR(VLOOKUP(C$1,BD!L74:W1074,2,FALSE),"")</f>
        <v/>
      </c>
      <c r="E74" s="53" t="str">
        <f>IFERROR(VLOOKUP(C$1,BD!L74:W1074,5,FALSE),"")</f>
        <v/>
      </c>
      <c r="F74"/>
      <c r="G74"/>
      <c r="H74"/>
      <c r="I74"/>
      <c r="J74"/>
      <c r="K74"/>
      <c r="L74"/>
    </row>
    <row r="75" spans="1:12" ht="15.75" customHeight="1" thickBot="1" x14ac:dyDescent="0.35">
      <c r="A75" s="114"/>
      <c r="B75" s="52" t="str">
        <f>IFERROR(VLOOKUP($C$1,BD!L75:W1075,1,FALSE),"")</f>
        <v/>
      </c>
      <c r="C75" s="52" t="str">
        <f>IFERROR(VLOOKUP(C$1,BD!L75:W1075,3,FALSE),"")</f>
        <v/>
      </c>
      <c r="D75" s="52" t="str">
        <f>IFERROR(VLOOKUP(C$1,BD!L75:W1075,2,FALSE),"")</f>
        <v/>
      </c>
      <c r="E75" s="53" t="str">
        <f>IFERROR(VLOOKUP(C$1,BD!L75:W1075,5,FALSE),"")</f>
        <v/>
      </c>
      <c r="F75"/>
      <c r="G75"/>
      <c r="H75"/>
      <c r="I75"/>
      <c r="J75"/>
      <c r="K75"/>
      <c r="L75"/>
    </row>
    <row r="76" spans="1:12" ht="15.75" customHeight="1" thickBot="1" x14ac:dyDescent="0.35">
      <c r="A76" s="114"/>
      <c r="B76" s="52" t="str">
        <f>IFERROR(VLOOKUP($C$1,BD!L76:W1076,1,FALSE),"")</f>
        <v/>
      </c>
      <c r="C76" s="52" t="str">
        <f>IFERROR(VLOOKUP(C$1,BD!L76:W1076,3,FALSE),"")</f>
        <v/>
      </c>
      <c r="D76" s="52" t="str">
        <f>IFERROR(VLOOKUP(C$1,BD!L76:W1076,2,FALSE),"")</f>
        <v/>
      </c>
      <c r="E76" s="53" t="str">
        <f>IFERROR(VLOOKUP(C$1,BD!L76:W1076,5,FALSE),"")</f>
        <v/>
      </c>
      <c r="F76"/>
      <c r="G76"/>
      <c r="H76"/>
      <c r="I76"/>
      <c r="J76"/>
      <c r="K76"/>
      <c r="L76"/>
    </row>
    <row r="77" spans="1:12" ht="15.75" customHeight="1" thickBot="1" x14ac:dyDescent="0.35">
      <c r="A77" s="114"/>
      <c r="B77" s="52" t="str">
        <f>IFERROR(VLOOKUP($C$1,BD!L77:W1077,1,FALSE),"")</f>
        <v/>
      </c>
      <c r="C77" s="52" t="str">
        <f>IFERROR(VLOOKUP(C$1,BD!L77:W1077,3,FALSE),"")</f>
        <v/>
      </c>
      <c r="D77" s="52" t="str">
        <f>IFERROR(VLOOKUP(C$1,BD!L77:W1077,2,FALSE),"")</f>
        <v/>
      </c>
      <c r="E77" s="53" t="str">
        <f>IFERROR(VLOOKUP(C$1,BD!L77:W1077,5,FALSE),"")</f>
        <v/>
      </c>
      <c r="F77"/>
      <c r="G77"/>
      <c r="H77"/>
      <c r="I77"/>
      <c r="J77"/>
      <c r="K77"/>
      <c r="L77"/>
    </row>
    <row r="78" spans="1:12" ht="15.75" customHeight="1" thickBot="1" x14ac:dyDescent="0.35">
      <c r="A78" s="114"/>
      <c r="B78" s="52" t="str">
        <f>IFERROR(VLOOKUP($C$1,BD!L78:W1078,1,FALSE),"")</f>
        <v/>
      </c>
      <c r="C78" s="52" t="str">
        <f>IFERROR(VLOOKUP(C$1,BD!L78:W1078,3,FALSE),"")</f>
        <v/>
      </c>
      <c r="D78" s="52" t="str">
        <f>IFERROR(VLOOKUP(C$1,BD!L78:W1078,2,FALSE),"")</f>
        <v/>
      </c>
      <c r="E78" s="53" t="str">
        <f>IFERROR(VLOOKUP(C$1,BD!L78:W1078,5,FALSE),"")</f>
        <v/>
      </c>
      <c r="F78"/>
      <c r="G78"/>
      <c r="H78"/>
      <c r="I78"/>
      <c r="J78"/>
      <c r="K78"/>
      <c r="L78"/>
    </row>
    <row r="79" spans="1:12" ht="15.75" customHeight="1" thickBot="1" x14ac:dyDescent="0.35">
      <c r="A79" s="114"/>
      <c r="B79" s="52" t="str">
        <f>IFERROR(VLOOKUP($C$1,BD!L79:W1079,1,FALSE),"")</f>
        <v/>
      </c>
      <c r="C79" s="52" t="str">
        <f>IFERROR(VLOOKUP(C$1,BD!L79:W1079,3,FALSE),"")</f>
        <v/>
      </c>
      <c r="D79" s="52" t="str">
        <f>IFERROR(VLOOKUP(C$1,BD!L79:W1079,2,FALSE),"")</f>
        <v/>
      </c>
      <c r="E79" s="53" t="str">
        <f>IFERROR(VLOOKUP(C$1,BD!L79:W1079,5,FALSE),"")</f>
        <v/>
      </c>
      <c r="F79"/>
      <c r="G79"/>
      <c r="H79"/>
      <c r="I79"/>
      <c r="J79"/>
      <c r="K79"/>
      <c r="L79"/>
    </row>
    <row r="80" spans="1:12" ht="15.75" customHeight="1" thickBot="1" x14ac:dyDescent="0.35">
      <c r="A80" s="114"/>
      <c r="B80" s="52" t="str">
        <f>IFERROR(VLOOKUP($C$1,BD!L80:W1080,1,FALSE),"")</f>
        <v/>
      </c>
      <c r="C80" s="52" t="str">
        <f>IFERROR(VLOOKUP(C$1,BD!L80:W1080,3,FALSE),"")</f>
        <v/>
      </c>
      <c r="D80" s="52" t="str">
        <f>IFERROR(VLOOKUP(C$1,BD!L80:W1080,2,FALSE),"")</f>
        <v/>
      </c>
      <c r="E80" s="53" t="str">
        <f>IFERROR(VLOOKUP(C$1,BD!L80:W1080,5,FALSE),"")</f>
        <v/>
      </c>
      <c r="F80"/>
      <c r="G80"/>
      <c r="H80"/>
      <c r="I80"/>
      <c r="J80"/>
      <c r="K80"/>
      <c r="L80"/>
    </row>
    <row r="81" spans="1:12" ht="15.75" customHeight="1" thickBot="1" x14ac:dyDescent="0.35">
      <c r="A81" s="114"/>
      <c r="B81" s="52" t="str">
        <f>IFERROR(VLOOKUP($C$1,BD!L81:W1081,1,FALSE),"")</f>
        <v/>
      </c>
      <c r="C81" s="52" t="str">
        <f>IFERROR(VLOOKUP(C$1,BD!L81:W1081,3,FALSE),"")</f>
        <v/>
      </c>
      <c r="D81" s="52" t="str">
        <f>IFERROR(VLOOKUP(C$1,BD!L81:W1081,2,FALSE),"")</f>
        <v/>
      </c>
      <c r="E81" s="53" t="str">
        <f>IFERROR(VLOOKUP(C$1,BD!L81:W1081,5,FALSE),"")</f>
        <v/>
      </c>
      <c r="F81"/>
      <c r="G81"/>
      <c r="H81"/>
      <c r="I81"/>
      <c r="J81"/>
      <c r="K81"/>
      <c r="L81"/>
    </row>
    <row r="82" spans="1:12" ht="15.75" customHeight="1" thickBot="1" x14ac:dyDescent="0.35">
      <c r="A82" s="114"/>
      <c r="B82" s="52" t="str">
        <f>IFERROR(VLOOKUP($C$1,BD!L82:W1082,1,FALSE),"")</f>
        <v/>
      </c>
      <c r="C82" s="52" t="str">
        <f>IFERROR(VLOOKUP(C$1,BD!L82:W1082,3,FALSE),"")</f>
        <v/>
      </c>
      <c r="D82" s="52" t="str">
        <f>IFERROR(VLOOKUP(C$1,BD!L82:W1082,2,FALSE),"")</f>
        <v/>
      </c>
      <c r="E82" s="53" t="str">
        <f>IFERROR(VLOOKUP(C$1,BD!L82:W1082,5,FALSE),"")</f>
        <v/>
      </c>
      <c r="F82"/>
      <c r="G82"/>
      <c r="H82"/>
      <c r="I82"/>
      <c r="J82"/>
      <c r="K82"/>
      <c r="L82"/>
    </row>
    <row r="83" spans="1:12" ht="15.75" customHeight="1" thickBot="1" x14ac:dyDescent="0.35">
      <c r="A83" s="114"/>
      <c r="B83" s="52" t="str">
        <f>IFERROR(VLOOKUP($C$1,BD!L83:W1083,1,FALSE),"")</f>
        <v/>
      </c>
      <c r="C83" s="52" t="str">
        <f>IFERROR(VLOOKUP(C$1,BD!L83:W1083,3,FALSE),"")</f>
        <v/>
      </c>
      <c r="D83" s="52" t="str">
        <f>IFERROR(VLOOKUP(C$1,BD!L83:W1083,2,FALSE),"")</f>
        <v/>
      </c>
      <c r="E83" s="53" t="str">
        <f>IFERROR(VLOOKUP(C$1,BD!L83:W1083,5,FALSE),"")</f>
        <v/>
      </c>
      <c r="F83"/>
      <c r="G83"/>
      <c r="H83"/>
      <c r="I83"/>
      <c r="J83"/>
      <c r="K83"/>
      <c r="L83"/>
    </row>
    <row r="84" spans="1:12" ht="15.75" customHeight="1" thickBot="1" x14ac:dyDescent="0.35">
      <c r="A84" s="114"/>
      <c r="B84" s="52" t="str">
        <f>IFERROR(VLOOKUP($C$1,BD!L84:W1084,1,FALSE),"")</f>
        <v/>
      </c>
      <c r="C84" s="52" t="str">
        <f>IFERROR(VLOOKUP(C$1,BD!L84:W1084,3,FALSE),"")</f>
        <v/>
      </c>
      <c r="D84" s="52" t="str">
        <f>IFERROR(VLOOKUP(C$1,BD!L84:W1084,2,FALSE),"")</f>
        <v/>
      </c>
      <c r="E84" s="53" t="str">
        <f>IFERROR(VLOOKUP(C$1,BD!L84:W1084,5,FALSE),"")</f>
        <v/>
      </c>
      <c r="F84"/>
      <c r="G84"/>
      <c r="H84"/>
      <c r="I84"/>
      <c r="J84"/>
      <c r="K84"/>
      <c r="L84"/>
    </row>
    <row r="85" spans="1:12" ht="15.75" customHeight="1" thickBot="1" x14ac:dyDescent="0.35">
      <c r="A85" s="114"/>
      <c r="B85" s="52" t="str">
        <f>IFERROR(VLOOKUP($C$1,BD!L85:W1085,1,FALSE),"")</f>
        <v/>
      </c>
      <c r="C85" s="52" t="str">
        <f>IFERROR(VLOOKUP(C$1,BD!L85:W1085,3,FALSE),"")</f>
        <v/>
      </c>
      <c r="D85" s="52" t="str">
        <f>IFERROR(VLOOKUP(C$1,BD!L85:W1085,2,FALSE),"")</f>
        <v/>
      </c>
      <c r="E85" s="53" t="str">
        <f>IFERROR(VLOOKUP(C$1,BD!L85:W1085,5,FALSE),"")</f>
        <v/>
      </c>
      <c r="F85"/>
      <c r="G85"/>
      <c r="H85"/>
      <c r="I85"/>
      <c r="J85"/>
      <c r="K85"/>
      <c r="L85"/>
    </row>
    <row r="86" spans="1:12" ht="15.75" customHeight="1" thickBot="1" x14ac:dyDescent="0.35">
      <c r="A86" s="114"/>
      <c r="B86" s="52" t="str">
        <f>IFERROR(VLOOKUP($C$1,BD!L86:W1086,1,FALSE),"")</f>
        <v/>
      </c>
      <c r="C86" s="52" t="str">
        <f>IFERROR(VLOOKUP(C$1,BD!L86:W1086,3,FALSE),"")</f>
        <v/>
      </c>
      <c r="D86" s="52" t="str">
        <f>IFERROR(VLOOKUP(C$1,BD!L86:W1086,2,FALSE),"")</f>
        <v/>
      </c>
      <c r="E86" s="53" t="str">
        <f>IFERROR(VLOOKUP(C$1,BD!L86:W1086,5,FALSE),"")</f>
        <v/>
      </c>
      <c r="F86"/>
      <c r="G86"/>
      <c r="H86"/>
      <c r="I86"/>
      <c r="J86"/>
      <c r="K86"/>
      <c r="L86"/>
    </row>
    <row r="87" spans="1:12" ht="15.75" customHeight="1" thickBot="1" x14ac:dyDescent="0.35">
      <c r="A87" s="114"/>
      <c r="B87" s="52" t="str">
        <f>IFERROR(VLOOKUP($C$1,BD!L87:W1087,1,FALSE),"")</f>
        <v/>
      </c>
      <c r="C87" s="52" t="str">
        <f>IFERROR(VLOOKUP(C$1,BD!L87:W1087,3,FALSE),"")</f>
        <v/>
      </c>
      <c r="D87" s="52" t="str">
        <f>IFERROR(VLOOKUP(C$1,BD!L87:W1087,2,FALSE),"")</f>
        <v/>
      </c>
      <c r="E87" s="53" t="str">
        <f>IFERROR(VLOOKUP(C$1,BD!L87:W1087,5,FALSE),"")</f>
        <v/>
      </c>
      <c r="F87"/>
      <c r="G87"/>
      <c r="H87"/>
      <c r="I87"/>
      <c r="J87"/>
      <c r="K87"/>
      <c r="L87"/>
    </row>
    <row r="88" spans="1:12" ht="15.75" customHeight="1" thickBot="1" x14ac:dyDescent="0.35">
      <c r="A88" s="114"/>
      <c r="B88" s="52" t="str">
        <f>IFERROR(VLOOKUP($C$1,BD!L88:W1088,1,FALSE),"")</f>
        <v/>
      </c>
      <c r="C88" s="52" t="str">
        <f>IFERROR(VLOOKUP(C$1,BD!L88:W1088,3,FALSE),"")</f>
        <v/>
      </c>
      <c r="D88" s="52" t="str">
        <f>IFERROR(VLOOKUP(C$1,BD!L88:W1088,2,FALSE),"")</f>
        <v/>
      </c>
      <c r="E88" s="53" t="str">
        <f>IFERROR(VLOOKUP(C$1,BD!L88:W1088,5,FALSE),"")</f>
        <v/>
      </c>
      <c r="F88"/>
      <c r="G88"/>
      <c r="H88"/>
      <c r="I88"/>
      <c r="J88"/>
      <c r="K88"/>
      <c r="L88"/>
    </row>
    <row r="89" spans="1:12" ht="15.75" customHeight="1" thickBot="1" x14ac:dyDescent="0.35">
      <c r="A89" s="114"/>
      <c r="B89" s="52" t="str">
        <f>IFERROR(VLOOKUP($C$1,BD!L89:W1089,1,FALSE),"")</f>
        <v/>
      </c>
      <c r="C89" s="52" t="str">
        <f>IFERROR(VLOOKUP(C$1,BD!L89:W1089,3,FALSE),"")</f>
        <v/>
      </c>
      <c r="D89" s="52" t="str">
        <f>IFERROR(VLOOKUP(C$1,BD!L89:W1089,2,FALSE),"")</f>
        <v/>
      </c>
      <c r="E89" s="53" t="str">
        <f>IFERROR(VLOOKUP(C$1,BD!L89:W1089,5,FALSE),"")</f>
        <v/>
      </c>
      <c r="F89"/>
      <c r="G89"/>
      <c r="H89"/>
      <c r="I89"/>
      <c r="J89"/>
      <c r="K89"/>
      <c r="L89"/>
    </row>
    <row r="90" spans="1:12" ht="15.75" customHeight="1" thickBot="1" x14ac:dyDescent="0.35">
      <c r="A90" s="114"/>
      <c r="B90" s="52" t="str">
        <f>IFERROR(VLOOKUP($C$1,BD!L90:W1090,1,FALSE),"")</f>
        <v/>
      </c>
      <c r="C90" s="52" t="str">
        <f>IFERROR(VLOOKUP(C$1,BD!L90:W1090,3,FALSE),"")</f>
        <v/>
      </c>
      <c r="D90" s="52" t="str">
        <f>IFERROR(VLOOKUP(C$1,BD!L90:W1090,2,FALSE),"")</f>
        <v/>
      </c>
      <c r="E90" s="53" t="str">
        <f>IFERROR(VLOOKUP(C$1,BD!L90:W1090,5,FALSE),"")</f>
        <v/>
      </c>
      <c r="F90"/>
      <c r="G90"/>
      <c r="H90"/>
      <c r="I90"/>
      <c r="J90"/>
      <c r="K90"/>
      <c r="L90"/>
    </row>
    <row r="91" spans="1:12" ht="15.75" customHeight="1" thickBot="1" x14ac:dyDescent="0.35">
      <c r="A91" s="114"/>
      <c r="B91" s="52" t="str">
        <f>IFERROR(VLOOKUP($C$1,BD!L91:W1091,1,FALSE),"")</f>
        <v/>
      </c>
      <c r="C91" s="52" t="str">
        <f>IFERROR(VLOOKUP(C$1,BD!L91:W1091,3,FALSE),"")</f>
        <v/>
      </c>
      <c r="D91" s="52" t="str">
        <f>IFERROR(VLOOKUP(C$1,BD!L91:W1091,2,FALSE),"")</f>
        <v/>
      </c>
      <c r="E91" s="53" t="str">
        <f>IFERROR(VLOOKUP(C$1,BD!L91:W1091,5,FALSE),"")</f>
        <v/>
      </c>
      <c r="F91"/>
      <c r="G91"/>
      <c r="H91"/>
      <c r="I91"/>
      <c r="J91"/>
      <c r="K91"/>
      <c r="L91"/>
    </row>
    <row r="92" spans="1:12" ht="15.75" customHeight="1" thickBot="1" x14ac:dyDescent="0.35">
      <c r="A92" s="114"/>
      <c r="B92" s="52" t="str">
        <f>IFERROR(VLOOKUP($C$1,BD!L92:W1092,1,FALSE),"")</f>
        <v/>
      </c>
      <c r="C92" s="52" t="str">
        <f>IFERROR(VLOOKUP(C$1,BD!L92:W1092,3,FALSE),"")</f>
        <v/>
      </c>
      <c r="D92" s="52" t="str">
        <f>IFERROR(VLOOKUP(C$1,BD!L92:W1092,2,FALSE),"")</f>
        <v/>
      </c>
      <c r="E92" s="53" t="str">
        <f>IFERROR(VLOOKUP(C$1,BD!L92:W1092,5,FALSE),"")</f>
        <v/>
      </c>
      <c r="F92"/>
      <c r="G92"/>
      <c r="H92"/>
      <c r="I92"/>
      <c r="J92"/>
      <c r="K92"/>
      <c r="L92"/>
    </row>
    <row r="93" spans="1:12" ht="15.75" customHeight="1" thickBot="1" x14ac:dyDescent="0.35">
      <c r="A93" s="114"/>
      <c r="B93" s="52" t="str">
        <f>IFERROR(VLOOKUP($C$1,BD!L93:W1093,1,FALSE),"")</f>
        <v/>
      </c>
      <c r="C93" s="52" t="str">
        <f>IFERROR(VLOOKUP(C$1,BD!L93:W1093,3,FALSE),"")</f>
        <v/>
      </c>
      <c r="D93" s="52" t="str">
        <f>IFERROR(VLOOKUP(C$1,BD!L93:W1093,2,FALSE),"")</f>
        <v/>
      </c>
      <c r="E93" s="53" t="str">
        <f>IFERROR(VLOOKUP(C$1,BD!L93:W1093,5,FALSE),"")</f>
        <v/>
      </c>
      <c r="F93"/>
      <c r="G93"/>
      <c r="H93"/>
      <c r="I93"/>
      <c r="J93"/>
      <c r="K93"/>
      <c r="L93"/>
    </row>
    <row r="94" spans="1:12" ht="15.75" customHeight="1" thickBot="1" x14ac:dyDescent="0.35">
      <c r="A94" s="114"/>
      <c r="B94" s="52" t="str">
        <f>IFERROR(VLOOKUP($C$1,BD!L94:W1094,1,FALSE),"")</f>
        <v/>
      </c>
      <c r="C94" s="52" t="str">
        <f>IFERROR(VLOOKUP(C$1,BD!L94:W1094,3,FALSE),"")</f>
        <v/>
      </c>
      <c r="D94" s="52" t="str">
        <f>IFERROR(VLOOKUP(C$1,BD!L94:W1094,2,FALSE),"")</f>
        <v/>
      </c>
      <c r="E94" s="53" t="str">
        <f>IFERROR(VLOOKUP(C$1,BD!L94:W1094,5,FALSE),"")</f>
        <v/>
      </c>
      <c r="F94"/>
      <c r="G94"/>
      <c r="H94"/>
      <c r="I94"/>
      <c r="J94"/>
      <c r="K94"/>
      <c r="L94"/>
    </row>
    <row r="95" spans="1:12" ht="15.75" customHeight="1" thickBot="1" x14ac:dyDescent="0.35">
      <c r="A95" s="114"/>
      <c r="B95" s="52" t="str">
        <f>IFERROR(VLOOKUP($C$1,BD!L95:W1095,1,FALSE),"")</f>
        <v/>
      </c>
      <c r="C95" s="52" t="str">
        <f>IFERROR(VLOOKUP(C$1,BD!L95:W1095,3,FALSE),"")</f>
        <v/>
      </c>
      <c r="D95" s="52" t="str">
        <f>IFERROR(VLOOKUP(C$1,BD!L95:W1095,2,FALSE),"")</f>
        <v/>
      </c>
      <c r="E95" s="53" t="str">
        <f>IFERROR(VLOOKUP(C$1,BD!L95:W1095,5,FALSE),"")</f>
        <v/>
      </c>
      <c r="F95"/>
      <c r="G95"/>
      <c r="H95"/>
      <c r="I95"/>
      <c r="J95"/>
      <c r="K95"/>
      <c r="L95"/>
    </row>
    <row r="96" spans="1:12" ht="15.75" customHeight="1" thickBot="1" x14ac:dyDescent="0.35">
      <c r="A96" s="114"/>
      <c r="B96" s="52" t="str">
        <f>IFERROR(VLOOKUP($C$1,BD!L96:W1096,1,FALSE),"")</f>
        <v/>
      </c>
      <c r="C96" s="52" t="str">
        <f>IFERROR(VLOOKUP(C$1,BD!L96:W1096,3,FALSE),"")</f>
        <v/>
      </c>
      <c r="D96" s="52" t="str">
        <f>IFERROR(VLOOKUP(C$1,BD!L96:W1096,2,FALSE),"")</f>
        <v/>
      </c>
      <c r="E96" s="53" t="str">
        <f>IFERROR(VLOOKUP(C$1,BD!L96:W1096,5,FALSE),"")</f>
        <v/>
      </c>
      <c r="F96"/>
      <c r="G96"/>
      <c r="H96"/>
      <c r="I96"/>
      <c r="J96"/>
      <c r="K96"/>
      <c r="L96"/>
    </row>
    <row r="97" spans="1:12" ht="15.75" customHeight="1" thickBot="1" x14ac:dyDescent="0.35">
      <c r="A97" s="114"/>
      <c r="B97" s="52" t="str">
        <f>IFERROR(VLOOKUP($C$1,BD!L97:W1097,1,FALSE),"")</f>
        <v/>
      </c>
      <c r="C97" s="52" t="str">
        <f>IFERROR(VLOOKUP(C$1,BD!L97:W1097,3,FALSE),"")</f>
        <v/>
      </c>
      <c r="D97" s="52" t="str">
        <f>IFERROR(VLOOKUP(C$1,BD!L97:W1097,2,FALSE),"")</f>
        <v/>
      </c>
      <c r="E97" s="53" t="str">
        <f>IFERROR(VLOOKUP(C$1,BD!L97:W1097,5,FALSE),"")</f>
        <v/>
      </c>
      <c r="F97"/>
      <c r="G97"/>
      <c r="H97"/>
      <c r="I97"/>
      <c r="J97"/>
      <c r="K97"/>
      <c r="L97"/>
    </row>
    <row r="98" spans="1:12" ht="15.75" customHeight="1" thickBot="1" x14ac:dyDescent="0.35">
      <c r="A98" s="114"/>
      <c r="B98" s="52" t="str">
        <f>IFERROR(VLOOKUP($C$1,BD!L98:W1098,1,FALSE),"")</f>
        <v/>
      </c>
      <c r="C98" s="52" t="str">
        <f>IFERROR(VLOOKUP(C$1,BD!L98:W1098,3,FALSE),"")</f>
        <v/>
      </c>
      <c r="D98" s="52" t="str">
        <f>IFERROR(VLOOKUP(C$1,BD!L98:W1098,2,FALSE),"")</f>
        <v/>
      </c>
      <c r="E98" s="53" t="str">
        <f>IFERROR(VLOOKUP(C$1,BD!L98:W1098,5,FALSE),"")</f>
        <v/>
      </c>
      <c r="F98"/>
      <c r="G98"/>
      <c r="H98"/>
      <c r="I98"/>
      <c r="J98"/>
      <c r="K98"/>
      <c r="L98"/>
    </row>
    <row r="99" spans="1:12" ht="15.75" customHeight="1" thickBot="1" x14ac:dyDescent="0.35">
      <c r="A99" s="114"/>
      <c r="B99" s="52" t="str">
        <f>IFERROR(VLOOKUP($C$1,BD!L99:W1099,1,FALSE),"")</f>
        <v/>
      </c>
      <c r="C99" s="52" t="str">
        <f>IFERROR(VLOOKUP(C$1,BD!L99:W1099,3,FALSE),"")</f>
        <v/>
      </c>
      <c r="D99" s="52" t="str">
        <f>IFERROR(VLOOKUP(C$1,BD!L99:W1099,2,FALSE),"")</f>
        <v/>
      </c>
      <c r="E99" s="53" t="str">
        <f>IFERROR(VLOOKUP(C$1,BD!L99:W1099,5,FALSE),"")</f>
        <v/>
      </c>
      <c r="F99"/>
      <c r="G99"/>
      <c r="H99"/>
      <c r="I99"/>
      <c r="J99"/>
      <c r="K99"/>
      <c r="L99"/>
    </row>
    <row r="100" spans="1:12" ht="15.75" customHeight="1" thickBot="1" x14ac:dyDescent="0.35">
      <c r="A100" s="114"/>
      <c r="B100" s="52" t="str">
        <f>IFERROR(VLOOKUP($C$1,BD!L100:W1100,1,FALSE),"")</f>
        <v/>
      </c>
      <c r="C100" s="52" t="str">
        <f>IFERROR(VLOOKUP(C$1,BD!L100:W1100,3,FALSE),"")</f>
        <v/>
      </c>
      <c r="D100" s="52" t="str">
        <f>IFERROR(VLOOKUP(C$1,BD!L100:W1100,2,FALSE),"")</f>
        <v/>
      </c>
      <c r="E100" s="53" t="str">
        <f>IFERROR(VLOOKUP(C$1,BD!L100:W1100,5,FALSE),"")</f>
        <v/>
      </c>
      <c r="F100"/>
      <c r="G100"/>
      <c r="H100"/>
      <c r="I100"/>
      <c r="J100"/>
      <c r="K100"/>
      <c r="L100"/>
    </row>
    <row r="101" spans="1:12" ht="15.75" customHeight="1" thickBot="1" x14ac:dyDescent="0.35">
      <c r="A101" s="114"/>
      <c r="B101" s="52" t="str">
        <f>IFERROR(VLOOKUP($C$1,BD!L101:W1101,1,FALSE),"")</f>
        <v/>
      </c>
      <c r="C101" s="52" t="str">
        <f>IFERROR(VLOOKUP(C$1,BD!L101:W1101,3,FALSE),"")</f>
        <v/>
      </c>
      <c r="D101" s="52" t="str">
        <f>IFERROR(VLOOKUP(C$1,BD!L101:W1101,2,FALSE),"")</f>
        <v/>
      </c>
      <c r="E101" s="53" t="str">
        <f>IFERROR(VLOOKUP(C$1,BD!L101:W1101,5,FALSE),"")</f>
        <v/>
      </c>
      <c r="F101"/>
      <c r="G101"/>
      <c r="H101"/>
      <c r="I101"/>
      <c r="J101"/>
      <c r="K101"/>
      <c r="L101"/>
    </row>
    <row r="102" spans="1:12" ht="15.75" customHeight="1" thickBot="1" x14ac:dyDescent="0.35">
      <c r="A102" s="114"/>
      <c r="B102" s="52" t="str">
        <f>IFERROR(VLOOKUP($C$1,BD!L102:W1102,1,FALSE),"")</f>
        <v/>
      </c>
      <c r="C102" s="52" t="str">
        <f>IFERROR(VLOOKUP(C$1,BD!L102:W1102,3,FALSE),"")</f>
        <v/>
      </c>
      <c r="D102" s="52" t="str">
        <f>IFERROR(VLOOKUP(C$1,BD!L102:W1102,2,FALSE),"")</f>
        <v/>
      </c>
      <c r="E102" s="53" t="str">
        <f>IFERROR(VLOOKUP(C$1,BD!L102:W1102,5,FALSE),"")</f>
        <v/>
      </c>
      <c r="F102"/>
      <c r="G102"/>
      <c r="H102"/>
      <c r="I102"/>
      <c r="J102"/>
      <c r="K102"/>
      <c r="L102"/>
    </row>
    <row r="103" spans="1:12" ht="15.75" customHeight="1" thickBot="1" x14ac:dyDescent="0.35">
      <c r="A103" s="114"/>
      <c r="B103" s="52" t="str">
        <f>IFERROR(VLOOKUP($C$1,BD!L103:W1103,1,FALSE),"")</f>
        <v/>
      </c>
      <c r="C103" s="52" t="str">
        <f>IFERROR(VLOOKUP(C$1,BD!L103:W1103,3,FALSE),"")</f>
        <v/>
      </c>
      <c r="D103" s="52" t="str">
        <f>IFERROR(VLOOKUP(C$1,BD!L103:W1103,2,FALSE),"")</f>
        <v/>
      </c>
      <c r="E103" s="53" t="str">
        <f>IFERROR(VLOOKUP(C$1,BD!L103:W1103,5,FALSE),"")</f>
        <v/>
      </c>
      <c r="F103"/>
      <c r="G103"/>
      <c r="H103"/>
      <c r="I103"/>
      <c r="J103"/>
      <c r="K103"/>
      <c r="L103"/>
    </row>
    <row r="104" spans="1:12" ht="15.75" customHeight="1" thickBot="1" x14ac:dyDescent="0.35">
      <c r="A104" s="114"/>
      <c r="B104" s="52" t="str">
        <f>IFERROR(VLOOKUP($C$1,BD!L104:W1104,1,FALSE),"")</f>
        <v/>
      </c>
      <c r="C104" s="52" t="str">
        <f>IFERROR(VLOOKUP(C$1,BD!L104:W1104,3,FALSE),"")</f>
        <v/>
      </c>
      <c r="D104" s="52" t="str">
        <f>IFERROR(VLOOKUP(C$1,BD!L104:W1104,2,FALSE),"")</f>
        <v/>
      </c>
      <c r="E104" s="53" t="str">
        <f>IFERROR(VLOOKUP(C$1,BD!L104:W1104,5,FALSE),"")</f>
        <v/>
      </c>
      <c r="F104"/>
      <c r="G104"/>
      <c r="H104"/>
      <c r="I104"/>
      <c r="J104"/>
      <c r="K104"/>
      <c r="L104"/>
    </row>
    <row r="105" spans="1:12" ht="15.75" customHeight="1" thickBot="1" x14ac:dyDescent="0.35">
      <c r="A105" s="114"/>
      <c r="B105" s="52" t="str">
        <f>IFERROR(VLOOKUP($C$1,BD!L105:W1105,1,FALSE),"")</f>
        <v/>
      </c>
      <c r="C105" s="52" t="str">
        <f>IFERROR(VLOOKUP(C$1,BD!L105:W1105,3,FALSE),"")</f>
        <v/>
      </c>
      <c r="D105" s="52" t="str">
        <f>IFERROR(VLOOKUP(C$1,BD!L105:W1105,2,FALSE),"")</f>
        <v/>
      </c>
      <c r="E105" s="53" t="str">
        <f>IFERROR(VLOOKUP(C$1,BD!L105:W1105,5,FALSE),"")</f>
        <v/>
      </c>
      <c r="F105"/>
      <c r="G105"/>
      <c r="H105"/>
      <c r="I105"/>
      <c r="J105"/>
      <c r="K105"/>
      <c r="L105"/>
    </row>
    <row r="106" spans="1:12" ht="15.75" customHeight="1" thickBot="1" x14ac:dyDescent="0.35">
      <c r="A106" s="114"/>
      <c r="B106" s="52" t="str">
        <f>IFERROR(VLOOKUP($C$1,BD!L106:W1106,1,FALSE),"")</f>
        <v/>
      </c>
      <c r="C106" s="52" t="str">
        <f>IFERROR(VLOOKUP(C$1,BD!L106:W1106,3,FALSE),"")</f>
        <v/>
      </c>
      <c r="D106" s="52" t="str">
        <f>IFERROR(VLOOKUP(C$1,BD!L106:W1106,2,FALSE),"")</f>
        <v/>
      </c>
      <c r="E106" s="53" t="str">
        <f>IFERROR(VLOOKUP(C$1,BD!L106:W1106,5,FALSE),"")</f>
        <v/>
      </c>
      <c r="F106"/>
      <c r="G106"/>
      <c r="H106"/>
      <c r="I106"/>
      <c r="J106"/>
      <c r="K106"/>
      <c r="L106"/>
    </row>
    <row r="107" spans="1:12" ht="15.75" customHeight="1" x14ac:dyDescent="0.3">
      <c r="A107" s="114"/>
      <c r="B107"/>
      <c r="C107"/>
      <c r="D107"/>
      <c r="E107"/>
      <c r="F107"/>
      <c r="G107"/>
      <c r="H107"/>
      <c r="I107"/>
      <c r="J107"/>
      <c r="K107"/>
      <c r="L107"/>
    </row>
    <row r="108" spans="1:12" ht="15.75" customHeight="1" x14ac:dyDescent="0.3">
      <c r="A108" s="114"/>
      <c r="B108"/>
      <c r="C108"/>
      <c r="D108"/>
      <c r="E108"/>
      <c r="F108"/>
      <c r="G108"/>
      <c r="H108"/>
      <c r="I108"/>
      <c r="J108"/>
      <c r="K108"/>
      <c r="L108"/>
    </row>
    <row r="109" spans="1:12" ht="15.75" customHeight="1" x14ac:dyDescent="0.3">
      <c r="A109" s="114"/>
      <c r="B109"/>
      <c r="C109"/>
      <c r="D109"/>
      <c r="E109"/>
      <c r="F109"/>
      <c r="G109"/>
      <c r="H109"/>
      <c r="I109"/>
      <c r="J109"/>
      <c r="K109"/>
      <c r="L109"/>
    </row>
    <row r="110" spans="1:12" ht="15.75" customHeight="1" x14ac:dyDescent="0.3">
      <c r="A110" s="114"/>
      <c r="B110"/>
      <c r="C110"/>
      <c r="D110"/>
      <c r="E110"/>
      <c r="F110"/>
      <c r="G110"/>
      <c r="H110"/>
      <c r="I110"/>
      <c r="J110"/>
      <c r="K110"/>
      <c r="L110"/>
    </row>
    <row r="111" spans="1:12" ht="15.75" customHeight="1" x14ac:dyDescent="0.3">
      <c r="A111" s="114"/>
      <c r="B111"/>
      <c r="C111"/>
      <c r="D111"/>
      <c r="E111"/>
      <c r="F111"/>
      <c r="G111"/>
      <c r="H111"/>
      <c r="I111"/>
      <c r="J111"/>
      <c r="K111"/>
      <c r="L111"/>
    </row>
    <row r="112" spans="1:12" ht="15.75" customHeight="1" x14ac:dyDescent="0.3">
      <c r="A112" s="114"/>
      <c r="B112"/>
      <c r="C112"/>
      <c r="D112"/>
      <c r="E112"/>
      <c r="F112"/>
      <c r="G112"/>
      <c r="H112"/>
      <c r="I112"/>
      <c r="J112"/>
      <c r="K112"/>
      <c r="L112"/>
    </row>
    <row r="113" spans="1:12" ht="15.75" customHeight="1" x14ac:dyDescent="0.3">
      <c r="A113" s="114"/>
      <c r="B113"/>
      <c r="C113"/>
      <c r="D113"/>
      <c r="E113"/>
      <c r="F113"/>
      <c r="G113"/>
      <c r="H113"/>
      <c r="I113"/>
      <c r="J113"/>
      <c r="K113"/>
      <c r="L113"/>
    </row>
    <row r="114" spans="1:12" ht="15.75" customHeight="1" x14ac:dyDescent="0.3">
      <c r="A114" s="114"/>
      <c r="B114"/>
      <c r="C114"/>
      <c r="D114"/>
      <c r="E114"/>
      <c r="F114"/>
      <c r="G114"/>
      <c r="H114"/>
      <c r="I114"/>
      <c r="J114"/>
      <c r="K114"/>
      <c r="L114"/>
    </row>
    <row r="115" spans="1:12" ht="15.75" customHeight="1" x14ac:dyDescent="0.3">
      <c r="A115" s="114"/>
      <c r="B115"/>
      <c r="C115"/>
      <c r="D115"/>
      <c r="E115"/>
      <c r="F115"/>
      <c r="G115"/>
      <c r="H115"/>
      <c r="I115"/>
      <c r="J115"/>
      <c r="K115"/>
      <c r="L115"/>
    </row>
    <row r="116" spans="1:12" ht="15.75" customHeight="1" x14ac:dyDescent="0.3">
      <c r="A116" s="114"/>
      <c r="B116"/>
      <c r="C116"/>
      <c r="D116"/>
      <c r="E116"/>
      <c r="F116"/>
      <c r="G116"/>
      <c r="H116"/>
      <c r="I116"/>
      <c r="J116"/>
      <c r="K116"/>
      <c r="L116"/>
    </row>
    <row r="117" spans="1:12" ht="15.75" customHeight="1" x14ac:dyDescent="0.3">
      <c r="A117" s="114"/>
      <c r="B117"/>
      <c r="C117"/>
      <c r="D117"/>
      <c r="E117"/>
      <c r="F117"/>
      <c r="G117"/>
      <c r="H117"/>
      <c r="I117"/>
      <c r="J117"/>
      <c r="K117"/>
      <c r="L117"/>
    </row>
    <row r="118" spans="1:12" ht="15.75" customHeight="1" x14ac:dyDescent="0.3">
      <c r="A118" s="114"/>
      <c r="B118"/>
      <c r="C118"/>
      <c r="D118"/>
      <c r="E118"/>
      <c r="F118"/>
      <c r="G118"/>
      <c r="H118"/>
      <c r="I118"/>
      <c r="J118"/>
      <c r="K118"/>
      <c r="L118"/>
    </row>
    <row r="119" spans="1:12" ht="15.75" customHeight="1" x14ac:dyDescent="0.3">
      <c r="A119" s="114"/>
      <c r="B119"/>
      <c r="C119"/>
      <c r="D119"/>
      <c r="E119"/>
      <c r="F119"/>
      <c r="G119"/>
      <c r="H119"/>
      <c r="I119"/>
      <c r="J119"/>
      <c r="K119"/>
      <c r="L119"/>
    </row>
    <row r="120" spans="1:12" ht="15.75" customHeight="1" x14ac:dyDescent="0.3">
      <c r="A120" s="114"/>
      <c r="B120"/>
      <c r="C120"/>
      <c r="D120"/>
      <c r="E120"/>
      <c r="F120"/>
      <c r="G120"/>
      <c r="H120"/>
      <c r="I120"/>
      <c r="J120"/>
      <c r="K120"/>
      <c r="L120"/>
    </row>
    <row r="121" spans="1:12" ht="15.75" customHeight="1" x14ac:dyDescent="0.3">
      <c r="A121" s="114"/>
      <c r="B121"/>
      <c r="C121"/>
      <c r="D121"/>
      <c r="E121"/>
      <c r="F121"/>
      <c r="G121"/>
      <c r="H121"/>
      <c r="I121"/>
      <c r="J121"/>
      <c r="K121"/>
      <c r="L121"/>
    </row>
  </sheetData>
  <hyperlinks>
    <hyperlink ref="B1" r:id="rId1" location="Formulaire!A1" xr:uid="{C2006947-E00C-4A92-B5EF-E6A40157214B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6D964-525C-4BCA-9A36-AE5BD4957399}">
  <sheetPr codeName="Feuil15"/>
  <dimension ref="A1:L121"/>
  <sheetViews>
    <sheetView workbookViewId="0">
      <selection activeCell="B2" sqref="B2:E30"/>
    </sheetView>
  </sheetViews>
  <sheetFormatPr baseColWidth="10" defaultRowHeight="12.75" x14ac:dyDescent="0.2"/>
  <cols>
    <col min="1" max="1" width="3.69921875" style="113" customWidth="1"/>
    <col min="2" max="2" width="10.296875" style="18" customWidth="1"/>
    <col min="3" max="3" width="18.796875" style="18" customWidth="1"/>
    <col min="4" max="4" width="21.8984375" style="18" customWidth="1"/>
    <col min="5" max="5" width="11.796875" style="50" customWidth="1"/>
    <col min="6" max="6" width="3.59765625" style="18" customWidth="1"/>
    <col min="7" max="7" width="2.5" style="18" customWidth="1"/>
    <col min="8" max="8" width="10.5" style="18" customWidth="1"/>
    <col min="9" max="9" width="15.796875" style="18" customWidth="1"/>
    <col min="10" max="11" width="11.19921875" style="18"/>
    <col min="12" max="12" width="14.59765625" style="18" customWidth="1"/>
    <col min="13" max="16384" width="11.19921875" style="18"/>
  </cols>
  <sheetData>
    <row r="1" spans="1:12" ht="15.75" customHeight="1" thickBot="1" x14ac:dyDescent="0.35">
      <c r="B1" s="54" t="s">
        <v>76</v>
      </c>
      <c r="C1" s="49" t="str">
        <f>OPERATION!C13</f>
        <v>ING</v>
      </c>
      <c r="D1" s="18" t="s">
        <v>77</v>
      </c>
      <c r="E1" s="50">
        <f>SUM(E2:E977)</f>
        <v>1168</v>
      </c>
      <c r="H1" s="51"/>
    </row>
    <row r="2" spans="1:12" ht="15.75" customHeight="1" thickBot="1" x14ac:dyDescent="0.25">
      <c r="B2" s="52" t="str">
        <f>IFERROR(VLOOKUP($C$1,BD!M3:W1002,1,FALSE),"")</f>
        <v>ING</v>
      </c>
      <c r="C2" s="52" t="str">
        <f>IFERROR(VLOOKUP(C$1,BD!M3:W1002,3,FALSE),"")</f>
        <v>Peuplus8 Jean24</v>
      </c>
      <c r="D2" s="52">
        <f>IFERROR(VLOOKUP(C$1,BD!M3:W1002,2,FALSE),"")</f>
        <v>12345689</v>
      </c>
      <c r="E2" s="53">
        <f>IFERROR(VLOOKUP(C$1,BD!M3:W1002,5,FALSE),"")</f>
        <v>344</v>
      </c>
    </row>
    <row r="3" spans="1:12" ht="15.75" customHeight="1" thickBot="1" x14ac:dyDescent="0.35">
      <c r="A3" s="114"/>
      <c r="B3" s="52" t="str">
        <f>IFERROR(VLOOKUP($C$1,BD!M15:W1014,1,FALSE),"")</f>
        <v>ING</v>
      </c>
      <c r="C3" s="52" t="str">
        <f>IFERROR(VLOOKUP(C$1,BD!M15:W1014,3,FALSE),"")</f>
        <v>Peuplus16 Jean56</v>
      </c>
      <c r="D3" s="52">
        <f>IFERROR(VLOOKUP(C$1,BD!M15:W1014,2,FALSE),"")</f>
        <v>12345705</v>
      </c>
      <c r="E3" s="53">
        <f>IFERROR(VLOOKUP(C$1,BD!M15:W1014,5,FALSE),"")</f>
        <v>824</v>
      </c>
      <c r="F3"/>
      <c r="G3"/>
      <c r="H3"/>
      <c r="I3"/>
      <c r="J3"/>
      <c r="K3"/>
      <c r="L3"/>
    </row>
    <row r="4" spans="1:12" ht="15.75" customHeight="1" thickBot="1" x14ac:dyDescent="0.35">
      <c r="A4" s="114"/>
      <c r="B4" s="52" t="str">
        <f>IFERROR(VLOOKUP($C$1,BD!M31:W1030,1,FALSE),"")</f>
        <v/>
      </c>
      <c r="C4" s="52" t="str">
        <f>IFERROR(VLOOKUP(C$1,BD!M31:W1030,3,FALSE),"")</f>
        <v/>
      </c>
      <c r="D4" s="52" t="str">
        <f>IFERROR(VLOOKUP(C$1,BD!M31:W1030,2,FALSE),"")</f>
        <v/>
      </c>
      <c r="E4" s="53" t="str">
        <f>IFERROR(VLOOKUP(C$1,BD!M31:W1030,5,FALSE),"")</f>
        <v/>
      </c>
      <c r="F4"/>
      <c r="G4"/>
      <c r="H4"/>
      <c r="I4"/>
      <c r="J4"/>
      <c r="K4"/>
      <c r="L4"/>
    </row>
    <row r="5" spans="1:12" ht="15.75" customHeight="1" x14ac:dyDescent="0.3">
      <c r="A5" s="114"/>
      <c r="B5"/>
      <c r="C5"/>
      <c r="D5"/>
      <c r="E5"/>
      <c r="F5"/>
      <c r="G5"/>
      <c r="H5"/>
      <c r="I5"/>
      <c r="J5"/>
      <c r="K5"/>
      <c r="L5"/>
    </row>
    <row r="6" spans="1:12" ht="15.75" customHeight="1" x14ac:dyDescent="0.3">
      <c r="A6" s="114"/>
      <c r="B6"/>
      <c r="C6"/>
      <c r="D6"/>
      <c r="E6"/>
      <c r="F6"/>
      <c r="G6"/>
      <c r="H6"/>
      <c r="I6"/>
      <c r="J6"/>
      <c r="K6"/>
      <c r="L6"/>
    </row>
    <row r="7" spans="1:12" ht="15.75" customHeight="1" x14ac:dyDescent="0.3">
      <c r="A7" s="114"/>
      <c r="B7"/>
      <c r="C7"/>
      <c r="D7"/>
      <c r="E7"/>
      <c r="F7"/>
      <c r="G7"/>
      <c r="H7"/>
      <c r="I7"/>
      <c r="J7"/>
      <c r="K7"/>
      <c r="L7"/>
    </row>
    <row r="8" spans="1:12" ht="15.75" customHeight="1" x14ac:dyDescent="0.3">
      <c r="A8" s="114"/>
      <c r="B8"/>
      <c r="C8"/>
      <c r="D8"/>
      <c r="E8"/>
      <c r="F8"/>
      <c r="G8"/>
      <c r="H8"/>
      <c r="I8"/>
      <c r="J8"/>
      <c r="K8"/>
      <c r="L8"/>
    </row>
    <row r="9" spans="1:12" ht="15.75" customHeight="1" x14ac:dyDescent="0.3">
      <c r="A9" s="114"/>
      <c r="B9"/>
      <c r="C9"/>
      <c r="D9"/>
      <c r="E9"/>
      <c r="F9"/>
      <c r="G9"/>
      <c r="H9"/>
      <c r="I9"/>
      <c r="J9"/>
      <c r="K9"/>
      <c r="L9"/>
    </row>
    <row r="10" spans="1:12" ht="15.75" customHeight="1" x14ac:dyDescent="0.3">
      <c r="A10" s="114"/>
      <c r="B10"/>
      <c r="C10"/>
      <c r="D10"/>
      <c r="E10"/>
      <c r="F10"/>
      <c r="G10"/>
      <c r="H10"/>
      <c r="I10"/>
      <c r="J10"/>
      <c r="K10"/>
      <c r="L10"/>
    </row>
    <row r="11" spans="1:12" ht="15.75" customHeight="1" x14ac:dyDescent="0.3">
      <c r="A11" s="114"/>
      <c r="B11"/>
      <c r="C11"/>
      <c r="D11"/>
      <c r="E11"/>
      <c r="F11"/>
      <c r="G11"/>
      <c r="H11"/>
      <c r="I11"/>
      <c r="J11"/>
      <c r="K11"/>
      <c r="L11"/>
    </row>
    <row r="12" spans="1:12" ht="15.75" customHeight="1" x14ac:dyDescent="0.3">
      <c r="A12" s="114"/>
      <c r="B12"/>
      <c r="C12"/>
      <c r="D12"/>
      <c r="E12"/>
      <c r="F12"/>
      <c r="G12"/>
      <c r="H12"/>
      <c r="I12"/>
      <c r="J12"/>
      <c r="K12"/>
      <c r="L12"/>
    </row>
    <row r="13" spans="1:12" ht="15.75" customHeight="1" x14ac:dyDescent="0.3">
      <c r="A13" s="114"/>
      <c r="B13"/>
      <c r="C13"/>
      <c r="D13"/>
      <c r="E13"/>
      <c r="F13"/>
      <c r="G13"/>
      <c r="H13"/>
      <c r="I13"/>
      <c r="J13"/>
      <c r="K13"/>
      <c r="L13"/>
    </row>
    <row r="14" spans="1:12" ht="15.75" customHeight="1" x14ac:dyDescent="0.3">
      <c r="A14" s="114"/>
      <c r="B14"/>
      <c r="C14"/>
      <c r="D14"/>
      <c r="E14"/>
      <c r="F14"/>
      <c r="G14"/>
      <c r="H14"/>
      <c r="I14"/>
      <c r="J14"/>
      <c r="K14"/>
      <c r="L14"/>
    </row>
    <row r="15" spans="1:12" ht="15.75" customHeight="1" x14ac:dyDescent="0.3">
      <c r="A15" s="114"/>
      <c r="B15"/>
      <c r="C15"/>
      <c r="D15"/>
      <c r="E15"/>
      <c r="F15"/>
      <c r="G15"/>
      <c r="H15"/>
      <c r="I15"/>
      <c r="J15"/>
      <c r="K15"/>
      <c r="L15"/>
    </row>
    <row r="16" spans="1:12" ht="15.75" customHeight="1" x14ac:dyDescent="0.3">
      <c r="A16" s="114"/>
      <c r="B16"/>
      <c r="C16"/>
      <c r="D16"/>
      <c r="E16"/>
      <c r="F16"/>
      <c r="G16"/>
      <c r="H16"/>
      <c r="I16"/>
      <c r="J16"/>
      <c r="K16"/>
      <c r="L16"/>
    </row>
    <row r="17" spans="1:12" ht="15.75" customHeight="1" x14ac:dyDescent="0.3">
      <c r="A17" s="114"/>
      <c r="B17"/>
      <c r="C17"/>
      <c r="D17"/>
      <c r="E17"/>
      <c r="F17"/>
      <c r="G17"/>
      <c r="H17"/>
      <c r="I17"/>
      <c r="J17"/>
      <c r="K17"/>
      <c r="L17"/>
    </row>
    <row r="18" spans="1:12" ht="15.75" customHeight="1" x14ac:dyDescent="0.3">
      <c r="A18" s="114"/>
      <c r="B18"/>
      <c r="C18"/>
      <c r="D18"/>
      <c r="E18"/>
      <c r="F18"/>
      <c r="G18"/>
      <c r="H18"/>
      <c r="I18"/>
      <c r="J18"/>
      <c r="K18"/>
      <c r="L18"/>
    </row>
    <row r="19" spans="1:12" ht="15.75" customHeight="1" x14ac:dyDescent="0.3">
      <c r="A19" s="114"/>
      <c r="B19"/>
      <c r="C19"/>
      <c r="D19"/>
      <c r="E19"/>
      <c r="F19"/>
      <c r="G19"/>
      <c r="H19"/>
      <c r="I19"/>
      <c r="J19"/>
      <c r="K19"/>
      <c r="L19"/>
    </row>
    <row r="20" spans="1:12" ht="15.75" customHeight="1" x14ac:dyDescent="0.3">
      <c r="A20" s="114"/>
      <c r="B20"/>
      <c r="C20"/>
      <c r="D20"/>
      <c r="E20"/>
      <c r="F20"/>
      <c r="G20"/>
      <c r="H20"/>
      <c r="I20"/>
      <c r="J20"/>
      <c r="K20"/>
      <c r="L20"/>
    </row>
    <row r="21" spans="1:12" ht="15.75" customHeight="1" x14ac:dyDescent="0.3">
      <c r="A21" s="114"/>
      <c r="B21"/>
      <c r="C21"/>
      <c r="D21"/>
      <c r="E21"/>
      <c r="F21"/>
      <c r="G21"/>
      <c r="H21"/>
      <c r="I21"/>
      <c r="J21"/>
      <c r="K21"/>
      <c r="L21"/>
    </row>
    <row r="22" spans="1:12" ht="15.75" customHeight="1" x14ac:dyDescent="0.3">
      <c r="A22" s="114"/>
      <c r="B22"/>
      <c r="C22"/>
      <c r="D22"/>
      <c r="E22"/>
      <c r="F22"/>
      <c r="G22"/>
      <c r="H22"/>
      <c r="I22"/>
      <c r="J22"/>
      <c r="K22"/>
      <c r="L22"/>
    </row>
    <row r="23" spans="1:12" ht="15.75" customHeight="1" x14ac:dyDescent="0.3">
      <c r="A23" s="114"/>
      <c r="B23"/>
      <c r="C23"/>
      <c r="D23"/>
      <c r="E23"/>
      <c r="F23"/>
      <c r="G23"/>
      <c r="H23"/>
      <c r="I23"/>
      <c r="J23"/>
      <c r="K23"/>
      <c r="L23"/>
    </row>
    <row r="24" spans="1:12" ht="15.75" customHeight="1" x14ac:dyDescent="0.3">
      <c r="A24" s="114"/>
      <c r="B24"/>
      <c r="C24"/>
      <c r="D24"/>
      <c r="E24"/>
      <c r="F24"/>
      <c r="G24"/>
      <c r="H24"/>
      <c r="I24"/>
      <c r="J24"/>
      <c r="K24"/>
      <c r="L24"/>
    </row>
    <row r="25" spans="1:12" ht="15.75" customHeight="1" x14ac:dyDescent="0.3">
      <c r="A25" s="114"/>
      <c r="B25"/>
      <c r="C25"/>
      <c r="D25"/>
      <c r="E25"/>
      <c r="F25"/>
      <c r="G25"/>
      <c r="H25"/>
      <c r="I25"/>
      <c r="J25"/>
      <c r="K25"/>
      <c r="L25"/>
    </row>
    <row r="26" spans="1:12" ht="15.75" customHeight="1" x14ac:dyDescent="0.3">
      <c r="A26" s="114"/>
      <c r="B26"/>
      <c r="C26"/>
      <c r="D26"/>
      <c r="E26"/>
      <c r="F26"/>
      <c r="G26"/>
      <c r="H26"/>
      <c r="I26"/>
      <c r="J26"/>
      <c r="K26"/>
      <c r="L26"/>
    </row>
    <row r="27" spans="1:12" ht="15.75" customHeight="1" x14ac:dyDescent="0.3">
      <c r="A27" s="114"/>
      <c r="B27"/>
      <c r="C27"/>
      <c r="D27"/>
      <c r="E27"/>
      <c r="F27"/>
      <c r="G27"/>
      <c r="H27"/>
      <c r="I27"/>
      <c r="J27"/>
      <c r="K27"/>
      <c r="L27"/>
    </row>
    <row r="28" spans="1:12" ht="15.75" customHeight="1" x14ac:dyDescent="0.3">
      <c r="A28" s="114"/>
      <c r="B28"/>
      <c r="C28"/>
      <c r="D28"/>
      <c r="E28"/>
      <c r="F28"/>
      <c r="G28"/>
      <c r="H28"/>
      <c r="I28"/>
      <c r="J28"/>
      <c r="K28"/>
      <c r="L28"/>
    </row>
    <row r="29" spans="1:12" ht="15.75" customHeight="1" x14ac:dyDescent="0.3">
      <c r="A29" s="114"/>
      <c r="B29"/>
      <c r="C29"/>
      <c r="D29"/>
      <c r="E29"/>
      <c r="F29"/>
      <c r="G29"/>
      <c r="H29"/>
      <c r="I29"/>
      <c r="J29"/>
      <c r="K29"/>
      <c r="L29"/>
    </row>
    <row r="30" spans="1:12" ht="15.75" customHeight="1" thickBot="1" x14ac:dyDescent="0.35">
      <c r="A30" s="114"/>
      <c r="B30"/>
      <c r="C30"/>
      <c r="D30"/>
      <c r="E30"/>
      <c r="F30"/>
      <c r="G30"/>
      <c r="H30"/>
      <c r="I30"/>
      <c r="J30"/>
      <c r="K30"/>
      <c r="L30"/>
    </row>
    <row r="31" spans="1:12" ht="15.75" customHeight="1" thickBot="1" x14ac:dyDescent="0.35">
      <c r="A31" s="114"/>
      <c r="B31" s="52" t="str">
        <f>IFERROR(VLOOKUP($C$1,BD!L31:W1031,1,FALSE),"")</f>
        <v/>
      </c>
      <c r="C31" s="52" t="str">
        <f>IFERROR(VLOOKUP(C$1,BD!L31:W1031,3,FALSE),"")</f>
        <v/>
      </c>
      <c r="D31" s="52" t="str">
        <f>IFERROR(VLOOKUP(C$1,BD!L31:W1031,2,FALSE),"")</f>
        <v/>
      </c>
      <c r="E31" s="53" t="str">
        <f>IFERROR(VLOOKUP(C$1,BD!L31:W1031,5,FALSE),"")</f>
        <v/>
      </c>
      <c r="F31"/>
      <c r="G31"/>
      <c r="H31"/>
      <c r="I31"/>
      <c r="J31"/>
      <c r="K31"/>
      <c r="L31"/>
    </row>
    <row r="32" spans="1:12" ht="15.75" customHeight="1" thickBot="1" x14ac:dyDescent="0.35">
      <c r="A32" s="114"/>
      <c r="B32" s="52" t="str">
        <f>IFERROR(VLOOKUP($C$1,BD!L32:W1032,1,FALSE),"")</f>
        <v/>
      </c>
      <c r="C32" s="52" t="str">
        <f>IFERROR(VLOOKUP(C$1,BD!L32:W1032,3,FALSE),"")</f>
        <v/>
      </c>
      <c r="D32" s="52" t="str">
        <f>IFERROR(VLOOKUP(C$1,BD!L32:W1032,2,FALSE),"")</f>
        <v/>
      </c>
      <c r="E32" s="53" t="str">
        <f>IFERROR(VLOOKUP(C$1,BD!L32:W1032,5,FALSE),"")</f>
        <v/>
      </c>
      <c r="F32"/>
      <c r="G32"/>
      <c r="H32"/>
      <c r="I32"/>
      <c r="J32"/>
      <c r="K32"/>
      <c r="L32"/>
    </row>
    <row r="33" spans="1:12" ht="15.75" customHeight="1" thickBot="1" x14ac:dyDescent="0.35">
      <c r="A33" s="114"/>
      <c r="B33" s="52" t="str">
        <f>IFERROR(VLOOKUP($C$1,BD!L33:W1033,1,FALSE),"")</f>
        <v/>
      </c>
      <c r="C33" s="52" t="str">
        <f>IFERROR(VLOOKUP(C$1,BD!L33:W1033,3,FALSE),"")</f>
        <v/>
      </c>
      <c r="D33" s="52" t="str">
        <f>IFERROR(VLOOKUP(C$1,BD!L33:W1033,2,FALSE),"")</f>
        <v/>
      </c>
      <c r="E33" s="53" t="str">
        <f>IFERROR(VLOOKUP(C$1,BD!L33:W1033,5,FALSE),"")</f>
        <v/>
      </c>
      <c r="F33"/>
      <c r="G33"/>
      <c r="H33"/>
      <c r="I33"/>
      <c r="J33"/>
      <c r="K33"/>
      <c r="L33"/>
    </row>
    <row r="34" spans="1:12" ht="15.75" customHeight="1" thickBot="1" x14ac:dyDescent="0.35">
      <c r="A34" s="114"/>
      <c r="B34" s="52" t="str">
        <f>IFERROR(VLOOKUP($C$1,BD!L34:W1034,1,FALSE),"")</f>
        <v/>
      </c>
      <c r="C34" s="52" t="str">
        <f>IFERROR(VLOOKUP(C$1,BD!L34:W1034,3,FALSE),"")</f>
        <v/>
      </c>
      <c r="D34" s="52" t="str">
        <f>IFERROR(VLOOKUP(C$1,BD!L34:W1034,2,FALSE),"")</f>
        <v/>
      </c>
      <c r="E34" s="53" t="str">
        <f>IFERROR(VLOOKUP(C$1,BD!L34:W1034,5,FALSE),"")</f>
        <v/>
      </c>
      <c r="F34"/>
      <c r="G34"/>
      <c r="H34"/>
      <c r="I34"/>
      <c r="J34"/>
      <c r="K34"/>
      <c r="L34"/>
    </row>
    <row r="35" spans="1:12" ht="15.75" customHeight="1" thickBot="1" x14ac:dyDescent="0.35">
      <c r="A35" s="114"/>
      <c r="B35" s="52" t="str">
        <f>IFERROR(VLOOKUP($C$1,BD!L35:W1035,1,FALSE),"")</f>
        <v/>
      </c>
      <c r="C35" s="52" t="str">
        <f>IFERROR(VLOOKUP(C$1,BD!L35:W1035,3,FALSE),"")</f>
        <v/>
      </c>
      <c r="D35" s="52" t="str">
        <f>IFERROR(VLOOKUP(C$1,BD!L35:W1035,2,FALSE),"")</f>
        <v/>
      </c>
      <c r="E35" s="53" t="str">
        <f>IFERROR(VLOOKUP(C$1,BD!L35:W1035,5,FALSE),"")</f>
        <v/>
      </c>
      <c r="F35"/>
      <c r="G35"/>
      <c r="H35"/>
      <c r="I35"/>
      <c r="J35"/>
      <c r="K35"/>
      <c r="L35"/>
    </row>
    <row r="36" spans="1:12" ht="15.75" customHeight="1" thickBot="1" x14ac:dyDescent="0.35">
      <c r="A36" s="114"/>
      <c r="B36" s="52" t="str">
        <f>IFERROR(VLOOKUP($C$1,BD!L36:W1036,1,FALSE),"")</f>
        <v/>
      </c>
      <c r="C36" s="52" t="str">
        <f>IFERROR(VLOOKUP(C$1,BD!L36:W1036,3,FALSE),"")</f>
        <v/>
      </c>
      <c r="D36" s="52" t="str">
        <f>IFERROR(VLOOKUP(C$1,BD!L36:W1036,2,FALSE),"")</f>
        <v/>
      </c>
      <c r="E36" s="53" t="str">
        <f>IFERROR(VLOOKUP(C$1,BD!L36:W1036,5,FALSE),"")</f>
        <v/>
      </c>
      <c r="F36"/>
      <c r="G36"/>
      <c r="H36"/>
      <c r="I36"/>
      <c r="J36"/>
      <c r="K36"/>
      <c r="L36"/>
    </row>
    <row r="37" spans="1:12" ht="15.75" customHeight="1" thickBot="1" x14ac:dyDescent="0.35">
      <c r="A37" s="114"/>
      <c r="B37" s="52" t="str">
        <f>IFERROR(VLOOKUP($C$1,BD!L37:W1037,1,FALSE),"")</f>
        <v/>
      </c>
      <c r="C37" s="52" t="str">
        <f>IFERROR(VLOOKUP(C$1,BD!L37:W1037,3,FALSE),"")</f>
        <v/>
      </c>
      <c r="D37" s="52" t="str">
        <f>IFERROR(VLOOKUP(C$1,BD!L37:W1037,2,FALSE),"")</f>
        <v/>
      </c>
      <c r="E37" s="53" t="str">
        <f>IFERROR(VLOOKUP(C$1,BD!L37:W1037,5,FALSE),"")</f>
        <v/>
      </c>
      <c r="F37"/>
      <c r="G37"/>
      <c r="H37"/>
      <c r="I37"/>
      <c r="J37"/>
      <c r="K37"/>
      <c r="L37"/>
    </row>
    <row r="38" spans="1:12" ht="15.75" customHeight="1" thickBot="1" x14ac:dyDescent="0.35">
      <c r="A38" s="114"/>
      <c r="B38" s="52" t="str">
        <f>IFERROR(VLOOKUP($C$1,BD!L38:W1038,1,FALSE),"")</f>
        <v/>
      </c>
      <c r="C38" s="52" t="str">
        <f>IFERROR(VLOOKUP(C$1,BD!L38:W1038,3,FALSE),"")</f>
        <v/>
      </c>
      <c r="D38" s="52" t="str">
        <f>IFERROR(VLOOKUP(C$1,BD!L38:W1038,2,FALSE),"")</f>
        <v/>
      </c>
      <c r="E38" s="53" t="str">
        <f>IFERROR(VLOOKUP(C$1,BD!L38:W1038,5,FALSE),"")</f>
        <v/>
      </c>
      <c r="F38"/>
      <c r="G38"/>
      <c r="H38"/>
      <c r="I38"/>
      <c r="J38"/>
      <c r="K38"/>
      <c r="L38"/>
    </row>
    <row r="39" spans="1:12" ht="15.75" customHeight="1" thickBot="1" x14ac:dyDescent="0.35">
      <c r="A39" s="114"/>
      <c r="B39" s="52" t="str">
        <f>IFERROR(VLOOKUP($C$1,BD!L39:W1039,1,FALSE),"")</f>
        <v/>
      </c>
      <c r="C39" s="52" t="str">
        <f>IFERROR(VLOOKUP(C$1,BD!L39:W1039,3,FALSE),"")</f>
        <v/>
      </c>
      <c r="D39" s="52" t="str">
        <f>IFERROR(VLOOKUP(C$1,BD!L39:W1039,2,FALSE),"")</f>
        <v/>
      </c>
      <c r="E39" s="53" t="str">
        <f>IFERROR(VLOOKUP(C$1,BD!L39:W1039,5,FALSE),"")</f>
        <v/>
      </c>
      <c r="F39"/>
      <c r="G39"/>
      <c r="H39"/>
      <c r="I39"/>
      <c r="J39"/>
      <c r="K39"/>
      <c r="L39"/>
    </row>
    <row r="40" spans="1:12" ht="15.75" customHeight="1" thickBot="1" x14ac:dyDescent="0.35">
      <c r="A40" s="114"/>
      <c r="B40" s="52" t="str">
        <f>IFERROR(VLOOKUP($C$1,BD!L40:W1040,1,FALSE),"")</f>
        <v/>
      </c>
      <c r="C40" s="52" t="str">
        <f>IFERROR(VLOOKUP(C$1,BD!L40:W1040,3,FALSE),"")</f>
        <v/>
      </c>
      <c r="D40" s="52" t="str">
        <f>IFERROR(VLOOKUP(C$1,BD!L40:W1040,2,FALSE),"")</f>
        <v/>
      </c>
      <c r="E40" s="53" t="str">
        <f>IFERROR(VLOOKUP(C$1,BD!L40:W1040,5,FALSE),"")</f>
        <v/>
      </c>
      <c r="F40"/>
      <c r="G40"/>
      <c r="H40"/>
      <c r="I40"/>
      <c r="J40"/>
      <c r="K40"/>
      <c r="L40"/>
    </row>
    <row r="41" spans="1:12" ht="15.75" customHeight="1" thickBot="1" x14ac:dyDescent="0.35">
      <c r="A41" s="114"/>
      <c r="B41" s="52" t="str">
        <f>IFERROR(VLOOKUP($C$1,BD!L41:W1041,1,FALSE),"")</f>
        <v/>
      </c>
      <c r="C41" s="52" t="str">
        <f>IFERROR(VLOOKUP(C$1,BD!L41:W1041,3,FALSE),"")</f>
        <v/>
      </c>
      <c r="D41" s="52" t="str">
        <f>IFERROR(VLOOKUP(C$1,BD!L41:W1041,2,FALSE),"")</f>
        <v/>
      </c>
      <c r="E41" s="53" t="str">
        <f>IFERROR(VLOOKUP(C$1,BD!L41:W1041,5,FALSE),"")</f>
        <v/>
      </c>
      <c r="F41"/>
      <c r="G41"/>
      <c r="H41"/>
      <c r="I41"/>
      <c r="J41"/>
      <c r="K41"/>
      <c r="L41"/>
    </row>
    <row r="42" spans="1:12" ht="15.75" customHeight="1" thickBot="1" x14ac:dyDescent="0.35">
      <c r="A42" s="114"/>
      <c r="B42" s="52" t="str">
        <f>IFERROR(VLOOKUP($C$1,BD!L42:W1042,1,FALSE),"")</f>
        <v/>
      </c>
      <c r="C42" s="52" t="str">
        <f>IFERROR(VLOOKUP(C$1,BD!L42:W1042,3,FALSE),"")</f>
        <v/>
      </c>
      <c r="D42" s="52" t="str">
        <f>IFERROR(VLOOKUP(C$1,BD!L42:W1042,2,FALSE),"")</f>
        <v/>
      </c>
      <c r="E42" s="53" t="str">
        <f>IFERROR(VLOOKUP(C$1,BD!L42:W1042,5,FALSE),"")</f>
        <v/>
      </c>
      <c r="F42"/>
      <c r="G42"/>
      <c r="H42"/>
      <c r="I42"/>
      <c r="J42"/>
      <c r="K42"/>
      <c r="L42"/>
    </row>
    <row r="43" spans="1:12" ht="15.75" customHeight="1" thickBot="1" x14ac:dyDescent="0.35">
      <c r="A43" s="114"/>
      <c r="B43" s="52" t="str">
        <f>IFERROR(VLOOKUP($C$1,BD!L43:W1043,1,FALSE),"")</f>
        <v/>
      </c>
      <c r="C43" s="52" t="str">
        <f>IFERROR(VLOOKUP(C$1,BD!L43:W1043,3,FALSE),"")</f>
        <v/>
      </c>
      <c r="D43" s="52" t="str">
        <f>IFERROR(VLOOKUP(C$1,BD!L43:W1043,2,FALSE),"")</f>
        <v/>
      </c>
      <c r="E43" s="53" t="str">
        <f>IFERROR(VLOOKUP(C$1,BD!L43:W1043,5,FALSE),"")</f>
        <v/>
      </c>
      <c r="F43"/>
      <c r="G43"/>
      <c r="H43"/>
      <c r="I43"/>
      <c r="J43"/>
      <c r="K43"/>
      <c r="L43"/>
    </row>
    <row r="44" spans="1:12" ht="15.75" customHeight="1" thickBot="1" x14ac:dyDescent="0.35">
      <c r="A44" s="114"/>
      <c r="B44" s="52" t="str">
        <f>IFERROR(VLOOKUP($C$1,BD!L44:W1044,1,FALSE),"")</f>
        <v/>
      </c>
      <c r="C44" s="52" t="str">
        <f>IFERROR(VLOOKUP(C$1,BD!L44:W1044,3,FALSE),"")</f>
        <v/>
      </c>
      <c r="D44" s="52" t="str">
        <f>IFERROR(VLOOKUP(C$1,BD!L44:W1044,2,FALSE),"")</f>
        <v/>
      </c>
      <c r="E44" s="53" t="str">
        <f>IFERROR(VLOOKUP(C$1,BD!L44:W1044,5,FALSE),"")</f>
        <v/>
      </c>
      <c r="F44"/>
      <c r="G44"/>
      <c r="H44"/>
      <c r="I44"/>
      <c r="J44"/>
      <c r="K44"/>
      <c r="L44"/>
    </row>
    <row r="45" spans="1:12" ht="15.75" customHeight="1" thickBot="1" x14ac:dyDescent="0.35">
      <c r="A45" s="114"/>
      <c r="B45" s="52" t="str">
        <f>IFERROR(VLOOKUP($C$1,BD!L45:W1045,1,FALSE),"")</f>
        <v/>
      </c>
      <c r="C45" s="52" t="str">
        <f>IFERROR(VLOOKUP(C$1,BD!L45:W1045,3,FALSE),"")</f>
        <v/>
      </c>
      <c r="D45" s="52" t="str">
        <f>IFERROR(VLOOKUP(C$1,BD!L45:W1045,2,FALSE),"")</f>
        <v/>
      </c>
      <c r="E45" s="53" t="str">
        <f>IFERROR(VLOOKUP(C$1,BD!L45:W1045,5,FALSE),"")</f>
        <v/>
      </c>
      <c r="F45"/>
      <c r="G45"/>
      <c r="H45"/>
      <c r="I45"/>
      <c r="J45"/>
      <c r="K45"/>
      <c r="L45"/>
    </row>
    <row r="46" spans="1:12" ht="15.75" customHeight="1" thickBot="1" x14ac:dyDescent="0.35">
      <c r="A46" s="114"/>
      <c r="B46" s="52" t="str">
        <f>IFERROR(VLOOKUP($C$1,BD!L46:W1046,1,FALSE),"")</f>
        <v/>
      </c>
      <c r="C46" s="52" t="str">
        <f>IFERROR(VLOOKUP(C$1,BD!L46:W1046,3,FALSE),"")</f>
        <v/>
      </c>
      <c r="D46" s="52" t="str">
        <f>IFERROR(VLOOKUP(C$1,BD!L46:W1046,2,FALSE),"")</f>
        <v/>
      </c>
      <c r="E46" s="53" t="str">
        <f>IFERROR(VLOOKUP(C$1,BD!L46:W1046,5,FALSE),"")</f>
        <v/>
      </c>
      <c r="F46"/>
      <c r="G46"/>
      <c r="H46"/>
      <c r="I46"/>
      <c r="J46"/>
      <c r="K46"/>
      <c r="L46"/>
    </row>
    <row r="47" spans="1:12" ht="15.75" customHeight="1" thickBot="1" x14ac:dyDescent="0.35">
      <c r="A47" s="114"/>
      <c r="B47" s="52" t="str">
        <f>IFERROR(VLOOKUP($C$1,BD!L47:W1047,1,FALSE),"")</f>
        <v/>
      </c>
      <c r="C47" s="52" t="str">
        <f>IFERROR(VLOOKUP(C$1,BD!L47:W1047,3,FALSE),"")</f>
        <v/>
      </c>
      <c r="D47" s="52" t="str">
        <f>IFERROR(VLOOKUP(C$1,BD!L47:W1047,2,FALSE),"")</f>
        <v/>
      </c>
      <c r="E47" s="53" t="str">
        <f>IFERROR(VLOOKUP(C$1,BD!L47:W1047,5,FALSE),"")</f>
        <v/>
      </c>
      <c r="F47"/>
      <c r="G47"/>
      <c r="H47"/>
      <c r="I47"/>
      <c r="J47"/>
      <c r="K47"/>
      <c r="L47"/>
    </row>
    <row r="48" spans="1:12" ht="15.75" customHeight="1" thickBot="1" x14ac:dyDescent="0.35">
      <c r="A48" s="114"/>
      <c r="B48" s="52" t="str">
        <f>IFERROR(VLOOKUP($C$1,BD!L48:W1048,1,FALSE),"")</f>
        <v/>
      </c>
      <c r="C48" s="52" t="str">
        <f>IFERROR(VLOOKUP(C$1,BD!L48:W1048,3,FALSE),"")</f>
        <v/>
      </c>
      <c r="D48" s="52" t="str">
        <f>IFERROR(VLOOKUP(C$1,BD!L48:W1048,2,FALSE),"")</f>
        <v/>
      </c>
      <c r="E48" s="53" t="str">
        <f>IFERROR(VLOOKUP(C$1,BD!L48:W1048,5,FALSE),"")</f>
        <v/>
      </c>
      <c r="F48"/>
      <c r="G48"/>
      <c r="H48"/>
      <c r="I48"/>
      <c r="J48"/>
      <c r="K48"/>
      <c r="L48"/>
    </row>
    <row r="49" spans="1:12" ht="15.75" customHeight="1" thickBot="1" x14ac:dyDescent="0.35">
      <c r="A49" s="114"/>
      <c r="B49" s="52" t="str">
        <f>IFERROR(VLOOKUP($C$1,BD!L49:W1049,1,FALSE),"")</f>
        <v/>
      </c>
      <c r="C49" s="52" t="str">
        <f>IFERROR(VLOOKUP(C$1,BD!L49:W1049,3,FALSE),"")</f>
        <v/>
      </c>
      <c r="D49" s="52" t="str">
        <f>IFERROR(VLOOKUP(C$1,BD!L49:W1049,2,FALSE),"")</f>
        <v/>
      </c>
      <c r="E49" s="53" t="str">
        <f>IFERROR(VLOOKUP(C$1,BD!L49:W1049,5,FALSE),"")</f>
        <v/>
      </c>
      <c r="F49"/>
      <c r="G49"/>
      <c r="H49"/>
      <c r="I49"/>
      <c r="J49"/>
      <c r="K49"/>
      <c r="L49"/>
    </row>
    <row r="50" spans="1:12" ht="15.75" customHeight="1" thickBot="1" x14ac:dyDescent="0.35">
      <c r="A50" s="114"/>
      <c r="B50" s="52" t="str">
        <f>IFERROR(VLOOKUP($C$1,BD!L50:W1050,1,FALSE),"")</f>
        <v/>
      </c>
      <c r="C50" s="52" t="str">
        <f>IFERROR(VLOOKUP(C$1,BD!L50:W1050,3,FALSE),"")</f>
        <v/>
      </c>
      <c r="D50" s="52" t="str">
        <f>IFERROR(VLOOKUP(C$1,BD!L50:W1050,2,FALSE),"")</f>
        <v/>
      </c>
      <c r="E50" s="53" t="str">
        <f>IFERROR(VLOOKUP(C$1,BD!L50:W1050,5,FALSE),"")</f>
        <v/>
      </c>
      <c r="F50"/>
      <c r="G50"/>
      <c r="H50"/>
      <c r="I50"/>
      <c r="J50"/>
      <c r="K50"/>
      <c r="L50"/>
    </row>
    <row r="51" spans="1:12" ht="15.75" customHeight="1" thickBot="1" x14ac:dyDescent="0.35">
      <c r="A51" s="114"/>
      <c r="B51" s="52" t="str">
        <f>IFERROR(VLOOKUP($C$1,BD!L51:W1051,1,FALSE),"")</f>
        <v/>
      </c>
      <c r="C51" s="52" t="str">
        <f>IFERROR(VLOOKUP(C$1,BD!L51:W1051,3,FALSE),"")</f>
        <v/>
      </c>
      <c r="D51" s="52" t="str">
        <f>IFERROR(VLOOKUP(C$1,BD!L51:W1051,2,FALSE),"")</f>
        <v/>
      </c>
      <c r="E51" s="53" t="str">
        <f>IFERROR(VLOOKUP(C$1,BD!L51:W1051,5,FALSE),"")</f>
        <v/>
      </c>
      <c r="F51"/>
      <c r="G51"/>
      <c r="H51"/>
      <c r="I51"/>
      <c r="J51"/>
      <c r="K51"/>
      <c r="L51"/>
    </row>
    <row r="52" spans="1:12" ht="15.75" customHeight="1" thickBot="1" x14ac:dyDescent="0.35">
      <c r="A52" s="114"/>
      <c r="B52" s="52" t="str">
        <f>IFERROR(VLOOKUP($C$1,BD!L52:W1052,1,FALSE),"")</f>
        <v/>
      </c>
      <c r="C52" s="52" t="str">
        <f>IFERROR(VLOOKUP(C$1,BD!L52:W1052,3,FALSE),"")</f>
        <v/>
      </c>
      <c r="D52" s="52" t="str">
        <f>IFERROR(VLOOKUP(C$1,BD!L52:W1052,2,FALSE),"")</f>
        <v/>
      </c>
      <c r="E52" s="53" t="str">
        <f>IFERROR(VLOOKUP(C$1,BD!L52:W1052,5,FALSE),"")</f>
        <v/>
      </c>
      <c r="F52"/>
      <c r="G52"/>
      <c r="H52"/>
      <c r="I52"/>
      <c r="J52"/>
      <c r="K52"/>
      <c r="L52"/>
    </row>
    <row r="53" spans="1:12" ht="15.75" customHeight="1" thickBot="1" x14ac:dyDescent="0.35">
      <c r="A53" s="114"/>
      <c r="B53" s="52" t="str">
        <f>IFERROR(VLOOKUP($C$1,BD!L53:W1053,1,FALSE),"")</f>
        <v/>
      </c>
      <c r="C53" s="52" t="str">
        <f>IFERROR(VLOOKUP(C$1,BD!L53:W1053,3,FALSE),"")</f>
        <v/>
      </c>
      <c r="D53" s="52" t="str">
        <f>IFERROR(VLOOKUP(C$1,BD!L53:W1053,2,FALSE),"")</f>
        <v/>
      </c>
      <c r="E53" s="53" t="str">
        <f>IFERROR(VLOOKUP(C$1,BD!L53:W1053,5,FALSE),"")</f>
        <v/>
      </c>
      <c r="F53"/>
      <c r="G53"/>
      <c r="H53"/>
      <c r="I53"/>
      <c r="J53"/>
      <c r="K53"/>
      <c r="L53"/>
    </row>
    <row r="54" spans="1:12" ht="15.75" customHeight="1" thickBot="1" x14ac:dyDescent="0.35">
      <c r="A54" s="114"/>
      <c r="B54" s="52" t="str">
        <f>IFERROR(VLOOKUP($C$1,BD!L54:W1054,1,FALSE),"")</f>
        <v/>
      </c>
      <c r="C54" s="52" t="str">
        <f>IFERROR(VLOOKUP(C$1,BD!L54:W1054,3,FALSE),"")</f>
        <v/>
      </c>
      <c r="D54" s="52" t="str">
        <f>IFERROR(VLOOKUP(C$1,BD!L54:W1054,2,FALSE),"")</f>
        <v/>
      </c>
      <c r="E54" s="53" t="str">
        <f>IFERROR(VLOOKUP(C$1,BD!L54:W1054,5,FALSE),"")</f>
        <v/>
      </c>
      <c r="F54"/>
      <c r="G54"/>
      <c r="H54"/>
      <c r="I54"/>
      <c r="J54"/>
      <c r="K54"/>
      <c r="L54"/>
    </row>
    <row r="55" spans="1:12" ht="15.75" customHeight="1" thickBot="1" x14ac:dyDescent="0.35">
      <c r="A55" s="114"/>
      <c r="B55" s="52" t="str">
        <f>IFERROR(VLOOKUP($C$1,BD!L55:W1055,1,FALSE),"")</f>
        <v/>
      </c>
      <c r="C55" s="52" t="str">
        <f>IFERROR(VLOOKUP(C$1,BD!L55:W1055,3,FALSE),"")</f>
        <v/>
      </c>
      <c r="D55" s="52" t="str">
        <f>IFERROR(VLOOKUP(C$1,BD!L55:W1055,2,FALSE),"")</f>
        <v/>
      </c>
      <c r="E55" s="53" t="str">
        <f>IFERROR(VLOOKUP(C$1,BD!L55:W1055,5,FALSE),"")</f>
        <v/>
      </c>
      <c r="F55"/>
      <c r="G55"/>
      <c r="H55"/>
      <c r="I55"/>
      <c r="J55"/>
      <c r="K55"/>
      <c r="L55"/>
    </row>
    <row r="56" spans="1:12" ht="15.75" customHeight="1" thickBot="1" x14ac:dyDescent="0.35">
      <c r="A56" s="114"/>
      <c r="B56" s="52" t="str">
        <f>IFERROR(VLOOKUP($C$1,BD!L56:W1056,1,FALSE),"")</f>
        <v/>
      </c>
      <c r="C56" s="52" t="str">
        <f>IFERROR(VLOOKUP(C$1,BD!L56:W1056,3,FALSE),"")</f>
        <v/>
      </c>
      <c r="D56" s="52" t="str">
        <f>IFERROR(VLOOKUP(C$1,BD!L56:W1056,2,FALSE),"")</f>
        <v/>
      </c>
      <c r="E56" s="53" t="str">
        <f>IFERROR(VLOOKUP(C$1,BD!L56:W1056,5,FALSE),"")</f>
        <v/>
      </c>
      <c r="F56"/>
      <c r="G56"/>
      <c r="H56"/>
      <c r="I56"/>
      <c r="J56"/>
      <c r="K56"/>
      <c r="L56"/>
    </row>
    <row r="57" spans="1:12" ht="15.75" customHeight="1" thickBot="1" x14ac:dyDescent="0.35">
      <c r="A57" s="114"/>
      <c r="B57" s="52" t="str">
        <f>IFERROR(VLOOKUP($C$1,BD!L57:W1057,1,FALSE),"")</f>
        <v/>
      </c>
      <c r="C57" s="52" t="str">
        <f>IFERROR(VLOOKUP(C$1,BD!L57:W1057,3,FALSE),"")</f>
        <v/>
      </c>
      <c r="D57" s="52" t="str">
        <f>IFERROR(VLOOKUP(C$1,BD!L57:W1057,2,FALSE),"")</f>
        <v/>
      </c>
      <c r="E57" s="53" t="str">
        <f>IFERROR(VLOOKUP(C$1,BD!L57:W1057,5,FALSE),"")</f>
        <v/>
      </c>
      <c r="F57"/>
      <c r="G57"/>
      <c r="H57"/>
      <c r="I57"/>
      <c r="J57"/>
      <c r="K57"/>
      <c r="L57"/>
    </row>
    <row r="58" spans="1:12" ht="15.75" customHeight="1" thickBot="1" x14ac:dyDescent="0.35">
      <c r="A58" s="114"/>
      <c r="B58" s="52" t="str">
        <f>IFERROR(VLOOKUP($C$1,BD!L58:W1058,1,FALSE),"")</f>
        <v/>
      </c>
      <c r="C58" s="52" t="str">
        <f>IFERROR(VLOOKUP(C$1,BD!L58:W1058,3,FALSE),"")</f>
        <v/>
      </c>
      <c r="D58" s="52" t="str">
        <f>IFERROR(VLOOKUP(C$1,BD!L58:W1058,2,FALSE),"")</f>
        <v/>
      </c>
      <c r="E58" s="53" t="str">
        <f>IFERROR(VLOOKUP(C$1,BD!L58:W1058,5,FALSE),"")</f>
        <v/>
      </c>
      <c r="F58"/>
      <c r="G58"/>
      <c r="H58"/>
      <c r="I58"/>
      <c r="J58"/>
      <c r="K58"/>
      <c r="L58"/>
    </row>
    <row r="59" spans="1:12" ht="15.75" customHeight="1" thickBot="1" x14ac:dyDescent="0.35">
      <c r="A59" s="114"/>
      <c r="B59" s="52" t="str">
        <f>IFERROR(VLOOKUP($C$1,BD!L59:W1059,1,FALSE),"")</f>
        <v/>
      </c>
      <c r="C59" s="52" t="str">
        <f>IFERROR(VLOOKUP(C$1,BD!L59:W1059,3,FALSE),"")</f>
        <v/>
      </c>
      <c r="D59" s="52" t="str">
        <f>IFERROR(VLOOKUP(C$1,BD!L59:W1059,2,FALSE),"")</f>
        <v/>
      </c>
      <c r="E59" s="53" t="str">
        <f>IFERROR(VLOOKUP(C$1,BD!L59:W1059,5,FALSE),"")</f>
        <v/>
      </c>
      <c r="F59"/>
      <c r="G59"/>
      <c r="H59"/>
      <c r="I59"/>
      <c r="J59"/>
      <c r="K59"/>
      <c r="L59"/>
    </row>
    <row r="60" spans="1:12" ht="15.75" customHeight="1" thickBot="1" x14ac:dyDescent="0.35">
      <c r="A60" s="114"/>
      <c r="B60" s="52" t="str">
        <f>IFERROR(VLOOKUP($C$1,BD!L60:W1060,1,FALSE),"")</f>
        <v/>
      </c>
      <c r="C60" s="52" t="str">
        <f>IFERROR(VLOOKUP(C$1,BD!L60:W1060,3,FALSE),"")</f>
        <v/>
      </c>
      <c r="D60" s="52" t="str">
        <f>IFERROR(VLOOKUP(C$1,BD!L60:W1060,2,FALSE),"")</f>
        <v/>
      </c>
      <c r="E60" s="53" t="str">
        <f>IFERROR(VLOOKUP(C$1,BD!L60:W1060,5,FALSE),"")</f>
        <v/>
      </c>
      <c r="F60"/>
      <c r="G60"/>
      <c r="H60"/>
      <c r="I60"/>
      <c r="J60"/>
      <c r="K60"/>
      <c r="L60"/>
    </row>
    <row r="61" spans="1:12" ht="15.75" customHeight="1" thickBot="1" x14ac:dyDescent="0.35">
      <c r="A61" s="114"/>
      <c r="B61" s="52" t="str">
        <f>IFERROR(VLOOKUP($C$1,BD!L61:W1061,1,FALSE),"")</f>
        <v/>
      </c>
      <c r="C61" s="52" t="str">
        <f>IFERROR(VLOOKUP(C$1,BD!L61:W1061,3,FALSE),"")</f>
        <v/>
      </c>
      <c r="D61" s="52" t="str">
        <f>IFERROR(VLOOKUP(C$1,BD!L61:W1061,2,FALSE),"")</f>
        <v/>
      </c>
      <c r="E61" s="53" t="str">
        <f>IFERROR(VLOOKUP(C$1,BD!L61:W1061,5,FALSE),"")</f>
        <v/>
      </c>
      <c r="F61"/>
      <c r="G61"/>
      <c r="H61"/>
      <c r="I61"/>
      <c r="J61"/>
      <c r="K61"/>
      <c r="L61"/>
    </row>
    <row r="62" spans="1:12" ht="15.75" customHeight="1" thickBot="1" x14ac:dyDescent="0.35">
      <c r="A62" s="114"/>
      <c r="B62" s="52" t="str">
        <f>IFERROR(VLOOKUP($C$1,BD!L62:W1062,1,FALSE),"")</f>
        <v/>
      </c>
      <c r="C62" s="52" t="str">
        <f>IFERROR(VLOOKUP(C$1,BD!L62:W1062,3,FALSE),"")</f>
        <v/>
      </c>
      <c r="D62" s="52" t="str">
        <f>IFERROR(VLOOKUP(C$1,BD!L62:W1062,2,FALSE),"")</f>
        <v/>
      </c>
      <c r="E62" s="53" t="str">
        <f>IFERROR(VLOOKUP(C$1,BD!L62:W1062,5,FALSE),"")</f>
        <v/>
      </c>
      <c r="F62"/>
      <c r="G62"/>
      <c r="H62"/>
      <c r="I62"/>
      <c r="J62"/>
      <c r="K62"/>
      <c r="L62"/>
    </row>
    <row r="63" spans="1:12" ht="15.75" customHeight="1" thickBot="1" x14ac:dyDescent="0.35">
      <c r="A63" s="114"/>
      <c r="B63" s="52" t="str">
        <f>IFERROR(VLOOKUP($C$1,BD!L63:W1063,1,FALSE),"")</f>
        <v/>
      </c>
      <c r="C63" s="52" t="str">
        <f>IFERROR(VLOOKUP(C$1,BD!L63:W1063,3,FALSE),"")</f>
        <v/>
      </c>
      <c r="D63" s="52" t="str">
        <f>IFERROR(VLOOKUP(C$1,BD!L63:W1063,2,FALSE),"")</f>
        <v/>
      </c>
      <c r="E63" s="53" t="str">
        <f>IFERROR(VLOOKUP(C$1,BD!L63:W1063,5,FALSE),"")</f>
        <v/>
      </c>
      <c r="F63"/>
      <c r="G63"/>
      <c r="H63"/>
      <c r="I63"/>
      <c r="J63"/>
      <c r="K63"/>
      <c r="L63"/>
    </row>
    <row r="64" spans="1:12" ht="15.75" customHeight="1" thickBot="1" x14ac:dyDescent="0.35">
      <c r="A64" s="114"/>
      <c r="B64" s="52" t="str">
        <f>IFERROR(VLOOKUP($C$1,BD!L64:W1064,1,FALSE),"")</f>
        <v/>
      </c>
      <c r="C64" s="52" t="str">
        <f>IFERROR(VLOOKUP(C$1,BD!L64:W1064,3,FALSE),"")</f>
        <v/>
      </c>
      <c r="D64" s="52" t="str">
        <f>IFERROR(VLOOKUP(C$1,BD!L64:W1064,2,FALSE),"")</f>
        <v/>
      </c>
      <c r="E64" s="53" t="str">
        <f>IFERROR(VLOOKUP(C$1,BD!L64:W1064,5,FALSE),"")</f>
        <v/>
      </c>
      <c r="F64"/>
      <c r="G64"/>
      <c r="H64"/>
      <c r="I64"/>
      <c r="J64"/>
      <c r="K64"/>
      <c r="L64"/>
    </row>
    <row r="65" spans="1:12" ht="15.75" customHeight="1" thickBot="1" x14ac:dyDescent="0.35">
      <c r="A65" s="114"/>
      <c r="B65" s="52" t="str">
        <f>IFERROR(VLOOKUP($C$1,BD!L65:W1065,1,FALSE),"")</f>
        <v/>
      </c>
      <c r="C65" s="52" t="str">
        <f>IFERROR(VLOOKUP(C$1,BD!L65:W1065,3,FALSE),"")</f>
        <v/>
      </c>
      <c r="D65" s="52" t="str">
        <f>IFERROR(VLOOKUP(C$1,BD!L65:W1065,2,FALSE),"")</f>
        <v/>
      </c>
      <c r="E65" s="53" t="str">
        <f>IFERROR(VLOOKUP(C$1,BD!L65:W1065,5,FALSE),"")</f>
        <v/>
      </c>
      <c r="F65"/>
      <c r="G65"/>
      <c r="H65"/>
      <c r="I65"/>
      <c r="J65"/>
      <c r="K65"/>
      <c r="L65"/>
    </row>
    <row r="66" spans="1:12" ht="15.75" customHeight="1" thickBot="1" x14ac:dyDescent="0.35">
      <c r="A66" s="114"/>
      <c r="B66" s="52" t="str">
        <f>IFERROR(VLOOKUP($C$1,BD!L66:W1066,1,FALSE),"")</f>
        <v/>
      </c>
      <c r="C66" s="52" t="str">
        <f>IFERROR(VLOOKUP(C$1,BD!L66:W1066,3,FALSE),"")</f>
        <v/>
      </c>
      <c r="D66" s="52" t="str">
        <f>IFERROR(VLOOKUP(C$1,BD!L66:W1066,2,FALSE),"")</f>
        <v/>
      </c>
      <c r="E66" s="53" t="str">
        <f>IFERROR(VLOOKUP(C$1,BD!L66:W1066,5,FALSE),"")</f>
        <v/>
      </c>
      <c r="F66"/>
      <c r="G66"/>
      <c r="H66"/>
      <c r="I66"/>
      <c r="J66"/>
      <c r="K66"/>
      <c r="L66"/>
    </row>
    <row r="67" spans="1:12" ht="15.75" customHeight="1" thickBot="1" x14ac:dyDescent="0.35">
      <c r="A67" s="114"/>
      <c r="B67" s="52" t="str">
        <f>IFERROR(VLOOKUP($C$1,BD!L67:W1067,1,FALSE),"")</f>
        <v/>
      </c>
      <c r="C67" s="52" t="str">
        <f>IFERROR(VLOOKUP(C$1,BD!L67:W1067,3,FALSE),"")</f>
        <v/>
      </c>
      <c r="D67" s="52" t="str">
        <f>IFERROR(VLOOKUP(C$1,BD!L67:W1067,2,FALSE),"")</f>
        <v/>
      </c>
      <c r="E67" s="53" t="str">
        <f>IFERROR(VLOOKUP(C$1,BD!L67:W1067,5,FALSE),"")</f>
        <v/>
      </c>
      <c r="F67"/>
      <c r="G67"/>
      <c r="H67"/>
      <c r="I67"/>
      <c r="J67"/>
      <c r="K67"/>
      <c r="L67"/>
    </row>
    <row r="68" spans="1:12" ht="15.75" customHeight="1" thickBot="1" x14ac:dyDescent="0.35">
      <c r="A68" s="114"/>
      <c r="B68" s="52" t="str">
        <f>IFERROR(VLOOKUP($C$1,BD!L68:W1068,1,FALSE),"")</f>
        <v/>
      </c>
      <c r="C68" s="52" t="str">
        <f>IFERROR(VLOOKUP(C$1,BD!L68:W1068,3,FALSE),"")</f>
        <v/>
      </c>
      <c r="D68" s="52" t="str">
        <f>IFERROR(VLOOKUP(C$1,BD!L68:W1068,2,FALSE),"")</f>
        <v/>
      </c>
      <c r="E68" s="53" t="str">
        <f>IFERROR(VLOOKUP(C$1,BD!L68:W1068,5,FALSE),"")</f>
        <v/>
      </c>
      <c r="F68"/>
      <c r="G68"/>
      <c r="H68"/>
      <c r="I68"/>
      <c r="J68"/>
      <c r="K68"/>
      <c r="L68"/>
    </row>
    <row r="69" spans="1:12" ht="15.75" customHeight="1" thickBot="1" x14ac:dyDescent="0.35">
      <c r="A69" s="114"/>
      <c r="B69" s="52" t="str">
        <f>IFERROR(VLOOKUP($C$1,BD!L69:W1069,1,FALSE),"")</f>
        <v/>
      </c>
      <c r="C69" s="52" t="str">
        <f>IFERROR(VLOOKUP(C$1,BD!L69:W1069,3,FALSE),"")</f>
        <v/>
      </c>
      <c r="D69" s="52" t="str">
        <f>IFERROR(VLOOKUP(C$1,BD!L69:W1069,2,FALSE),"")</f>
        <v/>
      </c>
      <c r="E69" s="53" t="str">
        <f>IFERROR(VLOOKUP(C$1,BD!L69:W1069,5,FALSE),"")</f>
        <v/>
      </c>
      <c r="F69"/>
      <c r="G69"/>
      <c r="H69"/>
      <c r="I69"/>
      <c r="J69"/>
      <c r="K69"/>
      <c r="L69"/>
    </row>
    <row r="70" spans="1:12" ht="15.75" customHeight="1" thickBot="1" x14ac:dyDescent="0.35">
      <c r="A70" s="114"/>
      <c r="B70" s="52" t="str">
        <f>IFERROR(VLOOKUP($C$1,BD!L70:W1070,1,FALSE),"")</f>
        <v/>
      </c>
      <c r="C70" s="52" t="str">
        <f>IFERROR(VLOOKUP(C$1,BD!L70:W1070,3,FALSE),"")</f>
        <v/>
      </c>
      <c r="D70" s="52" t="str">
        <f>IFERROR(VLOOKUP(C$1,BD!L70:W1070,2,FALSE),"")</f>
        <v/>
      </c>
      <c r="E70" s="53" t="str">
        <f>IFERROR(VLOOKUP(C$1,BD!L70:W1070,5,FALSE),"")</f>
        <v/>
      </c>
      <c r="F70"/>
      <c r="G70"/>
      <c r="H70"/>
      <c r="I70"/>
      <c r="J70"/>
      <c r="K70"/>
      <c r="L70"/>
    </row>
    <row r="71" spans="1:12" ht="15.75" customHeight="1" thickBot="1" x14ac:dyDescent="0.35">
      <c r="A71" s="114"/>
      <c r="B71" s="52" t="str">
        <f>IFERROR(VLOOKUP($C$1,BD!L71:W1071,1,FALSE),"")</f>
        <v/>
      </c>
      <c r="C71" s="52" t="str">
        <f>IFERROR(VLOOKUP(C$1,BD!L71:W1071,3,FALSE),"")</f>
        <v/>
      </c>
      <c r="D71" s="52" t="str">
        <f>IFERROR(VLOOKUP(C$1,BD!L71:W1071,2,FALSE),"")</f>
        <v/>
      </c>
      <c r="E71" s="53" t="str">
        <f>IFERROR(VLOOKUP(C$1,BD!L71:W1071,5,FALSE),"")</f>
        <v/>
      </c>
      <c r="F71"/>
      <c r="G71"/>
      <c r="H71"/>
      <c r="I71"/>
      <c r="J71"/>
      <c r="K71"/>
      <c r="L71"/>
    </row>
    <row r="72" spans="1:12" ht="15.75" customHeight="1" thickBot="1" x14ac:dyDescent="0.35">
      <c r="A72" s="114"/>
      <c r="B72" s="52" t="str">
        <f>IFERROR(VLOOKUP($C$1,BD!L72:W1072,1,FALSE),"")</f>
        <v/>
      </c>
      <c r="C72" s="52" t="str">
        <f>IFERROR(VLOOKUP(C$1,BD!L72:W1072,3,FALSE),"")</f>
        <v/>
      </c>
      <c r="D72" s="52" t="str">
        <f>IFERROR(VLOOKUP(C$1,BD!L72:W1072,2,FALSE),"")</f>
        <v/>
      </c>
      <c r="E72" s="53" t="str">
        <f>IFERROR(VLOOKUP(C$1,BD!L72:W1072,5,FALSE),"")</f>
        <v/>
      </c>
      <c r="F72"/>
      <c r="G72"/>
      <c r="H72"/>
      <c r="I72"/>
      <c r="J72"/>
      <c r="K72"/>
      <c r="L72"/>
    </row>
    <row r="73" spans="1:12" ht="15.75" customHeight="1" thickBot="1" x14ac:dyDescent="0.35">
      <c r="A73" s="114"/>
      <c r="B73" s="52" t="str">
        <f>IFERROR(VLOOKUP($C$1,BD!L73:W1073,1,FALSE),"")</f>
        <v/>
      </c>
      <c r="C73" s="52" t="str">
        <f>IFERROR(VLOOKUP(C$1,BD!L73:W1073,3,FALSE),"")</f>
        <v/>
      </c>
      <c r="D73" s="52" t="str">
        <f>IFERROR(VLOOKUP(C$1,BD!L73:W1073,2,FALSE),"")</f>
        <v/>
      </c>
      <c r="E73" s="53" t="str">
        <f>IFERROR(VLOOKUP(C$1,BD!L73:W1073,5,FALSE),"")</f>
        <v/>
      </c>
      <c r="F73"/>
      <c r="G73"/>
      <c r="H73"/>
      <c r="I73"/>
      <c r="J73"/>
      <c r="K73"/>
      <c r="L73"/>
    </row>
    <row r="74" spans="1:12" ht="15.75" customHeight="1" thickBot="1" x14ac:dyDescent="0.35">
      <c r="A74" s="114"/>
      <c r="B74" s="52" t="str">
        <f>IFERROR(VLOOKUP($C$1,BD!L74:W1074,1,FALSE),"")</f>
        <v/>
      </c>
      <c r="C74" s="52" t="str">
        <f>IFERROR(VLOOKUP(C$1,BD!L74:W1074,3,FALSE),"")</f>
        <v/>
      </c>
      <c r="D74" s="52" t="str">
        <f>IFERROR(VLOOKUP(C$1,BD!L74:W1074,2,FALSE),"")</f>
        <v/>
      </c>
      <c r="E74" s="53" t="str">
        <f>IFERROR(VLOOKUP(C$1,BD!L74:W1074,5,FALSE),"")</f>
        <v/>
      </c>
      <c r="F74"/>
      <c r="G74"/>
      <c r="H74"/>
      <c r="I74"/>
      <c r="J74"/>
      <c r="K74"/>
      <c r="L74"/>
    </row>
    <row r="75" spans="1:12" ht="15.75" customHeight="1" thickBot="1" x14ac:dyDescent="0.35">
      <c r="A75" s="114"/>
      <c r="B75" s="52" t="str">
        <f>IFERROR(VLOOKUP($C$1,BD!L75:W1075,1,FALSE),"")</f>
        <v/>
      </c>
      <c r="C75" s="52" t="str">
        <f>IFERROR(VLOOKUP(C$1,BD!L75:W1075,3,FALSE),"")</f>
        <v/>
      </c>
      <c r="D75" s="52" t="str">
        <f>IFERROR(VLOOKUP(C$1,BD!L75:W1075,2,FALSE),"")</f>
        <v/>
      </c>
      <c r="E75" s="53" t="str">
        <f>IFERROR(VLOOKUP(C$1,BD!L75:W1075,5,FALSE),"")</f>
        <v/>
      </c>
      <c r="F75"/>
      <c r="G75"/>
      <c r="H75"/>
      <c r="I75"/>
      <c r="J75"/>
      <c r="K75"/>
      <c r="L75"/>
    </row>
    <row r="76" spans="1:12" ht="15.75" customHeight="1" thickBot="1" x14ac:dyDescent="0.35">
      <c r="A76" s="114"/>
      <c r="B76" s="52" t="str">
        <f>IFERROR(VLOOKUP($C$1,BD!L76:W1076,1,FALSE),"")</f>
        <v/>
      </c>
      <c r="C76" s="52" t="str">
        <f>IFERROR(VLOOKUP(C$1,BD!L76:W1076,3,FALSE),"")</f>
        <v/>
      </c>
      <c r="D76" s="52" t="str">
        <f>IFERROR(VLOOKUP(C$1,BD!L76:W1076,2,FALSE),"")</f>
        <v/>
      </c>
      <c r="E76" s="53" t="str">
        <f>IFERROR(VLOOKUP(C$1,BD!L76:W1076,5,FALSE),"")</f>
        <v/>
      </c>
      <c r="F76"/>
      <c r="G76"/>
      <c r="H76"/>
      <c r="I76"/>
      <c r="J76"/>
      <c r="K76"/>
      <c r="L76"/>
    </row>
    <row r="77" spans="1:12" ht="15.75" customHeight="1" thickBot="1" x14ac:dyDescent="0.35">
      <c r="A77" s="114"/>
      <c r="B77" s="52" t="str">
        <f>IFERROR(VLOOKUP($C$1,BD!L77:W1077,1,FALSE),"")</f>
        <v/>
      </c>
      <c r="C77" s="52" t="str">
        <f>IFERROR(VLOOKUP(C$1,BD!L77:W1077,3,FALSE),"")</f>
        <v/>
      </c>
      <c r="D77" s="52" t="str">
        <f>IFERROR(VLOOKUP(C$1,BD!L77:W1077,2,FALSE),"")</f>
        <v/>
      </c>
      <c r="E77" s="53" t="str">
        <f>IFERROR(VLOOKUP(C$1,BD!L77:W1077,5,FALSE),"")</f>
        <v/>
      </c>
      <c r="F77"/>
      <c r="G77"/>
      <c r="H77"/>
      <c r="I77"/>
      <c r="J77"/>
      <c r="K77"/>
      <c r="L77"/>
    </row>
    <row r="78" spans="1:12" ht="15.75" customHeight="1" thickBot="1" x14ac:dyDescent="0.35">
      <c r="A78" s="114"/>
      <c r="B78" s="52" t="str">
        <f>IFERROR(VLOOKUP($C$1,BD!L78:W1078,1,FALSE),"")</f>
        <v/>
      </c>
      <c r="C78" s="52" t="str">
        <f>IFERROR(VLOOKUP(C$1,BD!L78:W1078,3,FALSE),"")</f>
        <v/>
      </c>
      <c r="D78" s="52" t="str">
        <f>IFERROR(VLOOKUP(C$1,BD!L78:W1078,2,FALSE),"")</f>
        <v/>
      </c>
      <c r="E78" s="53" t="str">
        <f>IFERROR(VLOOKUP(C$1,BD!L78:W1078,5,FALSE),"")</f>
        <v/>
      </c>
      <c r="F78"/>
      <c r="G78"/>
      <c r="H78"/>
      <c r="I78"/>
      <c r="J78"/>
      <c r="K78"/>
      <c r="L78"/>
    </row>
    <row r="79" spans="1:12" ht="15.75" customHeight="1" thickBot="1" x14ac:dyDescent="0.35">
      <c r="A79" s="114"/>
      <c r="B79" s="52" t="str">
        <f>IFERROR(VLOOKUP($C$1,BD!L79:W1079,1,FALSE),"")</f>
        <v/>
      </c>
      <c r="C79" s="52" t="str">
        <f>IFERROR(VLOOKUP(C$1,BD!L79:W1079,3,FALSE),"")</f>
        <v/>
      </c>
      <c r="D79" s="52" t="str">
        <f>IFERROR(VLOOKUP(C$1,BD!L79:W1079,2,FALSE),"")</f>
        <v/>
      </c>
      <c r="E79" s="53" t="str">
        <f>IFERROR(VLOOKUP(C$1,BD!L79:W1079,5,FALSE),"")</f>
        <v/>
      </c>
      <c r="F79"/>
      <c r="G79"/>
      <c r="H79"/>
      <c r="I79"/>
      <c r="J79"/>
      <c r="K79"/>
      <c r="L79"/>
    </row>
    <row r="80" spans="1:12" ht="15.75" customHeight="1" thickBot="1" x14ac:dyDescent="0.35">
      <c r="A80" s="114"/>
      <c r="B80" s="52" t="str">
        <f>IFERROR(VLOOKUP($C$1,BD!L80:W1080,1,FALSE),"")</f>
        <v/>
      </c>
      <c r="C80" s="52" t="str">
        <f>IFERROR(VLOOKUP(C$1,BD!L80:W1080,3,FALSE),"")</f>
        <v/>
      </c>
      <c r="D80" s="52" t="str">
        <f>IFERROR(VLOOKUP(C$1,BD!L80:W1080,2,FALSE),"")</f>
        <v/>
      </c>
      <c r="E80" s="53" t="str">
        <f>IFERROR(VLOOKUP(C$1,BD!L80:W1080,5,FALSE),"")</f>
        <v/>
      </c>
      <c r="F80"/>
      <c r="G80"/>
      <c r="H80"/>
      <c r="I80"/>
      <c r="J80"/>
      <c r="K80"/>
      <c r="L80"/>
    </row>
    <row r="81" spans="1:12" ht="15.75" customHeight="1" thickBot="1" x14ac:dyDescent="0.35">
      <c r="A81" s="114"/>
      <c r="B81" s="52" t="str">
        <f>IFERROR(VLOOKUP($C$1,BD!L81:W1081,1,FALSE),"")</f>
        <v/>
      </c>
      <c r="C81" s="52" t="str">
        <f>IFERROR(VLOOKUP(C$1,BD!L81:W1081,3,FALSE),"")</f>
        <v/>
      </c>
      <c r="D81" s="52" t="str">
        <f>IFERROR(VLOOKUP(C$1,BD!L81:W1081,2,FALSE),"")</f>
        <v/>
      </c>
      <c r="E81" s="53" t="str">
        <f>IFERROR(VLOOKUP(C$1,BD!L81:W1081,5,FALSE),"")</f>
        <v/>
      </c>
      <c r="F81"/>
      <c r="G81"/>
      <c r="H81"/>
      <c r="I81"/>
      <c r="J81"/>
      <c r="K81"/>
      <c r="L81"/>
    </row>
    <row r="82" spans="1:12" ht="15.75" customHeight="1" thickBot="1" x14ac:dyDescent="0.35">
      <c r="A82" s="114"/>
      <c r="B82" s="52" t="str">
        <f>IFERROR(VLOOKUP($C$1,BD!L82:W1082,1,FALSE),"")</f>
        <v/>
      </c>
      <c r="C82" s="52" t="str">
        <f>IFERROR(VLOOKUP(C$1,BD!L82:W1082,3,FALSE),"")</f>
        <v/>
      </c>
      <c r="D82" s="52" t="str">
        <f>IFERROR(VLOOKUP(C$1,BD!L82:W1082,2,FALSE),"")</f>
        <v/>
      </c>
      <c r="E82" s="53" t="str">
        <f>IFERROR(VLOOKUP(C$1,BD!L82:W1082,5,FALSE),"")</f>
        <v/>
      </c>
      <c r="F82"/>
      <c r="G82"/>
      <c r="H82"/>
      <c r="I82"/>
      <c r="J82"/>
      <c r="K82"/>
      <c r="L82"/>
    </row>
    <row r="83" spans="1:12" ht="15.75" customHeight="1" thickBot="1" x14ac:dyDescent="0.35">
      <c r="A83" s="114"/>
      <c r="B83" s="52" t="str">
        <f>IFERROR(VLOOKUP($C$1,BD!L83:W1083,1,FALSE),"")</f>
        <v/>
      </c>
      <c r="C83" s="52" t="str">
        <f>IFERROR(VLOOKUP(C$1,BD!L83:W1083,3,FALSE),"")</f>
        <v/>
      </c>
      <c r="D83" s="52" t="str">
        <f>IFERROR(VLOOKUP(C$1,BD!L83:W1083,2,FALSE),"")</f>
        <v/>
      </c>
      <c r="E83" s="53" t="str">
        <f>IFERROR(VLOOKUP(C$1,BD!L83:W1083,5,FALSE),"")</f>
        <v/>
      </c>
      <c r="F83"/>
      <c r="G83"/>
      <c r="H83"/>
      <c r="I83"/>
      <c r="J83"/>
      <c r="K83"/>
      <c r="L83"/>
    </row>
    <row r="84" spans="1:12" ht="15.75" customHeight="1" thickBot="1" x14ac:dyDescent="0.35">
      <c r="A84" s="114"/>
      <c r="B84" s="52" t="str">
        <f>IFERROR(VLOOKUP($C$1,BD!L84:W1084,1,FALSE),"")</f>
        <v/>
      </c>
      <c r="C84" s="52" t="str">
        <f>IFERROR(VLOOKUP(C$1,BD!L84:W1084,3,FALSE),"")</f>
        <v/>
      </c>
      <c r="D84" s="52" t="str">
        <f>IFERROR(VLOOKUP(C$1,BD!L84:W1084,2,FALSE),"")</f>
        <v/>
      </c>
      <c r="E84" s="53" t="str">
        <f>IFERROR(VLOOKUP(C$1,BD!L84:W1084,5,FALSE),"")</f>
        <v/>
      </c>
      <c r="F84"/>
      <c r="G84"/>
      <c r="H84"/>
      <c r="I84"/>
      <c r="J84"/>
      <c r="K84"/>
      <c r="L84"/>
    </row>
    <row r="85" spans="1:12" ht="15.75" customHeight="1" thickBot="1" x14ac:dyDescent="0.35">
      <c r="A85" s="114"/>
      <c r="B85" s="52" t="str">
        <f>IFERROR(VLOOKUP($C$1,BD!L85:W1085,1,FALSE),"")</f>
        <v/>
      </c>
      <c r="C85" s="52" t="str">
        <f>IFERROR(VLOOKUP(C$1,BD!L85:W1085,3,FALSE),"")</f>
        <v/>
      </c>
      <c r="D85" s="52" t="str">
        <f>IFERROR(VLOOKUP(C$1,BD!L85:W1085,2,FALSE),"")</f>
        <v/>
      </c>
      <c r="E85" s="53" t="str">
        <f>IFERROR(VLOOKUP(C$1,BD!L85:W1085,5,FALSE),"")</f>
        <v/>
      </c>
      <c r="F85"/>
      <c r="G85"/>
      <c r="H85"/>
      <c r="I85"/>
      <c r="J85"/>
      <c r="K85"/>
      <c r="L85"/>
    </row>
    <row r="86" spans="1:12" ht="15.75" customHeight="1" thickBot="1" x14ac:dyDescent="0.35">
      <c r="A86" s="114"/>
      <c r="B86" s="52" t="str">
        <f>IFERROR(VLOOKUP($C$1,BD!L86:W1086,1,FALSE),"")</f>
        <v/>
      </c>
      <c r="C86" s="52" t="str">
        <f>IFERROR(VLOOKUP(C$1,BD!L86:W1086,3,FALSE),"")</f>
        <v/>
      </c>
      <c r="D86" s="52" t="str">
        <f>IFERROR(VLOOKUP(C$1,BD!L86:W1086,2,FALSE),"")</f>
        <v/>
      </c>
      <c r="E86" s="53" t="str">
        <f>IFERROR(VLOOKUP(C$1,BD!L86:W1086,5,FALSE),"")</f>
        <v/>
      </c>
      <c r="F86"/>
      <c r="G86"/>
      <c r="H86"/>
      <c r="I86"/>
      <c r="J86"/>
      <c r="K86"/>
      <c r="L86"/>
    </row>
    <row r="87" spans="1:12" ht="15.75" customHeight="1" thickBot="1" x14ac:dyDescent="0.35">
      <c r="A87" s="114"/>
      <c r="B87" s="52" t="str">
        <f>IFERROR(VLOOKUP($C$1,BD!L87:W1087,1,FALSE),"")</f>
        <v/>
      </c>
      <c r="C87" s="52" t="str">
        <f>IFERROR(VLOOKUP(C$1,BD!L87:W1087,3,FALSE),"")</f>
        <v/>
      </c>
      <c r="D87" s="52" t="str">
        <f>IFERROR(VLOOKUP(C$1,BD!L87:W1087,2,FALSE),"")</f>
        <v/>
      </c>
      <c r="E87" s="53" t="str">
        <f>IFERROR(VLOOKUP(C$1,BD!L87:W1087,5,FALSE),"")</f>
        <v/>
      </c>
      <c r="F87"/>
      <c r="G87"/>
      <c r="H87"/>
      <c r="I87"/>
      <c r="J87"/>
      <c r="K87"/>
      <c r="L87"/>
    </row>
    <row r="88" spans="1:12" ht="15.75" customHeight="1" thickBot="1" x14ac:dyDescent="0.35">
      <c r="A88" s="114"/>
      <c r="B88" s="52" t="str">
        <f>IFERROR(VLOOKUP($C$1,BD!L88:W1088,1,FALSE),"")</f>
        <v/>
      </c>
      <c r="C88" s="52" t="str">
        <f>IFERROR(VLOOKUP(C$1,BD!L88:W1088,3,FALSE),"")</f>
        <v/>
      </c>
      <c r="D88" s="52" t="str">
        <f>IFERROR(VLOOKUP(C$1,BD!L88:W1088,2,FALSE),"")</f>
        <v/>
      </c>
      <c r="E88" s="53" t="str">
        <f>IFERROR(VLOOKUP(C$1,BD!L88:W1088,5,FALSE),"")</f>
        <v/>
      </c>
      <c r="F88"/>
      <c r="G88"/>
      <c r="H88"/>
      <c r="I88"/>
      <c r="J88"/>
      <c r="K88"/>
      <c r="L88"/>
    </row>
    <row r="89" spans="1:12" ht="15.75" customHeight="1" thickBot="1" x14ac:dyDescent="0.35">
      <c r="A89" s="114"/>
      <c r="B89" s="52" t="str">
        <f>IFERROR(VLOOKUP($C$1,BD!L89:W1089,1,FALSE),"")</f>
        <v/>
      </c>
      <c r="C89" s="52" t="str">
        <f>IFERROR(VLOOKUP(C$1,BD!L89:W1089,3,FALSE),"")</f>
        <v/>
      </c>
      <c r="D89" s="52" t="str">
        <f>IFERROR(VLOOKUP(C$1,BD!L89:W1089,2,FALSE),"")</f>
        <v/>
      </c>
      <c r="E89" s="53" t="str">
        <f>IFERROR(VLOOKUP(C$1,BD!L89:W1089,5,FALSE),"")</f>
        <v/>
      </c>
      <c r="F89"/>
      <c r="G89"/>
      <c r="H89"/>
      <c r="I89"/>
      <c r="J89"/>
      <c r="K89"/>
      <c r="L89"/>
    </row>
    <row r="90" spans="1:12" ht="15.75" customHeight="1" thickBot="1" x14ac:dyDescent="0.35">
      <c r="A90" s="114"/>
      <c r="B90" s="52" t="str">
        <f>IFERROR(VLOOKUP($C$1,BD!L90:W1090,1,FALSE),"")</f>
        <v/>
      </c>
      <c r="C90" s="52" t="str">
        <f>IFERROR(VLOOKUP(C$1,BD!L90:W1090,3,FALSE),"")</f>
        <v/>
      </c>
      <c r="D90" s="52" t="str">
        <f>IFERROR(VLOOKUP(C$1,BD!L90:W1090,2,FALSE),"")</f>
        <v/>
      </c>
      <c r="E90" s="53" t="str">
        <f>IFERROR(VLOOKUP(C$1,BD!L90:W1090,5,FALSE),"")</f>
        <v/>
      </c>
      <c r="F90"/>
      <c r="G90"/>
      <c r="H90"/>
      <c r="I90"/>
      <c r="J90"/>
      <c r="K90"/>
      <c r="L90"/>
    </row>
    <row r="91" spans="1:12" ht="15.75" customHeight="1" thickBot="1" x14ac:dyDescent="0.35">
      <c r="A91" s="114"/>
      <c r="B91" s="52" t="str">
        <f>IFERROR(VLOOKUP($C$1,BD!L91:W1091,1,FALSE),"")</f>
        <v/>
      </c>
      <c r="C91" s="52" t="str">
        <f>IFERROR(VLOOKUP(C$1,BD!L91:W1091,3,FALSE),"")</f>
        <v/>
      </c>
      <c r="D91" s="52" t="str">
        <f>IFERROR(VLOOKUP(C$1,BD!L91:W1091,2,FALSE),"")</f>
        <v/>
      </c>
      <c r="E91" s="53" t="str">
        <f>IFERROR(VLOOKUP(C$1,BD!L91:W1091,5,FALSE),"")</f>
        <v/>
      </c>
      <c r="F91"/>
      <c r="G91"/>
      <c r="H91"/>
      <c r="I91"/>
      <c r="J91"/>
      <c r="K91"/>
      <c r="L91"/>
    </row>
    <row r="92" spans="1:12" ht="15.75" customHeight="1" thickBot="1" x14ac:dyDescent="0.35">
      <c r="A92" s="114"/>
      <c r="B92" s="52" t="str">
        <f>IFERROR(VLOOKUP($C$1,BD!L92:W1092,1,FALSE),"")</f>
        <v/>
      </c>
      <c r="C92" s="52" t="str">
        <f>IFERROR(VLOOKUP(C$1,BD!L92:W1092,3,FALSE),"")</f>
        <v/>
      </c>
      <c r="D92" s="52" t="str">
        <f>IFERROR(VLOOKUP(C$1,BD!L92:W1092,2,FALSE),"")</f>
        <v/>
      </c>
      <c r="E92" s="53" t="str">
        <f>IFERROR(VLOOKUP(C$1,BD!L92:W1092,5,FALSE),"")</f>
        <v/>
      </c>
      <c r="F92"/>
      <c r="G92"/>
      <c r="H92"/>
      <c r="I92"/>
      <c r="J92"/>
      <c r="K92"/>
      <c r="L92"/>
    </row>
    <row r="93" spans="1:12" ht="15.75" customHeight="1" thickBot="1" x14ac:dyDescent="0.35">
      <c r="A93" s="114"/>
      <c r="B93" s="52" t="str">
        <f>IFERROR(VLOOKUP($C$1,BD!L93:W1093,1,FALSE),"")</f>
        <v/>
      </c>
      <c r="C93" s="52" t="str">
        <f>IFERROR(VLOOKUP(C$1,BD!L93:W1093,3,FALSE),"")</f>
        <v/>
      </c>
      <c r="D93" s="52" t="str">
        <f>IFERROR(VLOOKUP(C$1,BD!L93:W1093,2,FALSE),"")</f>
        <v/>
      </c>
      <c r="E93" s="53" t="str">
        <f>IFERROR(VLOOKUP(C$1,BD!L93:W1093,5,FALSE),"")</f>
        <v/>
      </c>
      <c r="F93"/>
      <c r="G93"/>
      <c r="H93"/>
      <c r="I93"/>
      <c r="J93"/>
      <c r="K93"/>
      <c r="L93"/>
    </row>
    <row r="94" spans="1:12" ht="15.75" customHeight="1" thickBot="1" x14ac:dyDescent="0.35">
      <c r="A94" s="114"/>
      <c r="B94" s="52" t="str">
        <f>IFERROR(VLOOKUP($C$1,BD!L94:W1094,1,FALSE),"")</f>
        <v/>
      </c>
      <c r="C94" s="52" t="str">
        <f>IFERROR(VLOOKUP(C$1,BD!L94:W1094,3,FALSE),"")</f>
        <v/>
      </c>
      <c r="D94" s="52" t="str">
        <f>IFERROR(VLOOKUP(C$1,BD!L94:W1094,2,FALSE),"")</f>
        <v/>
      </c>
      <c r="E94" s="53" t="str">
        <f>IFERROR(VLOOKUP(C$1,BD!L94:W1094,5,FALSE),"")</f>
        <v/>
      </c>
      <c r="F94"/>
      <c r="G94"/>
      <c r="H94"/>
      <c r="I94"/>
      <c r="J94"/>
      <c r="K94"/>
      <c r="L94"/>
    </row>
    <row r="95" spans="1:12" ht="15.75" customHeight="1" thickBot="1" x14ac:dyDescent="0.35">
      <c r="A95" s="114"/>
      <c r="B95" s="52" t="str">
        <f>IFERROR(VLOOKUP($C$1,BD!L95:W1095,1,FALSE),"")</f>
        <v/>
      </c>
      <c r="C95" s="52" t="str">
        <f>IFERROR(VLOOKUP(C$1,BD!L95:W1095,3,FALSE),"")</f>
        <v/>
      </c>
      <c r="D95" s="52" t="str">
        <f>IFERROR(VLOOKUP(C$1,BD!L95:W1095,2,FALSE),"")</f>
        <v/>
      </c>
      <c r="E95" s="53" t="str">
        <f>IFERROR(VLOOKUP(C$1,BD!L95:W1095,5,FALSE),"")</f>
        <v/>
      </c>
      <c r="F95"/>
      <c r="G95"/>
      <c r="H95"/>
      <c r="I95"/>
      <c r="J95"/>
      <c r="K95"/>
      <c r="L95"/>
    </row>
    <row r="96" spans="1:12" ht="15.75" customHeight="1" thickBot="1" x14ac:dyDescent="0.35">
      <c r="A96" s="114"/>
      <c r="B96" s="52" t="str">
        <f>IFERROR(VLOOKUP($C$1,BD!L96:W1096,1,FALSE),"")</f>
        <v/>
      </c>
      <c r="C96" s="52" t="str">
        <f>IFERROR(VLOOKUP(C$1,BD!L96:W1096,3,FALSE),"")</f>
        <v/>
      </c>
      <c r="D96" s="52" t="str">
        <f>IFERROR(VLOOKUP(C$1,BD!L96:W1096,2,FALSE),"")</f>
        <v/>
      </c>
      <c r="E96" s="53" t="str">
        <f>IFERROR(VLOOKUP(C$1,BD!L96:W1096,5,FALSE),"")</f>
        <v/>
      </c>
      <c r="F96"/>
      <c r="G96"/>
      <c r="H96"/>
      <c r="I96"/>
      <c r="J96"/>
      <c r="K96"/>
      <c r="L96"/>
    </row>
    <row r="97" spans="1:12" ht="15.75" customHeight="1" thickBot="1" x14ac:dyDescent="0.35">
      <c r="A97" s="114"/>
      <c r="B97" s="52" t="str">
        <f>IFERROR(VLOOKUP($C$1,BD!L97:W1097,1,FALSE),"")</f>
        <v/>
      </c>
      <c r="C97" s="52" t="str">
        <f>IFERROR(VLOOKUP(C$1,BD!L97:W1097,3,FALSE),"")</f>
        <v/>
      </c>
      <c r="D97" s="52" t="str">
        <f>IFERROR(VLOOKUP(C$1,BD!L97:W1097,2,FALSE),"")</f>
        <v/>
      </c>
      <c r="E97" s="53" t="str">
        <f>IFERROR(VLOOKUP(C$1,BD!L97:W1097,5,FALSE),"")</f>
        <v/>
      </c>
      <c r="F97"/>
      <c r="G97"/>
      <c r="H97"/>
      <c r="I97"/>
      <c r="J97"/>
      <c r="K97"/>
      <c r="L97"/>
    </row>
    <row r="98" spans="1:12" ht="15.75" customHeight="1" thickBot="1" x14ac:dyDescent="0.35">
      <c r="A98" s="114"/>
      <c r="B98" s="52" t="str">
        <f>IFERROR(VLOOKUP($C$1,BD!L98:W1098,1,FALSE),"")</f>
        <v/>
      </c>
      <c r="C98" s="52" t="str">
        <f>IFERROR(VLOOKUP(C$1,BD!L98:W1098,3,FALSE),"")</f>
        <v/>
      </c>
      <c r="D98" s="52" t="str">
        <f>IFERROR(VLOOKUP(C$1,BD!L98:W1098,2,FALSE),"")</f>
        <v/>
      </c>
      <c r="E98" s="53" t="str">
        <f>IFERROR(VLOOKUP(C$1,BD!L98:W1098,5,FALSE),"")</f>
        <v/>
      </c>
      <c r="F98"/>
      <c r="G98"/>
      <c r="H98"/>
      <c r="I98"/>
      <c r="J98"/>
      <c r="K98"/>
      <c r="L98"/>
    </row>
    <row r="99" spans="1:12" ht="15.75" customHeight="1" thickBot="1" x14ac:dyDescent="0.35">
      <c r="A99" s="114"/>
      <c r="B99" s="52" t="str">
        <f>IFERROR(VLOOKUP($C$1,BD!L99:W1099,1,FALSE),"")</f>
        <v/>
      </c>
      <c r="C99" s="52" t="str">
        <f>IFERROR(VLOOKUP(C$1,BD!L99:W1099,3,FALSE),"")</f>
        <v/>
      </c>
      <c r="D99" s="52" t="str">
        <f>IFERROR(VLOOKUP(C$1,BD!L99:W1099,2,FALSE),"")</f>
        <v/>
      </c>
      <c r="E99" s="53" t="str">
        <f>IFERROR(VLOOKUP(C$1,BD!L99:W1099,5,FALSE),"")</f>
        <v/>
      </c>
      <c r="F99"/>
      <c r="G99"/>
      <c r="H99"/>
      <c r="I99"/>
      <c r="J99"/>
      <c r="K99"/>
      <c r="L99"/>
    </row>
    <row r="100" spans="1:12" ht="15.75" customHeight="1" thickBot="1" x14ac:dyDescent="0.35">
      <c r="A100" s="114"/>
      <c r="B100" s="52" t="str">
        <f>IFERROR(VLOOKUP($C$1,BD!L100:W1100,1,FALSE),"")</f>
        <v/>
      </c>
      <c r="C100" s="52" t="str">
        <f>IFERROR(VLOOKUP(C$1,BD!L100:W1100,3,FALSE),"")</f>
        <v/>
      </c>
      <c r="D100" s="52" t="str">
        <f>IFERROR(VLOOKUP(C$1,BD!L100:W1100,2,FALSE),"")</f>
        <v/>
      </c>
      <c r="E100" s="53" t="str">
        <f>IFERROR(VLOOKUP(C$1,BD!L100:W1100,5,FALSE),"")</f>
        <v/>
      </c>
      <c r="F100"/>
      <c r="G100"/>
      <c r="H100"/>
      <c r="I100"/>
      <c r="J100"/>
      <c r="K100"/>
      <c r="L100"/>
    </row>
    <row r="101" spans="1:12" ht="15.75" customHeight="1" thickBot="1" x14ac:dyDescent="0.35">
      <c r="A101" s="114"/>
      <c r="B101" s="52" t="str">
        <f>IFERROR(VLOOKUP($C$1,BD!L101:W1101,1,FALSE),"")</f>
        <v/>
      </c>
      <c r="C101" s="52" t="str">
        <f>IFERROR(VLOOKUP(C$1,BD!L101:W1101,3,FALSE),"")</f>
        <v/>
      </c>
      <c r="D101" s="52" t="str">
        <f>IFERROR(VLOOKUP(C$1,BD!L101:W1101,2,FALSE),"")</f>
        <v/>
      </c>
      <c r="E101" s="53" t="str">
        <f>IFERROR(VLOOKUP(C$1,BD!L101:W1101,5,FALSE),"")</f>
        <v/>
      </c>
      <c r="F101"/>
      <c r="G101"/>
      <c r="H101"/>
      <c r="I101"/>
      <c r="J101"/>
      <c r="K101"/>
      <c r="L101"/>
    </row>
    <row r="102" spans="1:12" ht="15.75" customHeight="1" thickBot="1" x14ac:dyDescent="0.35">
      <c r="A102" s="114"/>
      <c r="B102" s="52" t="str">
        <f>IFERROR(VLOOKUP($C$1,BD!L102:W1102,1,FALSE),"")</f>
        <v/>
      </c>
      <c r="C102" s="52" t="str">
        <f>IFERROR(VLOOKUP(C$1,BD!L102:W1102,3,FALSE),"")</f>
        <v/>
      </c>
      <c r="D102" s="52" t="str">
        <f>IFERROR(VLOOKUP(C$1,BD!L102:W1102,2,FALSE),"")</f>
        <v/>
      </c>
      <c r="E102" s="53" t="str">
        <f>IFERROR(VLOOKUP(C$1,BD!L102:W1102,5,FALSE),"")</f>
        <v/>
      </c>
      <c r="F102"/>
      <c r="G102"/>
      <c r="H102"/>
      <c r="I102"/>
      <c r="J102"/>
      <c r="K102"/>
      <c r="L102"/>
    </row>
    <row r="103" spans="1:12" ht="15.75" customHeight="1" thickBot="1" x14ac:dyDescent="0.35">
      <c r="A103" s="114"/>
      <c r="B103" s="52" t="str">
        <f>IFERROR(VLOOKUP($C$1,BD!L103:W1103,1,FALSE),"")</f>
        <v/>
      </c>
      <c r="C103" s="52" t="str">
        <f>IFERROR(VLOOKUP(C$1,BD!L103:W1103,3,FALSE),"")</f>
        <v/>
      </c>
      <c r="D103" s="52" t="str">
        <f>IFERROR(VLOOKUP(C$1,BD!L103:W1103,2,FALSE),"")</f>
        <v/>
      </c>
      <c r="E103" s="53" t="str">
        <f>IFERROR(VLOOKUP(C$1,BD!L103:W1103,5,FALSE),"")</f>
        <v/>
      </c>
      <c r="F103"/>
      <c r="G103"/>
      <c r="H103"/>
      <c r="I103"/>
      <c r="J103"/>
      <c r="K103"/>
      <c r="L103"/>
    </row>
    <row r="104" spans="1:12" ht="15.75" customHeight="1" thickBot="1" x14ac:dyDescent="0.35">
      <c r="A104" s="114"/>
      <c r="B104" s="52" t="str">
        <f>IFERROR(VLOOKUP($C$1,BD!L104:W1104,1,FALSE),"")</f>
        <v/>
      </c>
      <c r="C104" s="52" t="str">
        <f>IFERROR(VLOOKUP(C$1,BD!L104:W1104,3,FALSE),"")</f>
        <v/>
      </c>
      <c r="D104" s="52" t="str">
        <f>IFERROR(VLOOKUP(C$1,BD!L104:W1104,2,FALSE),"")</f>
        <v/>
      </c>
      <c r="E104" s="53" t="str">
        <f>IFERROR(VLOOKUP(C$1,BD!L104:W1104,5,FALSE),"")</f>
        <v/>
      </c>
      <c r="F104"/>
      <c r="G104"/>
      <c r="H104"/>
      <c r="I104"/>
      <c r="J104"/>
      <c r="K104"/>
      <c r="L104"/>
    </row>
    <row r="105" spans="1:12" ht="15.75" customHeight="1" thickBot="1" x14ac:dyDescent="0.35">
      <c r="A105" s="114"/>
      <c r="B105" s="52" t="str">
        <f>IFERROR(VLOOKUP($C$1,BD!L105:W1105,1,FALSE),"")</f>
        <v/>
      </c>
      <c r="C105" s="52" t="str">
        <f>IFERROR(VLOOKUP(C$1,BD!L105:W1105,3,FALSE),"")</f>
        <v/>
      </c>
      <c r="D105" s="52" t="str">
        <f>IFERROR(VLOOKUP(C$1,BD!L105:W1105,2,FALSE),"")</f>
        <v/>
      </c>
      <c r="E105" s="53" t="str">
        <f>IFERROR(VLOOKUP(C$1,BD!L105:W1105,5,FALSE),"")</f>
        <v/>
      </c>
      <c r="F105"/>
      <c r="G105"/>
      <c r="H105"/>
      <c r="I105"/>
      <c r="J105"/>
      <c r="K105"/>
      <c r="L105"/>
    </row>
    <row r="106" spans="1:12" ht="15.75" customHeight="1" thickBot="1" x14ac:dyDescent="0.35">
      <c r="A106" s="114"/>
      <c r="B106" s="52" t="str">
        <f>IFERROR(VLOOKUP($C$1,BD!L106:W1106,1,FALSE),"")</f>
        <v/>
      </c>
      <c r="C106" s="52" t="str">
        <f>IFERROR(VLOOKUP(C$1,BD!L106:W1106,3,FALSE),"")</f>
        <v/>
      </c>
      <c r="D106" s="52" t="str">
        <f>IFERROR(VLOOKUP(C$1,BD!L106:W1106,2,FALSE),"")</f>
        <v/>
      </c>
      <c r="E106" s="53" t="str">
        <f>IFERROR(VLOOKUP(C$1,BD!L106:W1106,5,FALSE),"")</f>
        <v/>
      </c>
      <c r="F106"/>
      <c r="G106"/>
      <c r="H106"/>
      <c r="I106"/>
      <c r="J106"/>
      <c r="K106"/>
      <c r="L106"/>
    </row>
    <row r="107" spans="1:12" ht="15.75" customHeight="1" x14ac:dyDescent="0.3">
      <c r="A107" s="114"/>
      <c r="B107"/>
      <c r="C107"/>
      <c r="D107"/>
      <c r="E107"/>
      <c r="F107"/>
      <c r="G107"/>
      <c r="H107"/>
      <c r="I107"/>
      <c r="J107"/>
      <c r="K107"/>
      <c r="L107"/>
    </row>
    <row r="108" spans="1:12" ht="15.75" customHeight="1" x14ac:dyDescent="0.3">
      <c r="A108" s="114"/>
      <c r="B108"/>
      <c r="C108"/>
      <c r="D108"/>
      <c r="E108"/>
      <c r="F108"/>
      <c r="G108"/>
      <c r="H108"/>
      <c r="I108"/>
      <c r="J108"/>
      <c r="K108"/>
      <c r="L108"/>
    </row>
    <row r="109" spans="1:12" ht="15.75" customHeight="1" x14ac:dyDescent="0.3">
      <c r="A109" s="114"/>
      <c r="B109"/>
      <c r="C109"/>
      <c r="D109"/>
      <c r="E109"/>
      <c r="F109"/>
      <c r="G109"/>
      <c r="H109"/>
      <c r="I109"/>
      <c r="J109"/>
      <c r="K109"/>
      <c r="L109"/>
    </row>
    <row r="110" spans="1:12" ht="15.75" customHeight="1" x14ac:dyDescent="0.3">
      <c r="A110" s="114"/>
      <c r="B110"/>
      <c r="C110"/>
      <c r="D110"/>
      <c r="E110"/>
      <c r="F110"/>
      <c r="G110"/>
      <c r="H110"/>
      <c r="I110"/>
      <c r="J110"/>
      <c r="K110"/>
      <c r="L110"/>
    </row>
    <row r="111" spans="1:12" ht="15.75" customHeight="1" x14ac:dyDescent="0.3">
      <c r="A111" s="114"/>
      <c r="B111"/>
      <c r="C111"/>
      <c r="D111"/>
      <c r="E111"/>
      <c r="F111"/>
      <c r="G111"/>
      <c r="H111"/>
      <c r="I111"/>
      <c r="J111"/>
      <c r="K111"/>
      <c r="L111"/>
    </row>
    <row r="112" spans="1:12" ht="15.75" customHeight="1" x14ac:dyDescent="0.3">
      <c r="A112" s="114"/>
      <c r="B112"/>
      <c r="C112"/>
      <c r="D112"/>
      <c r="E112"/>
      <c r="F112"/>
      <c r="G112"/>
      <c r="H112"/>
      <c r="I112"/>
      <c r="J112"/>
      <c r="K112"/>
      <c r="L112"/>
    </row>
    <row r="113" spans="1:12" ht="15.75" customHeight="1" x14ac:dyDescent="0.3">
      <c r="A113" s="114"/>
      <c r="B113"/>
      <c r="C113"/>
      <c r="D113"/>
      <c r="E113"/>
      <c r="F113"/>
      <c r="G113"/>
      <c r="H113"/>
      <c r="I113"/>
      <c r="J113"/>
      <c r="K113"/>
      <c r="L113"/>
    </row>
    <row r="114" spans="1:12" ht="15.75" customHeight="1" x14ac:dyDescent="0.3">
      <c r="A114" s="114"/>
      <c r="B114"/>
      <c r="C114"/>
      <c r="D114"/>
      <c r="E114"/>
      <c r="F114"/>
      <c r="G114"/>
      <c r="H114"/>
      <c r="I114"/>
      <c r="J114"/>
      <c r="K114"/>
      <c r="L114"/>
    </row>
    <row r="115" spans="1:12" ht="15.75" customHeight="1" x14ac:dyDescent="0.3">
      <c r="A115" s="114"/>
      <c r="B115"/>
      <c r="C115"/>
      <c r="D115"/>
      <c r="E115"/>
      <c r="F115"/>
      <c r="G115"/>
      <c r="H115"/>
      <c r="I115"/>
      <c r="J115"/>
      <c r="K115"/>
      <c r="L115"/>
    </row>
    <row r="116" spans="1:12" ht="15.75" customHeight="1" x14ac:dyDescent="0.3">
      <c r="A116" s="114"/>
      <c r="B116"/>
      <c r="C116"/>
      <c r="D116"/>
      <c r="E116"/>
      <c r="F116"/>
      <c r="G116"/>
      <c r="H116"/>
      <c r="I116"/>
      <c r="J116"/>
      <c r="K116"/>
      <c r="L116"/>
    </row>
    <row r="117" spans="1:12" ht="15.75" customHeight="1" x14ac:dyDescent="0.3">
      <c r="A117" s="114"/>
      <c r="B117"/>
      <c r="C117"/>
      <c r="D117"/>
      <c r="E117"/>
      <c r="F117"/>
      <c r="G117"/>
      <c r="H117"/>
      <c r="I117"/>
      <c r="J117"/>
      <c r="K117"/>
      <c r="L117"/>
    </row>
    <row r="118" spans="1:12" ht="15.75" customHeight="1" x14ac:dyDescent="0.3">
      <c r="A118" s="114"/>
      <c r="B118"/>
      <c r="C118"/>
      <c r="D118"/>
      <c r="E118"/>
      <c r="F118"/>
      <c r="G118"/>
      <c r="H118"/>
      <c r="I118"/>
      <c r="J118"/>
      <c r="K118"/>
      <c r="L118"/>
    </row>
    <row r="119" spans="1:12" ht="15.75" customHeight="1" x14ac:dyDescent="0.3">
      <c r="A119" s="114"/>
      <c r="B119"/>
      <c r="C119"/>
      <c r="D119"/>
      <c r="E119"/>
      <c r="F119"/>
      <c r="G119"/>
      <c r="H119"/>
      <c r="I119"/>
      <c r="J119"/>
      <c r="K119"/>
      <c r="L119"/>
    </row>
    <row r="120" spans="1:12" ht="15.75" customHeight="1" x14ac:dyDescent="0.3">
      <c r="A120" s="114"/>
      <c r="B120"/>
      <c r="C120"/>
      <c r="D120"/>
      <c r="E120"/>
      <c r="F120"/>
      <c r="G120"/>
      <c r="H120"/>
      <c r="I120"/>
      <c r="J120"/>
      <c r="K120"/>
      <c r="L120"/>
    </row>
    <row r="121" spans="1:12" ht="15.75" customHeight="1" x14ac:dyDescent="0.3">
      <c r="A121" s="114"/>
      <c r="B121"/>
      <c r="C121"/>
      <c r="D121"/>
      <c r="E121"/>
      <c r="F121"/>
      <c r="G121"/>
      <c r="H121"/>
      <c r="I121"/>
      <c r="J121"/>
      <c r="K121"/>
      <c r="L121"/>
    </row>
  </sheetData>
  <hyperlinks>
    <hyperlink ref="B1" r:id="rId1" location="Formulaire!A1" xr:uid="{4A690B37-BA54-49A9-87F3-BAF9C0652803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FB20E-54D3-49BA-802F-C15A1BA687F7}">
  <sheetPr codeName="Feuil16"/>
  <dimension ref="A1:L121"/>
  <sheetViews>
    <sheetView workbookViewId="0">
      <selection activeCell="B2" sqref="B2:E55"/>
    </sheetView>
  </sheetViews>
  <sheetFormatPr baseColWidth="10" defaultRowHeight="12.75" x14ac:dyDescent="0.2"/>
  <cols>
    <col min="1" max="1" width="3.69921875" style="113" customWidth="1"/>
    <col min="2" max="2" width="10.296875" style="18" customWidth="1"/>
    <col min="3" max="3" width="18.796875" style="18" customWidth="1"/>
    <col min="4" max="4" width="21.8984375" style="18" customWidth="1"/>
    <col min="5" max="5" width="11.796875" style="50" customWidth="1"/>
    <col min="6" max="6" width="3.59765625" style="18" customWidth="1"/>
    <col min="7" max="7" width="2.5" style="18" customWidth="1"/>
    <col min="8" max="8" width="10.5" style="18" customWidth="1"/>
    <col min="9" max="9" width="15.796875" style="18" customWidth="1"/>
    <col min="10" max="11" width="11.19921875" style="18"/>
    <col min="12" max="12" width="14.59765625" style="18" customWidth="1"/>
    <col min="13" max="16384" width="11.19921875" style="18"/>
  </cols>
  <sheetData>
    <row r="1" spans="1:12" ht="15.75" customHeight="1" thickBot="1" x14ac:dyDescent="0.35">
      <c r="B1" s="54" t="s">
        <v>76</v>
      </c>
      <c r="C1" s="49" t="str">
        <f>OPERATION!C14</f>
        <v>LA POSTE</v>
      </c>
      <c r="D1" s="18" t="s">
        <v>77</v>
      </c>
      <c r="E1" s="50">
        <f>SUM(E2:E977)</f>
        <v>1270</v>
      </c>
      <c r="H1" s="51"/>
    </row>
    <row r="2" spans="1:12" ht="15.75" customHeight="1" thickBot="1" x14ac:dyDescent="0.25">
      <c r="B2" s="52" t="str">
        <f>IFERROR(VLOOKUP($C$1,BD!M3:W1002,1,FALSE),"")</f>
        <v>LA POSTE</v>
      </c>
      <c r="C2" s="52" t="str">
        <f>IFERROR(VLOOKUP(C$1,BD!M3:W1002,3,FALSE),"")</f>
        <v>Aymar7 Jean26</v>
      </c>
      <c r="D2" s="52">
        <f>IFERROR(VLOOKUP(C$1,BD!M3:W1002,2,FALSE),"")</f>
        <v>12345690</v>
      </c>
      <c r="E2" s="53">
        <f>IFERROR(VLOOKUP(C$1,BD!M3:W1002,5,FALSE),"")</f>
        <v>402</v>
      </c>
    </row>
    <row r="3" spans="1:12" ht="15.75" customHeight="1" thickBot="1" x14ac:dyDescent="0.35">
      <c r="A3" s="114"/>
      <c r="B3" s="52" t="str">
        <f>IFERROR(VLOOKUP($C$1,BD!M16:W1015,1,FALSE),"")</f>
        <v>LA POSTE</v>
      </c>
      <c r="C3" s="52" t="str">
        <f>IFERROR(VLOOKUP(C$1,BD!M16:W1015,3,FALSE),"")</f>
        <v>Aymar15 Jean58</v>
      </c>
      <c r="D3" s="52">
        <f>IFERROR(VLOOKUP(C$1,BD!M16:W1015,2,FALSE),"")</f>
        <v>12345706</v>
      </c>
      <c r="E3" s="53">
        <f>IFERROR(VLOOKUP(C$1,BD!M16:W1015,5,FALSE),"")</f>
        <v>868</v>
      </c>
      <c r="F3"/>
      <c r="G3"/>
      <c r="H3"/>
      <c r="I3"/>
      <c r="J3"/>
      <c r="K3"/>
      <c r="L3"/>
    </row>
    <row r="4" spans="1:12" ht="15.75" customHeight="1" thickBot="1" x14ac:dyDescent="0.35">
      <c r="A4" s="114"/>
      <c r="B4" s="52" t="str">
        <f>IFERROR(VLOOKUP($C$1,BD!M32:W1031,1,FALSE),"")</f>
        <v/>
      </c>
      <c r="C4" s="52" t="str">
        <f>IFERROR(VLOOKUP(C$1,BD!M32:W1031,3,FALSE),"")</f>
        <v/>
      </c>
      <c r="D4" s="52" t="str">
        <f>IFERROR(VLOOKUP(C$1,BD!M32:W1031,2,FALSE),"")</f>
        <v/>
      </c>
      <c r="E4" s="53" t="str">
        <f>IFERROR(VLOOKUP(C$1,BD!M32:W1031,5,FALSE),"")</f>
        <v/>
      </c>
      <c r="F4"/>
      <c r="G4"/>
      <c r="H4"/>
      <c r="I4"/>
      <c r="J4"/>
      <c r="K4"/>
      <c r="L4"/>
    </row>
    <row r="5" spans="1:12" ht="15.75" customHeight="1" x14ac:dyDescent="0.3">
      <c r="A5" s="114"/>
      <c r="B5"/>
      <c r="C5"/>
      <c r="D5"/>
      <c r="E5"/>
      <c r="F5"/>
      <c r="G5"/>
      <c r="H5"/>
      <c r="I5"/>
      <c r="J5"/>
      <c r="K5"/>
      <c r="L5"/>
    </row>
    <row r="6" spans="1:12" ht="15.75" customHeight="1" x14ac:dyDescent="0.3">
      <c r="A6" s="114"/>
      <c r="B6"/>
      <c r="C6"/>
      <c r="D6"/>
      <c r="E6"/>
      <c r="F6"/>
      <c r="G6"/>
      <c r="H6"/>
      <c r="I6"/>
      <c r="J6"/>
      <c r="K6"/>
      <c r="L6"/>
    </row>
    <row r="7" spans="1:12" ht="15.75" customHeight="1" x14ac:dyDescent="0.3">
      <c r="A7" s="114"/>
      <c r="B7"/>
      <c r="C7"/>
      <c r="D7"/>
      <c r="E7"/>
      <c r="F7"/>
      <c r="G7"/>
      <c r="H7"/>
      <c r="I7"/>
      <c r="J7"/>
      <c r="K7"/>
      <c r="L7"/>
    </row>
    <row r="8" spans="1:12" ht="15.75" customHeight="1" x14ac:dyDescent="0.3">
      <c r="A8" s="114"/>
      <c r="B8"/>
      <c r="C8"/>
      <c r="D8"/>
      <c r="E8"/>
      <c r="F8"/>
      <c r="G8"/>
      <c r="H8"/>
      <c r="I8"/>
      <c r="J8"/>
      <c r="K8"/>
      <c r="L8"/>
    </row>
    <row r="9" spans="1:12" ht="15.75" customHeight="1" x14ac:dyDescent="0.3">
      <c r="A9" s="114"/>
      <c r="B9"/>
      <c r="C9"/>
      <c r="D9"/>
      <c r="E9"/>
      <c r="F9"/>
      <c r="G9"/>
      <c r="H9"/>
      <c r="I9"/>
      <c r="J9"/>
      <c r="K9"/>
      <c r="L9"/>
    </row>
    <row r="10" spans="1:12" ht="15.75" customHeight="1" x14ac:dyDescent="0.3">
      <c r="A10" s="114"/>
      <c r="B10"/>
      <c r="C10"/>
      <c r="D10"/>
      <c r="E10"/>
      <c r="F10"/>
      <c r="G10"/>
      <c r="H10"/>
      <c r="I10"/>
      <c r="J10"/>
      <c r="K10"/>
      <c r="L10"/>
    </row>
    <row r="11" spans="1:12" ht="15.75" customHeight="1" x14ac:dyDescent="0.3">
      <c r="A11" s="114"/>
      <c r="B11"/>
      <c r="C11"/>
      <c r="D11"/>
      <c r="E11"/>
      <c r="F11"/>
      <c r="G11"/>
      <c r="H11"/>
      <c r="I11"/>
      <c r="J11"/>
      <c r="K11"/>
      <c r="L11"/>
    </row>
    <row r="12" spans="1:12" ht="15.75" customHeight="1" x14ac:dyDescent="0.3">
      <c r="A12" s="114"/>
      <c r="B12"/>
      <c r="C12"/>
      <c r="D12"/>
      <c r="E12"/>
      <c r="F12"/>
      <c r="G12"/>
      <c r="H12"/>
      <c r="I12"/>
      <c r="J12"/>
      <c r="K12"/>
      <c r="L12"/>
    </row>
    <row r="13" spans="1:12" ht="15.75" customHeight="1" x14ac:dyDescent="0.3">
      <c r="A13" s="114"/>
      <c r="B13"/>
      <c r="C13"/>
      <c r="D13"/>
      <c r="E13"/>
      <c r="F13"/>
      <c r="G13"/>
      <c r="H13"/>
      <c r="I13"/>
      <c r="J13"/>
      <c r="K13"/>
      <c r="L13"/>
    </row>
    <row r="14" spans="1:12" ht="15.75" customHeight="1" x14ac:dyDescent="0.3">
      <c r="A14" s="114"/>
      <c r="B14"/>
      <c r="C14"/>
      <c r="D14"/>
      <c r="E14"/>
      <c r="F14"/>
      <c r="G14"/>
      <c r="H14"/>
      <c r="I14"/>
      <c r="J14"/>
      <c r="K14"/>
      <c r="L14"/>
    </row>
    <row r="15" spans="1:12" ht="15.75" customHeight="1" x14ac:dyDescent="0.3">
      <c r="A15" s="114"/>
      <c r="B15"/>
      <c r="C15"/>
      <c r="D15"/>
      <c r="E15"/>
      <c r="F15"/>
      <c r="G15"/>
      <c r="H15"/>
      <c r="I15"/>
      <c r="J15"/>
      <c r="K15"/>
      <c r="L15"/>
    </row>
    <row r="16" spans="1:12" ht="15.75" customHeight="1" x14ac:dyDescent="0.3">
      <c r="A16" s="114"/>
      <c r="B16"/>
      <c r="C16"/>
      <c r="D16"/>
      <c r="E16"/>
      <c r="F16"/>
      <c r="G16"/>
      <c r="H16"/>
      <c r="I16"/>
      <c r="J16"/>
      <c r="K16"/>
      <c r="L16"/>
    </row>
    <row r="17" spans="1:12" ht="15.75" customHeight="1" x14ac:dyDescent="0.3">
      <c r="A17" s="114"/>
      <c r="B17"/>
      <c r="C17"/>
      <c r="D17"/>
      <c r="E17"/>
      <c r="F17"/>
      <c r="G17"/>
      <c r="H17"/>
      <c r="I17"/>
      <c r="J17"/>
      <c r="K17"/>
      <c r="L17"/>
    </row>
    <row r="18" spans="1:12" ht="15.75" customHeight="1" x14ac:dyDescent="0.3">
      <c r="A18" s="114"/>
      <c r="B18"/>
      <c r="C18"/>
      <c r="D18"/>
      <c r="E18"/>
      <c r="F18"/>
      <c r="G18"/>
      <c r="H18"/>
      <c r="I18"/>
      <c r="J18"/>
      <c r="K18"/>
      <c r="L18"/>
    </row>
    <row r="19" spans="1:12" ht="15.75" customHeight="1" x14ac:dyDescent="0.3">
      <c r="A19" s="114"/>
      <c r="B19"/>
      <c r="C19"/>
      <c r="D19"/>
      <c r="E19"/>
      <c r="F19"/>
      <c r="G19"/>
      <c r="H19"/>
      <c r="I19"/>
      <c r="J19"/>
      <c r="K19"/>
      <c r="L19"/>
    </row>
    <row r="20" spans="1:12" ht="15.75" customHeight="1" x14ac:dyDescent="0.3">
      <c r="A20" s="114"/>
      <c r="B20"/>
      <c r="C20"/>
      <c r="D20"/>
      <c r="E20"/>
      <c r="F20"/>
      <c r="G20"/>
      <c r="H20"/>
      <c r="I20"/>
      <c r="J20"/>
      <c r="K20"/>
      <c r="L20"/>
    </row>
    <row r="21" spans="1:12" ht="15.75" customHeight="1" x14ac:dyDescent="0.3">
      <c r="A21" s="114"/>
      <c r="B21"/>
      <c r="C21"/>
      <c r="D21"/>
      <c r="E21"/>
      <c r="F21"/>
      <c r="G21"/>
      <c r="H21"/>
      <c r="I21"/>
      <c r="J21"/>
      <c r="K21"/>
      <c r="L21"/>
    </row>
    <row r="22" spans="1:12" ht="15.75" customHeight="1" x14ac:dyDescent="0.3">
      <c r="A22" s="114"/>
      <c r="B22"/>
      <c r="C22"/>
      <c r="D22"/>
      <c r="E22"/>
      <c r="F22"/>
      <c r="G22"/>
      <c r="H22"/>
      <c r="I22"/>
      <c r="J22"/>
      <c r="K22"/>
      <c r="L22"/>
    </row>
    <row r="23" spans="1:12" ht="15.75" customHeight="1" x14ac:dyDescent="0.3">
      <c r="A23" s="114"/>
      <c r="B23"/>
      <c r="C23"/>
      <c r="D23"/>
      <c r="E23"/>
      <c r="F23"/>
      <c r="G23"/>
      <c r="H23"/>
      <c r="I23"/>
      <c r="J23"/>
      <c r="K23"/>
      <c r="L23"/>
    </row>
    <row r="24" spans="1:12" ht="15.75" customHeight="1" x14ac:dyDescent="0.3">
      <c r="A24" s="114"/>
      <c r="B24"/>
      <c r="C24"/>
      <c r="D24"/>
      <c r="E24"/>
      <c r="F24"/>
      <c r="G24"/>
      <c r="H24"/>
      <c r="I24"/>
      <c r="J24"/>
      <c r="K24"/>
      <c r="L24"/>
    </row>
    <row r="25" spans="1:12" ht="15.75" customHeight="1" x14ac:dyDescent="0.3">
      <c r="A25" s="114"/>
      <c r="B25"/>
      <c r="C25"/>
      <c r="D25"/>
      <c r="E25"/>
      <c r="F25"/>
      <c r="G25"/>
      <c r="H25"/>
      <c r="I25"/>
      <c r="J25"/>
      <c r="K25"/>
      <c r="L25"/>
    </row>
    <row r="26" spans="1:12" ht="15.75" customHeight="1" x14ac:dyDescent="0.3">
      <c r="A26" s="114"/>
      <c r="B26"/>
      <c r="C26"/>
      <c r="D26"/>
      <c r="E26"/>
      <c r="F26"/>
      <c r="G26"/>
      <c r="H26"/>
      <c r="I26"/>
      <c r="J26"/>
      <c r="K26"/>
      <c r="L26"/>
    </row>
    <row r="27" spans="1:12" ht="15.75" customHeight="1" x14ac:dyDescent="0.3">
      <c r="A27" s="114"/>
      <c r="B27"/>
      <c r="C27"/>
      <c r="D27"/>
      <c r="E27"/>
      <c r="F27"/>
      <c r="G27"/>
      <c r="H27"/>
      <c r="I27"/>
      <c r="J27"/>
      <c r="K27"/>
      <c r="L27"/>
    </row>
    <row r="28" spans="1:12" ht="15.75" customHeight="1" x14ac:dyDescent="0.3">
      <c r="A28" s="114"/>
      <c r="B28"/>
      <c r="C28"/>
      <c r="D28"/>
      <c r="E28"/>
      <c r="F28"/>
      <c r="G28"/>
      <c r="H28"/>
      <c r="I28"/>
      <c r="J28"/>
      <c r="K28"/>
      <c r="L28"/>
    </row>
    <row r="29" spans="1:12" ht="15.75" customHeight="1" x14ac:dyDescent="0.3">
      <c r="A29" s="114"/>
      <c r="B29"/>
      <c r="C29"/>
      <c r="D29"/>
      <c r="E29"/>
      <c r="F29"/>
      <c r="G29"/>
      <c r="H29"/>
      <c r="I29"/>
      <c r="J29"/>
      <c r="K29"/>
      <c r="L29"/>
    </row>
    <row r="30" spans="1:12" ht="15.75" customHeight="1" x14ac:dyDescent="0.3">
      <c r="A30" s="114"/>
      <c r="B30"/>
      <c r="C30"/>
      <c r="D30"/>
      <c r="E30"/>
      <c r="F30"/>
      <c r="G30"/>
      <c r="H30"/>
      <c r="I30"/>
      <c r="J30"/>
      <c r="K30"/>
      <c r="L30"/>
    </row>
    <row r="31" spans="1:12" ht="15.75" customHeight="1" x14ac:dyDescent="0.3">
      <c r="A31" s="114"/>
      <c r="B31"/>
      <c r="C31"/>
      <c r="D31"/>
      <c r="E31"/>
      <c r="F31"/>
      <c r="G31"/>
      <c r="H31"/>
      <c r="I31"/>
      <c r="J31"/>
      <c r="K31"/>
      <c r="L31"/>
    </row>
    <row r="32" spans="1:12" ht="15.75" customHeight="1" x14ac:dyDescent="0.3">
      <c r="A32" s="114"/>
      <c r="B32"/>
      <c r="C32"/>
      <c r="D32"/>
      <c r="E32"/>
      <c r="F32"/>
      <c r="G32"/>
      <c r="H32"/>
      <c r="I32"/>
      <c r="J32"/>
      <c r="K32"/>
      <c r="L32"/>
    </row>
    <row r="33" spans="1:12" ht="15.75" customHeight="1" x14ac:dyDescent="0.3">
      <c r="A33" s="114"/>
      <c r="B33"/>
      <c r="C33"/>
      <c r="D33"/>
      <c r="E33"/>
      <c r="F33"/>
      <c r="G33"/>
      <c r="H33"/>
      <c r="I33"/>
      <c r="J33"/>
      <c r="K33"/>
      <c r="L33"/>
    </row>
    <row r="34" spans="1:12" ht="15.75" customHeight="1" x14ac:dyDescent="0.3">
      <c r="A34" s="114"/>
      <c r="B34"/>
      <c r="C34"/>
      <c r="D34"/>
      <c r="E34"/>
      <c r="F34"/>
      <c r="G34"/>
      <c r="H34"/>
      <c r="I34"/>
      <c r="J34"/>
      <c r="K34"/>
      <c r="L34"/>
    </row>
    <row r="35" spans="1:12" ht="15.75" customHeight="1" x14ac:dyDescent="0.3">
      <c r="A35" s="114"/>
      <c r="B35"/>
      <c r="C35"/>
      <c r="D35"/>
      <c r="E35"/>
      <c r="F35"/>
      <c r="G35"/>
      <c r="H35"/>
      <c r="I35"/>
      <c r="J35"/>
      <c r="K35"/>
      <c r="L35"/>
    </row>
    <row r="36" spans="1:12" ht="15.75" customHeight="1" x14ac:dyDescent="0.3">
      <c r="A36" s="114"/>
      <c r="B36"/>
      <c r="C36"/>
      <c r="D36"/>
      <c r="E36"/>
      <c r="F36"/>
      <c r="G36"/>
      <c r="H36"/>
      <c r="I36"/>
      <c r="J36"/>
      <c r="K36"/>
      <c r="L36"/>
    </row>
    <row r="37" spans="1:12" ht="15.75" customHeight="1" x14ac:dyDescent="0.3">
      <c r="A37" s="114"/>
      <c r="B37"/>
      <c r="C37"/>
      <c r="D37"/>
      <c r="E37"/>
      <c r="F37"/>
      <c r="G37"/>
      <c r="H37"/>
      <c r="I37"/>
      <c r="J37"/>
      <c r="K37"/>
      <c r="L37"/>
    </row>
    <row r="38" spans="1:12" ht="15.75" customHeight="1" x14ac:dyDescent="0.3">
      <c r="A38" s="114"/>
      <c r="B38"/>
      <c r="C38"/>
      <c r="D38"/>
      <c r="E38"/>
      <c r="F38"/>
      <c r="G38"/>
      <c r="H38"/>
      <c r="I38"/>
      <c r="J38"/>
      <c r="K38"/>
      <c r="L38"/>
    </row>
    <row r="39" spans="1:12" ht="15.75" customHeight="1" x14ac:dyDescent="0.3">
      <c r="A39" s="114"/>
      <c r="B39"/>
      <c r="C39"/>
      <c r="D39"/>
      <c r="E39"/>
      <c r="F39"/>
      <c r="G39"/>
      <c r="H39"/>
      <c r="I39"/>
      <c r="J39"/>
      <c r="K39"/>
      <c r="L39"/>
    </row>
    <row r="40" spans="1:12" ht="15.75" customHeight="1" x14ac:dyDescent="0.3">
      <c r="A40" s="114"/>
      <c r="B40"/>
      <c r="C40"/>
      <c r="D40"/>
      <c r="E40"/>
      <c r="F40"/>
      <c r="G40"/>
      <c r="H40"/>
      <c r="I40"/>
      <c r="J40"/>
      <c r="K40"/>
      <c r="L40"/>
    </row>
    <row r="41" spans="1:12" ht="15.75" customHeight="1" x14ac:dyDescent="0.3">
      <c r="A41" s="114"/>
      <c r="B41"/>
      <c r="C41"/>
      <c r="D41"/>
      <c r="E41"/>
      <c r="F41"/>
      <c r="G41"/>
      <c r="H41"/>
      <c r="I41"/>
      <c r="J41"/>
      <c r="K41"/>
      <c r="L41"/>
    </row>
    <row r="42" spans="1:12" ht="15.75" customHeight="1" x14ac:dyDescent="0.3">
      <c r="A42" s="114"/>
      <c r="B42"/>
      <c r="C42"/>
      <c r="D42"/>
      <c r="E42"/>
      <c r="F42"/>
      <c r="G42"/>
      <c r="H42"/>
      <c r="I42"/>
      <c r="J42"/>
      <c r="K42"/>
      <c r="L42"/>
    </row>
    <row r="43" spans="1:12" ht="15.75" customHeight="1" x14ac:dyDescent="0.3">
      <c r="A43" s="114"/>
      <c r="B43"/>
      <c r="C43"/>
      <c r="D43"/>
      <c r="E43"/>
      <c r="F43"/>
      <c r="G43"/>
      <c r="H43"/>
      <c r="I43"/>
      <c r="J43"/>
      <c r="K43"/>
      <c r="L43"/>
    </row>
    <row r="44" spans="1:12" ht="15.75" customHeight="1" x14ac:dyDescent="0.3">
      <c r="A44" s="114"/>
      <c r="B44"/>
      <c r="C44"/>
      <c r="D44"/>
      <c r="E44"/>
      <c r="F44"/>
      <c r="G44"/>
      <c r="H44"/>
      <c r="I44"/>
      <c r="J44"/>
      <c r="K44"/>
      <c r="L44"/>
    </row>
    <row r="45" spans="1:12" ht="15.75" customHeight="1" x14ac:dyDescent="0.3">
      <c r="A45" s="114"/>
      <c r="B45"/>
      <c r="C45"/>
      <c r="D45"/>
      <c r="E45"/>
      <c r="F45"/>
      <c r="G45"/>
      <c r="H45"/>
      <c r="I45"/>
      <c r="J45"/>
      <c r="K45"/>
      <c r="L45"/>
    </row>
    <row r="46" spans="1:12" ht="15.75" customHeight="1" x14ac:dyDescent="0.3">
      <c r="A46" s="114"/>
      <c r="B46"/>
      <c r="C46"/>
      <c r="D46"/>
      <c r="E46"/>
      <c r="F46"/>
      <c r="G46"/>
      <c r="H46"/>
      <c r="I46"/>
      <c r="J46"/>
      <c r="K46"/>
      <c r="L46"/>
    </row>
    <row r="47" spans="1:12" ht="15.75" customHeight="1" x14ac:dyDescent="0.3">
      <c r="A47" s="114"/>
      <c r="B47"/>
      <c r="C47"/>
      <c r="D47"/>
      <c r="E47"/>
      <c r="F47"/>
      <c r="G47"/>
      <c r="H47"/>
      <c r="I47"/>
      <c r="J47"/>
      <c r="K47"/>
      <c r="L47"/>
    </row>
    <row r="48" spans="1:12" ht="15.75" customHeight="1" x14ac:dyDescent="0.3">
      <c r="A48" s="114"/>
      <c r="B48"/>
      <c r="C48"/>
      <c r="D48"/>
      <c r="E48"/>
      <c r="F48"/>
      <c r="G48"/>
      <c r="H48"/>
      <c r="I48"/>
      <c r="J48"/>
      <c r="K48"/>
      <c r="L48"/>
    </row>
    <row r="49" spans="1:12" ht="15.75" customHeight="1" x14ac:dyDescent="0.3">
      <c r="A49" s="114"/>
      <c r="B49"/>
      <c r="C49"/>
      <c r="D49"/>
      <c r="E49"/>
      <c r="F49"/>
      <c r="G49"/>
      <c r="H49"/>
      <c r="I49"/>
      <c r="J49"/>
      <c r="K49"/>
      <c r="L49"/>
    </row>
    <row r="50" spans="1:12" ht="15.75" customHeight="1" x14ac:dyDescent="0.3">
      <c r="A50" s="114"/>
      <c r="B50"/>
      <c r="C50"/>
      <c r="D50"/>
      <c r="E50"/>
      <c r="F50"/>
      <c r="G50"/>
      <c r="H50"/>
      <c r="I50"/>
      <c r="J50"/>
      <c r="K50"/>
      <c r="L50"/>
    </row>
    <row r="51" spans="1:12" ht="15.75" customHeight="1" x14ac:dyDescent="0.3">
      <c r="A51" s="114"/>
      <c r="B51"/>
      <c r="C51"/>
      <c r="D51"/>
      <c r="E51"/>
      <c r="F51"/>
      <c r="G51"/>
      <c r="H51"/>
      <c r="I51"/>
      <c r="J51"/>
      <c r="K51"/>
      <c r="L51"/>
    </row>
    <row r="52" spans="1:12" ht="15.75" customHeight="1" x14ac:dyDescent="0.3">
      <c r="A52" s="114"/>
      <c r="B52"/>
      <c r="C52"/>
      <c r="D52"/>
      <c r="E52"/>
      <c r="F52"/>
      <c r="G52"/>
      <c r="H52"/>
      <c r="I52"/>
      <c r="J52"/>
      <c r="K52"/>
      <c r="L52"/>
    </row>
    <row r="53" spans="1:12" ht="15.75" customHeight="1" x14ac:dyDescent="0.3">
      <c r="A53" s="114"/>
      <c r="B53"/>
      <c r="C53"/>
      <c r="D53"/>
      <c r="E53"/>
      <c r="F53"/>
      <c r="G53"/>
      <c r="H53"/>
      <c r="I53"/>
      <c r="J53"/>
      <c r="K53"/>
      <c r="L53"/>
    </row>
    <row r="54" spans="1:12" ht="15.75" customHeight="1" x14ac:dyDescent="0.3">
      <c r="A54" s="114"/>
      <c r="B54"/>
      <c r="C54"/>
      <c r="D54"/>
      <c r="E54"/>
      <c r="F54"/>
      <c r="G54"/>
      <c r="H54"/>
      <c r="I54"/>
      <c r="J54"/>
      <c r="K54"/>
      <c r="L54"/>
    </row>
    <row r="55" spans="1:12" ht="15.75" customHeight="1" thickBot="1" x14ac:dyDescent="0.35">
      <c r="A55" s="114"/>
      <c r="B55"/>
      <c r="C55"/>
      <c r="D55"/>
      <c r="E55"/>
      <c r="F55"/>
      <c r="G55"/>
      <c r="H55"/>
      <c r="I55"/>
      <c r="J55"/>
      <c r="K55"/>
      <c r="L55"/>
    </row>
    <row r="56" spans="1:12" ht="15.75" customHeight="1" thickBot="1" x14ac:dyDescent="0.35">
      <c r="A56" s="114"/>
      <c r="B56" s="52" t="str">
        <f>IFERROR(VLOOKUP($C$1,BD!L56:W1056,1,FALSE),"")</f>
        <v/>
      </c>
      <c r="C56" s="52" t="str">
        <f>IFERROR(VLOOKUP(C$1,BD!L56:W1056,3,FALSE),"")</f>
        <v/>
      </c>
      <c r="D56" s="52" t="str">
        <f>IFERROR(VLOOKUP(C$1,BD!L56:W1056,2,FALSE),"")</f>
        <v/>
      </c>
      <c r="E56" s="53" t="str">
        <f>IFERROR(VLOOKUP(C$1,BD!L56:W1056,5,FALSE),"")</f>
        <v/>
      </c>
      <c r="F56"/>
      <c r="G56"/>
      <c r="H56"/>
      <c r="I56"/>
      <c r="J56"/>
      <c r="K56"/>
      <c r="L56"/>
    </row>
    <row r="57" spans="1:12" ht="15.75" customHeight="1" thickBot="1" x14ac:dyDescent="0.35">
      <c r="A57" s="114"/>
      <c r="B57" s="52" t="str">
        <f>IFERROR(VLOOKUP($C$1,BD!L57:W1057,1,FALSE),"")</f>
        <v/>
      </c>
      <c r="C57" s="52" t="str">
        <f>IFERROR(VLOOKUP(C$1,BD!L57:W1057,3,FALSE),"")</f>
        <v/>
      </c>
      <c r="D57" s="52" t="str">
        <f>IFERROR(VLOOKUP(C$1,BD!L57:W1057,2,FALSE),"")</f>
        <v/>
      </c>
      <c r="E57" s="53" t="str">
        <f>IFERROR(VLOOKUP(C$1,BD!L57:W1057,5,FALSE),"")</f>
        <v/>
      </c>
      <c r="F57"/>
      <c r="G57"/>
      <c r="H57"/>
      <c r="I57"/>
      <c r="J57"/>
      <c r="K57"/>
      <c r="L57"/>
    </row>
    <row r="58" spans="1:12" ht="15.75" customHeight="1" thickBot="1" x14ac:dyDescent="0.35">
      <c r="A58" s="114"/>
      <c r="B58" s="52" t="str">
        <f>IFERROR(VLOOKUP($C$1,BD!L58:W1058,1,FALSE),"")</f>
        <v/>
      </c>
      <c r="C58" s="52" t="str">
        <f>IFERROR(VLOOKUP(C$1,BD!L58:W1058,3,FALSE),"")</f>
        <v/>
      </c>
      <c r="D58" s="52" t="str">
        <f>IFERROR(VLOOKUP(C$1,BD!L58:W1058,2,FALSE),"")</f>
        <v/>
      </c>
      <c r="E58" s="53" t="str">
        <f>IFERROR(VLOOKUP(C$1,BD!L58:W1058,5,FALSE),"")</f>
        <v/>
      </c>
      <c r="F58"/>
      <c r="G58"/>
      <c r="H58"/>
      <c r="I58"/>
      <c r="J58"/>
      <c r="K58"/>
      <c r="L58"/>
    </row>
    <row r="59" spans="1:12" ht="15.75" customHeight="1" thickBot="1" x14ac:dyDescent="0.35">
      <c r="A59" s="114"/>
      <c r="B59" s="52" t="str">
        <f>IFERROR(VLOOKUP($C$1,BD!L59:W1059,1,FALSE),"")</f>
        <v/>
      </c>
      <c r="C59" s="52" t="str">
        <f>IFERROR(VLOOKUP(C$1,BD!L59:W1059,3,FALSE),"")</f>
        <v/>
      </c>
      <c r="D59" s="52" t="str">
        <f>IFERROR(VLOOKUP(C$1,BD!L59:W1059,2,FALSE),"")</f>
        <v/>
      </c>
      <c r="E59" s="53" t="str">
        <f>IFERROR(VLOOKUP(C$1,BD!L59:W1059,5,FALSE),"")</f>
        <v/>
      </c>
      <c r="F59"/>
      <c r="G59"/>
      <c r="H59"/>
      <c r="I59"/>
      <c r="J59"/>
      <c r="K59"/>
      <c r="L59"/>
    </row>
    <row r="60" spans="1:12" ht="15.75" customHeight="1" thickBot="1" x14ac:dyDescent="0.35">
      <c r="A60" s="114"/>
      <c r="B60" s="52" t="str">
        <f>IFERROR(VLOOKUP($C$1,BD!L60:W1060,1,FALSE),"")</f>
        <v/>
      </c>
      <c r="C60" s="52" t="str">
        <f>IFERROR(VLOOKUP(C$1,BD!L60:W1060,3,FALSE),"")</f>
        <v/>
      </c>
      <c r="D60" s="52" t="str">
        <f>IFERROR(VLOOKUP(C$1,BD!L60:W1060,2,FALSE),"")</f>
        <v/>
      </c>
      <c r="E60" s="53" t="str">
        <f>IFERROR(VLOOKUP(C$1,BD!L60:W1060,5,FALSE),"")</f>
        <v/>
      </c>
      <c r="F60"/>
      <c r="G60"/>
      <c r="H60"/>
      <c r="I60"/>
      <c r="J60"/>
      <c r="K60"/>
      <c r="L60"/>
    </row>
    <row r="61" spans="1:12" ht="15.75" customHeight="1" thickBot="1" x14ac:dyDescent="0.35">
      <c r="A61" s="114"/>
      <c r="B61" s="52" t="str">
        <f>IFERROR(VLOOKUP($C$1,BD!L61:W1061,1,FALSE),"")</f>
        <v/>
      </c>
      <c r="C61" s="52" t="str">
        <f>IFERROR(VLOOKUP(C$1,BD!L61:W1061,3,FALSE),"")</f>
        <v/>
      </c>
      <c r="D61" s="52" t="str">
        <f>IFERROR(VLOOKUP(C$1,BD!L61:W1061,2,FALSE),"")</f>
        <v/>
      </c>
      <c r="E61" s="53" t="str">
        <f>IFERROR(VLOOKUP(C$1,BD!L61:W1061,5,FALSE),"")</f>
        <v/>
      </c>
      <c r="F61"/>
      <c r="G61"/>
      <c r="H61"/>
      <c r="I61"/>
      <c r="J61"/>
      <c r="K61"/>
      <c r="L61"/>
    </row>
    <row r="62" spans="1:12" ht="15.75" customHeight="1" thickBot="1" x14ac:dyDescent="0.35">
      <c r="A62" s="114"/>
      <c r="B62" s="52" t="str">
        <f>IFERROR(VLOOKUP($C$1,BD!L62:W1062,1,FALSE),"")</f>
        <v/>
      </c>
      <c r="C62" s="52" t="str">
        <f>IFERROR(VLOOKUP(C$1,BD!L62:W1062,3,FALSE),"")</f>
        <v/>
      </c>
      <c r="D62" s="52" t="str">
        <f>IFERROR(VLOOKUP(C$1,BD!L62:W1062,2,FALSE),"")</f>
        <v/>
      </c>
      <c r="E62" s="53" t="str">
        <f>IFERROR(VLOOKUP(C$1,BD!L62:W1062,5,FALSE),"")</f>
        <v/>
      </c>
      <c r="F62"/>
      <c r="G62"/>
      <c r="H62"/>
      <c r="I62"/>
      <c r="J62"/>
      <c r="K62"/>
      <c r="L62"/>
    </row>
    <row r="63" spans="1:12" ht="15.75" customHeight="1" thickBot="1" x14ac:dyDescent="0.35">
      <c r="A63" s="114"/>
      <c r="B63" s="52" t="str">
        <f>IFERROR(VLOOKUP($C$1,BD!L63:W1063,1,FALSE),"")</f>
        <v/>
      </c>
      <c r="C63" s="52" t="str">
        <f>IFERROR(VLOOKUP(C$1,BD!L63:W1063,3,FALSE),"")</f>
        <v/>
      </c>
      <c r="D63" s="52" t="str">
        <f>IFERROR(VLOOKUP(C$1,BD!L63:W1063,2,FALSE),"")</f>
        <v/>
      </c>
      <c r="E63" s="53" t="str">
        <f>IFERROR(VLOOKUP(C$1,BD!L63:W1063,5,FALSE),"")</f>
        <v/>
      </c>
      <c r="F63"/>
      <c r="G63"/>
      <c r="H63"/>
      <c r="I63"/>
      <c r="J63"/>
      <c r="K63"/>
      <c r="L63"/>
    </row>
    <row r="64" spans="1:12" ht="15.75" customHeight="1" thickBot="1" x14ac:dyDescent="0.35">
      <c r="A64" s="114"/>
      <c r="B64" s="52" t="str">
        <f>IFERROR(VLOOKUP($C$1,BD!L64:W1064,1,FALSE),"")</f>
        <v/>
      </c>
      <c r="C64" s="52" t="str">
        <f>IFERROR(VLOOKUP(C$1,BD!L64:W1064,3,FALSE),"")</f>
        <v/>
      </c>
      <c r="D64" s="52" t="str">
        <f>IFERROR(VLOOKUP(C$1,BD!L64:W1064,2,FALSE),"")</f>
        <v/>
      </c>
      <c r="E64" s="53" t="str">
        <f>IFERROR(VLOOKUP(C$1,BD!L64:W1064,5,FALSE),"")</f>
        <v/>
      </c>
      <c r="F64"/>
      <c r="G64"/>
      <c r="H64"/>
      <c r="I64"/>
      <c r="J64"/>
      <c r="K64"/>
      <c r="L64"/>
    </row>
    <row r="65" spans="1:12" ht="15.75" customHeight="1" thickBot="1" x14ac:dyDescent="0.35">
      <c r="A65" s="114"/>
      <c r="B65" s="52" t="str">
        <f>IFERROR(VLOOKUP($C$1,BD!L65:W1065,1,FALSE),"")</f>
        <v/>
      </c>
      <c r="C65" s="52" t="str">
        <f>IFERROR(VLOOKUP(C$1,BD!L65:W1065,3,FALSE),"")</f>
        <v/>
      </c>
      <c r="D65" s="52" t="str">
        <f>IFERROR(VLOOKUP(C$1,BD!L65:W1065,2,FALSE),"")</f>
        <v/>
      </c>
      <c r="E65" s="53" t="str">
        <f>IFERROR(VLOOKUP(C$1,BD!L65:W1065,5,FALSE),"")</f>
        <v/>
      </c>
      <c r="F65"/>
      <c r="G65"/>
      <c r="H65"/>
      <c r="I65"/>
      <c r="J65"/>
      <c r="K65"/>
      <c r="L65"/>
    </row>
    <row r="66" spans="1:12" ht="15.75" customHeight="1" thickBot="1" x14ac:dyDescent="0.35">
      <c r="A66" s="114"/>
      <c r="B66" s="52" t="str">
        <f>IFERROR(VLOOKUP($C$1,BD!L66:W1066,1,FALSE),"")</f>
        <v/>
      </c>
      <c r="C66" s="52" t="str">
        <f>IFERROR(VLOOKUP(C$1,BD!L66:W1066,3,FALSE),"")</f>
        <v/>
      </c>
      <c r="D66" s="52" t="str">
        <f>IFERROR(VLOOKUP(C$1,BD!L66:W1066,2,FALSE),"")</f>
        <v/>
      </c>
      <c r="E66" s="53" t="str">
        <f>IFERROR(VLOOKUP(C$1,BD!L66:W1066,5,FALSE),"")</f>
        <v/>
      </c>
      <c r="F66"/>
      <c r="G66"/>
      <c r="H66"/>
      <c r="I66"/>
      <c r="J66"/>
      <c r="K66"/>
      <c r="L66"/>
    </row>
    <row r="67" spans="1:12" ht="15.75" customHeight="1" thickBot="1" x14ac:dyDescent="0.35">
      <c r="A67" s="114"/>
      <c r="B67" s="52" t="str">
        <f>IFERROR(VLOOKUP($C$1,BD!L67:W1067,1,FALSE),"")</f>
        <v/>
      </c>
      <c r="C67" s="52" t="str">
        <f>IFERROR(VLOOKUP(C$1,BD!L67:W1067,3,FALSE),"")</f>
        <v/>
      </c>
      <c r="D67" s="52" t="str">
        <f>IFERROR(VLOOKUP(C$1,BD!L67:W1067,2,FALSE),"")</f>
        <v/>
      </c>
      <c r="E67" s="53" t="str">
        <f>IFERROR(VLOOKUP(C$1,BD!L67:W1067,5,FALSE),"")</f>
        <v/>
      </c>
      <c r="F67"/>
      <c r="G67"/>
      <c r="H67"/>
      <c r="I67"/>
      <c r="J67"/>
      <c r="K67"/>
      <c r="L67"/>
    </row>
    <row r="68" spans="1:12" ht="15.75" customHeight="1" thickBot="1" x14ac:dyDescent="0.35">
      <c r="A68" s="114"/>
      <c r="B68" s="52" t="str">
        <f>IFERROR(VLOOKUP($C$1,BD!L68:W1068,1,FALSE),"")</f>
        <v/>
      </c>
      <c r="C68" s="52" t="str">
        <f>IFERROR(VLOOKUP(C$1,BD!L68:W1068,3,FALSE),"")</f>
        <v/>
      </c>
      <c r="D68" s="52" t="str">
        <f>IFERROR(VLOOKUP(C$1,BD!L68:W1068,2,FALSE),"")</f>
        <v/>
      </c>
      <c r="E68" s="53" t="str">
        <f>IFERROR(VLOOKUP(C$1,BD!L68:W1068,5,FALSE),"")</f>
        <v/>
      </c>
      <c r="F68"/>
      <c r="G68"/>
      <c r="H68"/>
      <c r="I68"/>
      <c r="J68"/>
      <c r="K68"/>
      <c r="L68"/>
    </row>
    <row r="69" spans="1:12" ht="15.75" customHeight="1" thickBot="1" x14ac:dyDescent="0.35">
      <c r="A69" s="114"/>
      <c r="B69" s="52" t="str">
        <f>IFERROR(VLOOKUP($C$1,BD!L69:W1069,1,FALSE),"")</f>
        <v/>
      </c>
      <c r="C69" s="52" t="str">
        <f>IFERROR(VLOOKUP(C$1,BD!L69:W1069,3,FALSE),"")</f>
        <v/>
      </c>
      <c r="D69" s="52" t="str">
        <f>IFERROR(VLOOKUP(C$1,BD!L69:W1069,2,FALSE),"")</f>
        <v/>
      </c>
      <c r="E69" s="53" t="str">
        <f>IFERROR(VLOOKUP(C$1,BD!L69:W1069,5,FALSE),"")</f>
        <v/>
      </c>
      <c r="F69"/>
      <c r="G69"/>
      <c r="H69"/>
      <c r="I69"/>
      <c r="J69"/>
      <c r="K69"/>
      <c r="L69"/>
    </row>
    <row r="70" spans="1:12" ht="15.75" customHeight="1" thickBot="1" x14ac:dyDescent="0.35">
      <c r="A70" s="114"/>
      <c r="B70" s="52" t="str">
        <f>IFERROR(VLOOKUP($C$1,BD!L70:W1070,1,FALSE),"")</f>
        <v/>
      </c>
      <c r="C70" s="52" t="str">
        <f>IFERROR(VLOOKUP(C$1,BD!L70:W1070,3,FALSE),"")</f>
        <v/>
      </c>
      <c r="D70" s="52" t="str">
        <f>IFERROR(VLOOKUP(C$1,BD!L70:W1070,2,FALSE),"")</f>
        <v/>
      </c>
      <c r="E70" s="53" t="str">
        <f>IFERROR(VLOOKUP(C$1,BD!L70:W1070,5,FALSE),"")</f>
        <v/>
      </c>
      <c r="F70"/>
      <c r="G70"/>
      <c r="H70"/>
      <c r="I70"/>
      <c r="J70"/>
      <c r="K70"/>
      <c r="L70"/>
    </row>
    <row r="71" spans="1:12" ht="15.75" customHeight="1" thickBot="1" x14ac:dyDescent="0.35">
      <c r="A71" s="114"/>
      <c r="B71" s="52" t="str">
        <f>IFERROR(VLOOKUP($C$1,BD!L71:W1071,1,FALSE),"")</f>
        <v/>
      </c>
      <c r="C71" s="52" t="str">
        <f>IFERROR(VLOOKUP(C$1,BD!L71:W1071,3,FALSE),"")</f>
        <v/>
      </c>
      <c r="D71" s="52" t="str">
        <f>IFERROR(VLOOKUP(C$1,BD!L71:W1071,2,FALSE),"")</f>
        <v/>
      </c>
      <c r="E71" s="53" t="str">
        <f>IFERROR(VLOOKUP(C$1,BD!L71:W1071,5,FALSE),"")</f>
        <v/>
      </c>
      <c r="F71"/>
      <c r="G71"/>
      <c r="H71"/>
      <c r="I71"/>
      <c r="J71"/>
      <c r="K71"/>
      <c r="L71"/>
    </row>
    <row r="72" spans="1:12" ht="15.75" customHeight="1" thickBot="1" x14ac:dyDescent="0.35">
      <c r="A72" s="114"/>
      <c r="B72" s="52" t="str">
        <f>IFERROR(VLOOKUP($C$1,BD!L72:W1072,1,FALSE),"")</f>
        <v/>
      </c>
      <c r="C72" s="52" t="str">
        <f>IFERROR(VLOOKUP(C$1,BD!L72:W1072,3,FALSE),"")</f>
        <v/>
      </c>
      <c r="D72" s="52" t="str">
        <f>IFERROR(VLOOKUP(C$1,BD!L72:W1072,2,FALSE),"")</f>
        <v/>
      </c>
      <c r="E72" s="53" t="str">
        <f>IFERROR(VLOOKUP(C$1,BD!L72:W1072,5,FALSE),"")</f>
        <v/>
      </c>
      <c r="F72"/>
      <c r="G72"/>
      <c r="H72"/>
      <c r="I72"/>
      <c r="J72"/>
      <c r="K72"/>
      <c r="L72"/>
    </row>
    <row r="73" spans="1:12" ht="15.75" customHeight="1" thickBot="1" x14ac:dyDescent="0.35">
      <c r="A73" s="114"/>
      <c r="B73" s="52" t="str">
        <f>IFERROR(VLOOKUP($C$1,BD!L73:W1073,1,FALSE),"")</f>
        <v/>
      </c>
      <c r="C73" s="52" t="str">
        <f>IFERROR(VLOOKUP(C$1,BD!L73:W1073,3,FALSE),"")</f>
        <v/>
      </c>
      <c r="D73" s="52" t="str">
        <f>IFERROR(VLOOKUP(C$1,BD!L73:W1073,2,FALSE),"")</f>
        <v/>
      </c>
      <c r="E73" s="53" t="str">
        <f>IFERROR(VLOOKUP(C$1,BD!L73:W1073,5,FALSE),"")</f>
        <v/>
      </c>
      <c r="F73"/>
      <c r="G73"/>
      <c r="H73"/>
      <c r="I73"/>
      <c r="J73"/>
      <c r="K73"/>
      <c r="L73"/>
    </row>
    <row r="74" spans="1:12" ht="15.75" customHeight="1" thickBot="1" x14ac:dyDescent="0.35">
      <c r="A74" s="114"/>
      <c r="B74" s="52" t="str">
        <f>IFERROR(VLOOKUP($C$1,BD!L74:W1074,1,FALSE),"")</f>
        <v/>
      </c>
      <c r="C74" s="52" t="str">
        <f>IFERROR(VLOOKUP(C$1,BD!L74:W1074,3,FALSE),"")</f>
        <v/>
      </c>
      <c r="D74" s="52" t="str">
        <f>IFERROR(VLOOKUP(C$1,BD!L74:W1074,2,FALSE),"")</f>
        <v/>
      </c>
      <c r="E74" s="53" t="str">
        <f>IFERROR(VLOOKUP(C$1,BD!L74:W1074,5,FALSE),"")</f>
        <v/>
      </c>
      <c r="F74"/>
      <c r="G74"/>
      <c r="H74"/>
      <c r="I74"/>
      <c r="J74"/>
      <c r="K74"/>
      <c r="L74"/>
    </row>
    <row r="75" spans="1:12" ht="15.75" customHeight="1" thickBot="1" x14ac:dyDescent="0.35">
      <c r="A75" s="114"/>
      <c r="B75" s="52" t="str">
        <f>IFERROR(VLOOKUP($C$1,BD!L75:W1075,1,FALSE),"")</f>
        <v/>
      </c>
      <c r="C75" s="52" t="str">
        <f>IFERROR(VLOOKUP(C$1,BD!L75:W1075,3,FALSE),"")</f>
        <v/>
      </c>
      <c r="D75" s="52" t="str">
        <f>IFERROR(VLOOKUP(C$1,BD!L75:W1075,2,FALSE),"")</f>
        <v/>
      </c>
      <c r="E75" s="53" t="str">
        <f>IFERROR(VLOOKUP(C$1,BD!L75:W1075,5,FALSE),"")</f>
        <v/>
      </c>
      <c r="F75"/>
      <c r="G75"/>
      <c r="H75"/>
      <c r="I75"/>
      <c r="J75"/>
      <c r="K75"/>
      <c r="L75"/>
    </row>
    <row r="76" spans="1:12" ht="15.75" customHeight="1" thickBot="1" x14ac:dyDescent="0.35">
      <c r="A76" s="114"/>
      <c r="B76" s="52" t="str">
        <f>IFERROR(VLOOKUP($C$1,BD!L76:W1076,1,FALSE),"")</f>
        <v/>
      </c>
      <c r="C76" s="52" t="str">
        <f>IFERROR(VLOOKUP(C$1,BD!L76:W1076,3,FALSE),"")</f>
        <v/>
      </c>
      <c r="D76" s="52" t="str">
        <f>IFERROR(VLOOKUP(C$1,BD!L76:W1076,2,FALSE),"")</f>
        <v/>
      </c>
      <c r="E76" s="53" t="str">
        <f>IFERROR(VLOOKUP(C$1,BD!L76:W1076,5,FALSE),"")</f>
        <v/>
      </c>
      <c r="F76"/>
      <c r="G76"/>
      <c r="H76"/>
      <c r="I76"/>
      <c r="J76"/>
      <c r="K76"/>
      <c r="L76"/>
    </row>
    <row r="77" spans="1:12" ht="15.75" customHeight="1" thickBot="1" x14ac:dyDescent="0.35">
      <c r="A77" s="114"/>
      <c r="B77" s="52" t="str">
        <f>IFERROR(VLOOKUP($C$1,BD!L77:W1077,1,FALSE),"")</f>
        <v/>
      </c>
      <c r="C77" s="52" t="str">
        <f>IFERROR(VLOOKUP(C$1,BD!L77:W1077,3,FALSE),"")</f>
        <v/>
      </c>
      <c r="D77" s="52" t="str">
        <f>IFERROR(VLOOKUP(C$1,BD!L77:W1077,2,FALSE),"")</f>
        <v/>
      </c>
      <c r="E77" s="53" t="str">
        <f>IFERROR(VLOOKUP(C$1,BD!L77:W1077,5,FALSE),"")</f>
        <v/>
      </c>
      <c r="F77"/>
      <c r="G77"/>
      <c r="H77"/>
      <c r="I77"/>
      <c r="J77"/>
      <c r="K77"/>
      <c r="L77"/>
    </row>
    <row r="78" spans="1:12" ht="15.75" customHeight="1" thickBot="1" x14ac:dyDescent="0.35">
      <c r="A78" s="114"/>
      <c r="B78" s="52" t="str">
        <f>IFERROR(VLOOKUP($C$1,BD!L78:W1078,1,FALSE),"")</f>
        <v/>
      </c>
      <c r="C78" s="52" t="str">
        <f>IFERROR(VLOOKUP(C$1,BD!L78:W1078,3,FALSE),"")</f>
        <v/>
      </c>
      <c r="D78" s="52" t="str">
        <f>IFERROR(VLOOKUP(C$1,BD!L78:W1078,2,FALSE),"")</f>
        <v/>
      </c>
      <c r="E78" s="53" t="str">
        <f>IFERROR(VLOOKUP(C$1,BD!L78:W1078,5,FALSE),"")</f>
        <v/>
      </c>
      <c r="F78"/>
      <c r="G78"/>
      <c r="H78"/>
      <c r="I78"/>
      <c r="J78"/>
      <c r="K78"/>
      <c r="L78"/>
    </row>
    <row r="79" spans="1:12" ht="15.75" customHeight="1" thickBot="1" x14ac:dyDescent="0.35">
      <c r="A79" s="114"/>
      <c r="B79" s="52" t="str">
        <f>IFERROR(VLOOKUP($C$1,BD!L79:W1079,1,FALSE),"")</f>
        <v/>
      </c>
      <c r="C79" s="52" t="str">
        <f>IFERROR(VLOOKUP(C$1,BD!L79:W1079,3,FALSE),"")</f>
        <v/>
      </c>
      <c r="D79" s="52" t="str">
        <f>IFERROR(VLOOKUP(C$1,BD!L79:W1079,2,FALSE),"")</f>
        <v/>
      </c>
      <c r="E79" s="53" t="str">
        <f>IFERROR(VLOOKUP(C$1,BD!L79:W1079,5,FALSE),"")</f>
        <v/>
      </c>
      <c r="F79"/>
      <c r="G79"/>
      <c r="H79"/>
      <c r="I79"/>
      <c r="J79"/>
      <c r="K79"/>
      <c r="L79"/>
    </row>
    <row r="80" spans="1:12" ht="15.75" customHeight="1" thickBot="1" x14ac:dyDescent="0.35">
      <c r="A80" s="114"/>
      <c r="B80" s="52" t="str">
        <f>IFERROR(VLOOKUP($C$1,BD!L80:W1080,1,FALSE),"")</f>
        <v/>
      </c>
      <c r="C80" s="52" t="str">
        <f>IFERROR(VLOOKUP(C$1,BD!L80:W1080,3,FALSE),"")</f>
        <v/>
      </c>
      <c r="D80" s="52" t="str">
        <f>IFERROR(VLOOKUP(C$1,BD!L80:W1080,2,FALSE),"")</f>
        <v/>
      </c>
      <c r="E80" s="53" t="str">
        <f>IFERROR(VLOOKUP(C$1,BD!L80:W1080,5,FALSE),"")</f>
        <v/>
      </c>
      <c r="F80"/>
      <c r="G80"/>
      <c r="H80"/>
      <c r="I80"/>
      <c r="J80"/>
      <c r="K80"/>
      <c r="L80"/>
    </row>
    <row r="81" spans="1:12" ht="15.75" customHeight="1" thickBot="1" x14ac:dyDescent="0.35">
      <c r="A81" s="114"/>
      <c r="B81" s="52" t="str">
        <f>IFERROR(VLOOKUP($C$1,BD!L81:W1081,1,FALSE),"")</f>
        <v/>
      </c>
      <c r="C81" s="52" t="str">
        <f>IFERROR(VLOOKUP(C$1,BD!L81:W1081,3,FALSE),"")</f>
        <v/>
      </c>
      <c r="D81" s="52" t="str">
        <f>IFERROR(VLOOKUP(C$1,BD!L81:W1081,2,FALSE),"")</f>
        <v/>
      </c>
      <c r="E81" s="53" t="str">
        <f>IFERROR(VLOOKUP(C$1,BD!L81:W1081,5,FALSE),"")</f>
        <v/>
      </c>
      <c r="F81"/>
      <c r="G81"/>
      <c r="H81"/>
      <c r="I81"/>
      <c r="J81"/>
      <c r="K81"/>
      <c r="L81"/>
    </row>
    <row r="82" spans="1:12" ht="15.75" customHeight="1" thickBot="1" x14ac:dyDescent="0.35">
      <c r="A82" s="114"/>
      <c r="B82" s="52" t="str">
        <f>IFERROR(VLOOKUP($C$1,BD!L82:W1082,1,FALSE),"")</f>
        <v/>
      </c>
      <c r="C82" s="52" t="str">
        <f>IFERROR(VLOOKUP(C$1,BD!L82:W1082,3,FALSE),"")</f>
        <v/>
      </c>
      <c r="D82" s="52" t="str">
        <f>IFERROR(VLOOKUP(C$1,BD!L82:W1082,2,FALSE),"")</f>
        <v/>
      </c>
      <c r="E82" s="53" t="str">
        <f>IFERROR(VLOOKUP(C$1,BD!L82:W1082,5,FALSE),"")</f>
        <v/>
      </c>
      <c r="F82"/>
      <c r="G82"/>
      <c r="H82"/>
      <c r="I82"/>
      <c r="J82"/>
      <c r="K82"/>
      <c r="L82"/>
    </row>
    <row r="83" spans="1:12" ht="15.75" customHeight="1" thickBot="1" x14ac:dyDescent="0.35">
      <c r="A83" s="114"/>
      <c r="B83" s="52" t="str">
        <f>IFERROR(VLOOKUP($C$1,BD!L83:W1083,1,FALSE),"")</f>
        <v/>
      </c>
      <c r="C83" s="52" t="str">
        <f>IFERROR(VLOOKUP(C$1,BD!L83:W1083,3,FALSE),"")</f>
        <v/>
      </c>
      <c r="D83" s="52" t="str">
        <f>IFERROR(VLOOKUP(C$1,BD!L83:W1083,2,FALSE),"")</f>
        <v/>
      </c>
      <c r="E83" s="53" t="str">
        <f>IFERROR(VLOOKUP(C$1,BD!L83:W1083,5,FALSE),"")</f>
        <v/>
      </c>
      <c r="F83"/>
      <c r="G83"/>
      <c r="H83"/>
      <c r="I83"/>
      <c r="J83"/>
      <c r="K83"/>
      <c r="L83"/>
    </row>
    <row r="84" spans="1:12" ht="15.75" customHeight="1" thickBot="1" x14ac:dyDescent="0.35">
      <c r="A84" s="114"/>
      <c r="B84" s="52" t="str">
        <f>IFERROR(VLOOKUP($C$1,BD!L84:W1084,1,FALSE),"")</f>
        <v/>
      </c>
      <c r="C84" s="52" t="str">
        <f>IFERROR(VLOOKUP(C$1,BD!L84:W1084,3,FALSE),"")</f>
        <v/>
      </c>
      <c r="D84" s="52" t="str">
        <f>IFERROR(VLOOKUP(C$1,BD!L84:W1084,2,FALSE),"")</f>
        <v/>
      </c>
      <c r="E84" s="53" t="str">
        <f>IFERROR(VLOOKUP(C$1,BD!L84:W1084,5,FALSE),"")</f>
        <v/>
      </c>
      <c r="F84"/>
      <c r="G84"/>
      <c r="H84"/>
      <c r="I84"/>
      <c r="J84"/>
      <c r="K84"/>
      <c r="L84"/>
    </row>
    <row r="85" spans="1:12" ht="15.75" customHeight="1" thickBot="1" x14ac:dyDescent="0.35">
      <c r="A85" s="114"/>
      <c r="B85" s="52" t="str">
        <f>IFERROR(VLOOKUP($C$1,BD!L85:W1085,1,FALSE),"")</f>
        <v/>
      </c>
      <c r="C85" s="52" t="str">
        <f>IFERROR(VLOOKUP(C$1,BD!L85:W1085,3,FALSE),"")</f>
        <v/>
      </c>
      <c r="D85" s="52" t="str">
        <f>IFERROR(VLOOKUP(C$1,BD!L85:W1085,2,FALSE),"")</f>
        <v/>
      </c>
      <c r="E85" s="53" t="str">
        <f>IFERROR(VLOOKUP(C$1,BD!L85:W1085,5,FALSE),"")</f>
        <v/>
      </c>
      <c r="F85"/>
      <c r="G85"/>
      <c r="H85"/>
      <c r="I85"/>
      <c r="J85"/>
      <c r="K85"/>
      <c r="L85"/>
    </row>
    <row r="86" spans="1:12" ht="15.75" customHeight="1" thickBot="1" x14ac:dyDescent="0.35">
      <c r="A86" s="114"/>
      <c r="B86" s="52" t="str">
        <f>IFERROR(VLOOKUP($C$1,BD!L86:W1086,1,FALSE),"")</f>
        <v/>
      </c>
      <c r="C86" s="52" t="str">
        <f>IFERROR(VLOOKUP(C$1,BD!L86:W1086,3,FALSE),"")</f>
        <v/>
      </c>
      <c r="D86" s="52" t="str">
        <f>IFERROR(VLOOKUP(C$1,BD!L86:W1086,2,FALSE),"")</f>
        <v/>
      </c>
      <c r="E86" s="53" t="str">
        <f>IFERROR(VLOOKUP(C$1,BD!L86:W1086,5,FALSE),"")</f>
        <v/>
      </c>
      <c r="F86"/>
      <c r="G86"/>
      <c r="H86"/>
      <c r="I86"/>
      <c r="J86"/>
      <c r="K86"/>
      <c r="L86"/>
    </row>
    <row r="87" spans="1:12" ht="15.75" customHeight="1" thickBot="1" x14ac:dyDescent="0.35">
      <c r="A87" s="114"/>
      <c r="B87" s="52" t="str">
        <f>IFERROR(VLOOKUP($C$1,BD!L87:W1087,1,FALSE),"")</f>
        <v/>
      </c>
      <c r="C87" s="52" t="str">
        <f>IFERROR(VLOOKUP(C$1,BD!L87:W1087,3,FALSE),"")</f>
        <v/>
      </c>
      <c r="D87" s="52" t="str">
        <f>IFERROR(VLOOKUP(C$1,BD!L87:W1087,2,FALSE),"")</f>
        <v/>
      </c>
      <c r="E87" s="53" t="str">
        <f>IFERROR(VLOOKUP(C$1,BD!L87:W1087,5,FALSE),"")</f>
        <v/>
      </c>
      <c r="F87"/>
      <c r="G87"/>
      <c r="H87"/>
      <c r="I87"/>
      <c r="J87"/>
      <c r="K87"/>
      <c r="L87"/>
    </row>
    <row r="88" spans="1:12" ht="15.75" customHeight="1" thickBot="1" x14ac:dyDescent="0.35">
      <c r="A88" s="114"/>
      <c r="B88" s="52" t="str">
        <f>IFERROR(VLOOKUP($C$1,BD!L88:W1088,1,FALSE),"")</f>
        <v/>
      </c>
      <c r="C88" s="52" t="str">
        <f>IFERROR(VLOOKUP(C$1,BD!L88:W1088,3,FALSE),"")</f>
        <v/>
      </c>
      <c r="D88" s="52" t="str">
        <f>IFERROR(VLOOKUP(C$1,BD!L88:W1088,2,FALSE),"")</f>
        <v/>
      </c>
      <c r="E88" s="53" t="str">
        <f>IFERROR(VLOOKUP(C$1,BD!L88:W1088,5,FALSE),"")</f>
        <v/>
      </c>
      <c r="F88"/>
      <c r="G88"/>
      <c r="H88"/>
      <c r="I88"/>
      <c r="J88"/>
      <c r="K88"/>
      <c r="L88"/>
    </row>
    <row r="89" spans="1:12" ht="15.75" customHeight="1" thickBot="1" x14ac:dyDescent="0.35">
      <c r="A89" s="114"/>
      <c r="B89" s="52" t="str">
        <f>IFERROR(VLOOKUP($C$1,BD!L89:W1089,1,FALSE),"")</f>
        <v/>
      </c>
      <c r="C89" s="52" t="str">
        <f>IFERROR(VLOOKUP(C$1,BD!L89:W1089,3,FALSE),"")</f>
        <v/>
      </c>
      <c r="D89" s="52" t="str">
        <f>IFERROR(VLOOKUP(C$1,BD!L89:W1089,2,FALSE),"")</f>
        <v/>
      </c>
      <c r="E89" s="53" t="str">
        <f>IFERROR(VLOOKUP(C$1,BD!L89:W1089,5,FALSE),"")</f>
        <v/>
      </c>
      <c r="F89"/>
      <c r="G89"/>
      <c r="H89"/>
      <c r="I89"/>
      <c r="J89"/>
      <c r="K89"/>
      <c r="L89"/>
    </row>
    <row r="90" spans="1:12" ht="15.75" customHeight="1" thickBot="1" x14ac:dyDescent="0.35">
      <c r="A90" s="114"/>
      <c r="B90" s="52" t="str">
        <f>IFERROR(VLOOKUP($C$1,BD!L90:W1090,1,FALSE),"")</f>
        <v/>
      </c>
      <c r="C90" s="52" t="str">
        <f>IFERROR(VLOOKUP(C$1,BD!L90:W1090,3,FALSE),"")</f>
        <v/>
      </c>
      <c r="D90" s="52" t="str">
        <f>IFERROR(VLOOKUP(C$1,BD!L90:W1090,2,FALSE),"")</f>
        <v/>
      </c>
      <c r="E90" s="53" t="str">
        <f>IFERROR(VLOOKUP(C$1,BD!L90:W1090,5,FALSE),"")</f>
        <v/>
      </c>
      <c r="F90"/>
      <c r="G90"/>
      <c r="H90"/>
      <c r="I90"/>
      <c r="J90"/>
      <c r="K90"/>
      <c r="L90"/>
    </row>
    <row r="91" spans="1:12" ht="15.75" customHeight="1" thickBot="1" x14ac:dyDescent="0.35">
      <c r="A91" s="114"/>
      <c r="B91" s="52" t="str">
        <f>IFERROR(VLOOKUP($C$1,BD!L91:W1091,1,FALSE),"")</f>
        <v/>
      </c>
      <c r="C91" s="52" t="str">
        <f>IFERROR(VLOOKUP(C$1,BD!L91:W1091,3,FALSE),"")</f>
        <v/>
      </c>
      <c r="D91" s="52" t="str">
        <f>IFERROR(VLOOKUP(C$1,BD!L91:W1091,2,FALSE),"")</f>
        <v/>
      </c>
      <c r="E91" s="53" t="str">
        <f>IFERROR(VLOOKUP(C$1,BD!L91:W1091,5,FALSE),"")</f>
        <v/>
      </c>
      <c r="F91"/>
      <c r="G91"/>
      <c r="H91"/>
      <c r="I91"/>
      <c r="J91"/>
      <c r="K91"/>
      <c r="L91"/>
    </row>
    <row r="92" spans="1:12" ht="15.75" customHeight="1" thickBot="1" x14ac:dyDescent="0.35">
      <c r="A92" s="114"/>
      <c r="B92" s="52" t="str">
        <f>IFERROR(VLOOKUP($C$1,BD!L92:W1092,1,FALSE),"")</f>
        <v/>
      </c>
      <c r="C92" s="52" t="str">
        <f>IFERROR(VLOOKUP(C$1,BD!L92:W1092,3,FALSE),"")</f>
        <v/>
      </c>
      <c r="D92" s="52" t="str">
        <f>IFERROR(VLOOKUP(C$1,BD!L92:W1092,2,FALSE),"")</f>
        <v/>
      </c>
      <c r="E92" s="53" t="str">
        <f>IFERROR(VLOOKUP(C$1,BD!L92:W1092,5,FALSE),"")</f>
        <v/>
      </c>
      <c r="F92"/>
      <c r="G92"/>
      <c r="H92"/>
      <c r="I92"/>
      <c r="J92"/>
      <c r="K92"/>
      <c r="L92"/>
    </row>
    <row r="93" spans="1:12" ht="15.75" customHeight="1" thickBot="1" x14ac:dyDescent="0.35">
      <c r="A93" s="114"/>
      <c r="B93" s="52" t="str">
        <f>IFERROR(VLOOKUP($C$1,BD!L93:W1093,1,FALSE),"")</f>
        <v/>
      </c>
      <c r="C93" s="52" t="str">
        <f>IFERROR(VLOOKUP(C$1,BD!L93:W1093,3,FALSE),"")</f>
        <v/>
      </c>
      <c r="D93" s="52" t="str">
        <f>IFERROR(VLOOKUP(C$1,BD!L93:W1093,2,FALSE),"")</f>
        <v/>
      </c>
      <c r="E93" s="53" t="str">
        <f>IFERROR(VLOOKUP(C$1,BD!L93:W1093,5,FALSE),"")</f>
        <v/>
      </c>
      <c r="F93"/>
      <c r="G93"/>
      <c r="H93"/>
      <c r="I93"/>
      <c r="J93"/>
      <c r="K93"/>
      <c r="L93"/>
    </row>
    <row r="94" spans="1:12" ht="15.75" customHeight="1" thickBot="1" x14ac:dyDescent="0.35">
      <c r="A94" s="114"/>
      <c r="B94" s="52" t="str">
        <f>IFERROR(VLOOKUP($C$1,BD!L94:W1094,1,FALSE),"")</f>
        <v/>
      </c>
      <c r="C94" s="52" t="str">
        <f>IFERROR(VLOOKUP(C$1,BD!L94:W1094,3,FALSE),"")</f>
        <v/>
      </c>
      <c r="D94" s="52" t="str">
        <f>IFERROR(VLOOKUP(C$1,BD!L94:W1094,2,FALSE),"")</f>
        <v/>
      </c>
      <c r="E94" s="53" t="str">
        <f>IFERROR(VLOOKUP(C$1,BD!L94:W1094,5,FALSE),"")</f>
        <v/>
      </c>
      <c r="F94"/>
      <c r="G94"/>
      <c r="H94"/>
      <c r="I94"/>
      <c r="J94"/>
      <c r="K94"/>
      <c r="L94"/>
    </row>
    <row r="95" spans="1:12" ht="15.75" customHeight="1" thickBot="1" x14ac:dyDescent="0.35">
      <c r="A95" s="114"/>
      <c r="B95" s="52" t="str">
        <f>IFERROR(VLOOKUP($C$1,BD!L95:W1095,1,FALSE),"")</f>
        <v/>
      </c>
      <c r="C95" s="52" t="str">
        <f>IFERROR(VLOOKUP(C$1,BD!L95:W1095,3,FALSE),"")</f>
        <v/>
      </c>
      <c r="D95" s="52" t="str">
        <f>IFERROR(VLOOKUP(C$1,BD!L95:W1095,2,FALSE),"")</f>
        <v/>
      </c>
      <c r="E95" s="53" t="str">
        <f>IFERROR(VLOOKUP(C$1,BD!L95:W1095,5,FALSE),"")</f>
        <v/>
      </c>
      <c r="F95"/>
      <c r="G95"/>
      <c r="H95"/>
      <c r="I95"/>
      <c r="J95"/>
      <c r="K95"/>
      <c r="L95"/>
    </row>
    <row r="96" spans="1:12" ht="15.75" customHeight="1" thickBot="1" x14ac:dyDescent="0.35">
      <c r="A96" s="114"/>
      <c r="B96" s="52" t="str">
        <f>IFERROR(VLOOKUP($C$1,BD!L96:W1096,1,FALSE),"")</f>
        <v/>
      </c>
      <c r="C96" s="52" t="str">
        <f>IFERROR(VLOOKUP(C$1,BD!L96:W1096,3,FALSE),"")</f>
        <v/>
      </c>
      <c r="D96" s="52" t="str">
        <f>IFERROR(VLOOKUP(C$1,BD!L96:W1096,2,FALSE),"")</f>
        <v/>
      </c>
      <c r="E96" s="53" t="str">
        <f>IFERROR(VLOOKUP(C$1,BD!L96:W1096,5,FALSE),"")</f>
        <v/>
      </c>
      <c r="F96"/>
      <c r="G96"/>
      <c r="H96"/>
      <c r="I96"/>
      <c r="J96"/>
      <c r="K96"/>
      <c r="L96"/>
    </row>
    <row r="97" spans="1:12" ht="15.75" customHeight="1" thickBot="1" x14ac:dyDescent="0.35">
      <c r="A97" s="114"/>
      <c r="B97" s="52" t="str">
        <f>IFERROR(VLOOKUP($C$1,BD!L97:W1097,1,FALSE),"")</f>
        <v/>
      </c>
      <c r="C97" s="52" t="str">
        <f>IFERROR(VLOOKUP(C$1,BD!L97:W1097,3,FALSE),"")</f>
        <v/>
      </c>
      <c r="D97" s="52" t="str">
        <f>IFERROR(VLOOKUP(C$1,BD!L97:W1097,2,FALSE),"")</f>
        <v/>
      </c>
      <c r="E97" s="53" t="str">
        <f>IFERROR(VLOOKUP(C$1,BD!L97:W1097,5,FALSE),"")</f>
        <v/>
      </c>
      <c r="F97"/>
      <c r="G97"/>
      <c r="H97"/>
      <c r="I97"/>
      <c r="J97"/>
      <c r="K97"/>
      <c r="L97"/>
    </row>
    <row r="98" spans="1:12" ht="15.75" customHeight="1" thickBot="1" x14ac:dyDescent="0.35">
      <c r="A98" s="114"/>
      <c r="B98" s="52" t="str">
        <f>IFERROR(VLOOKUP($C$1,BD!L98:W1098,1,FALSE),"")</f>
        <v/>
      </c>
      <c r="C98" s="52" t="str">
        <f>IFERROR(VLOOKUP(C$1,BD!L98:W1098,3,FALSE),"")</f>
        <v/>
      </c>
      <c r="D98" s="52" t="str">
        <f>IFERROR(VLOOKUP(C$1,BD!L98:W1098,2,FALSE),"")</f>
        <v/>
      </c>
      <c r="E98" s="53" t="str">
        <f>IFERROR(VLOOKUP(C$1,BD!L98:W1098,5,FALSE),"")</f>
        <v/>
      </c>
      <c r="F98"/>
      <c r="G98"/>
      <c r="H98"/>
      <c r="I98"/>
      <c r="J98"/>
      <c r="K98"/>
      <c r="L98"/>
    </row>
    <row r="99" spans="1:12" ht="15.75" customHeight="1" thickBot="1" x14ac:dyDescent="0.35">
      <c r="A99" s="114"/>
      <c r="B99" s="52" t="str">
        <f>IFERROR(VLOOKUP($C$1,BD!L99:W1099,1,FALSE),"")</f>
        <v/>
      </c>
      <c r="C99" s="52" t="str">
        <f>IFERROR(VLOOKUP(C$1,BD!L99:W1099,3,FALSE),"")</f>
        <v/>
      </c>
      <c r="D99" s="52" t="str">
        <f>IFERROR(VLOOKUP(C$1,BD!L99:W1099,2,FALSE),"")</f>
        <v/>
      </c>
      <c r="E99" s="53" t="str">
        <f>IFERROR(VLOOKUP(C$1,BD!L99:W1099,5,FALSE),"")</f>
        <v/>
      </c>
      <c r="F99"/>
      <c r="G99"/>
      <c r="H99"/>
      <c r="I99"/>
      <c r="J99"/>
      <c r="K99"/>
      <c r="L99"/>
    </row>
    <row r="100" spans="1:12" ht="15.75" customHeight="1" thickBot="1" x14ac:dyDescent="0.35">
      <c r="A100" s="114"/>
      <c r="B100" s="52" t="str">
        <f>IFERROR(VLOOKUP($C$1,BD!L100:W1100,1,FALSE),"")</f>
        <v/>
      </c>
      <c r="C100" s="52" t="str">
        <f>IFERROR(VLOOKUP(C$1,BD!L100:W1100,3,FALSE),"")</f>
        <v/>
      </c>
      <c r="D100" s="52" t="str">
        <f>IFERROR(VLOOKUP(C$1,BD!L100:W1100,2,FALSE),"")</f>
        <v/>
      </c>
      <c r="E100" s="53" t="str">
        <f>IFERROR(VLOOKUP(C$1,BD!L100:W1100,5,FALSE),"")</f>
        <v/>
      </c>
      <c r="F100"/>
      <c r="G100"/>
      <c r="H100"/>
      <c r="I100"/>
      <c r="J100"/>
      <c r="K100"/>
      <c r="L100"/>
    </row>
    <row r="101" spans="1:12" ht="15.75" customHeight="1" thickBot="1" x14ac:dyDescent="0.35">
      <c r="A101" s="114"/>
      <c r="B101" s="52" t="str">
        <f>IFERROR(VLOOKUP($C$1,BD!L101:W1101,1,FALSE),"")</f>
        <v/>
      </c>
      <c r="C101" s="52" t="str">
        <f>IFERROR(VLOOKUP(C$1,BD!L101:W1101,3,FALSE),"")</f>
        <v/>
      </c>
      <c r="D101" s="52" t="str">
        <f>IFERROR(VLOOKUP(C$1,BD!L101:W1101,2,FALSE),"")</f>
        <v/>
      </c>
      <c r="E101" s="53" t="str">
        <f>IFERROR(VLOOKUP(C$1,BD!L101:W1101,5,FALSE),"")</f>
        <v/>
      </c>
      <c r="F101"/>
      <c r="G101"/>
      <c r="H101"/>
      <c r="I101"/>
      <c r="J101"/>
      <c r="K101"/>
      <c r="L101"/>
    </row>
    <row r="102" spans="1:12" ht="15.75" customHeight="1" thickBot="1" x14ac:dyDescent="0.35">
      <c r="A102" s="114"/>
      <c r="B102" s="52" t="str">
        <f>IFERROR(VLOOKUP($C$1,BD!L102:W1102,1,FALSE),"")</f>
        <v/>
      </c>
      <c r="C102" s="52" t="str">
        <f>IFERROR(VLOOKUP(C$1,BD!L102:W1102,3,FALSE),"")</f>
        <v/>
      </c>
      <c r="D102" s="52" t="str">
        <f>IFERROR(VLOOKUP(C$1,BD!L102:W1102,2,FALSE),"")</f>
        <v/>
      </c>
      <c r="E102" s="53" t="str">
        <f>IFERROR(VLOOKUP(C$1,BD!L102:W1102,5,FALSE),"")</f>
        <v/>
      </c>
      <c r="F102"/>
      <c r="G102"/>
      <c r="H102"/>
      <c r="I102"/>
      <c r="J102"/>
      <c r="K102"/>
      <c r="L102"/>
    </row>
    <row r="103" spans="1:12" ht="15.75" customHeight="1" thickBot="1" x14ac:dyDescent="0.35">
      <c r="A103" s="114"/>
      <c r="B103" s="52" t="str">
        <f>IFERROR(VLOOKUP($C$1,BD!L103:W1103,1,FALSE),"")</f>
        <v/>
      </c>
      <c r="C103" s="52" t="str">
        <f>IFERROR(VLOOKUP(C$1,BD!L103:W1103,3,FALSE),"")</f>
        <v/>
      </c>
      <c r="D103" s="52" t="str">
        <f>IFERROR(VLOOKUP(C$1,BD!L103:W1103,2,FALSE),"")</f>
        <v/>
      </c>
      <c r="E103" s="53" t="str">
        <f>IFERROR(VLOOKUP(C$1,BD!L103:W1103,5,FALSE),"")</f>
        <v/>
      </c>
      <c r="F103"/>
      <c r="G103"/>
      <c r="H103"/>
      <c r="I103"/>
      <c r="J103"/>
      <c r="K103"/>
      <c r="L103"/>
    </row>
    <row r="104" spans="1:12" ht="15.75" customHeight="1" thickBot="1" x14ac:dyDescent="0.35">
      <c r="A104" s="114"/>
      <c r="B104" s="52" t="str">
        <f>IFERROR(VLOOKUP($C$1,BD!L104:W1104,1,FALSE),"")</f>
        <v/>
      </c>
      <c r="C104" s="52" t="str">
        <f>IFERROR(VLOOKUP(C$1,BD!L104:W1104,3,FALSE),"")</f>
        <v/>
      </c>
      <c r="D104" s="52" t="str">
        <f>IFERROR(VLOOKUP(C$1,BD!L104:W1104,2,FALSE),"")</f>
        <v/>
      </c>
      <c r="E104" s="53" t="str">
        <f>IFERROR(VLOOKUP(C$1,BD!L104:W1104,5,FALSE),"")</f>
        <v/>
      </c>
      <c r="F104"/>
      <c r="G104"/>
      <c r="H104"/>
      <c r="I104"/>
      <c r="J104"/>
      <c r="K104"/>
      <c r="L104"/>
    </row>
    <row r="105" spans="1:12" ht="15.75" customHeight="1" thickBot="1" x14ac:dyDescent="0.35">
      <c r="A105" s="114"/>
      <c r="B105" s="52" t="str">
        <f>IFERROR(VLOOKUP($C$1,BD!L105:W1105,1,FALSE),"")</f>
        <v/>
      </c>
      <c r="C105" s="52" t="str">
        <f>IFERROR(VLOOKUP(C$1,BD!L105:W1105,3,FALSE),"")</f>
        <v/>
      </c>
      <c r="D105" s="52" t="str">
        <f>IFERROR(VLOOKUP(C$1,BD!L105:W1105,2,FALSE),"")</f>
        <v/>
      </c>
      <c r="E105" s="53" t="str">
        <f>IFERROR(VLOOKUP(C$1,BD!L105:W1105,5,FALSE),"")</f>
        <v/>
      </c>
      <c r="F105"/>
      <c r="G105"/>
      <c r="H105"/>
      <c r="I105"/>
      <c r="J105"/>
      <c r="K105"/>
      <c r="L105"/>
    </row>
    <row r="106" spans="1:12" ht="15.75" customHeight="1" thickBot="1" x14ac:dyDescent="0.35">
      <c r="A106" s="114"/>
      <c r="B106" s="52" t="str">
        <f>IFERROR(VLOOKUP($C$1,BD!L106:W1106,1,FALSE),"")</f>
        <v/>
      </c>
      <c r="C106" s="52" t="str">
        <f>IFERROR(VLOOKUP(C$1,BD!L106:W1106,3,FALSE),"")</f>
        <v/>
      </c>
      <c r="D106" s="52" t="str">
        <f>IFERROR(VLOOKUP(C$1,BD!L106:W1106,2,FALSE),"")</f>
        <v/>
      </c>
      <c r="E106" s="53" t="str">
        <f>IFERROR(VLOOKUP(C$1,BD!L106:W1106,5,FALSE),"")</f>
        <v/>
      </c>
      <c r="F106"/>
      <c r="G106"/>
      <c r="H106"/>
      <c r="I106"/>
      <c r="J106"/>
      <c r="K106"/>
      <c r="L106"/>
    </row>
    <row r="107" spans="1:12" ht="15.75" customHeight="1" x14ac:dyDescent="0.3">
      <c r="A107" s="114"/>
      <c r="B107"/>
      <c r="C107"/>
      <c r="D107"/>
      <c r="E107"/>
      <c r="F107"/>
      <c r="G107"/>
      <c r="H107"/>
      <c r="I107"/>
      <c r="J107"/>
      <c r="K107"/>
      <c r="L107"/>
    </row>
    <row r="108" spans="1:12" ht="15.75" customHeight="1" x14ac:dyDescent="0.3">
      <c r="A108" s="114"/>
      <c r="B108"/>
      <c r="C108"/>
      <c r="D108"/>
      <c r="E108"/>
      <c r="F108"/>
      <c r="G108"/>
      <c r="H108"/>
      <c r="I108"/>
      <c r="J108"/>
      <c r="K108"/>
      <c r="L108"/>
    </row>
    <row r="109" spans="1:12" ht="15.75" customHeight="1" x14ac:dyDescent="0.3">
      <c r="A109" s="114"/>
      <c r="B109"/>
      <c r="C109"/>
      <c r="D109"/>
      <c r="E109"/>
      <c r="F109"/>
      <c r="G109"/>
      <c r="H109"/>
      <c r="I109"/>
      <c r="J109"/>
      <c r="K109"/>
      <c r="L109"/>
    </row>
    <row r="110" spans="1:12" ht="15.75" customHeight="1" x14ac:dyDescent="0.3">
      <c r="A110" s="114"/>
      <c r="B110"/>
      <c r="C110"/>
      <c r="D110"/>
      <c r="E110"/>
      <c r="F110"/>
      <c r="G110"/>
      <c r="H110"/>
      <c r="I110"/>
      <c r="J110"/>
      <c r="K110"/>
      <c r="L110"/>
    </row>
    <row r="111" spans="1:12" ht="15.75" customHeight="1" x14ac:dyDescent="0.3">
      <c r="A111" s="114"/>
      <c r="B111"/>
      <c r="C111"/>
      <c r="D111"/>
      <c r="E111"/>
      <c r="F111"/>
      <c r="G111"/>
      <c r="H111"/>
      <c r="I111"/>
      <c r="J111"/>
      <c r="K111"/>
      <c r="L111"/>
    </row>
    <row r="112" spans="1:12" ht="15.75" customHeight="1" x14ac:dyDescent="0.3">
      <c r="A112" s="114"/>
      <c r="B112"/>
      <c r="C112"/>
      <c r="D112"/>
      <c r="E112"/>
      <c r="F112"/>
      <c r="G112"/>
      <c r="H112"/>
      <c r="I112"/>
      <c r="J112"/>
      <c r="K112"/>
      <c r="L112"/>
    </row>
    <row r="113" spans="1:12" ht="15.75" customHeight="1" x14ac:dyDescent="0.3">
      <c r="A113" s="114"/>
      <c r="B113"/>
      <c r="C113"/>
      <c r="D113"/>
      <c r="E113"/>
      <c r="F113"/>
      <c r="G113"/>
      <c r="H113"/>
      <c r="I113"/>
      <c r="J113"/>
      <c r="K113"/>
      <c r="L113"/>
    </row>
    <row r="114" spans="1:12" ht="15.75" customHeight="1" x14ac:dyDescent="0.3">
      <c r="A114" s="114"/>
      <c r="B114"/>
      <c r="C114"/>
      <c r="D114"/>
      <c r="E114"/>
      <c r="F114"/>
      <c r="G114"/>
      <c r="H114"/>
      <c r="I114"/>
      <c r="J114"/>
      <c r="K114"/>
      <c r="L114"/>
    </row>
    <row r="115" spans="1:12" ht="15.75" customHeight="1" x14ac:dyDescent="0.3">
      <c r="A115" s="114"/>
      <c r="B115"/>
      <c r="C115"/>
      <c r="D115"/>
      <c r="E115"/>
      <c r="F115"/>
      <c r="G115"/>
      <c r="H115"/>
      <c r="I115"/>
      <c r="J115"/>
      <c r="K115"/>
      <c r="L115"/>
    </row>
    <row r="116" spans="1:12" ht="15.75" customHeight="1" x14ac:dyDescent="0.3">
      <c r="A116" s="114"/>
      <c r="B116"/>
      <c r="C116"/>
      <c r="D116"/>
      <c r="E116"/>
      <c r="F116"/>
      <c r="G116"/>
      <c r="H116"/>
      <c r="I116"/>
      <c r="J116"/>
      <c r="K116"/>
      <c r="L116"/>
    </row>
    <row r="117" spans="1:12" ht="15.75" customHeight="1" x14ac:dyDescent="0.3">
      <c r="A117" s="114"/>
      <c r="B117"/>
      <c r="C117"/>
      <c r="D117"/>
      <c r="E117"/>
      <c r="F117"/>
      <c r="G117"/>
      <c r="H117"/>
      <c r="I117"/>
      <c r="J117"/>
      <c r="K117"/>
      <c r="L117"/>
    </row>
    <row r="118" spans="1:12" ht="15.75" customHeight="1" x14ac:dyDescent="0.3">
      <c r="A118" s="114"/>
      <c r="B118"/>
      <c r="C118"/>
      <c r="D118"/>
      <c r="E118"/>
      <c r="F118"/>
      <c r="G118"/>
      <c r="H118"/>
      <c r="I118"/>
      <c r="J118"/>
      <c r="K118"/>
      <c r="L118"/>
    </row>
    <row r="119" spans="1:12" ht="15.75" customHeight="1" x14ac:dyDescent="0.3">
      <c r="A119" s="114"/>
      <c r="B119"/>
      <c r="C119"/>
      <c r="D119"/>
      <c r="E119"/>
      <c r="F119"/>
      <c r="G119"/>
      <c r="H119"/>
      <c r="I119"/>
      <c r="J119"/>
      <c r="K119"/>
      <c r="L119"/>
    </row>
    <row r="120" spans="1:12" ht="15.75" customHeight="1" x14ac:dyDescent="0.3">
      <c r="A120" s="114"/>
      <c r="B120"/>
      <c r="C120"/>
      <c r="D120"/>
      <c r="E120"/>
      <c r="F120"/>
      <c r="G120"/>
      <c r="H120"/>
      <c r="I120"/>
      <c r="J120"/>
      <c r="K120"/>
      <c r="L120"/>
    </row>
    <row r="121" spans="1:12" ht="15.75" customHeight="1" x14ac:dyDescent="0.3">
      <c r="A121" s="114"/>
      <c r="B121"/>
      <c r="C121"/>
      <c r="D121"/>
      <c r="E121"/>
      <c r="F121"/>
      <c r="G121"/>
      <c r="H121"/>
      <c r="I121"/>
      <c r="J121"/>
      <c r="K121"/>
      <c r="L121"/>
    </row>
  </sheetData>
  <hyperlinks>
    <hyperlink ref="B1" r:id="rId1" location="Formulaire!A1" xr:uid="{5E9B20AA-243D-4FAD-AA90-29772CA643EE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3A90D-2C91-4340-8CF3-C391651F4B9E}">
  <sheetPr codeName="Feuil17"/>
  <dimension ref="A1:L121"/>
  <sheetViews>
    <sheetView workbookViewId="0">
      <selection activeCell="B2" sqref="B2:E32"/>
    </sheetView>
  </sheetViews>
  <sheetFormatPr baseColWidth="10" defaultRowHeight="12.75" x14ac:dyDescent="0.2"/>
  <cols>
    <col min="1" max="1" width="3.69921875" style="113" customWidth="1"/>
    <col min="2" max="2" width="10.296875" style="18" customWidth="1"/>
    <col min="3" max="3" width="18.796875" style="18" customWidth="1"/>
    <col min="4" max="4" width="21.8984375" style="18" customWidth="1"/>
    <col min="5" max="5" width="11.796875" style="50" customWidth="1"/>
    <col min="6" max="6" width="3.59765625" style="18" customWidth="1"/>
    <col min="7" max="7" width="2.5" style="18" customWidth="1"/>
    <col min="8" max="8" width="10.5" style="18" customWidth="1"/>
    <col min="9" max="9" width="15.796875" style="18" customWidth="1"/>
    <col min="10" max="11" width="11.19921875" style="18"/>
    <col min="12" max="12" width="14.59765625" style="18" customWidth="1"/>
    <col min="13" max="16384" width="11.19921875" style="18"/>
  </cols>
  <sheetData>
    <row r="1" spans="1:12" ht="15.75" customHeight="1" thickBot="1" x14ac:dyDescent="0.35">
      <c r="B1" s="54" t="s">
        <v>76</v>
      </c>
      <c r="C1" s="49" t="str">
        <f>OPERATION!C15</f>
        <v>MONABANQ</v>
      </c>
      <c r="D1" s="18" t="s">
        <v>77</v>
      </c>
      <c r="E1" s="50">
        <f>SUM(E2:E977)</f>
        <v>1302</v>
      </c>
      <c r="H1" s="51"/>
    </row>
    <row r="2" spans="1:12" ht="15.75" customHeight="1" thickBot="1" x14ac:dyDescent="0.25">
      <c r="B2" s="52" t="str">
        <f>IFERROR(VLOOKUP($C$1,BD!M3:W1002,1,FALSE),"")</f>
        <v>MONABANQ</v>
      </c>
      <c r="C2" s="52" t="str">
        <f>IFERROR(VLOOKUP(C$1,BD!M3:W1002,3,FALSE),"")</f>
        <v>Peuplus9 Jean28</v>
      </c>
      <c r="D2" s="52">
        <f>IFERROR(VLOOKUP(C$1,BD!M3:W1002,2,FALSE),"")</f>
        <v>12345691</v>
      </c>
      <c r="E2" s="53">
        <f>IFERROR(VLOOKUP(C$1,BD!M3:W1002,5,FALSE),"")</f>
        <v>418</v>
      </c>
    </row>
    <row r="3" spans="1:12" ht="15.75" customHeight="1" thickBot="1" x14ac:dyDescent="0.35">
      <c r="A3" s="114"/>
      <c r="B3" s="52" t="str">
        <f>IFERROR(VLOOKUP($C$1,BD!M17:W1016,1,FALSE),"")</f>
        <v>MONABANQ</v>
      </c>
      <c r="C3" s="52" t="str">
        <f>IFERROR(VLOOKUP(C$1,BD!M17:W1016,3,FALSE),"")</f>
        <v>Peuplus17 Jean60</v>
      </c>
      <c r="D3" s="52">
        <f>IFERROR(VLOOKUP(C$1,BD!M17:W1016,2,FALSE),"")</f>
        <v>12345707</v>
      </c>
      <c r="E3" s="53">
        <f>IFERROR(VLOOKUP(C$1,BD!M17:W1016,5,FALSE),"")</f>
        <v>884</v>
      </c>
      <c r="F3"/>
      <c r="G3"/>
      <c r="H3"/>
      <c r="I3"/>
      <c r="J3"/>
      <c r="K3"/>
      <c r="L3"/>
    </row>
    <row r="4" spans="1:12" ht="15.75" customHeight="1" thickBot="1" x14ac:dyDescent="0.35">
      <c r="A4" s="114"/>
      <c r="B4" s="52" t="str">
        <f>IFERROR(VLOOKUP($C$1,BD!M33:W1032,1,FALSE),"")</f>
        <v/>
      </c>
      <c r="C4" s="52" t="str">
        <f>IFERROR(VLOOKUP(C$1,BD!M33:W1032,3,FALSE),"")</f>
        <v/>
      </c>
      <c r="D4" s="52" t="str">
        <f>IFERROR(VLOOKUP(C$1,BD!M33:W1032,2,FALSE),"")</f>
        <v/>
      </c>
      <c r="E4" s="53" t="str">
        <f>IFERROR(VLOOKUP(C$1,BD!M33:W1032,5,FALSE),"")</f>
        <v/>
      </c>
      <c r="F4"/>
      <c r="G4"/>
      <c r="H4"/>
      <c r="I4"/>
      <c r="J4"/>
      <c r="K4"/>
      <c r="L4"/>
    </row>
    <row r="5" spans="1:12" ht="15.75" customHeight="1" x14ac:dyDescent="0.3">
      <c r="A5" s="114"/>
      <c r="B5"/>
      <c r="C5"/>
      <c r="D5"/>
      <c r="E5"/>
      <c r="F5"/>
      <c r="G5"/>
      <c r="H5"/>
      <c r="I5"/>
      <c r="J5"/>
      <c r="K5"/>
      <c r="L5"/>
    </row>
    <row r="6" spans="1:12" ht="15.75" customHeight="1" x14ac:dyDescent="0.3">
      <c r="A6" s="114"/>
      <c r="B6"/>
      <c r="C6"/>
      <c r="D6"/>
      <c r="E6"/>
      <c r="F6"/>
      <c r="G6"/>
      <c r="H6"/>
      <c r="I6"/>
      <c r="J6"/>
      <c r="K6"/>
      <c r="L6"/>
    </row>
    <row r="7" spans="1:12" ht="15.75" customHeight="1" x14ac:dyDescent="0.3">
      <c r="A7" s="114"/>
      <c r="B7"/>
      <c r="C7"/>
      <c r="D7"/>
      <c r="E7"/>
      <c r="F7"/>
      <c r="G7"/>
      <c r="H7"/>
      <c r="I7"/>
      <c r="J7"/>
      <c r="K7"/>
      <c r="L7"/>
    </row>
    <row r="8" spans="1:12" ht="15.75" customHeight="1" x14ac:dyDescent="0.3">
      <c r="A8" s="114"/>
      <c r="B8"/>
      <c r="C8"/>
      <c r="D8"/>
      <c r="E8"/>
      <c r="F8"/>
      <c r="G8"/>
      <c r="H8"/>
      <c r="I8"/>
      <c r="J8"/>
      <c r="K8"/>
      <c r="L8"/>
    </row>
    <row r="9" spans="1:12" ht="15.75" customHeight="1" x14ac:dyDescent="0.3">
      <c r="A9" s="114"/>
      <c r="B9"/>
      <c r="C9"/>
      <c r="D9"/>
      <c r="E9"/>
      <c r="F9"/>
      <c r="G9"/>
      <c r="H9"/>
      <c r="I9"/>
      <c r="J9"/>
      <c r="K9"/>
      <c r="L9"/>
    </row>
    <row r="10" spans="1:12" ht="15.75" customHeight="1" x14ac:dyDescent="0.3">
      <c r="A10" s="114"/>
      <c r="B10"/>
      <c r="C10"/>
      <c r="D10"/>
      <c r="E10"/>
      <c r="F10"/>
      <c r="G10"/>
      <c r="H10"/>
      <c r="I10"/>
      <c r="J10"/>
      <c r="K10"/>
      <c r="L10"/>
    </row>
    <row r="11" spans="1:12" ht="15.75" customHeight="1" x14ac:dyDescent="0.3">
      <c r="A11" s="114"/>
      <c r="B11"/>
      <c r="C11"/>
      <c r="D11"/>
      <c r="E11"/>
      <c r="F11"/>
      <c r="G11"/>
      <c r="H11"/>
      <c r="I11"/>
      <c r="J11"/>
      <c r="K11"/>
      <c r="L11"/>
    </row>
    <row r="12" spans="1:12" ht="15.75" customHeight="1" x14ac:dyDescent="0.3">
      <c r="A12" s="114"/>
      <c r="B12"/>
      <c r="C12"/>
      <c r="D12"/>
      <c r="E12"/>
      <c r="F12"/>
      <c r="G12"/>
      <c r="H12"/>
      <c r="I12"/>
      <c r="J12"/>
      <c r="K12"/>
      <c r="L12"/>
    </row>
    <row r="13" spans="1:12" ht="15.75" customHeight="1" x14ac:dyDescent="0.3">
      <c r="A13" s="114"/>
      <c r="B13"/>
      <c r="C13"/>
      <c r="D13"/>
      <c r="E13"/>
      <c r="F13"/>
      <c r="G13"/>
      <c r="H13"/>
      <c r="I13"/>
      <c r="J13"/>
      <c r="K13"/>
      <c r="L13"/>
    </row>
    <row r="14" spans="1:12" ht="15.75" customHeight="1" x14ac:dyDescent="0.3">
      <c r="A14" s="114"/>
      <c r="B14"/>
      <c r="C14"/>
      <c r="D14"/>
      <c r="E14"/>
      <c r="F14"/>
      <c r="G14"/>
      <c r="H14"/>
      <c r="I14"/>
      <c r="J14"/>
      <c r="K14"/>
      <c r="L14"/>
    </row>
    <row r="15" spans="1:12" ht="15.75" customHeight="1" x14ac:dyDescent="0.3">
      <c r="A15" s="114"/>
      <c r="B15"/>
      <c r="C15"/>
      <c r="D15"/>
      <c r="E15"/>
      <c r="F15"/>
      <c r="G15"/>
      <c r="H15"/>
      <c r="I15"/>
      <c r="J15"/>
      <c r="K15"/>
      <c r="L15"/>
    </row>
    <row r="16" spans="1:12" ht="15.75" customHeight="1" x14ac:dyDescent="0.3">
      <c r="A16" s="114"/>
      <c r="B16"/>
      <c r="C16"/>
      <c r="D16"/>
      <c r="E16"/>
      <c r="F16"/>
      <c r="G16"/>
      <c r="H16"/>
      <c r="I16"/>
      <c r="J16"/>
      <c r="K16"/>
      <c r="L16"/>
    </row>
    <row r="17" spans="1:12" ht="15.75" customHeight="1" x14ac:dyDescent="0.3">
      <c r="A17" s="114"/>
      <c r="B17"/>
      <c r="C17"/>
      <c r="D17"/>
      <c r="E17"/>
      <c r="F17"/>
      <c r="G17"/>
      <c r="H17"/>
      <c r="I17"/>
      <c r="J17"/>
      <c r="K17"/>
      <c r="L17"/>
    </row>
    <row r="18" spans="1:12" ht="15.75" customHeight="1" x14ac:dyDescent="0.3">
      <c r="A18" s="114"/>
      <c r="B18"/>
      <c r="C18"/>
      <c r="D18"/>
      <c r="E18"/>
      <c r="F18"/>
      <c r="G18"/>
      <c r="H18"/>
      <c r="I18"/>
      <c r="J18"/>
      <c r="K18"/>
      <c r="L18"/>
    </row>
    <row r="19" spans="1:12" ht="15.75" customHeight="1" x14ac:dyDescent="0.3">
      <c r="A19" s="114"/>
      <c r="B19"/>
      <c r="C19"/>
      <c r="D19"/>
      <c r="E19"/>
      <c r="F19"/>
      <c r="G19"/>
      <c r="H19"/>
      <c r="I19"/>
      <c r="J19"/>
      <c r="K19"/>
      <c r="L19"/>
    </row>
    <row r="20" spans="1:12" ht="15.75" customHeight="1" x14ac:dyDescent="0.3">
      <c r="A20" s="114"/>
      <c r="B20"/>
      <c r="C20"/>
      <c r="D20"/>
      <c r="E20"/>
      <c r="F20"/>
      <c r="G20"/>
      <c r="H20"/>
      <c r="I20"/>
      <c r="J20"/>
      <c r="K20"/>
      <c r="L20"/>
    </row>
    <row r="21" spans="1:12" ht="15.75" customHeight="1" x14ac:dyDescent="0.3">
      <c r="A21" s="114"/>
      <c r="B21"/>
      <c r="C21"/>
      <c r="D21"/>
      <c r="E21"/>
      <c r="F21"/>
      <c r="G21"/>
      <c r="H21"/>
      <c r="I21"/>
      <c r="J21"/>
      <c r="K21"/>
      <c r="L21"/>
    </row>
    <row r="22" spans="1:12" ht="15.75" customHeight="1" x14ac:dyDescent="0.3">
      <c r="A22" s="114"/>
      <c r="B22"/>
      <c r="C22"/>
      <c r="D22"/>
      <c r="E22"/>
      <c r="F22"/>
      <c r="G22"/>
      <c r="H22"/>
      <c r="I22"/>
      <c r="J22"/>
      <c r="K22"/>
      <c r="L22"/>
    </row>
    <row r="23" spans="1:12" ht="15.75" customHeight="1" x14ac:dyDescent="0.3">
      <c r="A23" s="114"/>
      <c r="B23"/>
      <c r="C23"/>
      <c r="D23"/>
      <c r="E23"/>
      <c r="F23"/>
      <c r="G23"/>
      <c r="H23"/>
      <c r="I23"/>
      <c r="J23"/>
      <c r="K23"/>
      <c r="L23"/>
    </row>
    <row r="24" spans="1:12" ht="15.75" customHeight="1" x14ac:dyDescent="0.3">
      <c r="A24" s="114"/>
      <c r="B24"/>
      <c r="C24"/>
      <c r="D24"/>
      <c r="E24"/>
      <c r="F24"/>
      <c r="G24"/>
      <c r="H24"/>
      <c r="I24"/>
      <c r="J24"/>
      <c r="K24"/>
      <c r="L24"/>
    </row>
    <row r="25" spans="1:12" ht="15.75" customHeight="1" x14ac:dyDescent="0.3">
      <c r="A25" s="114"/>
      <c r="B25"/>
      <c r="C25"/>
      <c r="D25"/>
      <c r="E25"/>
      <c r="F25"/>
      <c r="G25"/>
      <c r="H25"/>
      <c r="I25"/>
      <c r="J25"/>
      <c r="K25"/>
      <c r="L25"/>
    </row>
    <row r="26" spans="1:12" ht="15.75" customHeight="1" x14ac:dyDescent="0.3">
      <c r="A26" s="114"/>
      <c r="B26"/>
      <c r="C26"/>
      <c r="D26"/>
      <c r="E26"/>
      <c r="F26"/>
      <c r="G26"/>
      <c r="H26"/>
      <c r="I26"/>
      <c r="J26"/>
      <c r="K26"/>
      <c r="L26"/>
    </row>
    <row r="27" spans="1:12" ht="15.75" customHeight="1" x14ac:dyDescent="0.3">
      <c r="A27" s="114"/>
      <c r="B27"/>
      <c r="C27"/>
      <c r="D27"/>
      <c r="E27"/>
      <c r="F27"/>
      <c r="G27"/>
      <c r="H27"/>
      <c r="I27"/>
      <c r="J27"/>
      <c r="K27"/>
      <c r="L27"/>
    </row>
    <row r="28" spans="1:12" ht="15.75" customHeight="1" x14ac:dyDescent="0.3">
      <c r="A28" s="114"/>
      <c r="B28"/>
      <c r="C28"/>
      <c r="D28"/>
      <c r="E28"/>
      <c r="F28"/>
      <c r="G28"/>
      <c r="H28"/>
      <c r="I28"/>
      <c r="J28"/>
      <c r="K28"/>
      <c r="L28"/>
    </row>
    <row r="29" spans="1:12" ht="15.75" customHeight="1" x14ac:dyDescent="0.3">
      <c r="A29" s="114"/>
      <c r="B29"/>
      <c r="C29"/>
      <c r="D29"/>
      <c r="E29"/>
      <c r="F29"/>
      <c r="G29"/>
      <c r="H29"/>
      <c r="I29"/>
      <c r="J29"/>
      <c r="K29"/>
      <c r="L29"/>
    </row>
    <row r="30" spans="1:12" ht="15.75" customHeight="1" x14ac:dyDescent="0.3">
      <c r="A30" s="114"/>
      <c r="B30"/>
      <c r="C30"/>
      <c r="D30"/>
      <c r="E30"/>
      <c r="F30"/>
      <c r="G30"/>
      <c r="H30"/>
      <c r="I30"/>
      <c r="J30"/>
      <c r="K30"/>
      <c r="L30"/>
    </row>
    <row r="31" spans="1:12" ht="15.75" customHeight="1" x14ac:dyDescent="0.3">
      <c r="A31" s="114"/>
      <c r="B31"/>
      <c r="C31"/>
      <c r="D31"/>
      <c r="E31"/>
      <c r="F31"/>
      <c r="G31"/>
      <c r="H31"/>
      <c r="I31"/>
      <c r="J31"/>
      <c r="K31"/>
      <c r="L31"/>
    </row>
    <row r="32" spans="1:12" ht="15.75" customHeight="1" thickBot="1" x14ac:dyDescent="0.35">
      <c r="A32" s="114"/>
      <c r="B32"/>
      <c r="C32"/>
      <c r="D32"/>
      <c r="E32"/>
      <c r="F32"/>
      <c r="G32"/>
      <c r="H32"/>
      <c r="I32"/>
      <c r="J32"/>
      <c r="K32"/>
      <c r="L32"/>
    </row>
    <row r="33" spans="1:12" ht="15.75" customHeight="1" thickBot="1" x14ac:dyDescent="0.35">
      <c r="A33" s="114"/>
      <c r="B33" s="52" t="str">
        <f>IFERROR(VLOOKUP($C$1,BD!L33:W1033,1,FALSE),"")</f>
        <v/>
      </c>
      <c r="C33" s="52" t="str">
        <f>IFERROR(VLOOKUP(C$1,BD!L33:W1033,3,FALSE),"")</f>
        <v/>
      </c>
      <c r="D33" s="52" t="str">
        <f>IFERROR(VLOOKUP(C$1,BD!L33:W1033,2,FALSE),"")</f>
        <v/>
      </c>
      <c r="E33" s="53" t="str">
        <f>IFERROR(VLOOKUP(C$1,BD!L33:W1033,5,FALSE),"")</f>
        <v/>
      </c>
      <c r="F33"/>
      <c r="G33"/>
      <c r="H33"/>
      <c r="I33"/>
      <c r="J33"/>
      <c r="K33"/>
      <c r="L33"/>
    </row>
    <row r="34" spans="1:12" ht="15.75" customHeight="1" thickBot="1" x14ac:dyDescent="0.35">
      <c r="A34" s="114"/>
      <c r="B34" s="52" t="str">
        <f>IFERROR(VLOOKUP($C$1,BD!L34:W1034,1,FALSE),"")</f>
        <v/>
      </c>
      <c r="C34" s="52" t="str">
        <f>IFERROR(VLOOKUP(C$1,BD!L34:W1034,3,FALSE),"")</f>
        <v/>
      </c>
      <c r="D34" s="52" t="str">
        <f>IFERROR(VLOOKUP(C$1,BD!L34:W1034,2,FALSE),"")</f>
        <v/>
      </c>
      <c r="E34" s="53" t="str">
        <f>IFERROR(VLOOKUP(C$1,BD!L34:W1034,5,FALSE),"")</f>
        <v/>
      </c>
      <c r="F34"/>
      <c r="G34"/>
      <c r="H34"/>
      <c r="I34"/>
      <c r="J34"/>
      <c r="K34"/>
      <c r="L34"/>
    </row>
    <row r="35" spans="1:12" ht="15.75" customHeight="1" thickBot="1" x14ac:dyDescent="0.35">
      <c r="A35" s="114"/>
      <c r="B35" s="52" t="str">
        <f>IFERROR(VLOOKUP($C$1,BD!L35:W1035,1,FALSE),"")</f>
        <v/>
      </c>
      <c r="C35" s="52" t="str">
        <f>IFERROR(VLOOKUP(C$1,BD!L35:W1035,3,FALSE),"")</f>
        <v/>
      </c>
      <c r="D35" s="52" t="str">
        <f>IFERROR(VLOOKUP(C$1,BD!L35:W1035,2,FALSE),"")</f>
        <v/>
      </c>
      <c r="E35" s="53" t="str">
        <f>IFERROR(VLOOKUP(C$1,BD!L35:W1035,5,FALSE),"")</f>
        <v/>
      </c>
      <c r="F35"/>
      <c r="G35"/>
      <c r="H35"/>
      <c r="I35"/>
      <c r="J35"/>
      <c r="K35"/>
      <c r="L35"/>
    </row>
    <row r="36" spans="1:12" ht="15.75" customHeight="1" thickBot="1" x14ac:dyDescent="0.35">
      <c r="A36" s="114"/>
      <c r="B36" s="52" t="str">
        <f>IFERROR(VLOOKUP($C$1,BD!L36:W1036,1,FALSE),"")</f>
        <v/>
      </c>
      <c r="C36" s="52" t="str">
        <f>IFERROR(VLOOKUP(C$1,BD!L36:W1036,3,FALSE),"")</f>
        <v/>
      </c>
      <c r="D36" s="52" t="str">
        <f>IFERROR(VLOOKUP(C$1,BD!L36:W1036,2,FALSE),"")</f>
        <v/>
      </c>
      <c r="E36" s="53" t="str">
        <f>IFERROR(VLOOKUP(C$1,BD!L36:W1036,5,FALSE),"")</f>
        <v/>
      </c>
      <c r="F36"/>
      <c r="G36"/>
      <c r="H36"/>
      <c r="I36"/>
      <c r="J36"/>
      <c r="K36"/>
      <c r="L36"/>
    </row>
    <row r="37" spans="1:12" ht="15.75" customHeight="1" thickBot="1" x14ac:dyDescent="0.35">
      <c r="A37" s="114"/>
      <c r="B37" s="52" t="str">
        <f>IFERROR(VLOOKUP($C$1,BD!L37:W1037,1,FALSE),"")</f>
        <v/>
      </c>
      <c r="C37" s="52" t="str">
        <f>IFERROR(VLOOKUP(C$1,BD!L37:W1037,3,FALSE),"")</f>
        <v/>
      </c>
      <c r="D37" s="52" t="str">
        <f>IFERROR(VLOOKUP(C$1,BD!L37:W1037,2,FALSE),"")</f>
        <v/>
      </c>
      <c r="E37" s="53" t="str">
        <f>IFERROR(VLOOKUP(C$1,BD!L37:W1037,5,FALSE),"")</f>
        <v/>
      </c>
      <c r="F37"/>
      <c r="G37"/>
      <c r="H37"/>
      <c r="I37"/>
      <c r="J37"/>
      <c r="K37"/>
      <c r="L37"/>
    </row>
    <row r="38" spans="1:12" ht="15.75" customHeight="1" thickBot="1" x14ac:dyDescent="0.35">
      <c r="A38" s="114"/>
      <c r="B38" s="52" t="str">
        <f>IFERROR(VLOOKUP($C$1,BD!L38:W1038,1,FALSE),"")</f>
        <v/>
      </c>
      <c r="C38" s="52" t="str">
        <f>IFERROR(VLOOKUP(C$1,BD!L38:W1038,3,FALSE),"")</f>
        <v/>
      </c>
      <c r="D38" s="52" t="str">
        <f>IFERROR(VLOOKUP(C$1,BD!L38:W1038,2,FALSE),"")</f>
        <v/>
      </c>
      <c r="E38" s="53" t="str">
        <f>IFERROR(VLOOKUP(C$1,BD!L38:W1038,5,FALSE),"")</f>
        <v/>
      </c>
      <c r="F38"/>
      <c r="G38"/>
      <c r="H38"/>
      <c r="I38"/>
      <c r="J38"/>
      <c r="K38"/>
      <c r="L38"/>
    </row>
    <row r="39" spans="1:12" ht="15.75" customHeight="1" thickBot="1" x14ac:dyDescent="0.35">
      <c r="A39" s="114"/>
      <c r="B39" s="52" t="str">
        <f>IFERROR(VLOOKUP($C$1,BD!L39:W1039,1,FALSE),"")</f>
        <v/>
      </c>
      <c r="C39" s="52" t="str">
        <f>IFERROR(VLOOKUP(C$1,BD!L39:W1039,3,FALSE),"")</f>
        <v/>
      </c>
      <c r="D39" s="52" t="str">
        <f>IFERROR(VLOOKUP(C$1,BD!L39:W1039,2,FALSE),"")</f>
        <v/>
      </c>
      <c r="E39" s="53" t="str">
        <f>IFERROR(VLOOKUP(C$1,BD!L39:W1039,5,FALSE),"")</f>
        <v/>
      </c>
      <c r="F39"/>
      <c r="G39"/>
      <c r="H39"/>
      <c r="I39"/>
      <c r="J39"/>
      <c r="K39"/>
      <c r="L39"/>
    </row>
    <row r="40" spans="1:12" ht="15.75" customHeight="1" thickBot="1" x14ac:dyDescent="0.35">
      <c r="A40" s="114"/>
      <c r="B40" s="52" t="str">
        <f>IFERROR(VLOOKUP($C$1,BD!L40:W1040,1,FALSE),"")</f>
        <v/>
      </c>
      <c r="C40" s="52" t="str">
        <f>IFERROR(VLOOKUP(C$1,BD!L40:W1040,3,FALSE),"")</f>
        <v/>
      </c>
      <c r="D40" s="52" t="str">
        <f>IFERROR(VLOOKUP(C$1,BD!L40:W1040,2,FALSE),"")</f>
        <v/>
      </c>
      <c r="E40" s="53" t="str">
        <f>IFERROR(VLOOKUP(C$1,BD!L40:W1040,5,FALSE),"")</f>
        <v/>
      </c>
      <c r="F40"/>
      <c r="G40"/>
      <c r="H40"/>
      <c r="I40"/>
      <c r="J40"/>
      <c r="K40"/>
      <c r="L40"/>
    </row>
    <row r="41" spans="1:12" ht="15.75" customHeight="1" thickBot="1" x14ac:dyDescent="0.35">
      <c r="A41" s="114"/>
      <c r="B41" s="52" t="str">
        <f>IFERROR(VLOOKUP($C$1,BD!L41:W1041,1,FALSE),"")</f>
        <v/>
      </c>
      <c r="C41" s="52" t="str">
        <f>IFERROR(VLOOKUP(C$1,BD!L41:W1041,3,FALSE),"")</f>
        <v/>
      </c>
      <c r="D41" s="52" t="str">
        <f>IFERROR(VLOOKUP(C$1,BD!L41:W1041,2,FALSE),"")</f>
        <v/>
      </c>
      <c r="E41" s="53" t="str">
        <f>IFERROR(VLOOKUP(C$1,BD!L41:W1041,5,FALSE),"")</f>
        <v/>
      </c>
      <c r="F41"/>
      <c r="G41"/>
      <c r="H41"/>
      <c r="I41"/>
      <c r="J41"/>
      <c r="K41"/>
      <c r="L41"/>
    </row>
    <row r="42" spans="1:12" ht="15.75" customHeight="1" thickBot="1" x14ac:dyDescent="0.35">
      <c r="A42" s="114"/>
      <c r="B42" s="52" t="str">
        <f>IFERROR(VLOOKUP($C$1,BD!L42:W1042,1,FALSE),"")</f>
        <v/>
      </c>
      <c r="C42" s="52" t="str">
        <f>IFERROR(VLOOKUP(C$1,BD!L42:W1042,3,FALSE),"")</f>
        <v/>
      </c>
      <c r="D42" s="52" t="str">
        <f>IFERROR(VLOOKUP(C$1,BD!L42:W1042,2,FALSE),"")</f>
        <v/>
      </c>
      <c r="E42" s="53" t="str">
        <f>IFERROR(VLOOKUP(C$1,BD!L42:W1042,5,FALSE),"")</f>
        <v/>
      </c>
      <c r="F42"/>
      <c r="G42"/>
      <c r="H42"/>
      <c r="I42"/>
      <c r="J42"/>
      <c r="K42"/>
      <c r="L42"/>
    </row>
    <row r="43" spans="1:12" ht="15.75" customHeight="1" thickBot="1" x14ac:dyDescent="0.35">
      <c r="A43" s="114"/>
      <c r="B43" s="52" t="str">
        <f>IFERROR(VLOOKUP($C$1,BD!L43:W1043,1,FALSE),"")</f>
        <v/>
      </c>
      <c r="C43" s="52" t="str">
        <f>IFERROR(VLOOKUP(C$1,BD!L43:W1043,3,FALSE),"")</f>
        <v/>
      </c>
      <c r="D43" s="52" t="str">
        <f>IFERROR(VLOOKUP(C$1,BD!L43:W1043,2,FALSE),"")</f>
        <v/>
      </c>
      <c r="E43" s="53" t="str">
        <f>IFERROR(VLOOKUP(C$1,BD!L43:W1043,5,FALSE),"")</f>
        <v/>
      </c>
      <c r="F43"/>
      <c r="G43"/>
      <c r="H43"/>
      <c r="I43"/>
      <c r="J43"/>
      <c r="K43"/>
      <c r="L43"/>
    </row>
    <row r="44" spans="1:12" ht="15.75" customHeight="1" thickBot="1" x14ac:dyDescent="0.35">
      <c r="A44" s="114"/>
      <c r="B44" s="52" t="str">
        <f>IFERROR(VLOOKUP($C$1,BD!L44:W1044,1,FALSE),"")</f>
        <v/>
      </c>
      <c r="C44" s="52" t="str">
        <f>IFERROR(VLOOKUP(C$1,BD!L44:W1044,3,FALSE),"")</f>
        <v/>
      </c>
      <c r="D44" s="52" t="str">
        <f>IFERROR(VLOOKUP(C$1,BD!L44:W1044,2,FALSE),"")</f>
        <v/>
      </c>
      <c r="E44" s="53" t="str">
        <f>IFERROR(VLOOKUP(C$1,BD!L44:W1044,5,FALSE),"")</f>
        <v/>
      </c>
      <c r="F44"/>
      <c r="G44"/>
      <c r="H44"/>
      <c r="I44"/>
      <c r="J44"/>
      <c r="K44"/>
      <c r="L44"/>
    </row>
    <row r="45" spans="1:12" ht="15.75" customHeight="1" thickBot="1" x14ac:dyDescent="0.35">
      <c r="A45" s="114"/>
      <c r="B45" s="52" t="str">
        <f>IFERROR(VLOOKUP($C$1,BD!L45:W1045,1,FALSE),"")</f>
        <v/>
      </c>
      <c r="C45" s="52" t="str">
        <f>IFERROR(VLOOKUP(C$1,BD!L45:W1045,3,FALSE),"")</f>
        <v/>
      </c>
      <c r="D45" s="52" t="str">
        <f>IFERROR(VLOOKUP(C$1,BD!L45:W1045,2,FALSE),"")</f>
        <v/>
      </c>
      <c r="E45" s="53" t="str">
        <f>IFERROR(VLOOKUP(C$1,BD!L45:W1045,5,FALSE),"")</f>
        <v/>
      </c>
      <c r="F45"/>
      <c r="G45"/>
      <c r="H45"/>
      <c r="I45"/>
      <c r="J45"/>
      <c r="K45"/>
      <c r="L45"/>
    </row>
    <row r="46" spans="1:12" ht="15.75" customHeight="1" thickBot="1" x14ac:dyDescent="0.35">
      <c r="A46" s="114"/>
      <c r="B46" s="52" t="str">
        <f>IFERROR(VLOOKUP($C$1,BD!L46:W1046,1,FALSE),"")</f>
        <v/>
      </c>
      <c r="C46" s="52" t="str">
        <f>IFERROR(VLOOKUP(C$1,BD!L46:W1046,3,FALSE),"")</f>
        <v/>
      </c>
      <c r="D46" s="52" t="str">
        <f>IFERROR(VLOOKUP(C$1,BD!L46:W1046,2,FALSE),"")</f>
        <v/>
      </c>
      <c r="E46" s="53" t="str">
        <f>IFERROR(VLOOKUP(C$1,BD!L46:W1046,5,FALSE),"")</f>
        <v/>
      </c>
      <c r="F46"/>
      <c r="G46"/>
      <c r="H46"/>
      <c r="I46"/>
      <c r="J46"/>
      <c r="K46"/>
      <c r="L46"/>
    </row>
    <row r="47" spans="1:12" ht="15.75" customHeight="1" thickBot="1" x14ac:dyDescent="0.35">
      <c r="A47" s="114"/>
      <c r="B47" s="52" t="str">
        <f>IFERROR(VLOOKUP($C$1,BD!L47:W1047,1,FALSE),"")</f>
        <v/>
      </c>
      <c r="C47" s="52" t="str">
        <f>IFERROR(VLOOKUP(C$1,BD!L47:W1047,3,FALSE),"")</f>
        <v/>
      </c>
      <c r="D47" s="52" t="str">
        <f>IFERROR(VLOOKUP(C$1,BD!L47:W1047,2,FALSE),"")</f>
        <v/>
      </c>
      <c r="E47" s="53" t="str">
        <f>IFERROR(VLOOKUP(C$1,BD!L47:W1047,5,FALSE),"")</f>
        <v/>
      </c>
      <c r="F47"/>
      <c r="G47"/>
      <c r="H47"/>
      <c r="I47"/>
      <c r="J47"/>
      <c r="K47"/>
      <c r="L47"/>
    </row>
    <row r="48" spans="1:12" ht="15.75" customHeight="1" thickBot="1" x14ac:dyDescent="0.35">
      <c r="A48" s="114"/>
      <c r="B48" s="52" t="str">
        <f>IFERROR(VLOOKUP($C$1,BD!L48:W1048,1,FALSE),"")</f>
        <v/>
      </c>
      <c r="C48" s="52" t="str">
        <f>IFERROR(VLOOKUP(C$1,BD!L48:W1048,3,FALSE),"")</f>
        <v/>
      </c>
      <c r="D48" s="52" t="str">
        <f>IFERROR(VLOOKUP(C$1,BD!L48:W1048,2,FALSE),"")</f>
        <v/>
      </c>
      <c r="E48" s="53" t="str">
        <f>IFERROR(VLOOKUP(C$1,BD!L48:W1048,5,FALSE),"")</f>
        <v/>
      </c>
      <c r="F48"/>
      <c r="G48"/>
      <c r="H48"/>
      <c r="I48"/>
      <c r="J48"/>
      <c r="K48"/>
      <c r="L48"/>
    </row>
    <row r="49" spans="1:12" ht="15.75" customHeight="1" thickBot="1" x14ac:dyDescent="0.35">
      <c r="A49" s="114"/>
      <c r="B49" s="52" t="str">
        <f>IFERROR(VLOOKUP($C$1,BD!L49:W1049,1,FALSE),"")</f>
        <v/>
      </c>
      <c r="C49" s="52" t="str">
        <f>IFERROR(VLOOKUP(C$1,BD!L49:W1049,3,FALSE),"")</f>
        <v/>
      </c>
      <c r="D49" s="52" t="str">
        <f>IFERROR(VLOOKUP(C$1,BD!L49:W1049,2,FALSE),"")</f>
        <v/>
      </c>
      <c r="E49" s="53" t="str">
        <f>IFERROR(VLOOKUP(C$1,BD!L49:W1049,5,FALSE),"")</f>
        <v/>
      </c>
      <c r="F49"/>
      <c r="G49"/>
      <c r="H49"/>
      <c r="I49"/>
      <c r="J49"/>
      <c r="K49"/>
      <c r="L49"/>
    </row>
    <row r="50" spans="1:12" ht="15.75" customHeight="1" thickBot="1" x14ac:dyDescent="0.35">
      <c r="A50" s="114"/>
      <c r="B50" s="52" t="str">
        <f>IFERROR(VLOOKUP($C$1,BD!L50:W1050,1,FALSE),"")</f>
        <v/>
      </c>
      <c r="C50" s="52" t="str">
        <f>IFERROR(VLOOKUP(C$1,BD!L50:W1050,3,FALSE),"")</f>
        <v/>
      </c>
      <c r="D50" s="52" t="str">
        <f>IFERROR(VLOOKUP(C$1,BD!L50:W1050,2,FALSE),"")</f>
        <v/>
      </c>
      <c r="E50" s="53" t="str">
        <f>IFERROR(VLOOKUP(C$1,BD!L50:W1050,5,FALSE),"")</f>
        <v/>
      </c>
      <c r="F50"/>
      <c r="G50"/>
      <c r="H50"/>
      <c r="I50"/>
      <c r="J50"/>
      <c r="K50"/>
      <c r="L50"/>
    </row>
    <row r="51" spans="1:12" ht="15.75" customHeight="1" thickBot="1" x14ac:dyDescent="0.35">
      <c r="A51" s="114"/>
      <c r="B51" s="52" t="str">
        <f>IFERROR(VLOOKUP($C$1,BD!L51:W1051,1,FALSE),"")</f>
        <v/>
      </c>
      <c r="C51" s="52" t="str">
        <f>IFERROR(VLOOKUP(C$1,BD!L51:W1051,3,FALSE),"")</f>
        <v/>
      </c>
      <c r="D51" s="52" t="str">
        <f>IFERROR(VLOOKUP(C$1,BD!L51:W1051,2,FALSE),"")</f>
        <v/>
      </c>
      <c r="E51" s="53" t="str">
        <f>IFERROR(VLOOKUP(C$1,BD!L51:W1051,5,FALSE),"")</f>
        <v/>
      </c>
      <c r="F51"/>
      <c r="G51"/>
      <c r="H51"/>
      <c r="I51"/>
      <c r="J51"/>
      <c r="K51"/>
      <c r="L51"/>
    </row>
    <row r="52" spans="1:12" ht="15.75" customHeight="1" thickBot="1" x14ac:dyDescent="0.35">
      <c r="A52" s="114"/>
      <c r="B52" s="52" t="str">
        <f>IFERROR(VLOOKUP($C$1,BD!L52:W1052,1,FALSE),"")</f>
        <v/>
      </c>
      <c r="C52" s="52" t="str">
        <f>IFERROR(VLOOKUP(C$1,BD!L52:W1052,3,FALSE),"")</f>
        <v/>
      </c>
      <c r="D52" s="52" t="str">
        <f>IFERROR(VLOOKUP(C$1,BD!L52:W1052,2,FALSE),"")</f>
        <v/>
      </c>
      <c r="E52" s="53" t="str">
        <f>IFERROR(VLOOKUP(C$1,BD!L52:W1052,5,FALSE),"")</f>
        <v/>
      </c>
      <c r="F52"/>
      <c r="G52"/>
      <c r="H52"/>
      <c r="I52"/>
      <c r="J52"/>
      <c r="K52"/>
      <c r="L52"/>
    </row>
    <row r="53" spans="1:12" ht="15.75" customHeight="1" thickBot="1" x14ac:dyDescent="0.35">
      <c r="A53" s="114"/>
      <c r="B53" s="52" t="str">
        <f>IFERROR(VLOOKUP($C$1,BD!L53:W1053,1,FALSE),"")</f>
        <v/>
      </c>
      <c r="C53" s="52" t="str">
        <f>IFERROR(VLOOKUP(C$1,BD!L53:W1053,3,FALSE),"")</f>
        <v/>
      </c>
      <c r="D53" s="52" t="str">
        <f>IFERROR(VLOOKUP(C$1,BD!L53:W1053,2,FALSE),"")</f>
        <v/>
      </c>
      <c r="E53" s="53" t="str">
        <f>IFERROR(VLOOKUP(C$1,BD!L53:W1053,5,FALSE),"")</f>
        <v/>
      </c>
      <c r="F53"/>
      <c r="G53"/>
      <c r="H53"/>
      <c r="I53"/>
      <c r="J53"/>
      <c r="K53"/>
      <c r="L53"/>
    </row>
    <row r="54" spans="1:12" ht="15.75" customHeight="1" thickBot="1" x14ac:dyDescent="0.35">
      <c r="A54" s="114"/>
      <c r="B54" s="52" t="str">
        <f>IFERROR(VLOOKUP($C$1,BD!L54:W1054,1,FALSE),"")</f>
        <v/>
      </c>
      <c r="C54" s="52" t="str">
        <f>IFERROR(VLOOKUP(C$1,BD!L54:W1054,3,FALSE),"")</f>
        <v/>
      </c>
      <c r="D54" s="52" t="str">
        <f>IFERROR(VLOOKUP(C$1,BD!L54:W1054,2,FALSE),"")</f>
        <v/>
      </c>
      <c r="E54" s="53" t="str">
        <f>IFERROR(VLOOKUP(C$1,BD!L54:W1054,5,FALSE),"")</f>
        <v/>
      </c>
      <c r="F54"/>
      <c r="G54"/>
      <c r="H54"/>
      <c r="I54"/>
      <c r="J54"/>
      <c r="K54"/>
      <c r="L54"/>
    </row>
    <row r="55" spans="1:12" ht="15.75" customHeight="1" thickBot="1" x14ac:dyDescent="0.35">
      <c r="A55" s="114"/>
      <c r="B55" s="52" t="str">
        <f>IFERROR(VLOOKUP($C$1,BD!L55:W1055,1,FALSE),"")</f>
        <v/>
      </c>
      <c r="C55" s="52" t="str">
        <f>IFERROR(VLOOKUP(C$1,BD!L55:W1055,3,FALSE),"")</f>
        <v/>
      </c>
      <c r="D55" s="52" t="str">
        <f>IFERROR(VLOOKUP(C$1,BD!L55:W1055,2,FALSE),"")</f>
        <v/>
      </c>
      <c r="E55" s="53" t="str">
        <f>IFERROR(VLOOKUP(C$1,BD!L55:W1055,5,FALSE),"")</f>
        <v/>
      </c>
      <c r="F55"/>
      <c r="G55"/>
      <c r="H55"/>
      <c r="I55"/>
      <c r="J55"/>
      <c r="K55"/>
      <c r="L55"/>
    </row>
    <row r="56" spans="1:12" ht="15.75" customHeight="1" thickBot="1" x14ac:dyDescent="0.35">
      <c r="A56" s="114"/>
      <c r="B56" s="52" t="str">
        <f>IFERROR(VLOOKUP($C$1,BD!L56:W1056,1,FALSE),"")</f>
        <v/>
      </c>
      <c r="C56" s="52" t="str">
        <f>IFERROR(VLOOKUP(C$1,BD!L56:W1056,3,FALSE),"")</f>
        <v/>
      </c>
      <c r="D56" s="52" t="str">
        <f>IFERROR(VLOOKUP(C$1,BD!L56:W1056,2,FALSE),"")</f>
        <v/>
      </c>
      <c r="E56" s="53" t="str">
        <f>IFERROR(VLOOKUP(C$1,BD!L56:W1056,5,FALSE),"")</f>
        <v/>
      </c>
      <c r="F56"/>
      <c r="G56"/>
      <c r="H56"/>
      <c r="I56"/>
      <c r="J56"/>
      <c r="K56"/>
      <c r="L56"/>
    </row>
    <row r="57" spans="1:12" ht="15.75" customHeight="1" thickBot="1" x14ac:dyDescent="0.35">
      <c r="A57" s="114"/>
      <c r="B57" s="52" t="str">
        <f>IFERROR(VLOOKUP($C$1,BD!L57:W1057,1,FALSE),"")</f>
        <v/>
      </c>
      <c r="C57" s="52" t="str">
        <f>IFERROR(VLOOKUP(C$1,BD!L57:W1057,3,FALSE),"")</f>
        <v/>
      </c>
      <c r="D57" s="52" t="str">
        <f>IFERROR(VLOOKUP(C$1,BD!L57:W1057,2,FALSE),"")</f>
        <v/>
      </c>
      <c r="E57" s="53" t="str">
        <f>IFERROR(VLOOKUP(C$1,BD!L57:W1057,5,FALSE),"")</f>
        <v/>
      </c>
      <c r="F57"/>
      <c r="G57"/>
      <c r="H57"/>
      <c r="I57"/>
      <c r="J57"/>
      <c r="K57"/>
      <c r="L57"/>
    </row>
    <row r="58" spans="1:12" ht="15.75" customHeight="1" thickBot="1" x14ac:dyDescent="0.35">
      <c r="A58" s="114"/>
      <c r="B58" s="52" t="str">
        <f>IFERROR(VLOOKUP($C$1,BD!L58:W1058,1,FALSE),"")</f>
        <v/>
      </c>
      <c r="C58" s="52" t="str">
        <f>IFERROR(VLOOKUP(C$1,BD!L58:W1058,3,FALSE),"")</f>
        <v/>
      </c>
      <c r="D58" s="52" t="str">
        <f>IFERROR(VLOOKUP(C$1,BD!L58:W1058,2,FALSE),"")</f>
        <v/>
      </c>
      <c r="E58" s="53" t="str">
        <f>IFERROR(VLOOKUP(C$1,BD!L58:W1058,5,FALSE),"")</f>
        <v/>
      </c>
      <c r="F58"/>
      <c r="G58"/>
      <c r="H58"/>
      <c r="I58"/>
      <c r="J58"/>
      <c r="K58"/>
      <c r="L58"/>
    </row>
    <row r="59" spans="1:12" ht="15.75" customHeight="1" thickBot="1" x14ac:dyDescent="0.35">
      <c r="A59" s="114"/>
      <c r="B59" s="52" t="str">
        <f>IFERROR(VLOOKUP($C$1,BD!L59:W1059,1,FALSE),"")</f>
        <v/>
      </c>
      <c r="C59" s="52" t="str">
        <f>IFERROR(VLOOKUP(C$1,BD!L59:W1059,3,FALSE),"")</f>
        <v/>
      </c>
      <c r="D59" s="52" t="str">
        <f>IFERROR(VLOOKUP(C$1,BD!L59:W1059,2,FALSE),"")</f>
        <v/>
      </c>
      <c r="E59" s="53" t="str">
        <f>IFERROR(VLOOKUP(C$1,BD!L59:W1059,5,FALSE),"")</f>
        <v/>
      </c>
      <c r="F59"/>
      <c r="G59"/>
      <c r="H59"/>
      <c r="I59"/>
      <c r="J59"/>
      <c r="K59"/>
      <c r="L59"/>
    </row>
    <row r="60" spans="1:12" ht="15.75" customHeight="1" thickBot="1" x14ac:dyDescent="0.35">
      <c r="A60" s="114"/>
      <c r="B60" s="52" t="str">
        <f>IFERROR(VLOOKUP($C$1,BD!L60:W1060,1,FALSE),"")</f>
        <v/>
      </c>
      <c r="C60" s="52" t="str">
        <f>IFERROR(VLOOKUP(C$1,BD!L60:W1060,3,FALSE),"")</f>
        <v/>
      </c>
      <c r="D60" s="52" t="str">
        <f>IFERROR(VLOOKUP(C$1,BD!L60:W1060,2,FALSE),"")</f>
        <v/>
      </c>
      <c r="E60" s="53" t="str">
        <f>IFERROR(VLOOKUP(C$1,BD!L60:W1060,5,FALSE),"")</f>
        <v/>
      </c>
      <c r="F60"/>
      <c r="G60"/>
      <c r="H60"/>
      <c r="I60"/>
      <c r="J60"/>
      <c r="K60"/>
      <c r="L60"/>
    </row>
    <row r="61" spans="1:12" ht="15.75" customHeight="1" thickBot="1" x14ac:dyDescent="0.35">
      <c r="A61" s="114"/>
      <c r="B61" s="52" t="str">
        <f>IFERROR(VLOOKUP($C$1,BD!L61:W1061,1,FALSE),"")</f>
        <v/>
      </c>
      <c r="C61" s="52" t="str">
        <f>IFERROR(VLOOKUP(C$1,BD!L61:W1061,3,FALSE),"")</f>
        <v/>
      </c>
      <c r="D61" s="52" t="str">
        <f>IFERROR(VLOOKUP(C$1,BD!L61:W1061,2,FALSE),"")</f>
        <v/>
      </c>
      <c r="E61" s="53" t="str">
        <f>IFERROR(VLOOKUP(C$1,BD!L61:W1061,5,FALSE),"")</f>
        <v/>
      </c>
      <c r="F61"/>
      <c r="G61"/>
      <c r="H61"/>
      <c r="I61"/>
      <c r="J61"/>
      <c r="K61"/>
      <c r="L61"/>
    </row>
    <row r="62" spans="1:12" ht="15.75" customHeight="1" thickBot="1" x14ac:dyDescent="0.35">
      <c r="A62" s="114"/>
      <c r="B62" s="52" t="str">
        <f>IFERROR(VLOOKUP($C$1,BD!L62:W1062,1,FALSE),"")</f>
        <v/>
      </c>
      <c r="C62" s="52" t="str">
        <f>IFERROR(VLOOKUP(C$1,BD!L62:W1062,3,FALSE),"")</f>
        <v/>
      </c>
      <c r="D62" s="52" t="str">
        <f>IFERROR(VLOOKUP(C$1,BD!L62:W1062,2,FALSE),"")</f>
        <v/>
      </c>
      <c r="E62" s="53" t="str">
        <f>IFERROR(VLOOKUP(C$1,BD!L62:W1062,5,FALSE),"")</f>
        <v/>
      </c>
      <c r="F62"/>
      <c r="G62"/>
      <c r="H62"/>
      <c r="I62"/>
      <c r="J62"/>
      <c r="K62"/>
      <c r="L62"/>
    </row>
    <row r="63" spans="1:12" ht="15.75" customHeight="1" thickBot="1" x14ac:dyDescent="0.35">
      <c r="A63" s="114"/>
      <c r="B63" s="52" t="str">
        <f>IFERROR(VLOOKUP($C$1,BD!L63:W1063,1,FALSE),"")</f>
        <v/>
      </c>
      <c r="C63" s="52" t="str">
        <f>IFERROR(VLOOKUP(C$1,BD!L63:W1063,3,FALSE),"")</f>
        <v/>
      </c>
      <c r="D63" s="52" t="str">
        <f>IFERROR(VLOOKUP(C$1,BD!L63:W1063,2,FALSE),"")</f>
        <v/>
      </c>
      <c r="E63" s="53" t="str">
        <f>IFERROR(VLOOKUP(C$1,BD!L63:W1063,5,FALSE),"")</f>
        <v/>
      </c>
      <c r="F63"/>
      <c r="G63"/>
      <c r="H63"/>
      <c r="I63"/>
      <c r="J63"/>
      <c r="K63"/>
      <c r="L63"/>
    </row>
    <row r="64" spans="1:12" ht="15.75" customHeight="1" thickBot="1" x14ac:dyDescent="0.35">
      <c r="A64" s="114"/>
      <c r="B64" s="52" t="str">
        <f>IFERROR(VLOOKUP($C$1,BD!L64:W1064,1,FALSE),"")</f>
        <v/>
      </c>
      <c r="C64" s="52" t="str">
        <f>IFERROR(VLOOKUP(C$1,BD!L64:W1064,3,FALSE),"")</f>
        <v/>
      </c>
      <c r="D64" s="52" t="str">
        <f>IFERROR(VLOOKUP(C$1,BD!L64:W1064,2,FALSE),"")</f>
        <v/>
      </c>
      <c r="E64" s="53" t="str">
        <f>IFERROR(VLOOKUP(C$1,BD!L64:W1064,5,FALSE),"")</f>
        <v/>
      </c>
      <c r="F64"/>
      <c r="G64"/>
      <c r="H64"/>
      <c r="I64"/>
      <c r="J64"/>
      <c r="K64"/>
      <c r="L64"/>
    </row>
    <row r="65" spans="1:12" ht="15.75" customHeight="1" thickBot="1" x14ac:dyDescent="0.35">
      <c r="A65" s="114"/>
      <c r="B65" s="52" t="str">
        <f>IFERROR(VLOOKUP($C$1,BD!L65:W1065,1,FALSE),"")</f>
        <v/>
      </c>
      <c r="C65" s="52" t="str">
        <f>IFERROR(VLOOKUP(C$1,BD!L65:W1065,3,FALSE),"")</f>
        <v/>
      </c>
      <c r="D65" s="52" t="str">
        <f>IFERROR(VLOOKUP(C$1,BD!L65:W1065,2,FALSE),"")</f>
        <v/>
      </c>
      <c r="E65" s="53" t="str">
        <f>IFERROR(VLOOKUP(C$1,BD!L65:W1065,5,FALSE),"")</f>
        <v/>
      </c>
      <c r="F65"/>
      <c r="G65"/>
      <c r="H65"/>
      <c r="I65"/>
      <c r="J65"/>
      <c r="K65"/>
      <c r="L65"/>
    </row>
    <row r="66" spans="1:12" ht="15.75" customHeight="1" thickBot="1" x14ac:dyDescent="0.35">
      <c r="A66" s="114"/>
      <c r="B66" s="52" t="str">
        <f>IFERROR(VLOOKUP($C$1,BD!L66:W1066,1,FALSE),"")</f>
        <v/>
      </c>
      <c r="C66" s="52" t="str">
        <f>IFERROR(VLOOKUP(C$1,BD!L66:W1066,3,FALSE),"")</f>
        <v/>
      </c>
      <c r="D66" s="52" t="str">
        <f>IFERROR(VLOOKUP(C$1,BD!L66:W1066,2,FALSE),"")</f>
        <v/>
      </c>
      <c r="E66" s="53" t="str">
        <f>IFERROR(VLOOKUP(C$1,BD!L66:W1066,5,FALSE),"")</f>
        <v/>
      </c>
      <c r="F66"/>
      <c r="G66"/>
      <c r="H66"/>
      <c r="I66"/>
      <c r="J66"/>
      <c r="K66"/>
      <c r="L66"/>
    </row>
    <row r="67" spans="1:12" ht="15.75" customHeight="1" thickBot="1" x14ac:dyDescent="0.35">
      <c r="A67" s="114"/>
      <c r="B67" s="52" t="str">
        <f>IFERROR(VLOOKUP($C$1,BD!L67:W1067,1,FALSE),"")</f>
        <v/>
      </c>
      <c r="C67" s="52" t="str">
        <f>IFERROR(VLOOKUP(C$1,BD!L67:W1067,3,FALSE),"")</f>
        <v/>
      </c>
      <c r="D67" s="52" t="str">
        <f>IFERROR(VLOOKUP(C$1,BD!L67:W1067,2,FALSE),"")</f>
        <v/>
      </c>
      <c r="E67" s="53" t="str">
        <f>IFERROR(VLOOKUP(C$1,BD!L67:W1067,5,FALSE),"")</f>
        <v/>
      </c>
      <c r="F67"/>
      <c r="G67"/>
      <c r="H67"/>
      <c r="I67"/>
      <c r="J67"/>
      <c r="K67"/>
      <c r="L67"/>
    </row>
    <row r="68" spans="1:12" ht="15.75" customHeight="1" thickBot="1" x14ac:dyDescent="0.35">
      <c r="A68" s="114"/>
      <c r="B68" s="52" t="str">
        <f>IFERROR(VLOOKUP($C$1,BD!L68:W1068,1,FALSE),"")</f>
        <v/>
      </c>
      <c r="C68" s="52" t="str">
        <f>IFERROR(VLOOKUP(C$1,BD!L68:W1068,3,FALSE),"")</f>
        <v/>
      </c>
      <c r="D68" s="52" t="str">
        <f>IFERROR(VLOOKUP(C$1,BD!L68:W1068,2,FALSE),"")</f>
        <v/>
      </c>
      <c r="E68" s="53" t="str">
        <f>IFERROR(VLOOKUP(C$1,BD!L68:W1068,5,FALSE),"")</f>
        <v/>
      </c>
      <c r="F68"/>
      <c r="G68"/>
      <c r="H68"/>
      <c r="I68"/>
      <c r="J68"/>
      <c r="K68"/>
      <c r="L68"/>
    </row>
    <row r="69" spans="1:12" ht="15.75" customHeight="1" thickBot="1" x14ac:dyDescent="0.35">
      <c r="A69" s="114"/>
      <c r="B69" s="52" t="str">
        <f>IFERROR(VLOOKUP($C$1,BD!L69:W1069,1,FALSE),"")</f>
        <v/>
      </c>
      <c r="C69" s="52" t="str">
        <f>IFERROR(VLOOKUP(C$1,BD!L69:W1069,3,FALSE),"")</f>
        <v/>
      </c>
      <c r="D69" s="52" t="str">
        <f>IFERROR(VLOOKUP(C$1,BD!L69:W1069,2,FALSE),"")</f>
        <v/>
      </c>
      <c r="E69" s="53" t="str">
        <f>IFERROR(VLOOKUP(C$1,BD!L69:W1069,5,FALSE),"")</f>
        <v/>
      </c>
      <c r="F69"/>
      <c r="G69"/>
      <c r="H69"/>
      <c r="I69"/>
      <c r="J69"/>
      <c r="K69"/>
      <c r="L69"/>
    </row>
    <row r="70" spans="1:12" ht="15.75" customHeight="1" thickBot="1" x14ac:dyDescent="0.35">
      <c r="A70" s="114"/>
      <c r="B70" s="52" t="str">
        <f>IFERROR(VLOOKUP($C$1,BD!L70:W1070,1,FALSE),"")</f>
        <v/>
      </c>
      <c r="C70" s="52" t="str">
        <f>IFERROR(VLOOKUP(C$1,BD!L70:W1070,3,FALSE),"")</f>
        <v/>
      </c>
      <c r="D70" s="52" t="str">
        <f>IFERROR(VLOOKUP(C$1,BD!L70:W1070,2,FALSE),"")</f>
        <v/>
      </c>
      <c r="E70" s="53" t="str">
        <f>IFERROR(VLOOKUP(C$1,BD!L70:W1070,5,FALSE),"")</f>
        <v/>
      </c>
      <c r="F70"/>
      <c r="G70"/>
      <c r="H70"/>
      <c r="I70"/>
      <c r="J70"/>
      <c r="K70"/>
      <c r="L70"/>
    </row>
    <row r="71" spans="1:12" ht="15.75" customHeight="1" thickBot="1" x14ac:dyDescent="0.35">
      <c r="A71" s="114"/>
      <c r="B71" s="52" t="str">
        <f>IFERROR(VLOOKUP($C$1,BD!L71:W1071,1,FALSE),"")</f>
        <v/>
      </c>
      <c r="C71" s="52" t="str">
        <f>IFERROR(VLOOKUP(C$1,BD!L71:W1071,3,FALSE),"")</f>
        <v/>
      </c>
      <c r="D71" s="52" t="str">
        <f>IFERROR(VLOOKUP(C$1,BD!L71:W1071,2,FALSE),"")</f>
        <v/>
      </c>
      <c r="E71" s="53" t="str">
        <f>IFERROR(VLOOKUP(C$1,BD!L71:W1071,5,FALSE),"")</f>
        <v/>
      </c>
      <c r="F71"/>
      <c r="G71"/>
      <c r="H71"/>
      <c r="I71"/>
      <c r="J71"/>
      <c r="K71"/>
      <c r="L71"/>
    </row>
    <row r="72" spans="1:12" ht="15.75" customHeight="1" thickBot="1" x14ac:dyDescent="0.35">
      <c r="A72" s="114"/>
      <c r="B72" s="52" t="str">
        <f>IFERROR(VLOOKUP($C$1,BD!L72:W1072,1,FALSE),"")</f>
        <v/>
      </c>
      <c r="C72" s="52" t="str">
        <f>IFERROR(VLOOKUP(C$1,BD!L72:W1072,3,FALSE),"")</f>
        <v/>
      </c>
      <c r="D72" s="52" t="str">
        <f>IFERROR(VLOOKUP(C$1,BD!L72:W1072,2,FALSE),"")</f>
        <v/>
      </c>
      <c r="E72" s="53" t="str">
        <f>IFERROR(VLOOKUP(C$1,BD!L72:W1072,5,FALSE),"")</f>
        <v/>
      </c>
      <c r="F72"/>
      <c r="G72"/>
      <c r="H72"/>
      <c r="I72"/>
      <c r="J72"/>
      <c r="K72"/>
      <c r="L72"/>
    </row>
    <row r="73" spans="1:12" ht="15.75" customHeight="1" thickBot="1" x14ac:dyDescent="0.35">
      <c r="A73" s="114"/>
      <c r="B73" s="52" t="str">
        <f>IFERROR(VLOOKUP($C$1,BD!L73:W1073,1,FALSE),"")</f>
        <v/>
      </c>
      <c r="C73" s="52" t="str">
        <f>IFERROR(VLOOKUP(C$1,BD!L73:W1073,3,FALSE),"")</f>
        <v/>
      </c>
      <c r="D73" s="52" t="str">
        <f>IFERROR(VLOOKUP(C$1,BD!L73:W1073,2,FALSE),"")</f>
        <v/>
      </c>
      <c r="E73" s="53" t="str">
        <f>IFERROR(VLOOKUP(C$1,BD!L73:W1073,5,FALSE),"")</f>
        <v/>
      </c>
      <c r="F73"/>
      <c r="G73"/>
      <c r="H73"/>
      <c r="I73"/>
      <c r="J73"/>
      <c r="K73"/>
      <c r="L73"/>
    </row>
    <row r="74" spans="1:12" ht="15.75" customHeight="1" thickBot="1" x14ac:dyDescent="0.35">
      <c r="A74" s="114"/>
      <c r="B74" s="52" t="str">
        <f>IFERROR(VLOOKUP($C$1,BD!L74:W1074,1,FALSE),"")</f>
        <v/>
      </c>
      <c r="C74" s="52" t="str">
        <f>IFERROR(VLOOKUP(C$1,BD!L74:W1074,3,FALSE),"")</f>
        <v/>
      </c>
      <c r="D74" s="52" t="str">
        <f>IFERROR(VLOOKUP(C$1,BD!L74:W1074,2,FALSE),"")</f>
        <v/>
      </c>
      <c r="E74" s="53" t="str">
        <f>IFERROR(VLOOKUP(C$1,BD!L74:W1074,5,FALSE),"")</f>
        <v/>
      </c>
      <c r="F74"/>
      <c r="G74"/>
      <c r="H74"/>
      <c r="I74"/>
      <c r="J74"/>
      <c r="K74"/>
      <c r="L74"/>
    </row>
    <row r="75" spans="1:12" ht="15.75" customHeight="1" thickBot="1" x14ac:dyDescent="0.35">
      <c r="A75" s="114"/>
      <c r="B75" s="52" t="str">
        <f>IFERROR(VLOOKUP($C$1,BD!L75:W1075,1,FALSE),"")</f>
        <v/>
      </c>
      <c r="C75" s="52" t="str">
        <f>IFERROR(VLOOKUP(C$1,BD!L75:W1075,3,FALSE),"")</f>
        <v/>
      </c>
      <c r="D75" s="52" t="str">
        <f>IFERROR(VLOOKUP(C$1,BD!L75:W1075,2,FALSE),"")</f>
        <v/>
      </c>
      <c r="E75" s="53" t="str">
        <f>IFERROR(VLOOKUP(C$1,BD!L75:W1075,5,FALSE),"")</f>
        <v/>
      </c>
      <c r="F75"/>
      <c r="G75"/>
      <c r="H75"/>
      <c r="I75"/>
      <c r="J75"/>
      <c r="K75"/>
      <c r="L75"/>
    </row>
    <row r="76" spans="1:12" ht="15.75" customHeight="1" thickBot="1" x14ac:dyDescent="0.35">
      <c r="A76" s="114"/>
      <c r="B76" s="52" t="str">
        <f>IFERROR(VLOOKUP($C$1,BD!L76:W1076,1,FALSE),"")</f>
        <v/>
      </c>
      <c r="C76" s="52" t="str">
        <f>IFERROR(VLOOKUP(C$1,BD!L76:W1076,3,FALSE),"")</f>
        <v/>
      </c>
      <c r="D76" s="52" t="str">
        <f>IFERROR(VLOOKUP(C$1,BD!L76:W1076,2,FALSE),"")</f>
        <v/>
      </c>
      <c r="E76" s="53" t="str">
        <f>IFERROR(VLOOKUP(C$1,BD!L76:W1076,5,FALSE),"")</f>
        <v/>
      </c>
      <c r="F76"/>
      <c r="G76"/>
      <c r="H76"/>
      <c r="I76"/>
      <c r="J76"/>
      <c r="K76"/>
      <c r="L76"/>
    </row>
    <row r="77" spans="1:12" ht="15.75" customHeight="1" thickBot="1" x14ac:dyDescent="0.35">
      <c r="A77" s="114"/>
      <c r="B77" s="52" t="str">
        <f>IFERROR(VLOOKUP($C$1,BD!L77:W1077,1,FALSE),"")</f>
        <v/>
      </c>
      <c r="C77" s="52" t="str">
        <f>IFERROR(VLOOKUP(C$1,BD!L77:W1077,3,FALSE),"")</f>
        <v/>
      </c>
      <c r="D77" s="52" t="str">
        <f>IFERROR(VLOOKUP(C$1,BD!L77:W1077,2,FALSE),"")</f>
        <v/>
      </c>
      <c r="E77" s="53" t="str">
        <f>IFERROR(VLOOKUP(C$1,BD!L77:W1077,5,FALSE),"")</f>
        <v/>
      </c>
      <c r="F77"/>
      <c r="G77"/>
      <c r="H77"/>
      <c r="I77"/>
      <c r="J77"/>
      <c r="K77"/>
      <c r="L77"/>
    </row>
    <row r="78" spans="1:12" ht="15.75" customHeight="1" thickBot="1" x14ac:dyDescent="0.35">
      <c r="A78" s="114"/>
      <c r="B78" s="52" t="str">
        <f>IFERROR(VLOOKUP($C$1,BD!L78:W1078,1,FALSE),"")</f>
        <v/>
      </c>
      <c r="C78" s="52" t="str">
        <f>IFERROR(VLOOKUP(C$1,BD!L78:W1078,3,FALSE),"")</f>
        <v/>
      </c>
      <c r="D78" s="52" t="str">
        <f>IFERROR(VLOOKUP(C$1,BD!L78:W1078,2,FALSE),"")</f>
        <v/>
      </c>
      <c r="E78" s="53" t="str">
        <f>IFERROR(VLOOKUP(C$1,BD!L78:W1078,5,FALSE),"")</f>
        <v/>
      </c>
      <c r="F78"/>
      <c r="G78"/>
      <c r="H78"/>
      <c r="I78"/>
      <c r="J78"/>
      <c r="K78"/>
      <c r="L78"/>
    </row>
    <row r="79" spans="1:12" ht="15.75" customHeight="1" thickBot="1" x14ac:dyDescent="0.35">
      <c r="A79" s="114"/>
      <c r="B79" s="52" t="str">
        <f>IFERROR(VLOOKUP($C$1,BD!L79:W1079,1,FALSE),"")</f>
        <v/>
      </c>
      <c r="C79" s="52" t="str">
        <f>IFERROR(VLOOKUP(C$1,BD!L79:W1079,3,FALSE),"")</f>
        <v/>
      </c>
      <c r="D79" s="52" t="str">
        <f>IFERROR(VLOOKUP(C$1,BD!L79:W1079,2,FALSE),"")</f>
        <v/>
      </c>
      <c r="E79" s="53" t="str">
        <f>IFERROR(VLOOKUP(C$1,BD!L79:W1079,5,FALSE),"")</f>
        <v/>
      </c>
      <c r="F79"/>
      <c r="G79"/>
      <c r="H79"/>
      <c r="I79"/>
      <c r="J79"/>
      <c r="K79"/>
      <c r="L79"/>
    </row>
    <row r="80" spans="1:12" ht="15.75" customHeight="1" thickBot="1" x14ac:dyDescent="0.35">
      <c r="A80" s="114"/>
      <c r="B80" s="52" t="str">
        <f>IFERROR(VLOOKUP($C$1,BD!L80:W1080,1,FALSE),"")</f>
        <v/>
      </c>
      <c r="C80" s="52" t="str">
        <f>IFERROR(VLOOKUP(C$1,BD!L80:W1080,3,FALSE),"")</f>
        <v/>
      </c>
      <c r="D80" s="52" t="str">
        <f>IFERROR(VLOOKUP(C$1,BD!L80:W1080,2,FALSE),"")</f>
        <v/>
      </c>
      <c r="E80" s="53" t="str">
        <f>IFERROR(VLOOKUP(C$1,BD!L80:W1080,5,FALSE),"")</f>
        <v/>
      </c>
      <c r="F80"/>
      <c r="G80"/>
      <c r="H80"/>
      <c r="I80"/>
      <c r="J80"/>
      <c r="K80"/>
      <c r="L80"/>
    </row>
    <row r="81" spans="1:12" ht="15.75" customHeight="1" thickBot="1" x14ac:dyDescent="0.35">
      <c r="A81" s="114"/>
      <c r="B81" s="52" t="str">
        <f>IFERROR(VLOOKUP($C$1,BD!L81:W1081,1,FALSE),"")</f>
        <v/>
      </c>
      <c r="C81" s="52" t="str">
        <f>IFERROR(VLOOKUP(C$1,BD!L81:W1081,3,FALSE),"")</f>
        <v/>
      </c>
      <c r="D81" s="52" t="str">
        <f>IFERROR(VLOOKUP(C$1,BD!L81:W1081,2,FALSE),"")</f>
        <v/>
      </c>
      <c r="E81" s="53" t="str">
        <f>IFERROR(VLOOKUP(C$1,BD!L81:W1081,5,FALSE),"")</f>
        <v/>
      </c>
      <c r="F81"/>
      <c r="G81"/>
      <c r="H81"/>
      <c r="I81"/>
      <c r="J81"/>
      <c r="K81"/>
      <c r="L81"/>
    </row>
    <row r="82" spans="1:12" ht="15.75" customHeight="1" thickBot="1" x14ac:dyDescent="0.35">
      <c r="A82" s="114"/>
      <c r="B82" s="52" t="str">
        <f>IFERROR(VLOOKUP($C$1,BD!L82:W1082,1,FALSE),"")</f>
        <v/>
      </c>
      <c r="C82" s="52" t="str">
        <f>IFERROR(VLOOKUP(C$1,BD!L82:W1082,3,FALSE),"")</f>
        <v/>
      </c>
      <c r="D82" s="52" t="str">
        <f>IFERROR(VLOOKUP(C$1,BD!L82:W1082,2,FALSE),"")</f>
        <v/>
      </c>
      <c r="E82" s="53" t="str">
        <f>IFERROR(VLOOKUP(C$1,BD!L82:W1082,5,FALSE),"")</f>
        <v/>
      </c>
      <c r="F82"/>
      <c r="G82"/>
      <c r="H82"/>
      <c r="I82"/>
      <c r="J82"/>
      <c r="K82"/>
      <c r="L82"/>
    </row>
    <row r="83" spans="1:12" ht="15.75" customHeight="1" thickBot="1" x14ac:dyDescent="0.35">
      <c r="A83" s="114"/>
      <c r="B83" s="52" t="str">
        <f>IFERROR(VLOOKUP($C$1,BD!L83:W1083,1,FALSE),"")</f>
        <v/>
      </c>
      <c r="C83" s="52" t="str">
        <f>IFERROR(VLOOKUP(C$1,BD!L83:W1083,3,FALSE),"")</f>
        <v/>
      </c>
      <c r="D83" s="52" t="str">
        <f>IFERROR(VLOOKUP(C$1,BD!L83:W1083,2,FALSE),"")</f>
        <v/>
      </c>
      <c r="E83" s="53" t="str">
        <f>IFERROR(VLOOKUP(C$1,BD!L83:W1083,5,FALSE),"")</f>
        <v/>
      </c>
      <c r="F83"/>
      <c r="G83"/>
      <c r="H83"/>
      <c r="I83"/>
      <c r="J83"/>
      <c r="K83"/>
      <c r="L83"/>
    </row>
    <row r="84" spans="1:12" ht="15.75" customHeight="1" thickBot="1" x14ac:dyDescent="0.35">
      <c r="A84" s="114"/>
      <c r="B84" s="52" t="str">
        <f>IFERROR(VLOOKUP($C$1,BD!L84:W1084,1,FALSE),"")</f>
        <v/>
      </c>
      <c r="C84" s="52" t="str">
        <f>IFERROR(VLOOKUP(C$1,BD!L84:W1084,3,FALSE),"")</f>
        <v/>
      </c>
      <c r="D84" s="52" t="str">
        <f>IFERROR(VLOOKUP(C$1,BD!L84:W1084,2,FALSE),"")</f>
        <v/>
      </c>
      <c r="E84" s="53" t="str">
        <f>IFERROR(VLOOKUP(C$1,BD!L84:W1084,5,FALSE),"")</f>
        <v/>
      </c>
      <c r="F84"/>
      <c r="G84"/>
      <c r="H84"/>
      <c r="I84"/>
      <c r="J84"/>
      <c r="K84"/>
      <c r="L84"/>
    </row>
    <row r="85" spans="1:12" ht="15.75" customHeight="1" thickBot="1" x14ac:dyDescent="0.35">
      <c r="A85" s="114"/>
      <c r="B85" s="52" t="str">
        <f>IFERROR(VLOOKUP($C$1,BD!L85:W1085,1,FALSE),"")</f>
        <v/>
      </c>
      <c r="C85" s="52" t="str">
        <f>IFERROR(VLOOKUP(C$1,BD!L85:W1085,3,FALSE),"")</f>
        <v/>
      </c>
      <c r="D85" s="52" t="str">
        <f>IFERROR(VLOOKUP(C$1,BD!L85:W1085,2,FALSE),"")</f>
        <v/>
      </c>
      <c r="E85" s="53" t="str">
        <f>IFERROR(VLOOKUP(C$1,BD!L85:W1085,5,FALSE),"")</f>
        <v/>
      </c>
      <c r="F85"/>
      <c r="G85"/>
      <c r="H85"/>
      <c r="I85"/>
      <c r="J85"/>
      <c r="K85"/>
      <c r="L85"/>
    </row>
    <row r="86" spans="1:12" ht="15.75" customHeight="1" thickBot="1" x14ac:dyDescent="0.35">
      <c r="A86" s="114"/>
      <c r="B86" s="52" t="str">
        <f>IFERROR(VLOOKUP($C$1,BD!L86:W1086,1,FALSE),"")</f>
        <v/>
      </c>
      <c r="C86" s="52" t="str">
        <f>IFERROR(VLOOKUP(C$1,BD!L86:W1086,3,FALSE),"")</f>
        <v/>
      </c>
      <c r="D86" s="52" t="str">
        <f>IFERROR(VLOOKUP(C$1,BD!L86:W1086,2,FALSE),"")</f>
        <v/>
      </c>
      <c r="E86" s="53" t="str">
        <f>IFERROR(VLOOKUP(C$1,BD!L86:W1086,5,FALSE),"")</f>
        <v/>
      </c>
      <c r="F86"/>
      <c r="G86"/>
      <c r="H86"/>
      <c r="I86"/>
      <c r="J86"/>
      <c r="K86"/>
      <c r="L86"/>
    </row>
    <row r="87" spans="1:12" ht="15.75" customHeight="1" thickBot="1" x14ac:dyDescent="0.35">
      <c r="A87" s="114"/>
      <c r="B87" s="52" t="str">
        <f>IFERROR(VLOOKUP($C$1,BD!L87:W1087,1,FALSE),"")</f>
        <v/>
      </c>
      <c r="C87" s="52" t="str">
        <f>IFERROR(VLOOKUP(C$1,BD!L87:W1087,3,FALSE),"")</f>
        <v/>
      </c>
      <c r="D87" s="52" t="str">
        <f>IFERROR(VLOOKUP(C$1,BD!L87:W1087,2,FALSE),"")</f>
        <v/>
      </c>
      <c r="E87" s="53" t="str">
        <f>IFERROR(VLOOKUP(C$1,BD!L87:W1087,5,FALSE),"")</f>
        <v/>
      </c>
      <c r="F87"/>
      <c r="G87"/>
      <c r="H87"/>
      <c r="I87"/>
      <c r="J87"/>
      <c r="K87"/>
      <c r="L87"/>
    </row>
    <row r="88" spans="1:12" ht="15.75" customHeight="1" thickBot="1" x14ac:dyDescent="0.35">
      <c r="A88" s="114"/>
      <c r="B88" s="52" t="str">
        <f>IFERROR(VLOOKUP($C$1,BD!L88:W1088,1,FALSE),"")</f>
        <v/>
      </c>
      <c r="C88" s="52" t="str">
        <f>IFERROR(VLOOKUP(C$1,BD!L88:W1088,3,FALSE),"")</f>
        <v/>
      </c>
      <c r="D88" s="52" t="str">
        <f>IFERROR(VLOOKUP(C$1,BD!L88:W1088,2,FALSE),"")</f>
        <v/>
      </c>
      <c r="E88" s="53" t="str">
        <f>IFERROR(VLOOKUP(C$1,BD!L88:W1088,5,FALSE),"")</f>
        <v/>
      </c>
      <c r="F88"/>
      <c r="G88"/>
      <c r="H88"/>
      <c r="I88"/>
      <c r="J88"/>
      <c r="K88"/>
      <c r="L88"/>
    </row>
    <row r="89" spans="1:12" ht="15.75" customHeight="1" thickBot="1" x14ac:dyDescent="0.35">
      <c r="A89" s="114"/>
      <c r="B89" s="52" t="str">
        <f>IFERROR(VLOOKUP($C$1,BD!L89:W1089,1,FALSE),"")</f>
        <v/>
      </c>
      <c r="C89" s="52" t="str">
        <f>IFERROR(VLOOKUP(C$1,BD!L89:W1089,3,FALSE),"")</f>
        <v/>
      </c>
      <c r="D89" s="52" t="str">
        <f>IFERROR(VLOOKUP(C$1,BD!L89:W1089,2,FALSE),"")</f>
        <v/>
      </c>
      <c r="E89" s="53" t="str">
        <f>IFERROR(VLOOKUP(C$1,BD!L89:W1089,5,FALSE),"")</f>
        <v/>
      </c>
      <c r="F89"/>
      <c r="G89"/>
      <c r="H89"/>
      <c r="I89"/>
      <c r="J89"/>
      <c r="K89"/>
      <c r="L89"/>
    </row>
    <row r="90" spans="1:12" ht="15.75" customHeight="1" thickBot="1" x14ac:dyDescent="0.35">
      <c r="A90" s="114"/>
      <c r="B90" s="52" t="str">
        <f>IFERROR(VLOOKUP($C$1,BD!L90:W1090,1,FALSE),"")</f>
        <v/>
      </c>
      <c r="C90" s="52" t="str">
        <f>IFERROR(VLOOKUP(C$1,BD!L90:W1090,3,FALSE),"")</f>
        <v/>
      </c>
      <c r="D90" s="52" t="str">
        <f>IFERROR(VLOOKUP(C$1,BD!L90:W1090,2,FALSE),"")</f>
        <v/>
      </c>
      <c r="E90" s="53" t="str">
        <f>IFERROR(VLOOKUP(C$1,BD!L90:W1090,5,FALSE),"")</f>
        <v/>
      </c>
      <c r="F90"/>
      <c r="G90"/>
      <c r="H90"/>
      <c r="I90"/>
      <c r="J90"/>
      <c r="K90"/>
      <c r="L90"/>
    </row>
    <row r="91" spans="1:12" ht="15.75" customHeight="1" thickBot="1" x14ac:dyDescent="0.35">
      <c r="A91" s="114"/>
      <c r="B91" s="52" t="str">
        <f>IFERROR(VLOOKUP($C$1,BD!L91:W1091,1,FALSE),"")</f>
        <v/>
      </c>
      <c r="C91" s="52" t="str">
        <f>IFERROR(VLOOKUP(C$1,BD!L91:W1091,3,FALSE),"")</f>
        <v/>
      </c>
      <c r="D91" s="52" t="str">
        <f>IFERROR(VLOOKUP(C$1,BD!L91:W1091,2,FALSE),"")</f>
        <v/>
      </c>
      <c r="E91" s="53" t="str">
        <f>IFERROR(VLOOKUP(C$1,BD!L91:W1091,5,FALSE),"")</f>
        <v/>
      </c>
      <c r="F91"/>
      <c r="G91"/>
      <c r="H91"/>
      <c r="I91"/>
      <c r="J91"/>
      <c r="K91"/>
      <c r="L91"/>
    </row>
    <row r="92" spans="1:12" ht="15.75" customHeight="1" thickBot="1" x14ac:dyDescent="0.35">
      <c r="A92" s="114"/>
      <c r="B92" s="52" t="str">
        <f>IFERROR(VLOOKUP($C$1,BD!L92:W1092,1,FALSE),"")</f>
        <v/>
      </c>
      <c r="C92" s="52" t="str">
        <f>IFERROR(VLOOKUP(C$1,BD!L92:W1092,3,FALSE),"")</f>
        <v/>
      </c>
      <c r="D92" s="52" t="str">
        <f>IFERROR(VLOOKUP(C$1,BD!L92:W1092,2,FALSE),"")</f>
        <v/>
      </c>
      <c r="E92" s="53" t="str">
        <f>IFERROR(VLOOKUP(C$1,BD!L92:W1092,5,FALSE),"")</f>
        <v/>
      </c>
      <c r="F92"/>
      <c r="G92"/>
      <c r="H92"/>
      <c r="I92"/>
      <c r="J92"/>
      <c r="K92"/>
      <c r="L92"/>
    </row>
    <row r="93" spans="1:12" ht="15.75" customHeight="1" thickBot="1" x14ac:dyDescent="0.35">
      <c r="A93" s="114"/>
      <c r="B93" s="52" t="str">
        <f>IFERROR(VLOOKUP($C$1,BD!L93:W1093,1,FALSE),"")</f>
        <v/>
      </c>
      <c r="C93" s="52" t="str">
        <f>IFERROR(VLOOKUP(C$1,BD!L93:W1093,3,FALSE),"")</f>
        <v/>
      </c>
      <c r="D93" s="52" t="str">
        <f>IFERROR(VLOOKUP(C$1,BD!L93:W1093,2,FALSE),"")</f>
        <v/>
      </c>
      <c r="E93" s="53" t="str">
        <f>IFERROR(VLOOKUP(C$1,BD!L93:W1093,5,FALSE),"")</f>
        <v/>
      </c>
      <c r="F93"/>
      <c r="G93"/>
      <c r="H93"/>
      <c r="I93"/>
      <c r="J93"/>
      <c r="K93"/>
      <c r="L93"/>
    </row>
    <row r="94" spans="1:12" ht="15.75" customHeight="1" thickBot="1" x14ac:dyDescent="0.35">
      <c r="A94" s="114"/>
      <c r="B94" s="52" t="str">
        <f>IFERROR(VLOOKUP($C$1,BD!L94:W1094,1,FALSE),"")</f>
        <v/>
      </c>
      <c r="C94" s="52" t="str">
        <f>IFERROR(VLOOKUP(C$1,BD!L94:W1094,3,FALSE),"")</f>
        <v/>
      </c>
      <c r="D94" s="52" t="str">
        <f>IFERROR(VLOOKUP(C$1,BD!L94:W1094,2,FALSE),"")</f>
        <v/>
      </c>
      <c r="E94" s="53" t="str">
        <f>IFERROR(VLOOKUP(C$1,BD!L94:W1094,5,FALSE),"")</f>
        <v/>
      </c>
      <c r="F94"/>
      <c r="G94"/>
      <c r="H94"/>
      <c r="I94"/>
      <c r="J94"/>
      <c r="K94"/>
      <c r="L94"/>
    </row>
    <row r="95" spans="1:12" ht="15.75" customHeight="1" thickBot="1" x14ac:dyDescent="0.35">
      <c r="A95" s="114"/>
      <c r="B95" s="52" t="str">
        <f>IFERROR(VLOOKUP($C$1,BD!L95:W1095,1,FALSE),"")</f>
        <v/>
      </c>
      <c r="C95" s="52" t="str">
        <f>IFERROR(VLOOKUP(C$1,BD!L95:W1095,3,FALSE),"")</f>
        <v/>
      </c>
      <c r="D95" s="52" t="str">
        <f>IFERROR(VLOOKUP(C$1,BD!L95:W1095,2,FALSE),"")</f>
        <v/>
      </c>
      <c r="E95" s="53" t="str">
        <f>IFERROR(VLOOKUP(C$1,BD!L95:W1095,5,FALSE),"")</f>
        <v/>
      </c>
      <c r="F95"/>
      <c r="G95"/>
      <c r="H95"/>
      <c r="I95"/>
      <c r="J95"/>
      <c r="K95"/>
      <c r="L95"/>
    </row>
    <row r="96" spans="1:12" ht="15.75" customHeight="1" thickBot="1" x14ac:dyDescent="0.35">
      <c r="A96" s="114"/>
      <c r="B96" s="52" t="str">
        <f>IFERROR(VLOOKUP($C$1,BD!L96:W1096,1,FALSE),"")</f>
        <v/>
      </c>
      <c r="C96" s="52" t="str">
        <f>IFERROR(VLOOKUP(C$1,BD!L96:W1096,3,FALSE),"")</f>
        <v/>
      </c>
      <c r="D96" s="52" t="str">
        <f>IFERROR(VLOOKUP(C$1,BD!L96:W1096,2,FALSE),"")</f>
        <v/>
      </c>
      <c r="E96" s="53" t="str">
        <f>IFERROR(VLOOKUP(C$1,BD!L96:W1096,5,FALSE),"")</f>
        <v/>
      </c>
      <c r="F96"/>
      <c r="G96"/>
      <c r="H96"/>
      <c r="I96"/>
      <c r="J96"/>
      <c r="K96"/>
      <c r="L96"/>
    </row>
    <row r="97" spans="1:12" ht="15.75" customHeight="1" thickBot="1" x14ac:dyDescent="0.35">
      <c r="A97" s="114"/>
      <c r="B97" s="52" t="str">
        <f>IFERROR(VLOOKUP($C$1,BD!L97:W1097,1,FALSE),"")</f>
        <v/>
      </c>
      <c r="C97" s="52" t="str">
        <f>IFERROR(VLOOKUP(C$1,BD!L97:W1097,3,FALSE),"")</f>
        <v/>
      </c>
      <c r="D97" s="52" t="str">
        <f>IFERROR(VLOOKUP(C$1,BD!L97:W1097,2,FALSE),"")</f>
        <v/>
      </c>
      <c r="E97" s="53" t="str">
        <f>IFERROR(VLOOKUP(C$1,BD!L97:W1097,5,FALSE),"")</f>
        <v/>
      </c>
      <c r="F97"/>
      <c r="G97"/>
      <c r="H97"/>
      <c r="I97"/>
      <c r="J97"/>
      <c r="K97"/>
      <c r="L97"/>
    </row>
    <row r="98" spans="1:12" ht="15.75" customHeight="1" thickBot="1" x14ac:dyDescent="0.35">
      <c r="A98" s="114"/>
      <c r="B98" s="52" t="str">
        <f>IFERROR(VLOOKUP($C$1,BD!L98:W1098,1,FALSE),"")</f>
        <v/>
      </c>
      <c r="C98" s="52" t="str">
        <f>IFERROR(VLOOKUP(C$1,BD!L98:W1098,3,FALSE),"")</f>
        <v/>
      </c>
      <c r="D98" s="52" t="str">
        <f>IFERROR(VLOOKUP(C$1,BD!L98:W1098,2,FALSE),"")</f>
        <v/>
      </c>
      <c r="E98" s="53" t="str">
        <f>IFERROR(VLOOKUP(C$1,BD!L98:W1098,5,FALSE),"")</f>
        <v/>
      </c>
      <c r="F98"/>
      <c r="G98"/>
      <c r="H98"/>
      <c r="I98"/>
      <c r="J98"/>
      <c r="K98"/>
      <c r="L98"/>
    </row>
    <row r="99" spans="1:12" ht="15.75" customHeight="1" thickBot="1" x14ac:dyDescent="0.35">
      <c r="A99" s="114"/>
      <c r="B99" s="52" t="str">
        <f>IFERROR(VLOOKUP($C$1,BD!L99:W1099,1,FALSE),"")</f>
        <v/>
      </c>
      <c r="C99" s="52" t="str">
        <f>IFERROR(VLOOKUP(C$1,BD!L99:W1099,3,FALSE),"")</f>
        <v/>
      </c>
      <c r="D99" s="52" t="str">
        <f>IFERROR(VLOOKUP(C$1,BD!L99:W1099,2,FALSE),"")</f>
        <v/>
      </c>
      <c r="E99" s="53" t="str">
        <f>IFERROR(VLOOKUP(C$1,BD!L99:W1099,5,FALSE),"")</f>
        <v/>
      </c>
      <c r="F99"/>
      <c r="G99"/>
      <c r="H99"/>
      <c r="I99"/>
      <c r="J99"/>
      <c r="K99"/>
      <c r="L99"/>
    </row>
    <row r="100" spans="1:12" ht="15.75" customHeight="1" thickBot="1" x14ac:dyDescent="0.35">
      <c r="A100" s="114"/>
      <c r="B100" s="52" t="str">
        <f>IFERROR(VLOOKUP($C$1,BD!L100:W1100,1,FALSE),"")</f>
        <v/>
      </c>
      <c r="C100" s="52" t="str">
        <f>IFERROR(VLOOKUP(C$1,BD!L100:W1100,3,FALSE),"")</f>
        <v/>
      </c>
      <c r="D100" s="52" t="str">
        <f>IFERROR(VLOOKUP(C$1,BD!L100:W1100,2,FALSE),"")</f>
        <v/>
      </c>
      <c r="E100" s="53" t="str">
        <f>IFERROR(VLOOKUP(C$1,BD!L100:W1100,5,FALSE),"")</f>
        <v/>
      </c>
      <c r="F100"/>
      <c r="G100"/>
      <c r="H100"/>
      <c r="I100"/>
      <c r="J100"/>
      <c r="K100"/>
      <c r="L100"/>
    </row>
    <row r="101" spans="1:12" ht="15.75" customHeight="1" thickBot="1" x14ac:dyDescent="0.35">
      <c r="A101" s="114"/>
      <c r="B101" s="52" t="str">
        <f>IFERROR(VLOOKUP($C$1,BD!L101:W1101,1,FALSE),"")</f>
        <v/>
      </c>
      <c r="C101" s="52" t="str">
        <f>IFERROR(VLOOKUP(C$1,BD!L101:W1101,3,FALSE),"")</f>
        <v/>
      </c>
      <c r="D101" s="52" t="str">
        <f>IFERROR(VLOOKUP(C$1,BD!L101:W1101,2,FALSE),"")</f>
        <v/>
      </c>
      <c r="E101" s="53" t="str">
        <f>IFERROR(VLOOKUP(C$1,BD!L101:W1101,5,FALSE),"")</f>
        <v/>
      </c>
      <c r="F101"/>
      <c r="G101"/>
      <c r="H101"/>
      <c r="I101"/>
      <c r="J101"/>
      <c r="K101"/>
      <c r="L101"/>
    </row>
    <row r="102" spans="1:12" ht="15.75" customHeight="1" thickBot="1" x14ac:dyDescent="0.35">
      <c r="A102" s="114"/>
      <c r="B102" s="52" t="str">
        <f>IFERROR(VLOOKUP($C$1,BD!L102:W1102,1,FALSE),"")</f>
        <v/>
      </c>
      <c r="C102" s="52" t="str">
        <f>IFERROR(VLOOKUP(C$1,BD!L102:W1102,3,FALSE),"")</f>
        <v/>
      </c>
      <c r="D102" s="52" t="str">
        <f>IFERROR(VLOOKUP(C$1,BD!L102:W1102,2,FALSE),"")</f>
        <v/>
      </c>
      <c r="E102" s="53" t="str">
        <f>IFERROR(VLOOKUP(C$1,BD!L102:W1102,5,FALSE),"")</f>
        <v/>
      </c>
      <c r="F102"/>
      <c r="G102"/>
      <c r="H102"/>
      <c r="I102"/>
      <c r="J102"/>
      <c r="K102"/>
      <c r="L102"/>
    </row>
    <row r="103" spans="1:12" ht="15.75" customHeight="1" thickBot="1" x14ac:dyDescent="0.35">
      <c r="A103" s="114"/>
      <c r="B103" s="52" t="str">
        <f>IFERROR(VLOOKUP($C$1,BD!L103:W1103,1,FALSE),"")</f>
        <v/>
      </c>
      <c r="C103" s="52" t="str">
        <f>IFERROR(VLOOKUP(C$1,BD!L103:W1103,3,FALSE),"")</f>
        <v/>
      </c>
      <c r="D103" s="52" t="str">
        <f>IFERROR(VLOOKUP(C$1,BD!L103:W1103,2,FALSE),"")</f>
        <v/>
      </c>
      <c r="E103" s="53" t="str">
        <f>IFERROR(VLOOKUP(C$1,BD!L103:W1103,5,FALSE),"")</f>
        <v/>
      </c>
      <c r="F103"/>
      <c r="G103"/>
      <c r="H103"/>
      <c r="I103"/>
      <c r="J103"/>
      <c r="K103"/>
      <c r="L103"/>
    </row>
    <row r="104" spans="1:12" ht="15.75" customHeight="1" thickBot="1" x14ac:dyDescent="0.35">
      <c r="A104" s="114"/>
      <c r="B104" s="52" t="str">
        <f>IFERROR(VLOOKUP($C$1,BD!L104:W1104,1,FALSE),"")</f>
        <v/>
      </c>
      <c r="C104" s="52" t="str">
        <f>IFERROR(VLOOKUP(C$1,BD!L104:W1104,3,FALSE),"")</f>
        <v/>
      </c>
      <c r="D104" s="52" t="str">
        <f>IFERROR(VLOOKUP(C$1,BD!L104:W1104,2,FALSE),"")</f>
        <v/>
      </c>
      <c r="E104" s="53" t="str">
        <f>IFERROR(VLOOKUP(C$1,BD!L104:W1104,5,FALSE),"")</f>
        <v/>
      </c>
      <c r="F104"/>
      <c r="G104"/>
      <c r="H104"/>
      <c r="I104"/>
      <c r="J104"/>
      <c r="K104"/>
      <c r="L104"/>
    </row>
    <row r="105" spans="1:12" ht="15.75" customHeight="1" thickBot="1" x14ac:dyDescent="0.35">
      <c r="A105" s="114"/>
      <c r="B105" s="52" t="str">
        <f>IFERROR(VLOOKUP($C$1,BD!L105:W1105,1,FALSE),"")</f>
        <v/>
      </c>
      <c r="C105" s="52" t="str">
        <f>IFERROR(VLOOKUP(C$1,BD!L105:W1105,3,FALSE),"")</f>
        <v/>
      </c>
      <c r="D105" s="52" t="str">
        <f>IFERROR(VLOOKUP(C$1,BD!L105:W1105,2,FALSE),"")</f>
        <v/>
      </c>
      <c r="E105" s="53" t="str">
        <f>IFERROR(VLOOKUP(C$1,BD!L105:W1105,5,FALSE),"")</f>
        <v/>
      </c>
      <c r="F105"/>
      <c r="G105"/>
      <c r="H105"/>
      <c r="I105"/>
      <c r="J105"/>
      <c r="K105"/>
      <c r="L105"/>
    </row>
    <row r="106" spans="1:12" ht="15.75" customHeight="1" thickBot="1" x14ac:dyDescent="0.35">
      <c r="A106" s="114"/>
      <c r="B106" s="52" t="str">
        <f>IFERROR(VLOOKUP($C$1,BD!L106:W1106,1,FALSE),"")</f>
        <v/>
      </c>
      <c r="C106" s="52" t="str">
        <f>IFERROR(VLOOKUP(C$1,BD!L106:W1106,3,FALSE),"")</f>
        <v/>
      </c>
      <c r="D106" s="52" t="str">
        <f>IFERROR(VLOOKUP(C$1,BD!L106:W1106,2,FALSE),"")</f>
        <v/>
      </c>
      <c r="E106" s="53" t="str">
        <f>IFERROR(VLOOKUP(C$1,BD!L106:W1106,5,FALSE),"")</f>
        <v/>
      </c>
      <c r="F106"/>
      <c r="G106"/>
      <c r="H106"/>
      <c r="I106"/>
      <c r="J106"/>
      <c r="K106"/>
      <c r="L106"/>
    </row>
    <row r="107" spans="1:12" ht="15.75" customHeight="1" x14ac:dyDescent="0.3">
      <c r="A107" s="114"/>
      <c r="B107"/>
      <c r="C107"/>
      <c r="D107"/>
      <c r="E107"/>
      <c r="F107"/>
      <c r="G107"/>
      <c r="H107"/>
      <c r="I107"/>
      <c r="J107"/>
      <c r="K107"/>
      <c r="L107"/>
    </row>
    <row r="108" spans="1:12" ht="15.75" customHeight="1" x14ac:dyDescent="0.3">
      <c r="A108" s="114"/>
      <c r="B108"/>
      <c r="C108"/>
      <c r="D108"/>
      <c r="E108"/>
      <c r="F108"/>
      <c r="G108"/>
      <c r="H108"/>
      <c r="I108"/>
      <c r="J108"/>
      <c r="K108"/>
      <c r="L108"/>
    </row>
    <row r="109" spans="1:12" ht="15.75" customHeight="1" x14ac:dyDescent="0.3">
      <c r="A109" s="114"/>
      <c r="B109"/>
      <c r="C109"/>
      <c r="D109"/>
      <c r="E109"/>
      <c r="F109"/>
      <c r="G109"/>
      <c r="H109"/>
      <c r="I109"/>
      <c r="J109"/>
      <c r="K109"/>
      <c r="L109"/>
    </row>
    <row r="110" spans="1:12" ht="15.75" customHeight="1" x14ac:dyDescent="0.3">
      <c r="A110" s="114"/>
      <c r="B110"/>
      <c r="C110"/>
      <c r="D110"/>
      <c r="E110"/>
      <c r="F110"/>
      <c r="G110"/>
      <c r="H110"/>
      <c r="I110"/>
      <c r="J110"/>
      <c r="K110"/>
      <c r="L110"/>
    </row>
    <row r="111" spans="1:12" ht="15.75" customHeight="1" x14ac:dyDescent="0.3">
      <c r="A111" s="114"/>
      <c r="B111"/>
      <c r="C111"/>
      <c r="D111"/>
      <c r="E111"/>
      <c r="F111"/>
      <c r="G111"/>
      <c r="H111"/>
      <c r="I111"/>
      <c r="J111"/>
      <c r="K111"/>
      <c r="L111"/>
    </row>
    <row r="112" spans="1:12" ht="15.75" customHeight="1" x14ac:dyDescent="0.3">
      <c r="A112" s="114"/>
      <c r="B112"/>
      <c r="C112"/>
      <c r="D112"/>
      <c r="E112"/>
      <c r="F112"/>
      <c r="G112"/>
      <c r="H112"/>
      <c r="I112"/>
      <c r="J112"/>
      <c r="K112"/>
      <c r="L112"/>
    </row>
    <row r="113" spans="1:12" ht="15.75" customHeight="1" x14ac:dyDescent="0.3">
      <c r="A113" s="114"/>
      <c r="B113"/>
      <c r="C113"/>
      <c r="D113"/>
      <c r="E113"/>
      <c r="F113"/>
      <c r="G113"/>
      <c r="H113"/>
      <c r="I113"/>
      <c r="J113"/>
      <c r="K113"/>
      <c r="L113"/>
    </row>
    <row r="114" spans="1:12" ht="15.75" customHeight="1" x14ac:dyDescent="0.3">
      <c r="A114" s="114"/>
      <c r="B114"/>
      <c r="C114"/>
      <c r="D114"/>
      <c r="E114"/>
      <c r="F114"/>
      <c r="G114"/>
      <c r="H114"/>
      <c r="I114"/>
      <c r="J114"/>
      <c r="K114"/>
      <c r="L114"/>
    </row>
    <row r="115" spans="1:12" ht="15.75" customHeight="1" x14ac:dyDescent="0.3">
      <c r="A115" s="114"/>
      <c r="B115"/>
      <c r="C115"/>
      <c r="D115"/>
      <c r="E115"/>
      <c r="F115"/>
      <c r="G115"/>
      <c r="H115"/>
      <c r="I115"/>
      <c r="J115"/>
      <c r="K115"/>
      <c r="L115"/>
    </row>
    <row r="116" spans="1:12" ht="15.75" customHeight="1" x14ac:dyDescent="0.3">
      <c r="A116" s="114"/>
      <c r="B116"/>
      <c r="C116"/>
      <c r="D116"/>
      <c r="E116"/>
      <c r="F116"/>
      <c r="G116"/>
      <c r="H116"/>
      <c r="I116"/>
      <c r="J116"/>
      <c r="K116"/>
      <c r="L116"/>
    </row>
    <row r="117" spans="1:12" ht="15.75" customHeight="1" x14ac:dyDescent="0.3">
      <c r="A117" s="114"/>
      <c r="B117"/>
      <c r="C117"/>
      <c r="D117"/>
      <c r="E117"/>
      <c r="F117"/>
      <c r="G117"/>
      <c r="H117"/>
      <c r="I117"/>
      <c r="J117"/>
      <c r="K117"/>
      <c r="L117"/>
    </row>
    <row r="118" spans="1:12" ht="15.75" customHeight="1" x14ac:dyDescent="0.3">
      <c r="A118" s="114"/>
      <c r="B118"/>
      <c r="C118"/>
      <c r="D118"/>
      <c r="E118"/>
      <c r="F118"/>
      <c r="G118"/>
      <c r="H118"/>
      <c r="I118"/>
      <c r="J118"/>
      <c r="K118"/>
      <c r="L118"/>
    </row>
    <row r="119" spans="1:12" ht="15.75" customHeight="1" x14ac:dyDescent="0.3">
      <c r="A119" s="114"/>
      <c r="B119"/>
      <c r="C119"/>
      <c r="D119"/>
      <c r="E119"/>
      <c r="F119"/>
      <c r="G119"/>
      <c r="H119"/>
      <c r="I119"/>
      <c r="J119"/>
      <c r="K119"/>
      <c r="L119"/>
    </row>
    <row r="120" spans="1:12" ht="15.75" customHeight="1" x14ac:dyDescent="0.3">
      <c r="A120" s="114"/>
      <c r="B120"/>
      <c r="C120"/>
      <c r="D120"/>
      <c r="E120"/>
      <c r="F120"/>
      <c r="G120"/>
      <c r="H120"/>
      <c r="I120"/>
      <c r="J120"/>
      <c r="K120"/>
      <c r="L120"/>
    </row>
    <row r="121" spans="1:12" ht="15.75" customHeight="1" x14ac:dyDescent="0.3">
      <c r="A121" s="114"/>
      <c r="B121"/>
      <c r="C121"/>
      <c r="D121"/>
      <c r="E121"/>
      <c r="F121"/>
      <c r="G121"/>
      <c r="H121"/>
      <c r="I121"/>
      <c r="J121"/>
      <c r="K121"/>
      <c r="L121"/>
    </row>
  </sheetData>
  <hyperlinks>
    <hyperlink ref="B1" r:id="rId1" location="Formulaire!A1" xr:uid="{3E2D07C3-6A2B-45C9-BF58-8F0DCC4A1983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113F4-2E5C-4FCF-8584-F94592BED03F}">
  <sheetPr codeName="Feuil18"/>
  <dimension ref="A1:L121"/>
  <sheetViews>
    <sheetView workbookViewId="0">
      <selection activeCell="B2" sqref="B2:E39"/>
    </sheetView>
  </sheetViews>
  <sheetFormatPr baseColWidth="10" defaultRowHeight="12.75" x14ac:dyDescent="0.2"/>
  <cols>
    <col min="1" max="1" width="3.69921875" style="113" customWidth="1"/>
    <col min="2" max="2" width="13.8984375" style="18" customWidth="1"/>
    <col min="3" max="3" width="18.796875" style="18" customWidth="1"/>
    <col min="4" max="4" width="21.8984375" style="18" customWidth="1"/>
    <col min="5" max="5" width="11.796875" style="50" customWidth="1"/>
    <col min="6" max="6" width="3.59765625" style="18" customWidth="1"/>
    <col min="7" max="7" width="2.5" style="18" customWidth="1"/>
    <col min="8" max="8" width="10.5" style="18" customWidth="1"/>
    <col min="9" max="9" width="15.796875" style="18" customWidth="1"/>
    <col min="10" max="11" width="11.19921875" style="18"/>
    <col min="12" max="12" width="14.59765625" style="18" customWidth="1"/>
    <col min="13" max="16384" width="11.19921875" style="18"/>
  </cols>
  <sheetData>
    <row r="1" spans="1:12" ht="15.75" customHeight="1" thickBot="1" x14ac:dyDescent="0.35">
      <c r="B1" s="54" t="s">
        <v>76</v>
      </c>
      <c r="C1" s="49" t="str">
        <f>OPERATION!C16</f>
        <v>ORANGE BANQUE</v>
      </c>
      <c r="D1" s="18" t="s">
        <v>77</v>
      </c>
      <c r="E1" s="50">
        <f>SUM(E2:E977)</f>
        <v>1348</v>
      </c>
      <c r="H1" s="51"/>
    </row>
    <row r="2" spans="1:12" ht="15.75" customHeight="1" thickBot="1" x14ac:dyDescent="0.25">
      <c r="B2" s="52" t="str">
        <f>IFERROR(VLOOKUP($C$1,BD!M3:W1002,1,FALSE),"")</f>
        <v>ORANGE BANQUE</v>
      </c>
      <c r="C2" s="52" t="str">
        <f>IFERROR(VLOOKUP(C$1,BD!M3:W1002,3,FALSE),"")</f>
        <v>Aymar8 Jean30</v>
      </c>
      <c r="D2" s="52">
        <f>IFERROR(VLOOKUP(C$1,BD!M3:W1002,2,FALSE),"")</f>
        <v>12345692</v>
      </c>
      <c r="E2" s="53">
        <f>IFERROR(VLOOKUP(C$1,BD!M3:W1002,5,FALSE),"")</f>
        <v>434</v>
      </c>
    </row>
    <row r="3" spans="1:12" ht="15.75" customHeight="1" thickBot="1" x14ac:dyDescent="0.35">
      <c r="A3" s="114"/>
      <c r="B3" s="52" t="str">
        <f>IFERROR(VLOOKUP($C$1,BD!M18:W1017,1,FALSE),"")</f>
        <v>ORANGE BANQUE</v>
      </c>
      <c r="C3" s="52" t="str">
        <f>IFERROR(VLOOKUP(C$1,BD!M18:W1017,3,FALSE),"")</f>
        <v>Aymar16 Jean62</v>
      </c>
      <c r="D3" s="52">
        <f>IFERROR(VLOOKUP(C$1,BD!M18:W1017,2,FALSE),"")</f>
        <v>12345708</v>
      </c>
      <c r="E3" s="53">
        <f>IFERROR(VLOOKUP(C$1,BD!M18:W1017,5,FALSE),"")</f>
        <v>914</v>
      </c>
      <c r="F3"/>
      <c r="G3"/>
      <c r="H3"/>
      <c r="I3"/>
      <c r="J3"/>
      <c r="K3"/>
      <c r="L3"/>
    </row>
    <row r="4" spans="1:12" ht="15.75" customHeight="1" thickBot="1" x14ac:dyDescent="0.35">
      <c r="A4" s="114"/>
      <c r="B4" s="52" t="str">
        <f>IFERROR(VLOOKUP($C$1,BD!M34:W1033,1,FALSE),"")</f>
        <v/>
      </c>
      <c r="C4" s="52" t="str">
        <f>IFERROR(VLOOKUP(C$1,BD!M34:W1033,3,FALSE),"")</f>
        <v/>
      </c>
      <c r="D4" s="52" t="str">
        <f>IFERROR(VLOOKUP(C$1,BD!M34:W1033,2,FALSE),"")</f>
        <v/>
      </c>
      <c r="E4" s="53" t="str">
        <f>IFERROR(VLOOKUP(C$1,BD!M34:W1033,5,FALSE),"")</f>
        <v/>
      </c>
      <c r="F4"/>
      <c r="G4"/>
      <c r="H4"/>
      <c r="I4"/>
      <c r="J4"/>
      <c r="K4"/>
      <c r="L4"/>
    </row>
    <row r="5" spans="1:12" ht="15.75" customHeight="1" x14ac:dyDescent="0.3">
      <c r="A5" s="114"/>
      <c r="B5"/>
      <c r="C5"/>
      <c r="D5"/>
      <c r="E5"/>
      <c r="F5"/>
      <c r="G5"/>
      <c r="H5"/>
      <c r="I5"/>
      <c r="J5"/>
      <c r="K5"/>
      <c r="L5"/>
    </row>
    <row r="6" spans="1:12" ht="15.75" customHeight="1" x14ac:dyDescent="0.3">
      <c r="A6" s="114"/>
      <c r="B6"/>
      <c r="C6"/>
      <c r="D6"/>
      <c r="E6"/>
      <c r="F6"/>
      <c r="G6"/>
      <c r="H6"/>
      <c r="I6"/>
      <c r="J6"/>
      <c r="K6"/>
      <c r="L6"/>
    </row>
    <row r="7" spans="1:12" ht="15.75" customHeight="1" x14ac:dyDescent="0.3">
      <c r="A7" s="114"/>
      <c r="B7"/>
      <c r="C7"/>
      <c r="D7"/>
      <c r="E7"/>
      <c r="F7"/>
      <c r="G7"/>
      <c r="H7"/>
      <c r="I7"/>
      <c r="J7"/>
      <c r="K7"/>
      <c r="L7"/>
    </row>
    <row r="8" spans="1:12" ht="15.75" customHeight="1" x14ac:dyDescent="0.3">
      <c r="A8" s="114"/>
      <c r="B8"/>
      <c r="C8"/>
      <c r="D8"/>
      <c r="E8"/>
      <c r="F8"/>
      <c r="G8"/>
      <c r="H8"/>
      <c r="I8"/>
      <c r="J8"/>
      <c r="K8"/>
      <c r="L8"/>
    </row>
    <row r="9" spans="1:12" ht="15.75" customHeight="1" x14ac:dyDescent="0.3">
      <c r="A9" s="114"/>
      <c r="B9"/>
      <c r="C9"/>
      <c r="D9"/>
      <c r="E9"/>
      <c r="F9"/>
      <c r="G9"/>
      <c r="H9"/>
      <c r="I9"/>
      <c r="J9"/>
      <c r="K9"/>
      <c r="L9"/>
    </row>
    <row r="10" spans="1:12" ht="15.75" customHeight="1" x14ac:dyDescent="0.3">
      <c r="A10" s="114"/>
      <c r="B10"/>
      <c r="C10"/>
      <c r="D10"/>
      <c r="E10"/>
      <c r="F10"/>
      <c r="G10"/>
      <c r="H10"/>
      <c r="I10"/>
      <c r="J10"/>
      <c r="K10"/>
      <c r="L10"/>
    </row>
    <row r="11" spans="1:12" ht="15.75" customHeight="1" x14ac:dyDescent="0.3">
      <c r="A11" s="114"/>
      <c r="B11"/>
      <c r="C11"/>
      <c r="D11"/>
      <c r="E11"/>
      <c r="F11"/>
      <c r="G11"/>
      <c r="H11"/>
      <c r="I11"/>
      <c r="J11"/>
      <c r="K11"/>
      <c r="L11"/>
    </row>
    <row r="12" spans="1:12" ht="15.75" customHeight="1" x14ac:dyDescent="0.3">
      <c r="A12" s="114"/>
      <c r="B12"/>
      <c r="C12"/>
      <c r="D12"/>
      <c r="E12"/>
      <c r="F12"/>
      <c r="G12"/>
      <c r="H12"/>
      <c r="I12"/>
      <c r="J12"/>
      <c r="K12"/>
      <c r="L12"/>
    </row>
    <row r="13" spans="1:12" ht="15.75" customHeight="1" x14ac:dyDescent="0.3">
      <c r="A13" s="114"/>
      <c r="B13"/>
      <c r="C13"/>
      <c r="D13"/>
      <c r="E13"/>
      <c r="F13"/>
      <c r="G13"/>
      <c r="H13"/>
      <c r="I13"/>
      <c r="J13"/>
      <c r="K13"/>
      <c r="L13"/>
    </row>
    <row r="14" spans="1:12" ht="15.75" customHeight="1" x14ac:dyDescent="0.3">
      <c r="A14" s="114"/>
      <c r="B14"/>
      <c r="C14"/>
      <c r="D14"/>
      <c r="E14"/>
      <c r="F14"/>
      <c r="G14"/>
      <c r="H14"/>
      <c r="I14"/>
      <c r="J14"/>
      <c r="K14"/>
      <c r="L14"/>
    </row>
    <row r="15" spans="1:12" ht="15.75" customHeight="1" x14ac:dyDescent="0.3">
      <c r="A15" s="114"/>
      <c r="B15"/>
      <c r="C15"/>
      <c r="D15"/>
      <c r="E15"/>
      <c r="F15"/>
      <c r="G15"/>
      <c r="H15"/>
      <c r="I15"/>
      <c r="J15"/>
      <c r="K15"/>
      <c r="L15"/>
    </row>
    <row r="16" spans="1:12" ht="15.75" customHeight="1" x14ac:dyDescent="0.3">
      <c r="A16" s="114"/>
      <c r="B16"/>
      <c r="C16"/>
      <c r="D16"/>
      <c r="E16"/>
      <c r="F16"/>
      <c r="G16"/>
      <c r="H16"/>
      <c r="I16"/>
      <c r="J16"/>
      <c r="K16"/>
      <c r="L16"/>
    </row>
    <row r="17" spans="1:12" ht="15.75" customHeight="1" x14ac:dyDescent="0.3">
      <c r="A17" s="114"/>
      <c r="B17"/>
      <c r="C17"/>
      <c r="D17"/>
      <c r="E17"/>
      <c r="F17"/>
      <c r="G17"/>
      <c r="H17"/>
      <c r="I17"/>
      <c r="J17"/>
      <c r="K17"/>
      <c r="L17"/>
    </row>
    <row r="18" spans="1:12" ht="15.75" customHeight="1" x14ac:dyDescent="0.3">
      <c r="A18" s="114"/>
      <c r="B18"/>
      <c r="C18"/>
      <c r="D18"/>
      <c r="E18"/>
      <c r="F18"/>
      <c r="G18"/>
      <c r="H18"/>
      <c r="I18"/>
      <c r="J18"/>
      <c r="K18"/>
      <c r="L18"/>
    </row>
    <row r="19" spans="1:12" ht="15.75" customHeight="1" x14ac:dyDescent="0.3">
      <c r="A19" s="114"/>
      <c r="B19"/>
      <c r="C19"/>
      <c r="D19"/>
      <c r="E19"/>
      <c r="F19"/>
      <c r="G19"/>
      <c r="H19"/>
      <c r="I19"/>
      <c r="J19"/>
      <c r="K19"/>
      <c r="L19"/>
    </row>
    <row r="20" spans="1:12" ht="15.75" customHeight="1" x14ac:dyDescent="0.3">
      <c r="A20" s="114"/>
      <c r="B20"/>
      <c r="C20"/>
      <c r="D20"/>
      <c r="E20"/>
      <c r="F20"/>
      <c r="G20"/>
      <c r="H20"/>
      <c r="I20"/>
      <c r="J20"/>
      <c r="K20"/>
      <c r="L20"/>
    </row>
    <row r="21" spans="1:12" ht="15.75" customHeight="1" x14ac:dyDescent="0.3">
      <c r="A21" s="114"/>
      <c r="B21"/>
      <c r="C21"/>
      <c r="D21"/>
      <c r="E21"/>
      <c r="F21"/>
      <c r="G21"/>
      <c r="H21"/>
      <c r="I21"/>
      <c r="J21"/>
      <c r="K21"/>
      <c r="L21"/>
    </row>
    <row r="22" spans="1:12" ht="15.75" customHeight="1" x14ac:dyDescent="0.3">
      <c r="A22" s="114"/>
      <c r="B22"/>
      <c r="C22"/>
      <c r="D22"/>
      <c r="E22"/>
      <c r="F22"/>
      <c r="G22"/>
      <c r="H22"/>
      <c r="I22"/>
      <c r="J22"/>
      <c r="K22"/>
      <c r="L22"/>
    </row>
    <row r="23" spans="1:12" ht="15.75" customHeight="1" x14ac:dyDescent="0.3">
      <c r="A23" s="114"/>
      <c r="B23"/>
      <c r="C23"/>
      <c r="D23"/>
      <c r="E23"/>
      <c r="F23"/>
      <c r="G23"/>
      <c r="H23"/>
      <c r="I23"/>
      <c r="J23"/>
      <c r="K23"/>
      <c r="L23"/>
    </row>
    <row r="24" spans="1:12" ht="15.75" customHeight="1" x14ac:dyDescent="0.3">
      <c r="A24" s="114"/>
      <c r="B24"/>
      <c r="C24"/>
      <c r="D24"/>
      <c r="E24"/>
      <c r="F24"/>
      <c r="G24"/>
      <c r="H24"/>
      <c r="I24"/>
      <c r="J24"/>
      <c r="K24"/>
      <c r="L24"/>
    </row>
    <row r="25" spans="1:12" ht="15.75" customHeight="1" x14ac:dyDescent="0.3">
      <c r="A25" s="114"/>
      <c r="B25"/>
      <c r="C25"/>
      <c r="D25"/>
      <c r="E25"/>
      <c r="F25"/>
      <c r="G25"/>
      <c r="H25"/>
      <c r="I25"/>
      <c r="J25"/>
      <c r="K25"/>
      <c r="L25"/>
    </row>
    <row r="26" spans="1:12" ht="15.75" customHeight="1" x14ac:dyDescent="0.3">
      <c r="A26" s="114"/>
      <c r="B26"/>
      <c r="C26"/>
      <c r="D26"/>
      <c r="E26"/>
      <c r="F26"/>
      <c r="G26"/>
      <c r="H26"/>
      <c r="I26"/>
      <c r="J26"/>
      <c r="K26"/>
      <c r="L26"/>
    </row>
    <row r="27" spans="1:12" ht="15.75" customHeight="1" x14ac:dyDescent="0.3">
      <c r="A27" s="114"/>
      <c r="B27"/>
      <c r="C27"/>
      <c r="D27"/>
      <c r="E27"/>
      <c r="F27"/>
      <c r="G27"/>
      <c r="H27"/>
      <c r="I27"/>
      <c r="J27"/>
      <c r="K27"/>
      <c r="L27"/>
    </row>
    <row r="28" spans="1:12" ht="15.75" customHeight="1" x14ac:dyDescent="0.3">
      <c r="A28" s="114"/>
      <c r="B28"/>
      <c r="C28"/>
      <c r="D28"/>
      <c r="E28"/>
      <c r="F28"/>
      <c r="G28"/>
      <c r="H28"/>
      <c r="I28"/>
      <c r="J28"/>
      <c r="K28"/>
      <c r="L28"/>
    </row>
    <row r="29" spans="1:12" ht="15.75" customHeight="1" x14ac:dyDescent="0.3">
      <c r="A29" s="114"/>
      <c r="B29"/>
      <c r="C29"/>
      <c r="D29"/>
      <c r="E29"/>
      <c r="F29"/>
      <c r="G29"/>
      <c r="H29"/>
      <c r="I29"/>
      <c r="J29"/>
      <c r="K29"/>
      <c r="L29"/>
    </row>
    <row r="30" spans="1:12" ht="15.75" customHeight="1" x14ac:dyDescent="0.3">
      <c r="A30" s="114"/>
      <c r="B30"/>
      <c r="C30"/>
      <c r="D30"/>
      <c r="E30"/>
      <c r="F30"/>
      <c r="G30"/>
      <c r="H30"/>
      <c r="I30"/>
      <c r="J30"/>
      <c r="K30"/>
      <c r="L30"/>
    </row>
    <row r="31" spans="1:12" ht="15.75" customHeight="1" x14ac:dyDescent="0.3">
      <c r="A31" s="114"/>
      <c r="B31"/>
      <c r="C31"/>
      <c r="D31"/>
      <c r="E31"/>
      <c r="F31"/>
      <c r="G31"/>
      <c r="H31"/>
      <c r="I31"/>
      <c r="J31"/>
      <c r="K31"/>
      <c r="L31"/>
    </row>
    <row r="32" spans="1:12" ht="15.75" customHeight="1" x14ac:dyDescent="0.3">
      <c r="A32" s="114"/>
      <c r="B32"/>
      <c r="C32"/>
      <c r="D32"/>
      <c r="E32"/>
      <c r="F32"/>
      <c r="G32"/>
      <c r="H32"/>
      <c r="I32"/>
      <c r="J32"/>
      <c r="K32"/>
      <c r="L32"/>
    </row>
    <row r="33" spans="1:12" ht="15.75" customHeight="1" x14ac:dyDescent="0.3">
      <c r="A33" s="114"/>
      <c r="B33"/>
      <c r="C33"/>
      <c r="D33"/>
      <c r="E33"/>
      <c r="F33"/>
      <c r="G33"/>
      <c r="H33"/>
      <c r="I33"/>
      <c r="J33"/>
      <c r="K33"/>
      <c r="L33"/>
    </row>
    <row r="34" spans="1:12" ht="15.75" customHeight="1" x14ac:dyDescent="0.3">
      <c r="A34" s="114"/>
      <c r="B34"/>
      <c r="C34"/>
      <c r="D34"/>
      <c r="E34"/>
      <c r="F34"/>
      <c r="G34"/>
      <c r="H34"/>
      <c r="I34"/>
      <c r="J34"/>
      <c r="K34"/>
      <c r="L34"/>
    </row>
    <row r="35" spans="1:12" ht="15.75" customHeight="1" x14ac:dyDescent="0.3">
      <c r="A35" s="114"/>
      <c r="B35"/>
      <c r="C35"/>
      <c r="D35"/>
      <c r="E35"/>
      <c r="F35"/>
      <c r="G35"/>
      <c r="H35"/>
      <c r="I35"/>
      <c r="J35"/>
      <c r="K35"/>
      <c r="L35"/>
    </row>
    <row r="36" spans="1:12" ht="15.75" customHeight="1" x14ac:dyDescent="0.3">
      <c r="A36" s="114"/>
      <c r="B36"/>
      <c r="C36"/>
      <c r="D36"/>
      <c r="E36"/>
      <c r="F36"/>
      <c r="G36"/>
      <c r="H36"/>
      <c r="I36"/>
      <c r="J36"/>
      <c r="K36"/>
      <c r="L36"/>
    </row>
    <row r="37" spans="1:12" ht="15.75" customHeight="1" x14ac:dyDescent="0.3">
      <c r="A37" s="114"/>
      <c r="B37"/>
      <c r="C37"/>
      <c r="D37"/>
      <c r="E37"/>
      <c r="F37"/>
      <c r="G37"/>
      <c r="H37"/>
      <c r="I37"/>
      <c r="J37"/>
      <c r="K37"/>
      <c r="L37"/>
    </row>
    <row r="38" spans="1:12" ht="15.75" customHeight="1" x14ac:dyDescent="0.3">
      <c r="A38" s="114"/>
      <c r="B38"/>
      <c r="C38"/>
      <c r="D38"/>
      <c r="E38"/>
      <c r="F38"/>
      <c r="G38"/>
      <c r="H38"/>
      <c r="I38"/>
      <c r="J38"/>
      <c r="K38"/>
      <c r="L38"/>
    </row>
    <row r="39" spans="1:12" ht="15.75" customHeight="1" thickBot="1" x14ac:dyDescent="0.35">
      <c r="A39" s="114"/>
      <c r="B39"/>
      <c r="C39"/>
      <c r="D39"/>
      <c r="E39"/>
      <c r="F39"/>
      <c r="G39"/>
      <c r="H39"/>
      <c r="I39"/>
      <c r="J39"/>
      <c r="K39"/>
      <c r="L39"/>
    </row>
    <row r="40" spans="1:12" ht="15.75" customHeight="1" thickBot="1" x14ac:dyDescent="0.35">
      <c r="A40" s="114"/>
      <c r="B40" s="52" t="str">
        <f>IFERROR(VLOOKUP($C$1,BD!L40:W1040,1,FALSE),"")</f>
        <v/>
      </c>
      <c r="C40" s="52" t="str">
        <f>IFERROR(VLOOKUP(C$1,BD!L40:W1040,3,FALSE),"")</f>
        <v/>
      </c>
      <c r="D40" s="52" t="str">
        <f>IFERROR(VLOOKUP(C$1,BD!L40:W1040,2,FALSE),"")</f>
        <v/>
      </c>
      <c r="E40" s="53" t="str">
        <f>IFERROR(VLOOKUP(C$1,BD!L40:W1040,5,FALSE),"")</f>
        <v/>
      </c>
      <c r="F40"/>
      <c r="G40"/>
      <c r="H40"/>
      <c r="I40"/>
      <c r="J40"/>
      <c r="K40"/>
      <c r="L40"/>
    </row>
    <row r="41" spans="1:12" ht="15.75" customHeight="1" thickBot="1" x14ac:dyDescent="0.35">
      <c r="A41" s="114"/>
      <c r="B41" s="52" t="str">
        <f>IFERROR(VLOOKUP($C$1,BD!L41:W1041,1,FALSE),"")</f>
        <v/>
      </c>
      <c r="C41" s="52" t="str">
        <f>IFERROR(VLOOKUP(C$1,BD!L41:W1041,3,FALSE),"")</f>
        <v/>
      </c>
      <c r="D41" s="52" t="str">
        <f>IFERROR(VLOOKUP(C$1,BD!L41:W1041,2,FALSE),"")</f>
        <v/>
      </c>
      <c r="E41" s="53" t="str">
        <f>IFERROR(VLOOKUP(C$1,BD!L41:W1041,5,FALSE),"")</f>
        <v/>
      </c>
      <c r="F41"/>
      <c r="G41"/>
      <c r="H41"/>
      <c r="I41"/>
      <c r="J41"/>
      <c r="K41"/>
      <c r="L41"/>
    </row>
    <row r="42" spans="1:12" ht="15.75" customHeight="1" thickBot="1" x14ac:dyDescent="0.35">
      <c r="A42" s="114"/>
      <c r="B42" s="52" t="str">
        <f>IFERROR(VLOOKUP($C$1,BD!L42:W1042,1,FALSE),"")</f>
        <v/>
      </c>
      <c r="C42" s="52" t="str">
        <f>IFERROR(VLOOKUP(C$1,BD!L42:W1042,3,FALSE),"")</f>
        <v/>
      </c>
      <c r="D42" s="52" t="str">
        <f>IFERROR(VLOOKUP(C$1,BD!L42:W1042,2,FALSE),"")</f>
        <v/>
      </c>
      <c r="E42" s="53" t="str">
        <f>IFERROR(VLOOKUP(C$1,BD!L42:W1042,5,FALSE),"")</f>
        <v/>
      </c>
      <c r="F42"/>
      <c r="G42"/>
      <c r="H42"/>
      <c r="I42"/>
      <c r="J42"/>
      <c r="K42"/>
      <c r="L42"/>
    </row>
    <row r="43" spans="1:12" ht="15.75" customHeight="1" thickBot="1" x14ac:dyDescent="0.35">
      <c r="A43" s="114"/>
      <c r="B43" s="52" t="str">
        <f>IFERROR(VLOOKUP($C$1,BD!L43:W1043,1,FALSE),"")</f>
        <v/>
      </c>
      <c r="C43" s="52" t="str">
        <f>IFERROR(VLOOKUP(C$1,BD!L43:W1043,3,FALSE),"")</f>
        <v/>
      </c>
      <c r="D43" s="52" t="str">
        <f>IFERROR(VLOOKUP(C$1,BD!L43:W1043,2,FALSE),"")</f>
        <v/>
      </c>
      <c r="E43" s="53" t="str">
        <f>IFERROR(VLOOKUP(C$1,BD!L43:W1043,5,FALSE),"")</f>
        <v/>
      </c>
      <c r="F43"/>
      <c r="G43"/>
      <c r="H43"/>
      <c r="I43"/>
      <c r="J43"/>
      <c r="K43"/>
      <c r="L43"/>
    </row>
    <row r="44" spans="1:12" ht="15.75" customHeight="1" thickBot="1" x14ac:dyDescent="0.35">
      <c r="A44" s="114"/>
      <c r="B44" s="52" t="str">
        <f>IFERROR(VLOOKUP($C$1,BD!L44:W1044,1,FALSE),"")</f>
        <v/>
      </c>
      <c r="C44" s="52" t="str">
        <f>IFERROR(VLOOKUP(C$1,BD!L44:W1044,3,FALSE),"")</f>
        <v/>
      </c>
      <c r="D44" s="52" t="str">
        <f>IFERROR(VLOOKUP(C$1,BD!L44:W1044,2,FALSE),"")</f>
        <v/>
      </c>
      <c r="E44" s="53" t="str">
        <f>IFERROR(VLOOKUP(C$1,BD!L44:W1044,5,FALSE),"")</f>
        <v/>
      </c>
      <c r="F44"/>
      <c r="G44"/>
      <c r="H44"/>
      <c r="I44"/>
      <c r="J44"/>
      <c r="K44"/>
      <c r="L44"/>
    </row>
    <row r="45" spans="1:12" ht="15.75" customHeight="1" thickBot="1" x14ac:dyDescent="0.35">
      <c r="A45" s="114"/>
      <c r="B45" s="52" t="str">
        <f>IFERROR(VLOOKUP($C$1,BD!L45:W1045,1,FALSE),"")</f>
        <v/>
      </c>
      <c r="C45" s="52" t="str">
        <f>IFERROR(VLOOKUP(C$1,BD!L45:W1045,3,FALSE),"")</f>
        <v/>
      </c>
      <c r="D45" s="52" t="str">
        <f>IFERROR(VLOOKUP(C$1,BD!L45:W1045,2,FALSE),"")</f>
        <v/>
      </c>
      <c r="E45" s="53" t="str">
        <f>IFERROR(VLOOKUP(C$1,BD!L45:W1045,5,FALSE),"")</f>
        <v/>
      </c>
      <c r="F45"/>
      <c r="G45"/>
      <c r="H45"/>
      <c r="I45"/>
      <c r="J45"/>
      <c r="K45"/>
      <c r="L45"/>
    </row>
    <row r="46" spans="1:12" ht="15.75" customHeight="1" thickBot="1" x14ac:dyDescent="0.35">
      <c r="A46" s="114"/>
      <c r="B46" s="52" t="str">
        <f>IFERROR(VLOOKUP($C$1,BD!L46:W1046,1,FALSE),"")</f>
        <v/>
      </c>
      <c r="C46" s="52" t="str">
        <f>IFERROR(VLOOKUP(C$1,BD!L46:W1046,3,FALSE),"")</f>
        <v/>
      </c>
      <c r="D46" s="52" t="str">
        <f>IFERROR(VLOOKUP(C$1,BD!L46:W1046,2,FALSE),"")</f>
        <v/>
      </c>
      <c r="E46" s="53" t="str">
        <f>IFERROR(VLOOKUP(C$1,BD!L46:W1046,5,FALSE),"")</f>
        <v/>
      </c>
      <c r="F46"/>
      <c r="G46"/>
      <c r="H46"/>
      <c r="I46"/>
      <c r="J46"/>
      <c r="K46"/>
      <c r="L46"/>
    </row>
    <row r="47" spans="1:12" ht="15.75" customHeight="1" thickBot="1" x14ac:dyDescent="0.35">
      <c r="A47" s="114"/>
      <c r="B47" s="52" t="str">
        <f>IFERROR(VLOOKUP($C$1,BD!L47:W1047,1,FALSE),"")</f>
        <v/>
      </c>
      <c r="C47" s="52" t="str">
        <f>IFERROR(VLOOKUP(C$1,BD!L47:W1047,3,FALSE),"")</f>
        <v/>
      </c>
      <c r="D47" s="52" t="str">
        <f>IFERROR(VLOOKUP(C$1,BD!L47:W1047,2,FALSE),"")</f>
        <v/>
      </c>
      <c r="E47" s="53" t="str">
        <f>IFERROR(VLOOKUP(C$1,BD!L47:W1047,5,FALSE),"")</f>
        <v/>
      </c>
      <c r="F47"/>
      <c r="G47"/>
      <c r="H47"/>
      <c r="I47"/>
      <c r="J47"/>
      <c r="K47"/>
      <c r="L47"/>
    </row>
    <row r="48" spans="1:12" ht="15.75" customHeight="1" thickBot="1" x14ac:dyDescent="0.35">
      <c r="A48" s="114"/>
      <c r="B48" s="52" t="str">
        <f>IFERROR(VLOOKUP($C$1,BD!L48:W1048,1,FALSE),"")</f>
        <v/>
      </c>
      <c r="C48" s="52" t="str">
        <f>IFERROR(VLOOKUP(C$1,BD!L48:W1048,3,FALSE),"")</f>
        <v/>
      </c>
      <c r="D48" s="52" t="str">
        <f>IFERROR(VLOOKUP(C$1,BD!L48:W1048,2,FALSE),"")</f>
        <v/>
      </c>
      <c r="E48" s="53" t="str">
        <f>IFERROR(VLOOKUP(C$1,BD!L48:W1048,5,FALSE),"")</f>
        <v/>
      </c>
      <c r="F48"/>
      <c r="G48"/>
      <c r="H48"/>
      <c r="I48"/>
      <c r="J48"/>
      <c r="K48"/>
      <c r="L48"/>
    </row>
    <row r="49" spans="1:12" ht="15.75" customHeight="1" thickBot="1" x14ac:dyDescent="0.35">
      <c r="A49" s="114"/>
      <c r="B49" s="52" t="str">
        <f>IFERROR(VLOOKUP($C$1,BD!L49:W1049,1,FALSE),"")</f>
        <v/>
      </c>
      <c r="C49" s="52" t="str">
        <f>IFERROR(VLOOKUP(C$1,BD!L49:W1049,3,FALSE),"")</f>
        <v/>
      </c>
      <c r="D49" s="52" t="str">
        <f>IFERROR(VLOOKUP(C$1,BD!L49:W1049,2,FALSE),"")</f>
        <v/>
      </c>
      <c r="E49" s="53" t="str">
        <f>IFERROR(VLOOKUP(C$1,BD!L49:W1049,5,FALSE),"")</f>
        <v/>
      </c>
      <c r="F49"/>
      <c r="G49"/>
      <c r="H49"/>
      <c r="I49"/>
      <c r="J49"/>
      <c r="K49"/>
      <c r="L49"/>
    </row>
    <row r="50" spans="1:12" ht="15.75" customHeight="1" thickBot="1" x14ac:dyDescent="0.35">
      <c r="A50" s="114"/>
      <c r="B50" s="52" t="str">
        <f>IFERROR(VLOOKUP($C$1,BD!L50:W1050,1,FALSE),"")</f>
        <v/>
      </c>
      <c r="C50" s="52" t="str">
        <f>IFERROR(VLOOKUP(C$1,BD!L50:W1050,3,FALSE),"")</f>
        <v/>
      </c>
      <c r="D50" s="52" t="str">
        <f>IFERROR(VLOOKUP(C$1,BD!L50:W1050,2,FALSE),"")</f>
        <v/>
      </c>
      <c r="E50" s="53" t="str">
        <f>IFERROR(VLOOKUP(C$1,BD!L50:W1050,5,FALSE),"")</f>
        <v/>
      </c>
      <c r="F50"/>
      <c r="G50"/>
      <c r="H50"/>
      <c r="I50"/>
      <c r="J50"/>
      <c r="K50"/>
      <c r="L50"/>
    </row>
    <row r="51" spans="1:12" ht="15.75" customHeight="1" thickBot="1" x14ac:dyDescent="0.35">
      <c r="A51" s="114"/>
      <c r="B51" s="52" t="str">
        <f>IFERROR(VLOOKUP($C$1,BD!L51:W1051,1,FALSE),"")</f>
        <v/>
      </c>
      <c r="C51" s="52" t="str">
        <f>IFERROR(VLOOKUP(C$1,BD!L51:W1051,3,FALSE),"")</f>
        <v/>
      </c>
      <c r="D51" s="52" t="str">
        <f>IFERROR(VLOOKUP(C$1,BD!L51:W1051,2,FALSE),"")</f>
        <v/>
      </c>
      <c r="E51" s="53" t="str">
        <f>IFERROR(VLOOKUP(C$1,BD!L51:W1051,5,FALSE),"")</f>
        <v/>
      </c>
      <c r="F51"/>
      <c r="G51"/>
      <c r="H51"/>
      <c r="I51"/>
      <c r="J51"/>
      <c r="K51"/>
      <c r="L51"/>
    </row>
    <row r="52" spans="1:12" ht="15.75" customHeight="1" thickBot="1" x14ac:dyDescent="0.35">
      <c r="A52" s="114"/>
      <c r="B52" s="52" t="str">
        <f>IFERROR(VLOOKUP($C$1,BD!L52:W1052,1,FALSE),"")</f>
        <v/>
      </c>
      <c r="C52" s="52" t="str">
        <f>IFERROR(VLOOKUP(C$1,BD!L52:W1052,3,FALSE),"")</f>
        <v/>
      </c>
      <c r="D52" s="52" t="str">
        <f>IFERROR(VLOOKUP(C$1,BD!L52:W1052,2,FALSE),"")</f>
        <v/>
      </c>
      <c r="E52" s="53" t="str">
        <f>IFERROR(VLOOKUP(C$1,BD!L52:W1052,5,FALSE),"")</f>
        <v/>
      </c>
      <c r="F52"/>
      <c r="G52"/>
      <c r="H52"/>
      <c r="I52"/>
      <c r="J52"/>
      <c r="K52"/>
      <c r="L52"/>
    </row>
    <row r="53" spans="1:12" ht="15.75" customHeight="1" thickBot="1" x14ac:dyDescent="0.35">
      <c r="A53" s="114"/>
      <c r="B53" s="52" t="str">
        <f>IFERROR(VLOOKUP($C$1,BD!L53:W1053,1,FALSE),"")</f>
        <v/>
      </c>
      <c r="C53" s="52" t="str">
        <f>IFERROR(VLOOKUP(C$1,BD!L53:W1053,3,FALSE),"")</f>
        <v/>
      </c>
      <c r="D53" s="52" t="str">
        <f>IFERROR(VLOOKUP(C$1,BD!L53:W1053,2,FALSE),"")</f>
        <v/>
      </c>
      <c r="E53" s="53" t="str">
        <f>IFERROR(VLOOKUP(C$1,BD!L53:W1053,5,FALSE),"")</f>
        <v/>
      </c>
      <c r="F53"/>
      <c r="G53"/>
      <c r="H53"/>
      <c r="I53"/>
      <c r="J53"/>
      <c r="K53"/>
      <c r="L53"/>
    </row>
    <row r="54" spans="1:12" ht="15.75" customHeight="1" thickBot="1" x14ac:dyDescent="0.35">
      <c r="A54" s="114"/>
      <c r="B54" s="52" t="str">
        <f>IFERROR(VLOOKUP($C$1,BD!L54:W1054,1,FALSE),"")</f>
        <v/>
      </c>
      <c r="C54" s="52" t="str">
        <f>IFERROR(VLOOKUP(C$1,BD!L54:W1054,3,FALSE),"")</f>
        <v/>
      </c>
      <c r="D54" s="52" t="str">
        <f>IFERROR(VLOOKUP(C$1,BD!L54:W1054,2,FALSE),"")</f>
        <v/>
      </c>
      <c r="E54" s="53" t="str">
        <f>IFERROR(VLOOKUP(C$1,BD!L54:W1054,5,FALSE),"")</f>
        <v/>
      </c>
      <c r="F54"/>
      <c r="G54"/>
      <c r="H54"/>
      <c r="I54"/>
      <c r="J54"/>
      <c r="K54"/>
      <c r="L54"/>
    </row>
    <row r="55" spans="1:12" ht="15.75" customHeight="1" thickBot="1" x14ac:dyDescent="0.35">
      <c r="A55" s="114"/>
      <c r="B55" s="52" t="str">
        <f>IFERROR(VLOOKUP($C$1,BD!L55:W1055,1,FALSE),"")</f>
        <v/>
      </c>
      <c r="C55" s="52" t="str">
        <f>IFERROR(VLOOKUP(C$1,BD!L55:W1055,3,FALSE),"")</f>
        <v/>
      </c>
      <c r="D55" s="52" t="str">
        <f>IFERROR(VLOOKUP(C$1,BD!L55:W1055,2,FALSE),"")</f>
        <v/>
      </c>
      <c r="E55" s="53" t="str">
        <f>IFERROR(VLOOKUP(C$1,BD!L55:W1055,5,FALSE),"")</f>
        <v/>
      </c>
      <c r="F55"/>
      <c r="G55"/>
      <c r="H55"/>
      <c r="I55"/>
      <c r="J55"/>
      <c r="K55"/>
      <c r="L55"/>
    </row>
    <row r="56" spans="1:12" ht="15.75" customHeight="1" thickBot="1" x14ac:dyDescent="0.35">
      <c r="A56" s="114"/>
      <c r="B56" s="52" t="str">
        <f>IFERROR(VLOOKUP($C$1,BD!L56:W1056,1,FALSE),"")</f>
        <v/>
      </c>
      <c r="C56" s="52" t="str">
        <f>IFERROR(VLOOKUP(C$1,BD!L56:W1056,3,FALSE),"")</f>
        <v/>
      </c>
      <c r="D56" s="52" t="str">
        <f>IFERROR(VLOOKUP(C$1,BD!L56:W1056,2,FALSE),"")</f>
        <v/>
      </c>
      <c r="E56" s="53" t="str">
        <f>IFERROR(VLOOKUP(C$1,BD!L56:W1056,5,FALSE),"")</f>
        <v/>
      </c>
      <c r="F56"/>
      <c r="G56"/>
      <c r="H56"/>
      <c r="I56"/>
      <c r="J56"/>
      <c r="K56"/>
      <c r="L56"/>
    </row>
    <row r="57" spans="1:12" ht="15.75" customHeight="1" thickBot="1" x14ac:dyDescent="0.35">
      <c r="A57" s="114"/>
      <c r="B57" s="52" t="str">
        <f>IFERROR(VLOOKUP($C$1,BD!L57:W1057,1,FALSE),"")</f>
        <v/>
      </c>
      <c r="C57" s="52" t="str">
        <f>IFERROR(VLOOKUP(C$1,BD!L57:W1057,3,FALSE),"")</f>
        <v/>
      </c>
      <c r="D57" s="52" t="str">
        <f>IFERROR(VLOOKUP(C$1,BD!L57:W1057,2,FALSE),"")</f>
        <v/>
      </c>
      <c r="E57" s="53" t="str">
        <f>IFERROR(VLOOKUP(C$1,BD!L57:W1057,5,FALSE),"")</f>
        <v/>
      </c>
      <c r="F57"/>
      <c r="G57"/>
      <c r="H57"/>
      <c r="I57"/>
      <c r="J57"/>
      <c r="K57"/>
      <c r="L57"/>
    </row>
    <row r="58" spans="1:12" ht="15.75" customHeight="1" thickBot="1" x14ac:dyDescent="0.35">
      <c r="A58" s="114"/>
      <c r="B58" s="52" t="str">
        <f>IFERROR(VLOOKUP($C$1,BD!L58:W1058,1,FALSE),"")</f>
        <v/>
      </c>
      <c r="C58" s="52" t="str">
        <f>IFERROR(VLOOKUP(C$1,BD!L58:W1058,3,FALSE),"")</f>
        <v/>
      </c>
      <c r="D58" s="52" t="str">
        <f>IFERROR(VLOOKUP(C$1,BD!L58:W1058,2,FALSE),"")</f>
        <v/>
      </c>
      <c r="E58" s="53" t="str">
        <f>IFERROR(VLOOKUP(C$1,BD!L58:W1058,5,FALSE),"")</f>
        <v/>
      </c>
      <c r="F58"/>
      <c r="G58"/>
      <c r="H58"/>
      <c r="I58"/>
      <c r="J58"/>
      <c r="K58"/>
      <c r="L58"/>
    </row>
    <row r="59" spans="1:12" ht="15.75" customHeight="1" thickBot="1" x14ac:dyDescent="0.35">
      <c r="A59" s="114"/>
      <c r="B59" s="52" t="str">
        <f>IFERROR(VLOOKUP($C$1,BD!L59:W1059,1,FALSE),"")</f>
        <v/>
      </c>
      <c r="C59" s="52" t="str">
        <f>IFERROR(VLOOKUP(C$1,BD!L59:W1059,3,FALSE),"")</f>
        <v/>
      </c>
      <c r="D59" s="52" t="str">
        <f>IFERROR(VLOOKUP(C$1,BD!L59:W1059,2,FALSE),"")</f>
        <v/>
      </c>
      <c r="E59" s="53" t="str">
        <f>IFERROR(VLOOKUP(C$1,BD!L59:W1059,5,FALSE),"")</f>
        <v/>
      </c>
      <c r="F59"/>
      <c r="G59"/>
      <c r="H59"/>
      <c r="I59"/>
      <c r="J59"/>
      <c r="K59"/>
      <c r="L59"/>
    </row>
    <row r="60" spans="1:12" ht="15.75" customHeight="1" thickBot="1" x14ac:dyDescent="0.35">
      <c r="A60" s="114"/>
      <c r="B60" s="52" t="str">
        <f>IFERROR(VLOOKUP($C$1,BD!L60:W1060,1,FALSE),"")</f>
        <v/>
      </c>
      <c r="C60" s="52" t="str">
        <f>IFERROR(VLOOKUP(C$1,BD!L60:W1060,3,FALSE),"")</f>
        <v/>
      </c>
      <c r="D60" s="52" t="str">
        <f>IFERROR(VLOOKUP(C$1,BD!L60:W1060,2,FALSE),"")</f>
        <v/>
      </c>
      <c r="E60" s="53" t="str">
        <f>IFERROR(VLOOKUP(C$1,BD!L60:W1060,5,FALSE),"")</f>
        <v/>
      </c>
      <c r="F60"/>
      <c r="G60"/>
      <c r="H60"/>
      <c r="I60"/>
      <c r="J60"/>
      <c r="K60"/>
      <c r="L60"/>
    </row>
    <row r="61" spans="1:12" ht="15.75" customHeight="1" thickBot="1" x14ac:dyDescent="0.35">
      <c r="A61" s="114"/>
      <c r="B61" s="52" t="str">
        <f>IFERROR(VLOOKUP($C$1,BD!L61:W1061,1,FALSE),"")</f>
        <v/>
      </c>
      <c r="C61" s="52" t="str">
        <f>IFERROR(VLOOKUP(C$1,BD!L61:W1061,3,FALSE),"")</f>
        <v/>
      </c>
      <c r="D61" s="52" t="str">
        <f>IFERROR(VLOOKUP(C$1,BD!L61:W1061,2,FALSE),"")</f>
        <v/>
      </c>
      <c r="E61" s="53" t="str">
        <f>IFERROR(VLOOKUP(C$1,BD!L61:W1061,5,FALSE),"")</f>
        <v/>
      </c>
      <c r="F61"/>
      <c r="G61"/>
      <c r="H61"/>
      <c r="I61"/>
      <c r="J61"/>
      <c r="K61"/>
      <c r="L61"/>
    </row>
    <row r="62" spans="1:12" ht="15.75" customHeight="1" thickBot="1" x14ac:dyDescent="0.35">
      <c r="A62" s="114"/>
      <c r="B62" s="52" t="str">
        <f>IFERROR(VLOOKUP($C$1,BD!L62:W1062,1,FALSE),"")</f>
        <v/>
      </c>
      <c r="C62" s="52" t="str">
        <f>IFERROR(VLOOKUP(C$1,BD!L62:W1062,3,FALSE),"")</f>
        <v/>
      </c>
      <c r="D62" s="52" t="str">
        <f>IFERROR(VLOOKUP(C$1,BD!L62:W1062,2,FALSE),"")</f>
        <v/>
      </c>
      <c r="E62" s="53" t="str">
        <f>IFERROR(VLOOKUP(C$1,BD!L62:W1062,5,FALSE),"")</f>
        <v/>
      </c>
      <c r="F62"/>
      <c r="G62"/>
      <c r="H62"/>
      <c r="I62"/>
      <c r="J62"/>
      <c r="K62"/>
      <c r="L62"/>
    </row>
    <row r="63" spans="1:12" ht="15.75" customHeight="1" thickBot="1" x14ac:dyDescent="0.35">
      <c r="A63" s="114"/>
      <c r="B63" s="52" t="str">
        <f>IFERROR(VLOOKUP($C$1,BD!L63:W1063,1,FALSE),"")</f>
        <v/>
      </c>
      <c r="C63" s="52" t="str">
        <f>IFERROR(VLOOKUP(C$1,BD!L63:W1063,3,FALSE),"")</f>
        <v/>
      </c>
      <c r="D63" s="52" t="str">
        <f>IFERROR(VLOOKUP(C$1,BD!L63:W1063,2,FALSE),"")</f>
        <v/>
      </c>
      <c r="E63" s="53" t="str">
        <f>IFERROR(VLOOKUP(C$1,BD!L63:W1063,5,FALSE),"")</f>
        <v/>
      </c>
      <c r="F63"/>
      <c r="G63"/>
      <c r="H63"/>
      <c r="I63"/>
      <c r="J63"/>
      <c r="K63"/>
      <c r="L63"/>
    </row>
    <row r="64" spans="1:12" ht="15.75" customHeight="1" thickBot="1" x14ac:dyDescent="0.35">
      <c r="A64" s="114"/>
      <c r="B64" s="52" t="str">
        <f>IFERROR(VLOOKUP($C$1,BD!L64:W1064,1,FALSE),"")</f>
        <v/>
      </c>
      <c r="C64" s="52" t="str">
        <f>IFERROR(VLOOKUP(C$1,BD!L64:W1064,3,FALSE),"")</f>
        <v/>
      </c>
      <c r="D64" s="52" t="str">
        <f>IFERROR(VLOOKUP(C$1,BD!L64:W1064,2,FALSE),"")</f>
        <v/>
      </c>
      <c r="E64" s="53" t="str">
        <f>IFERROR(VLOOKUP(C$1,BD!L64:W1064,5,FALSE),"")</f>
        <v/>
      </c>
      <c r="F64"/>
      <c r="G64"/>
      <c r="H64"/>
      <c r="I64"/>
      <c r="J64"/>
      <c r="K64"/>
      <c r="L64"/>
    </row>
    <row r="65" spans="1:12" ht="15.75" customHeight="1" thickBot="1" x14ac:dyDescent="0.35">
      <c r="A65" s="114"/>
      <c r="B65" s="52" t="str">
        <f>IFERROR(VLOOKUP($C$1,BD!L65:W1065,1,FALSE),"")</f>
        <v/>
      </c>
      <c r="C65" s="52" t="str">
        <f>IFERROR(VLOOKUP(C$1,BD!L65:W1065,3,FALSE),"")</f>
        <v/>
      </c>
      <c r="D65" s="52" t="str">
        <f>IFERROR(VLOOKUP(C$1,BD!L65:W1065,2,FALSE),"")</f>
        <v/>
      </c>
      <c r="E65" s="53" t="str">
        <f>IFERROR(VLOOKUP(C$1,BD!L65:W1065,5,FALSE),"")</f>
        <v/>
      </c>
      <c r="F65"/>
      <c r="G65"/>
      <c r="H65"/>
      <c r="I65"/>
      <c r="J65"/>
      <c r="K65"/>
      <c r="L65"/>
    </row>
    <row r="66" spans="1:12" ht="15.75" customHeight="1" thickBot="1" x14ac:dyDescent="0.35">
      <c r="A66" s="114"/>
      <c r="B66" s="52" t="str">
        <f>IFERROR(VLOOKUP($C$1,BD!L66:W1066,1,FALSE),"")</f>
        <v/>
      </c>
      <c r="C66" s="52" t="str">
        <f>IFERROR(VLOOKUP(C$1,BD!L66:W1066,3,FALSE),"")</f>
        <v/>
      </c>
      <c r="D66" s="52" t="str">
        <f>IFERROR(VLOOKUP(C$1,BD!L66:W1066,2,FALSE),"")</f>
        <v/>
      </c>
      <c r="E66" s="53" t="str">
        <f>IFERROR(VLOOKUP(C$1,BD!L66:W1066,5,FALSE),"")</f>
        <v/>
      </c>
      <c r="F66"/>
      <c r="G66"/>
      <c r="H66"/>
      <c r="I66"/>
      <c r="J66"/>
      <c r="K66"/>
      <c r="L66"/>
    </row>
    <row r="67" spans="1:12" ht="15.75" customHeight="1" thickBot="1" x14ac:dyDescent="0.35">
      <c r="A67" s="114"/>
      <c r="B67" s="52" t="str">
        <f>IFERROR(VLOOKUP($C$1,BD!L67:W1067,1,FALSE),"")</f>
        <v/>
      </c>
      <c r="C67" s="52" t="str">
        <f>IFERROR(VLOOKUP(C$1,BD!L67:W1067,3,FALSE),"")</f>
        <v/>
      </c>
      <c r="D67" s="52" t="str">
        <f>IFERROR(VLOOKUP(C$1,BD!L67:W1067,2,FALSE),"")</f>
        <v/>
      </c>
      <c r="E67" s="53" t="str">
        <f>IFERROR(VLOOKUP(C$1,BD!L67:W1067,5,FALSE),"")</f>
        <v/>
      </c>
      <c r="F67"/>
      <c r="G67"/>
      <c r="H67"/>
      <c r="I67"/>
      <c r="J67"/>
      <c r="K67"/>
      <c r="L67"/>
    </row>
    <row r="68" spans="1:12" ht="15.75" customHeight="1" thickBot="1" x14ac:dyDescent="0.35">
      <c r="A68" s="114"/>
      <c r="B68" s="52" t="str">
        <f>IFERROR(VLOOKUP($C$1,BD!L68:W1068,1,FALSE),"")</f>
        <v/>
      </c>
      <c r="C68" s="52" t="str">
        <f>IFERROR(VLOOKUP(C$1,BD!L68:W1068,3,FALSE),"")</f>
        <v/>
      </c>
      <c r="D68" s="52" t="str">
        <f>IFERROR(VLOOKUP(C$1,BD!L68:W1068,2,FALSE),"")</f>
        <v/>
      </c>
      <c r="E68" s="53" t="str">
        <f>IFERROR(VLOOKUP(C$1,BD!L68:W1068,5,FALSE),"")</f>
        <v/>
      </c>
      <c r="F68"/>
      <c r="G68"/>
      <c r="H68"/>
      <c r="I68"/>
      <c r="J68"/>
      <c r="K68"/>
      <c r="L68"/>
    </row>
    <row r="69" spans="1:12" ht="15.75" customHeight="1" thickBot="1" x14ac:dyDescent="0.35">
      <c r="A69" s="114"/>
      <c r="B69" s="52" t="str">
        <f>IFERROR(VLOOKUP($C$1,BD!L69:W1069,1,FALSE),"")</f>
        <v/>
      </c>
      <c r="C69" s="52" t="str">
        <f>IFERROR(VLOOKUP(C$1,BD!L69:W1069,3,FALSE),"")</f>
        <v/>
      </c>
      <c r="D69" s="52" t="str">
        <f>IFERROR(VLOOKUP(C$1,BD!L69:W1069,2,FALSE),"")</f>
        <v/>
      </c>
      <c r="E69" s="53" t="str">
        <f>IFERROR(VLOOKUP(C$1,BD!L69:W1069,5,FALSE),"")</f>
        <v/>
      </c>
      <c r="F69"/>
      <c r="G69"/>
      <c r="H69"/>
      <c r="I69"/>
      <c r="J69"/>
      <c r="K69"/>
      <c r="L69"/>
    </row>
    <row r="70" spans="1:12" ht="15.75" customHeight="1" thickBot="1" x14ac:dyDescent="0.35">
      <c r="A70" s="114"/>
      <c r="B70" s="52" t="str">
        <f>IFERROR(VLOOKUP($C$1,BD!L70:W1070,1,FALSE),"")</f>
        <v/>
      </c>
      <c r="C70" s="52" t="str">
        <f>IFERROR(VLOOKUP(C$1,BD!L70:W1070,3,FALSE),"")</f>
        <v/>
      </c>
      <c r="D70" s="52" t="str">
        <f>IFERROR(VLOOKUP(C$1,BD!L70:W1070,2,FALSE),"")</f>
        <v/>
      </c>
      <c r="E70" s="53" t="str">
        <f>IFERROR(VLOOKUP(C$1,BD!L70:W1070,5,FALSE),"")</f>
        <v/>
      </c>
      <c r="F70"/>
      <c r="G70"/>
      <c r="H70"/>
      <c r="I70"/>
      <c r="J70"/>
      <c r="K70"/>
      <c r="L70"/>
    </row>
    <row r="71" spans="1:12" ht="15.75" customHeight="1" thickBot="1" x14ac:dyDescent="0.35">
      <c r="A71" s="114"/>
      <c r="B71" s="52" t="str">
        <f>IFERROR(VLOOKUP($C$1,BD!L71:W1071,1,FALSE),"")</f>
        <v/>
      </c>
      <c r="C71" s="52" t="str">
        <f>IFERROR(VLOOKUP(C$1,BD!L71:W1071,3,FALSE),"")</f>
        <v/>
      </c>
      <c r="D71" s="52" t="str">
        <f>IFERROR(VLOOKUP(C$1,BD!L71:W1071,2,FALSE),"")</f>
        <v/>
      </c>
      <c r="E71" s="53" t="str">
        <f>IFERROR(VLOOKUP(C$1,BD!L71:W1071,5,FALSE),"")</f>
        <v/>
      </c>
      <c r="F71"/>
      <c r="G71"/>
      <c r="H71"/>
      <c r="I71"/>
      <c r="J71"/>
      <c r="K71"/>
      <c r="L71"/>
    </row>
    <row r="72" spans="1:12" ht="15.75" customHeight="1" thickBot="1" x14ac:dyDescent="0.35">
      <c r="A72" s="114"/>
      <c r="B72" s="52" t="str">
        <f>IFERROR(VLOOKUP($C$1,BD!L72:W1072,1,FALSE),"")</f>
        <v/>
      </c>
      <c r="C72" s="52" t="str">
        <f>IFERROR(VLOOKUP(C$1,BD!L72:W1072,3,FALSE),"")</f>
        <v/>
      </c>
      <c r="D72" s="52" t="str">
        <f>IFERROR(VLOOKUP(C$1,BD!L72:W1072,2,FALSE),"")</f>
        <v/>
      </c>
      <c r="E72" s="53" t="str">
        <f>IFERROR(VLOOKUP(C$1,BD!L72:W1072,5,FALSE),"")</f>
        <v/>
      </c>
      <c r="F72"/>
      <c r="G72"/>
      <c r="H72"/>
      <c r="I72"/>
      <c r="J72"/>
      <c r="K72"/>
      <c r="L72"/>
    </row>
    <row r="73" spans="1:12" ht="15.75" customHeight="1" thickBot="1" x14ac:dyDescent="0.35">
      <c r="A73" s="114"/>
      <c r="B73" s="52" t="str">
        <f>IFERROR(VLOOKUP($C$1,BD!L73:W1073,1,FALSE),"")</f>
        <v/>
      </c>
      <c r="C73" s="52" t="str">
        <f>IFERROR(VLOOKUP(C$1,BD!L73:W1073,3,FALSE),"")</f>
        <v/>
      </c>
      <c r="D73" s="52" t="str">
        <f>IFERROR(VLOOKUP(C$1,BD!L73:W1073,2,FALSE),"")</f>
        <v/>
      </c>
      <c r="E73" s="53" t="str">
        <f>IFERROR(VLOOKUP(C$1,BD!L73:W1073,5,FALSE),"")</f>
        <v/>
      </c>
      <c r="F73"/>
      <c r="G73"/>
      <c r="H73"/>
      <c r="I73"/>
      <c r="J73"/>
      <c r="K73"/>
      <c r="L73"/>
    </row>
    <row r="74" spans="1:12" ht="15.75" customHeight="1" thickBot="1" x14ac:dyDescent="0.35">
      <c r="A74" s="114"/>
      <c r="B74" s="52" t="str">
        <f>IFERROR(VLOOKUP($C$1,BD!L74:W1074,1,FALSE),"")</f>
        <v/>
      </c>
      <c r="C74" s="52" t="str">
        <f>IFERROR(VLOOKUP(C$1,BD!L74:W1074,3,FALSE),"")</f>
        <v/>
      </c>
      <c r="D74" s="52" t="str">
        <f>IFERROR(VLOOKUP(C$1,BD!L74:W1074,2,FALSE),"")</f>
        <v/>
      </c>
      <c r="E74" s="53" t="str">
        <f>IFERROR(VLOOKUP(C$1,BD!L74:W1074,5,FALSE),"")</f>
        <v/>
      </c>
      <c r="F74"/>
      <c r="G74"/>
      <c r="H74"/>
      <c r="I74"/>
      <c r="J74"/>
      <c r="K74"/>
      <c r="L74"/>
    </row>
    <row r="75" spans="1:12" ht="15.75" customHeight="1" thickBot="1" x14ac:dyDescent="0.35">
      <c r="A75" s="114"/>
      <c r="B75" s="52" t="str">
        <f>IFERROR(VLOOKUP($C$1,BD!L75:W1075,1,FALSE),"")</f>
        <v/>
      </c>
      <c r="C75" s="52" t="str">
        <f>IFERROR(VLOOKUP(C$1,BD!L75:W1075,3,FALSE),"")</f>
        <v/>
      </c>
      <c r="D75" s="52" t="str">
        <f>IFERROR(VLOOKUP(C$1,BD!L75:W1075,2,FALSE),"")</f>
        <v/>
      </c>
      <c r="E75" s="53" t="str">
        <f>IFERROR(VLOOKUP(C$1,BD!L75:W1075,5,FALSE),"")</f>
        <v/>
      </c>
      <c r="F75"/>
      <c r="G75"/>
      <c r="H75"/>
      <c r="I75"/>
      <c r="J75"/>
      <c r="K75"/>
      <c r="L75"/>
    </row>
    <row r="76" spans="1:12" ht="15.75" customHeight="1" thickBot="1" x14ac:dyDescent="0.35">
      <c r="A76" s="114"/>
      <c r="B76" s="52" t="str">
        <f>IFERROR(VLOOKUP($C$1,BD!L76:W1076,1,FALSE),"")</f>
        <v/>
      </c>
      <c r="C76" s="52" t="str">
        <f>IFERROR(VLOOKUP(C$1,BD!L76:W1076,3,FALSE),"")</f>
        <v/>
      </c>
      <c r="D76" s="52" t="str">
        <f>IFERROR(VLOOKUP(C$1,BD!L76:W1076,2,FALSE),"")</f>
        <v/>
      </c>
      <c r="E76" s="53" t="str">
        <f>IFERROR(VLOOKUP(C$1,BD!L76:W1076,5,FALSE),"")</f>
        <v/>
      </c>
      <c r="F76"/>
      <c r="G76"/>
      <c r="H76"/>
      <c r="I76"/>
      <c r="J76"/>
      <c r="K76"/>
      <c r="L76"/>
    </row>
    <row r="77" spans="1:12" ht="15.75" customHeight="1" thickBot="1" x14ac:dyDescent="0.35">
      <c r="A77" s="114"/>
      <c r="B77" s="52" t="str">
        <f>IFERROR(VLOOKUP($C$1,BD!L77:W1077,1,FALSE),"")</f>
        <v/>
      </c>
      <c r="C77" s="52" t="str">
        <f>IFERROR(VLOOKUP(C$1,BD!L77:W1077,3,FALSE),"")</f>
        <v/>
      </c>
      <c r="D77" s="52" t="str">
        <f>IFERROR(VLOOKUP(C$1,BD!L77:W1077,2,FALSE),"")</f>
        <v/>
      </c>
      <c r="E77" s="53" t="str">
        <f>IFERROR(VLOOKUP(C$1,BD!L77:W1077,5,FALSE),"")</f>
        <v/>
      </c>
      <c r="F77"/>
      <c r="G77"/>
      <c r="H77"/>
      <c r="I77"/>
      <c r="J77"/>
      <c r="K77"/>
      <c r="L77"/>
    </row>
    <row r="78" spans="1:12" ht="15.75" customHeight="1" thickBot="1" x14ac:dyDescent="0.35">
      <c r="A78" s="114"/>
      <c r="B78" s="52" t="str">
        <f>IFERROR(VLOOKUP($C$1,BD!L78:W1078,1,FALSE),"")</f>
        <v/>
      </c>
      <c r="C78" s="52" t="str">
        <f>IFERROR(VLOOKUP(C$1,BD!L78:W1078,3,FALSE),"")</f>
        <v/>
      </c>
      <c r="D78" s="52" t="str">
        <f>IFERROR(VLOOKUP(C$1,BD!L78:W1078,2,FALSE),"")</f>
        <v/>
      </c>
      <c r="E78" s="53" t="str">
        <f>IFERROR(VLOOKUP(C$1,BD!L78:W1078,5,FALSE),"")</f>
        <v/>
      </c>
      <c r="F78"/>
      <c r="G78"/>
      <c r="H78"/>
      <c r="I78"/>
      <c r="J78"/>
      <c r="K78"/>
      <c r="L78"/>
    </row>
    <row r="79" spans="1:12" ht="15.75" customHeight="1" thickBot="1" x14ac:dyDescent="0.35">
      <c r="A79" s="114"/>
      <c r="B79" s="52" t="str">
        <f>IFERROR(VLOOKUP($C$1,BD!L79:W1079,1,FALSE),"")</f>
        <v/>
      </c>
      <c r="C79" s="52" t="str">
        <f>IFERROR(VLOOKUP(C$1,BD!L79:W1079,3,FALSE),"")</f>
        <v/>
      </c>
      <c r="D79" s="52" t="str">
        <f>IFERROR(VLOOKUP(C$1,BD!L79:W1079,2,FALSE),"")</f>
        <v/>
      </c>
      <c r="E79" s="53" t="str">
        <f>IFERROR(VLOOKUP(C$1,BD!L79:W1079,5,FALSE),"")</f>
        <v/>
      </c>
      <c r="F79"/>
      <c r="G79"/>
      <c r="H79"/>
      <c r="I79"/>
      <c r="J79"/>
      <c r="K79"/>
      <c r="L79"/>
    </row>
    <row r="80" spans="1:12" ht="15.75" customHeight="1" thickBot="1" x14ac:dyDescent="0.35">
      <c r="A80" s="114"/>
      <c r="B80" s="52" t="str">
        <f>IFERROR(VLOOKUP($C$1,BD!L80:W1080,1,FALSE),"")</f>
        <v/>
      </c>
      <c r="C80" s="52" t="str">
        <f>IFERROR(VLOOKUP(C$1,BD!L80:W1080,3,FALSE),"")</f>
        <v/>
      </c>
      <c r="D80" s="52" t="str">
        <f>IFERROR(VLOOKUP(C$1,BD!L80:W1080,2,FALSE),"")</f>
        <v/>
      </c>
      <c r="E80" s="53" t="str">
        <f>IFERROR(VLOOKUP(C$1,BD!L80:W1080,5,FALSE),"")</f>
        <v/>
      </c>
      <c r="F80"/>
      <c r="G80"/>
      <c r="H80"/>
      <c r="I80"/>
      <c r="J80"/>
      <c r="K80"/>
      <c r="L80"/>
    </row>
    <row r="81" spans="1:12" ht="15.75" customHeight="1" thickBot="1" x14ac:dyDescent="0.35">
      <c r="A81" s="114"/>
      <c r="B81" s="52" t="str">
        <f>IFERROR(VLOOKUP($C$1,BD!L81:W1081,1,FALSE),"")</f>
        <v/>
      </c>
      <c r="C81" s="52" t="str">
        <f>IFERROR(VLOOKUP(C$1,BD!L81:W1081,3,FALSE),"")</f>
        <v/>
      </c>
      <c r="D81" s="52" t="str">
        <f>IFERROR(VLOOKUP(C$1,BD!L81:W1081,2,FALSE),"")</f>
        <v/>
      </c>
      <c r="E81" s="53" t="str">
        <f>IFERROR(VLOOKUP(C$1,BD!L81:W1081,5,FALSE),"")</f>
        <v/>
      </c>
      <c r="F81"/>
      <c r="G81"/>
      <c r="H81"/>
      <c r="I81"/>
      <c r="J81"/>
      <c r="K81"/>
      <c r="L81"/>
    </row>
    <row r="82" spans="1:12" ht="15.75" customHeight="1" thickBot="1" x14ac:dyDescent="0.35">
      <c r="A82" s="114"/>
      <c r="B82" s="52" t="str">
        <f>IFERROR(VLOOKUP($C$1,BD!L82:W1082,1,FALSE),"")</f>
        <v/>
      </c>
      <c r="C82" s="52" t="str">
        <f>IFERROR(VLOOKUP(C$1,BD!L82:W1082,3,FALSE),"")</f>
        <v/>
      </c>
      <c r="D82" s="52" t="str">
        <f>IFERROR(VLOOKUP(C$1,BD!L82:W1082,2,FALSE),"")</f>
        <v/>
      </c>
      <c r="E82" s="53" t="str">
        <f>IFERROR(VLOOKUP(C$1,BD!L82:W1082,5,FALSE),"")</f>
        <v/>
      </c>
      <c r="F82"/>
      <c r="G82"/>
      <c r="H82"/>
      <c r="I82"/>
      <c r="J82"/>
      <c r="K82"/>
      <c r="L82"/>
    </row>
    <row r="83" spans="1:12" ht="15.75" customHeight="1" thickBot="1" x14ac:dyDescent="0.35">
      <c r="A83" s="114"/>
      <c r="B83" s="52" t="str">
        <f>IFERROR(VLOOKUP($C$1,BD!L83:W1083,1,FALSE),"")</f>
        <v/>
      </c>
      <c r="C83" s="52" t="str">
        <f>IFERROR(VLOOKUP(C$1,BD!L83:W1083,3,FALSE),"")</f>
        <v/>
      </c>
      <c r="D83" s="52" t="str">
        <f>IFERROR(VLOOKUP(C$1,BD!L83:W1083,2,FALSE),"")</f>
        <v/>
      </c>
      <c r="E83" s="53" t="str">
        <f>IFERROR(VLOOKUP(C$1,BD!L83:W1083,5,FALSE),"")</f>
        <v/>
      </c>
      <c r="F83"/>
      <c r="G83"/>
      <c r="H83"/>
      <c r="I83"/>
      <c r="J83"/>
      <c r="K83"/>
      <c r="L83"/>
    </row>
    <row r="84" spans="1:12" ht="15.75" customHeight="1" thickBot="1" x14ac:dyDescent="0.35">
      <c r="A84" s="114"/>
      <c r="B84" s="52" t="str">
        <f>IFERROR(VLOOKUP($C$1,BD!L84:W1084,1,FALSE),"")</f>
        <v/>
      </c>
      <c r="C84" s="52" t="str">
        <f>IFERROR(VLOOKUP(C$1,BD!L84:W1084,3,FALSE),"")</f>
        <v/>
      </c>
      <c r="D84" s="52" t="str">
        <f>IFERROR(VLOOKUP(C$1,BD!L84:W1084,2,FALSE),"")</f>
        <v/>
      </c>
      <c r="E84" s="53" t="str">
        <f>IFERROR(VLOOKUP(C$1,BD!L84:W1084,5,FALSE),"")</f>
        <v/>
      </c>
      <c r="F84"/>
      <c r="G84"/>
      <c r="H84"/>
      <c r="I84"/>
      <c r="J84"/>
      <c r="K84"/>
      <c r="L84"/>
    </row>
    <row r="85" spans="1:12" ht="15.75" customHeight="1" thickBot="1" x14ac:dyDescent="0.35">
      <c r="A85" s="114"/>
      <c r="B85" s="52" t="str">
        <f>IFERROR(VLOOKUP($C$1,BD!L85:W1085,1,FALSE),"")</f>
        <v/>
      </c>
      <c r="C85" s="52" t="str">
        <f>IFERROR(VLOOKUP(C$1,BD!L85:W1085,3,FALSE),"")</f>
        <v/>
      </c>
      <c r="D85" s="52" t="str">
        <f>IFERROR(VLOOKUP(C$1,BD!L85:W1085,2,FALSE),"")</f>
        <v/>
      </c>
      <c r="E85" s="53" t="str">
        <f>IFERROR(VLOOKUP(C$1,BD!L85:W1085,5,FALSE),"")</f>
        <v/>
      </c>
      <c r="F85"/>
      <c r="G85"/>
      <c r="H85"/>
      <c r="I85"/>
      <c r="J85"/>
      <c r="K85"/>
      <c r="L85"/>
    </row>
    <row r="86" spans="1:12" ht="15.75" customHeight="1" thickBot="1" x14ac:dyDescent="0.35">
      <c r="A86" s="114"/>
      <c r="B86" s="52" t="str">
        <f>IFERROR(VLOOKUP($C$1,BD!L86:W1086,1,FALSE),"")</f>
        <v/>
      </c>
      <c r="C86" s="52" t="str">
        <f>IFERROR(VLOOKUP(C$1,BD!L86:W1086,3,FALSE),"")</f>
        <v/>
      </c>
      <c r="D86" s="52" t="str">
        <f>IFERROR(VLOOKUP(C$1,BD!L86:W1086,2,FALSE),"")</f>
        <v/>
      </c>
      <c r="E86" s="53" t="str">
        <f>IFERROR(VLOOKUP(C$1,BD!L86:W1086,5,FALSE),"")</f>
        <v/>
      </c>
      <c r="F86"/>
      <c r="G86"/>
      <c r="H86"/>
      <c r="I86"/>
      <c r="J86"/>
      <c r="K86"/>
      <c r="L86"/>
    </row>
    <row r="87" spans="1:12" ht="15.75" customHeight="1" thickBot="1" x14ac:dyDescent="0.35">
      <c r="A87" s="114"/>
      <c r="B87" s="52" t="str">
        <f>IFERROR(VLOOKUP($C$1,BD!L87:W1087,1,FALSE),"")</f>
        <v/>
      </c>
      <c r="C87" s="52" t="str">
        <f>IFERROR(VLOOKUP(C$1,BD!L87:W1087,3,FALSE),"")</f>
        <v/>
      </c>
      <c r="D87" s="52" t="str">
        <f>IFERROR(VLOOKUP(C$1,BD!L87:W1087,2,FALSE),"")</f>
        <v/>
      </c>
      <c r="E87" s="53" t="str">
        <f>IFERROR(VLOOKUP(C$1,BD!L87:W1087,5,FALSE),"")</f>
        <v/>
      </c>
      <c r="F87"/>
      <c r="G87"/>
      <c r="H87"/>
      <c r="I87"/>
      <c r="J87"/>
      <c r="K87"/>
      <c r="L87"/>
    </row>
    <row r="88" spans="1:12" ht="15.75" customHeight="1" thickBot="1" x14ac:dyDescent="0.35">
      <c r="A88" s="114"/>
      <c r="B88" s="52" t="str">
        <f>IFERROR(VLOOKUP($C$1,BD!L88:W1088,1,FALSE),"")</f>
        <v/>
      </c>
      <c r="C88" s="52" t="str">
        <f>IFERROR(VLOOKUP(C$1,BD!L88:W1088,3,FALSE),"")</f>
        <v/>
      </c>
      <c r="D88" s="52" t="str">
        <f>IFERROR(VLOOKUP(C$1,BD!L88:W1088,2,FALSE),"")</f>
        <v/>
      </c>
      <c r="E88" s="53" t="str">
        <f>IFERROR(VLOOKUP(C$1,BD!L88:W1088,5,FALSE),"")</f>
        <v/>
      </c>
      <c r="F88"/>
      <c r="G88"/>
      <c r="H88"/>
      <c r="I88"/>
      <c r="J88"/>
      <c r="K88"/>
      <c r="L88"/>
    </row>
    <row r="89" spans="1:12" ht="15.75" customHeight="1" thickBot="1" x14ac:dyDescent="0.35">
      <c r="A89" s="114"/>
      <c r="B89" s="52" t="str">
        <f>IFERROR(VLOOKUP($C$1,BD!L89:W1089,1,FALSE),"")</f>
        <v/>
      </c>
      <c r="C89" s="52" t="str">
        <f>IFERROR(VLOOKUP(C$1,BD!L89:W1089,3,FALSE),"")</f>
        <v/>
      </c>
      <c r="D89" s="52" t="str">
        <f>IFERROR(VLOOKUP(C$1,BD!L89:W1089,2,FALSE),"")</f>
        <v/>
      </c>
      <c r="E89" s="53" t="str">
        <f>IFERROR(VLOOKUP(C$1,BD!L89:W1089,5,FALSE),"")</f>
        <v/>
      </c>
      <c r="F89"/>
      <c r="G89"/>
      <c r="H89"/>
      <c r="I89"/>
      <c r="J89"/>
      <c r="K89"/>
      <c r="L89"/>
    </row>
    <row r="90" spans="1:12" ht="15.75" customHeight="1" thickBot="1" x14ac:dyDescent="0.35">
      <c r="A90" s="114"/>
      <c r="B90" s="52" t="str">
        <f>IFERROR(VLOOKUP($C$1,BD!L90:W1090,1,FALSE),"")</f>
        <v/>
      </c>
      <c r="C90" s="52" t="str">
        <f>IFERROR(VLOOKUP(C$1,BD!L90:W1090,3,FALSE),"")</f>
        <v/>
      </c>
      <c r="D90" s="52" t="str">
        <f>IFERROR(VLOOKUP(C$1,BD!L90:W1090,2,FALSE),"")</f>
        <v/>
      </c>
      <c r="E90" s="53" t="str">
        <f>IFERROR(VLOOKUP(C$1,BD!L90:W1090,5,FALSE),"")</f>
        <v/>
      </c>
      <c r="F90"/>
      <c r="G90"/>
      <c r="H90"/>
      <c r="I90"/>
      <c r="J90"/>
      <c r="K90"/>
      <c r="L90"/>
    </row>
    <row r="91" spans="1:12" ht="15.75" customHeight="1" thickBot="1" x14ac:dyDescent="0.35">
      <c r="A91" s="114"/>
      <c r="B91" s="52" t="str">
        <f>IFERROR(VLOOKUP($C$1,BD!L91:W1091,1,FALSE),"")</f>
        <v/>
      </c>
      <c r="C91" s="52" t="str">
        <f>IFERROR(VLOOKUP(C$1,BD!L91:W1091,3,FALSE),"")</f>
        <v/>
      </c>
      <c r="D91" s="52" t="str">
        <f>IFERROR(VLOOKUP(C$1,BD!L91:W1091,2,FALSE),"")</f>
        <v/>
      </c>
      <c r="E91" s="53" t="str">
        <f>IFERROR(VLOOKUP(C$1,BD!L91:W1091,5,FALSE),"")</f>
        <v/>
      </c>
      <c r="F91"/>
      <c r="G91"/>
      <c r="H91"/>
      <c r="I91"/>
      <c r="J91"/>
      <c r="K91"/>
      <c r="L91"/>
    </row>
    <row r="92" spans="1:12" ht="15.75" customHeight="1" thickBot="1" x14ac:dyDescent="0.35">
      <c r="A92" s="114"/>
      <c r="B92" s="52" t="str">
        <f>IFERROR(VLOOKUP($C$1,BD!L92:W1092,1,FALSE),"")</f>
        <v/>
      </c>
      <c r="C92" s="52" t="str">
        <f>IFERROR(VLOOKUP(C$1,BD!L92:W1092,3,FALSE),"")</f>
        <v/>
      </c>
      <c r="D92" s="52" t="str">
        <f>IFERROR(VLOOKUP(C$1,BD!L92:W1092,2,FALSE),"")</f>
        <v/>
      </c>
      <c r="E92" s="53" t="str">
        <f>IFERROR(VLOOKUP(C$1,BD!L92:W1092,5,FALSE),"")</f>
        <v/>
      </c>
      <c r="F92"/>
      <c r="G92"/>
      <c r="H92"/>
      <c r="I92"/>
      <c r="J92"/>
      <c r="K92"/>
      <c r="L92"/>
    </row>
    <row r="93" spans="1:12" ht="15.75" customHeight="1" thickBot="1" x14ac:dyDescent="0.35">
      <c r="A93" s="114"/>
      <c r="B93" s="52" t="str">
        <f>IFERROR(VLOOKUP($C$1,BD!L93:W1093,1,FALSE),"")</f>
        <v/>
      </c>
      <c r="C93" s="52" t="str">
        <f>IFERROR(VLOOKUP(C$1,BD!L93:W1093,3,FALSE),"")</f>
        <v/>
      </c>
      <c r="D93" s="52" t="str">
        <f>IFERROR(VLOOKUP(C$1,BD!L93:W1093,2,FALSE),"")</f>
        <v/>
      </c>
      <c r="E93" s="53" t="str">
        <f>IFERROR(VLOOKUP(C$1,BD!L93:W1093,5,FALSE),"")</f>
        <v/>
      </c>
      <c r="F93"/>
      <c r="G93"/>
      <c r="H93"/>
      <c r="I93"/>
      <c r="J93"/>
      <c r="K93"/>
      <c r="L93"/>
    </row>
    <row r="94" spans="1:12" ht="15.75" customHeight="1" thickBot="1" x14ac:dyDescent="0.35">
      <c r="A94" s="114"/>
      <c r="B94" s="52" t="str">
        <f>IFERROR(VLOOKUP($C$1,BD!L94:W1094,1,FALSE),"")</f>
        <v/>
      </c>
      <c r="C94" s="52" t="str">
        <f>IFERROR(VLOOKUP(C$1,BD!L94:W1094,3,FALSE),"")</f>
        <v/>
      </c>
      <c r="D94" s="52" t="str">
        <f>IFERROR(VLOOKUP(C$1,BD!L94:W1094,2,FALSE),"")</f>
        <v/>
      </c>
      <c r="E94" s="53" t="str">
        <f>IFERROR(VLOOKUP(C$1,BD!L94:W1094,5,FALSE),"")</f>
        <v/>
      </c>
      <c r="F94"/>
      <c r="G94"/>
      <c r="H94"/>
      <c r="I94"/>
      <c r="J94"/>
      <c r="K94"/>
      <c r="L94"/>
    </row>
    <row r="95" spans="1:12" ht="15.75" customHeight="1" thickBot="1" x14ac:dyDescent="0.35">
      <c r="A95" s="114"/>
      <c r="B95" s="52" t="str">
        <f>IFERROR(VLOOKUP($C$1,BD!L95:W1095,1,FALSE),"")</f>
        <v/>
      </c>
      <c r="C95" s="52" t="str">
        <f>IFERROR(VLOOKUP(C$1,BD!L95:W1095,3,FALSE),"")</f>
        <v/>
      </c>
      <c r="D95" s="52" t="str">
        <f>IFERROR(VLOOKUP(C$1,BD!L95:W1095,2,FALSE),"")</f>
        <v/>
      </c>
      <c r="E95" s="53" t="str">
        <f>IFERROR(VLOOKUP(C$1,BD!L95:W1095,5,FALSE),"")</f>
        <v/>
      </c>
      <c r="F95"/>
      <c r="G95"/>
      <c r="H95"/>
      <c r="I95"/>
      <c r="J95"/>
      <c r="K95"/>
      <c r="L95"/>
    </row>
    <row r="96" spans="1:12" ht="15.75" customHeight="1" thickBot="1" x14ac:dyDescent="0.35">
      <c r="A96" s="114"/>
      <c r="B96" s="52" t="str">
        <f>IFERROR(VLOOKUP($C$1,BD!L96:W1096,1,FALSE),"")</f>
        <v/>
      </c>
      <c r="C96" s="52" t="str">
        <f>IFERROR(VLOOKUP(C$1,BD!L96:W1096,3,FALSE),"")</f>
        <v/>
      </c>
      <c r="D96" s="52" t="str">
        <f>IFERROR(VLOOKUP(C$1,BD!L96:W1096,2,FALSE),"")</f>
        <v/>
      </c>
      <c r="E96" s="53" t="str">
        <f>IFERROR(VLOOKUP(C$1,BD!L96:W1096,5,FALSE),"")</f>
        <v/>
      </c>
      <c r="F96"/>
      <c r="G96"/>
      <c r="H96"/>
      <c r="I96"/>
      <c r="J96"/>
      <c r="K96"/>
      <c r="L96"/>
    </row>
    <row r="97" spans="1:12" ht="15.75" customHeight="1" thickBot="1" x14ac:dyDescent="0.35">
      <c r="A97" s="114"/>
      <c r="B97" s="52" t="str">
        <f>IFERROR(VLOOKUP($C$1,BD!L97:W1097,1,FALSE),"")</f>
        <v/>
      </c>
      <c r="C97" s="52" t="str">
        <f>IFERROR(VLOOKUP(C$1,BD!L97:W1097,3,FALSE),"")</f>
        <v/>
      </c>
      <c r="D97" s="52" t="str">
        <f>IFERROR(VLOOKUP(C$1,BD!L97:W1097,2,FALSE),"")</f>
        <v/>
      </c>
      <c r="E97" s="53" t="str">
        <f>IFERROR(VLOOKUP(C$1,BD!L97:W1097,5,FALSE),"")</f>
        <v/>
      </c>
      <c r="F97"/>
      <c r="G97"/>
      <c r="H97"/>
      <c r="I97"/>
      <c r="J97"/>
      <c r="K97"/>
      <c r="L97"/>
    </row>
    <row r="98" spans="1:12" ht="15.75" customHeight="1" thickBot="1" x14ac:dyDescent="0.35">
      <c r="A98" s="114"/>
      <c r="B98" s="52" t="str">
        <f>IFERROR(VLOOKUP($C$1,BD!L98:W1098,1,FALSE),"")</f>
        <v/>
      </c>
      <c r="C98" s="52" t="str">
        <f>IFERROR(VLOOKUP(C$1,BD!L98:W1098,3,FALSE),"")</f>
        <v/>
      </c>
      <c r="D98" s="52" t="str">
        <f>IFERROR(VLOOKUP(C$1,BD!L98:W1098,2,FALSE),"")</f>
        <v/>
      </c>
      <c r="E98" s="53" t="str">
        <f>IFERROR(VLOOKUP(C$1,BD!L98:W1098,5,FALSE),"")</f>
        <v/>
      </c>
      <c r="F98"/>
      <c r="G98"/>
      <c r="H98"/>
      <c r="I98"/>
      <c r="J98"/>
      <c r="K98"/>
      <c r="L98"/>
    </row>
    <row r="99" spans="1:12" ht="15.75" customHeight="1" thickBot="1" x14ac:dyDescent="0.35">
      <c r="A99" s="114"/>
      <c r="B99" s="52" t="str">
        <f>IFERROR(VLOOKUP($C$1,BD!L99:W1099,1,FALSE),"")</f>
        <v/>
      </c>
      <c r="C99" s="52" t="str">
        <f>IFERROR(VLOOKUP(C$1,BD!L99:W1099,3,FALSE),"")</f>
        <v/>
      </c>
      <c r="D99" s="52" t="str">
        <f>IFERROR(VLOOKUP(C$1,BD!L99:W1099,2,FALSE),"")</f>
        <v/>
      </c>
      <c r="E99" s="53" t="str">
        <f>IFERROR(VLOOKUP(C$1,BD!L99:W1099,5,FALSE),"")</f>
        <v/>
      </c>
      <c r="F99"/>
      <c r="G99"/>
      <c r="H99"/>
      <c r="I99"/>
      <c r="J99"/>
      <c r="K99"/>
      <c r="L99"/>
    </row>
    <row r="100" spans="1:12" ht="15.75" customHeight="1" thickBot="1" x14ac:dyDescent="0.35">
      <c r="A100" s="114"/>
      <c r="B100" s="52" t="str">
        <f>IFERROR(VLOOKUP($C$1,BD!L100:W1100,1,FALSE),"")</f>
        <v/>
      </c>
      <c r="C100" s="52" t="str">
        <f>IFERROR(VLOOKUP(C$1,BD!L100:W1100,3,FALSE),"")</f>
        <v/>
      </c>
      <c r="D100" s="52" t="str">
        <f>IFERROR(VLOOKUP(C$1,BD!L100:W1100,2,FALSE),"")</f>
        <v/>
      </c>
      <c r="E100" s="53" t="str">
        <f>IFERROR(VLOOKUP(C$1,BD!L100:W1100,5,FALSE),"")</f>
        <v/>
      </c>
      <c r="F100"/>
      <c r="G100"/>
      <c r="H100"/>
      <c r="I100"/>
      <c r="J100"/>
      <c r="K100"/>
      <c r="L100"/>
    </row>
    <row r="101" spans="1:12" ht="15.75" customHeight="1" thickBot="1" x14ac:dyDescent="0.35">
      <c r="A101" s="114"/>
      <c r="B101" s="52" t="str">
        <f>IFERROR(VLOOKUP($C$1,BD!L101:W1101,1,FALSE),"")</f>
        <v/>
      </c>
      <c r="C101" s="52" t="str">
        <f>IFERROR(VLOOKUP(C$1,BD!L101:W1101,3,FALSE),"")</f>
        <v/>
      </c>
      <c r="D101" s="52" t="str">
        <f>IFERROR(VLOOKUP(C$1,BD!L101:W1101,2,FALSE),"")</f>
        <v/>
      </c>
      <c r="E101" s="53" t="str">
        <f>IFERROR(VLOOKUP(C$1,BD!L101:W1101,5,FALSE),"")</f>
        <v/>
      </c>
      <c r="F101"/>
      <c r="G101"/>
      <c r="H101"/>
      <c r="I101"/>
      <c r="J101"/>
      <c r="K101"/>
      <c r="L101"/>
    </row>
    <row r="102" spans="1:12" ht="15.75" customHeight="1" thickBot="1" x14ac:dyDescent="0.35">
      <c r="A102" s="114"/>
      <c r="B102" s="52" t="str">
        <f>IFERROR(VLOOKUP($C$1,BD!L102:W1102,1,FALSE),"")</f>
        <v/>
      </c>
      <c r="C102" s="52" t="str">
        <f>IFERROR(VLOOKUP(C$1,BD!L102:W1102,3,FALSE),"")</f>
        <v/>
      </c>
      <c r="D102" s="52" t="str">
        <f>IFERROR(VLOOKUP(C$1,BD!L102:W1102,2,FALSE),"")</f>
        <v/>
      </c>
      <c r="E102" s="53" t="str">
        <f>IFERROR(VLOOKUP(C$1,BD!L102:W1102,5,FALSE),"")</f>
        <v/>
      </c>
      <c r="F102"/>
      <c r="G102"/>
      <c r="H102"/>
      <c r="I102"/>
      <c r="J102"/>
      <c r="K102"/>
      <c r="L102"/>
    </row>
    <row r="103" spans="1:12" ht="15.75" customHeight="1" thickBot="1" x14ac:dyDescent="0.35">
      <c r="A103" s="114"/>
      <c r="B103" s="52" t="str">
        <f>IFERROR(VLOOKUP($C$1,BD!L103:W1103,1,FALSE),"")</f>
        <v/>
      </c>
      <c r="C103" s="52" t="str">
        <f>IFERROR(VLOOKUP(C$1,BD!L103:W1103,3,FALSE),"")</f>
        <v/>
      </c>
      <c r="D103" s="52" t="str">
        <f>IFERROR(VLOOKUP(C$1,BD!L103:W1103,2,FALSE),"")</f>
        <v/>
      </c>
      <c r="E103" s="53" t="str">
        <f>IFERROR(VLOOKUP(C$1,BD!L103:W1103,5,FALSE),"")</f>
        <v/>
      </c>
      <c r="F103"/>
      <c r="G103"/>
      <c r="H103"/>
      <c r="I103"/>
      <c r="J103"/>
      <c r="K103"/>
      <c r="L103"/>
    </row>
    <row r="104" spans="1:12" ht="15.75" customHeight="1" thickBot="1" x14ac:dyDescent="0.35">
      <c r="A104" s="114"/>
      <c r="B104" s="52" t="str">
        <f>IFERROR(VLOOKUP($C$1,BD!L104:W1104,1,FALSE),"")</f>
        <v/>
      </c>
      <c r="C104" s="52" t="str">
        <f>IFERROR(VLOOKUP(C$1,BD!L104:W1104,3,FALSE),"")</f>
        <v/>
      </c>
      <c r="D104" s="52" t="str">
        <f>IFERROR(VLOOKUP(C$1,BD!L104:W1104,2,FALSE),"")</f>
        <v/>
      </c>
      <c r="E104" s="53" t="str">
        <f>IFERROR(VLOOKUP(C$1,BD!L104:W1104,5,FALSE),"")</f>
        <v/>
      </c>
      <c r="F104"/>
      <c r="G104"/>
      <c r="H104"/>
      <c r="I104"/>
      <c r="J104"/>
      <c r="K104"/>
      <c r="L104"/>
    </row>
    <row r="105" spans="1:12" ht="15.75" customHeight="1" thickBot="1" x14ac:dyDescent="0.35">
      <c r="A105" s="114"/>
      <c r="B105" s="52" t="str">
        <f>IFERROR(VLOOKUP($C$1,BD!L105:W1105,1,FALSE),"")</f>
        <v/>
      </c>
      <c r="C105" s="52" t="str">
        <f>IFERROR(VLOOKUP(C$1,BD!L105:W1105,3,FALSE),"")</f>
        <v/>
      </c>
      <c r="D105" s="52" t="str">
        <f>IFERROR(VLOOKUP(C$1,BD!L105:W1105,2,FALSE),"")</f>
        <v/>
      </c>
      <c r="E105" s="53" t="str">
        <f>IFERROR(VLOOKUP(C$1,BD!L105:W1105,5,FALSE),"")</f>
        <v/>
      </c>
      <c r="F105"/>
      <c r="G105"/>
      <c r="H105"/>
      <c r="I105"/>
      <c r="J105"/>
      <c r="K105"/>
      <c r="L105"/>
    </row>
    <row r="106" spans="1:12" ht="15.75" customHeight="1" thickBot="1" x14ac:dyDescent="0.35">
      <c r="A106" s="114"/>
      <c r="B106" s="52" t="str">
        <f>IFERROR(VLOOKUP($C$1,BD!L106:W1106,1,FALSE),"")</f>
        <v/>
      </c>
      <c r="C106" s="52" t="str">
        <f>IFERROR(VLOOKUP(C$1,BD!L106:W1106,3,FALSE),"")</f>
        <v/>
      </c>
      <c r="D106" s="52" t="str">
        <f>IFERROR(VLOOKUP(C$1,BD!L106:W1106,2,FALSE),"")</f>
        <v/>
      </c>
      <c r="E106" s="53" t="str">
        <f>IFERROR(VLOOKUP(C$1,BD!L106:W1106,5,FALSE),"")</f>
        <v/>
      </c>
      <c r="F106"/>
      <c r="G106"/>
      <c r="H106"/>
      <c r="I106"/>
      <c r="J106"/>
      <c r="K106"/>
      <c r="L106"/>
    </row>
    <row r="107" spans="1:12" ht="15.75" customHeight="1" x14ac:dyDescent="0.3">
      <c r="A107" s="114"/>
      <c r="B107"/>
      <c r="C107"/>
      <c r="D107"/>
      <c r="E107"/>
      <c r="F107"/>
      <c r="G107"/>
      <c r="H107"/>
      <c r="I107"/>
      <c r="J107"/>
      <c r="K107"/>
      <c r="L107"/>
    </row>
    <row r="108" spans="1:12" ht="15.75" customHeight="1" x14ac:dyDescent="0.3">
      <c r="A108" s="114"/>
      <c r="B108"/>
      <c r="C108"/>
      <c r="D108"/>
      <c r="E108"/>
      <c r="F108"/>
      <c r="G108"/>
      <c r="H108"/>
      <c r="I108"/>
      <c r="J108"/>
      <c r="K108"/>
      <c r="L108"/>
    </row>
    <row r="109" spans="1:12" ht="15.75" customHeight="1" x14ac:dyDescent="0.3">
      <c r="A109" s="114"/>
      <c r="B109"/>
      <c r="C109"/>
      <c r="D109"/>
      <c r="E109"/>
      <c r="F109"/>
      <c r="G109"/>
      <c r="H109"/>
      <c r="I109"/>
      <c r="J109"/>
      <c r="K109"/>
      <c r="L109"/>
    </row>
    <row r="110" spans="1:12" ht="15.75" customHeight="1" x14ac:dyDescent="0.3">
      <c r="A110" s="114"/>
      <c r="B110"/>
      <c r="C110"/>
      <c r="D110"/>
      <c r="E110"/>
      <c r="F110"/>
      <c r="G110"/>
      <c r="H110"/>
      <c r="I110"/>
      <c r="J110"/>
      <c r="K110"/>
      <c r="L110"/>
    </row>
    <row r="111" spans="1:12" ht="15.75" customHeight="1" x14ac:dyDescent="0.3">
      <c r="A111" s="114"/>
      <c r="B111"/>
      <c r="C111"/>
      <c r="D111"/>
      <c r="E111"/>
      <c r="F111"/>
      <c r="G111"/>
      <c r="H111"/>
      <c r="I111"/>
      <c r="J111"/>
      <c r="K111"/>
      <c r="L111"/>
    </row>
    <row r="112" spans="1:12" ht="15.75" customHeight="1" x14ac:dyDescent="0.3">
      <c r="A112" s="114"/>
      <c r="B112"/>
      <c r="C112"/>
      <c r="D112"/>
      <c r="E112"/>
      <c r="F112"/>
      <c r="G112"/>
      <c r="H112"/>
      <c r="I112"/>
      <c r="J112"/>
      <c r="K112"/>
      <c r="L112"/>
    </row>
    <row r="113" spans="1:12" ht="15.75" customHeight="1" x14ac:dyDescent="0.3">
      <c r="A113" s="114"/>
      <c r="B113"/>
      <c r="C113"/>
      <c r="D113"/>
      <c r="E113"/>
      <c r="F113"/>
      <c r="G113"/>
      <c r="H113"/>
      <c r="I113"/>
      <c r="J113"/>
      <c r="K113"/>
      <c r="L113"/>
    </row>
    <row r="114" spans="1:12" ht="15.75" customHeight="1" x14ac:dyDescent="0.3">
      <c r="A114" s="114"/>
      <c r="B114"/>
      <c r="C114"/>
      <c r="D114"/>
      <c r="E114"/>
      <c r="F114"/>
      <c r="G114"/>
      <c r="H114"/>
      <c r="I114"/>
      <c r="J114"/>
      <c r="K114"/>
      <c r="L114"/>
    </row>
    <row r="115" spans="1:12" ht="15.75" customHeight="1" x14ac:dyDescent="0.3">
      <c r="A115" s="114"/>
      <c r="B115"/>
      <c r="C115"/>
      <c r="D115"/>
      <c r="E115"/>
      <c r="F115"/>
      <c r="G115"/>
      <c r="H115"/>
      <c r="I115"/>
      <c r="J115"/>
      <c r="K115"/>
      <c r="L115"/>
    </row>
    <row r="116" spans="1:12" ht="15.75" customHeight="1" x14ac:dyDescent="0.3">
      <c r="A116" s="114"/>
      <c r="B116"/>
      <c r="C116"/>
      <c r="D116"/>
      <c r="E116"/>
      <c r="F116"/>
      <c r="G116"/>
      <c r="H116"/>
      <c r="I116"/>
      <c r="J116"/>
      <c r="K116"/>
      <c r="L116"/>
    </row>
    <row r="117" spans="1:12" ht="15.75" customHeight="1" x14ac:dyDescent="0.3">
      <c r="A117" s="114"/>
      <c r="B117"/>
      <c r="C117"/>
      <c r="D117"/>
      <c r="E117"/>
      <c r="F117"/>
      <c r="G117"/>
      <c r="H117"/>
      <c r="I117"/>
      <c r="J117"/>
      <c r="K117"/>
      <c r="L117"/>
    </row>
    <row r="118" spans="1:12" ht="15.75" customHeight="1" x14ac:dyDescent="0.3">
      <c r="A118" s="114"/>
      <c r="B118"/>
      <c r="C118"/>
      <c r="D118"/>
      <c r="E118"/>
      <c r="F118"/>
      <c r="G118"/>
      <c r="H118"/>
      <c r="I118"/>
      <c r="J118"/>
      <c r="K118"/>
      <c r="L118"/>
    </row>
    <row r="119" spans="1:12" ht="15.75" customHeight="1" x14ac:dyDescent="0.3">
      <c r="A119" s="114"/>
      <c r="B119"/>
      <c r="C119"/>
      <c r="D119"/>
      <c r="E119"/>
      <c r="F119"/>
      <c r="G119"/>
      <c r="H119"/>
      <c r="I119"/>
      <c r="J119"/>
      <c r="K119"/>
      <c r="L119"/>
    </row>
    <row r="120" spans="1:12" ht="15.75" customHeight="1" x14ac:dyDescent="0.3">
      <c r="A120" s="114"/>
      <c r="B120"/>
      <c r="C120"/>
      <c r="D120"/>
      <c r="E120"/>
      <c r="F120"/>
      <c r="G120"/>
      <c r="H120"/>
      <c r="I120"/>
      <c r="J120"/>
      <c r="K120"/>
      <c r="L120"/>
    </row>
    <row r="121" spans="1:12" ht="15.75" customHeight="1" x14ac:dyDescent="0.3">
      <c r="A121" s="114"/>
      <c r="B121"/>
      <c r="C121"/>
      <c r="D121"/>
      <c r="E121"/>
      <c r="F121"/>
      <c r="G121"/>
      <c r="H121"/>
      <c r="I121"/>
      <c r="J121"/>
      <c r="K121"/>
      <c r="L121"/>
    </row>
  </sheetData>
  <hyperlinks>
    <hyperlink ref="B1" r:id="rId1" location="Formulaire!A1" xr:uid="{1B54A275-A02C-4BEC-9976-9EE19B8F2F5A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F6D54-F41F-4BC2-BFC7-CE8FDB1A09BD}">
  <sheetPr codeName="Feuil19"/>
  <dimension ref="A1:L121"/>
  <sheetViews>
    <sheetView workbookViewId="0">
      <selection activeCell="B2" sqref="B2:E36"/>
    </sheetView>
  </sheetViews>
  <sheetFormatPr baseColWidth="10" defaultRowHeight="12.75" x14ac:dyDescent="0.2"/>
  <cols>
    <col min="1" max="1" width="3.69921875" style="113" customWidth="1"/>
    <col min="2" max="2" width="14.796875" style="18" customWidth="1"/>
    <col min="3" max="3" width="18.796875" style="18" customWidth="1"/>
    <col min="4" max="4" width="21.8984375" style="18" customWidth="1"/>
    <col min="5" max="5" width="11.796875" style="50" customWidth="1"/>
    <col min="6" max="6" width="3.59765625" style="18" customWidth="1"/>
    <col min="7" max="7" width="2.5" style="18" customWidth="1"/>
    <col min="8" max="8" width="10.5" style="18" customWidth="1"/>
    <col min="9" max="9" width="15.796875" style="18" customWidth="1"/>
    <col min="10" max="11" width="11.19921875" style="18"/>
    <col min="12" max="12" width="14.59765625" style="18" customWidth="1"/>
    <col min="13" max="16384" width="11.19921875" style="18"/>
  </cols>
  <sheetData>
    <row r="1" spans="1:12" ht="15.75" customHeight="1" thickBot="1" x14ac:dyDescent="0.35">
      <c r="B1" s="54" t="s">
        <v>76</v>
      </c>
      <c r="C1" s="49" t="str">
        <f>OPERATION!C17</f>
        <v>SOCIETE GENERAL</v>
      </c>
      <c r="D1" s="18" t="s">
        <v>77</v>
      </c>
      <c r="E1" s="50">
        <f>SUM(E2:E977)</f>
        <v>1408</v>
      </c>
      <c r="H1" s="51"/>
    </row>
    <row r="2" spans="1:12" ht="15.75" customHeight="1" thickBot="1" x14ac:dyDescent="0.25">
      <c r="B2" s="52" t="str">
        <f>IFERROR(VLOOKUP($C$1,BD!M3:W1002,1,FALSE),"")</f>
        <v>SOCIETE GENERAL</v>
      </c>
      <c r="C2" s="52" t="str">
        <f>IFERROR(VLOOKUP(C$1,BD!M3:W1002,3,FALSE),"")</f>
        <v>Peuplus10 Jean32</v>
      </c>
      <c r="D2" s="52">
        <f>IFERROR(VLOOKUP(C$1,BD!M3:W1002,2,FALSE),"")</f>
        <v>12345693</v>
      </c>
      <c r="E2" s="53">
        <f>IFERROR(VLOOKUP(C$1,BD!M3:W1002,5,FALSE),"")</f>
        <v>464</v>
      </c>
    </row>
    <row r="3" spans="1:12" ht="15.75" customHeight="1" thickBot="1" x14ac:dyDescent="0.35">
      <c r="A3" s="114"/>
      <c r="B3" s="52" t="str">
        <f>IFERROR(VLOOKUP($C$1,BD!M19:W1018,1,FALSE),"")</f>
        <v>SOCIETE GENERAL</v>
      </c>
      <c r="C3" s="52" t="str">
        <f>IFERROR(VLOOKUP(C$1,BD!M19:W1018,3,FALSE),"")</f>
        <v>Peuplus18 Jean64</v>
      </c>
      <c r="D3" s="52">
        <f>IFERROR(VLOOKUP(C$1,BD!M19:W1018,2,FALSE),"")</f>
        <v>12345709</v>
      </c>
      <c r="E3" s="53">
        <f>IFERROR(VLOOKUP(C$1,BD!M19:W1018,5,FALSE),"")</f>
        <v>944</v>
      </c>
      <c r="F3"/>
      <c r="G3"/>
      <c r="H3"/>
      <c r="I3"/>
      <c r="J3"/>
      <c r="K3"/>
      <c r="L3"/>
    </row>
    <row r="4" spans="1:12" ht="15.75" customHeight="1" thickBot="1" x14ac:dyDescent="0.35">
      <c r="A4" s="114"/>
      <c r="B4" s="52" t="str">
        <f>IFERROR(VLOOKUP($C$1,BD!M35:W1034,1,FALSE),"")</f>
        <v/>
      </c>
      <c r="C4" s="52" t="str">
        <f>IFERROR(VLOOKUP(C$1,BD!M35:W1034,3,FALSE),"")</f>
        <v/>
      </c>
      <c r="D4" s="52" t="str">
        <f>IFERROR(VLOOKUP(C$1,BD!M35:W1034,2,FALSE),"")</f>
        <v/>
      </c>
      <c r="E4" s="53" t="str">
        <f>IFERROR(VLOOKUP(C$1,BD!M35:W1034,5,FALSE),"")</f>
        <v/>
      </c>
      <c r="F4"/>
      <c r="G4"/>
      <c r="H4"/>
      <c r="I4"/>
      <c r="J4"/>
      <c r="K4"/>
      <c r="L4"/>
    </row>
    <row r="5" spans="1:12" ht="15.75" customHeight="1" x14ac:dyDescent="0.3">
      <c r="A5" s="114"/>
      <c r="B5"/>
      <c r="C5"/>
      <c r="D5"/>
      <c r="E5"/>
      <c r="F5"/>
      <c r="G5"/>
      <c r="H5"/>
      <c r="I5"/>
      <c r="J5"/>
      <c r="K5"/>
      <c r="L5"/>
    </row>
    <row r="6" spans="1:12" ht="15.75" customHeight="1" x14ac:dyDescent="0.3">
      <c r="A6" s="114"/>
      <c r="B6"/>
      <c r="C6"/>
      <c r="D6"/>
      <c r="E6"/>
      <c r="F6"/>
      <c r="G6"/>
      <c r="H6"/>
      <c r="I6"/>
      <c r="J6"/>
      <c r="K6"/>
      <c r="L6"/>
    </row>
    <row r="7" spans="1:12" ht="15.75" customHeight="1" x14ac:dyDescent="0.3">
      <c r="A7" s="114"/>
      <c r="B7"/>
      <c r="C7"/>
      <c r="D7"/>
      <c r="E7"/>
      <c r="F7"/>
      <c r="G7"/>
      <c r="H7"/>
      <c r="I7"/>
      <c r="J7"/>
      <c r="K7"/>
      <c r="L7"/>
    </row>
    <row r="8" spans="1:12" ht="15.75" customHeight="1" x14ac:dyDescent="0.3">
      <c r="A8" s="114"/>
      <c r="B8"/>
      <c r="C8"/>
      <c r="D8"/>
      <c r="E8"/>
      <c r="F8"/>
      <c r="G8"/>
      <c r="H8"/>
      <c r="I8"/>
      <c r="J8"/>
      <c r="K8"/>
      <c r="L8"/>
    </row>
    <row r="9" spans="1:12" ht="15.75" customHeight="1" x14ac:dyDescent="0.3">
      <c r="A9" s="114"/>
      <c r="B9"/>
      <c r="C9"/>
      <c r="D9"/>
      <c r="E9"/>
      <c r="F9"/>
      <c r="G9"/>
      <c r="H9"/>
      <c r="I9"/>
      <c r="J9"/>
      <c r="K9"/>
      <c r="L9"/>
    </row>
    <row r="10" spans="1:12" ht="15.75" customHeight="1" x14ac:dyDescent="0.3">
      <c r="A10" s="114"/>
      <c r="B10"/>
      <c r="C10"/>
      <c r="D10"/>
      <c r="E10"/>
      <c r="F10"/>
      <c r="G10"/>
      <c r="H10"/>
      <c r="I10"/>
      <c r="J10"/>
      <c r="K10"/>
      <c r="L10"/>
    </row>
    <row r="11" spans="1:12" ht="15.75" customHeight="1" x14ac:dyDescent="0.3">
      <c r="A11" s="114"/>
      <c r="B11"/>
      <c r="C11"/>
      <c r="D11"/>
      <c r="E11"/>
      <c r="F11"/>
      <c r="G11"/>
      <c r="H11"/>
      <c r="I11"/>
      <c r="J11"/>
      <c r="K11"/>
      <c r="L11"/>
    </row>
    <row r="12" spans="1:12" ht="15.75" customHeight="1" x14ac:dyDescent="0.3">
      <c r="A12" s="114"/>
      <c r="B12"/>
      <c r="C12"/>
      <c r="D12"/>
      <c r="E12"/>
      <c r="F12"/>
      <c r="G12"/>
      <c r="H12"/>
      <c r="I12"/>
      <c r="J12"/>
      <c r="K12"/>
      <c r="L12"/>
    </row>
    <row r="13" spans="1:12" ht="15.75" customHeight="1" x14ac:dyDescent="0.3">
      <c r="A13" s="114"/>
      <c r="B13"/>
      <c r="C13"/>
      <c r="D13"/>
      <c r="E13"/>
      <c r="F13"/>
      <c r="G13"/>
      <c r="H13"/>
      <c r="I13"/>
      <c r="J13"/>
      <c r="K13"/>
      <c r="L13"/>
    </row>
    <row r="14" spans="1:12" ht="15.75" customHeight="1" x14ac:dyDescent="0.3">
      <c r="A14" s="114"/>
      <c r="B14"/>
      <c r="C14"/>
      <c r="D14"/>
      <c r="E14"/>
      <c r="F14"/>
      <c r="G14"/>
      <c r="H14"/>
      <c r="I14"/>
      <c r="J14"/>
      <c r="K14"/>
      <c r="L14"/>
    </row>
    <row r="15" spans="1:12" ht="15.75" customHeight="1" x14ac:dyDescent="0.3">
      <c r="A15" s="114"/>
      <c r="B15"/>
      <c r="C15"/>
      <c r="D15"/>
      <c r="E15"/>
      <c r="F15"/>
      <c r="G15"/>
      <c r="H15"/>
      <c r="I15"/>
      <c r="J15"/>
      <c r="K15"/>
      <c r="L15"/>
    </row>
    <row r="16" spans="1:12" ht="15.75" customHeight="1" x14ac:dyDescent="0.3">
      <c r="A16" s="114"/>
      <c r="B16"/>
      <c r="C16"/>
      <c r="D16"/>
      <c r="E16"/>
      <c r="F16"/>
      <c r="G16"/>
      <c r="H16"/>
      <c r="I16"/>
      <c r="J16"/>
      <c r="K16"/>
      <c r="L16"/>
    </row>
    <row r="17" spans="1:12" ht="15.75" customHeight="1" x14ac:dyDescent="0.3">
      <c r="A17" s="114"/>
      <c r="B17"/>
      <c r="C17"/>
      <c r="D17"/>
      <c r="E17"/>
      <c r="F17"/>
      <c r="G17"/>
      <c r="H17"/>
      <c r="I17"/>
      <c r="J17"/>
      <c r="K17"/>
      <c r="L17"/>
    </row>
    <row r="18" spans="1:12" ht="15.75" customHeight="1" x14ac:dyDescent="0.3">
      <c r="A18" s="114"/>
      <c r="B18"/>
      <c r="C18"/>
      <c r="D18"/>
      <c r="E18"/>
      <c r="F18"/>
      <c r="G18"/>
      <c r="H18"/>
      <c r="I18"/>
      <c r="J18"/>
      <c r="K18"/>
      <c r="L18"/>
    </row>
    <row r="19" spans="1:12" ht="15.75" customHeight="1" x14ac:dyDescent="0.3">
      <c r="A19" s="114"/>
      <c r="B19"/>
      <c r="C19"/>
      <c r="D19"/>
      <c r="E19"/>
      <c r="F19"/>
      <c r="G19"/>
      <c r="H19"/>
      <c r="I19"/>
      <c r="J19"/>
      <c r="K19"/>
      <c r="L19"/>
    </row>
    <row r="20" spans="1:12" ht="15.75" customHeight="1" x14ac:dyDescent="0.3">
      <c r="A20" s="114"/>
      <c r="B20"/>
      <c r="C20"/>
      <c r="D20"/>
      <c r="E20"/>
      <c r="F20"/>
      <c r="G20"/>
      <c r="H20"/>
      <c r="I20"/>
      <c r="J20"/>
      <c r="K20"/>
      <c r="L20"/>
    </row>
    <row r="21" spans="1:12" ht="15.75" customHeight="1" x14ac:dyDescent="0.3">
      <c r="A21" s="114"/>
      <c r="B21"/>
      <c r="C21"/>
      <c r="D21"/>
      <c r="E21"/>
      <c r="F21"/>
      <c r="G21"/>
      <c r="H21"/>
      <c r="I21"/>
      <c r="J21"/>
      <c r="K21"/>
      <c r="L21"/>
    </row>
    <row r="22" spans="1:12" ht="15.75" customHeight="1" x14ac:dyDescent="0.3">
      <c r="A22" s="114"/>
      <c r="B22"/>
      <c r="C22"/>
      <c r="D22"/>
      <c r="E22"/>
      <c r="F22"/>
      <c r="G22"/>
      <c r="H22"/>
      <c r="I22"/>
      <c r="J22"/>
      <c r="K22"/>
      <c r="L22"/>
    </row>
    <row r="23" spans="1:12" ht="15.75" customHeight="1" x14ac:dyDescent="0.3">
      <c r="A23" s="114"/>
      <c r="B23"/>
      <c r="C23"/>
      <c r="D23"/>
      <c r="E23"/>
      <c r="F23"/>
      <c r="G23"/>
      <c r="H23"/>
      <c r="I23"/>
      <c r="J23"/>
      <c r="K23"/>
      <c r="L23"/>
    </row>
    <row r="24" spans="1:12" ht="15.75" customHeight="1" x14ac:dyDescent="0.3">
      <c r="A24" s="114"/>
      <c r="B24"/>
      <c r="C24"/>
      <c r="D24"/>
      <c r="E24"/>
      <c r="F24"/>
      <c r="G24"/>
      <c r="H24"/>
      <c r="I24"/>
      <c r="J24"/>
      <c r="K24"/>
      <c r="L24"/>
    </row>
    <row r="25" spans="1:12" ht="15.75" customHeight="1" x14ac:dyDescent="0.3">
      <c r="A25" s="114"/>
      <c r="B25"/>
      <c r="C25"/>
      <c r="D25"/>
      <c r="E25"/>
      <c r="F25"/>
      <c r="G25"/>
      <c r="H25"/>
      <c r="I25"/>
      <c r="J25"/>
      <c r="K25"/>
      <c r="L25"/>
    </row>
    <row r="26" spans="1:12" ht="15.75" customHeight="1" x14ac:dyDescent="0.3">
      <c r="A26" s="114"/>
      <c r="B26"/>
      <c r="C26"/>
      <c r="D26"/>
      <c r="E26"/>
      <c r="F26"/>
      <c r="G26"/>
      <c r="H26"/>
      <c r="I26"/>
      <c r="J26"/>
      <c r="K26"/>
      <c r="L26"/>
    </row>
    <row r="27" spans="1:12" ht="15.75" customHeight="1" x14ac:dyDescent="0.3">
      <c r="A27" s="114"/>
      <c r="B27"/>
      <c r="C27"/>
      <c r="D27"/>
      <c r="E27"/>
      <c r="F27"/>
      <c r="G27"/>
      <c r="H27"/>
      <c r="I27"/>
      <c r="J27"/>
      <c r="K27"/>
      <c r="L27"/>
    </row>
    <row r="28" spans="1:12" ht="15.75" customHeight="1" x14ac:dyDescent="0.3">
      <c r="A28" s="114"/>
      <c r="B28"/>
      <c r="C28"/>
      <c r="D28"/>
      <c r="E28"/>
      <c r="F28"/>
      <c r="G28"/>
      <c r="H28"/>
      <c r="I28"/>
      <c r="J28"/>
      <c r="K28"/>
      <c r="L28"/>
    </row>
    <row r="29" spans="1:12" ht="15.75" customHeight="1" x14ac:dyDescent="0.3">
      <c r="A29" s="114"/>
      <c r="B29"/>
      <c r="C29"/>
      <c r="D29"/>
      <c r="E29"/>
      <c r="F29"/>
      <c r="G29"/>
      <c r="H29"/>
      <c r="I29"/>
      <c r="J29"/>
      <c r="K29"/>
      <c r="L29"/>
    </row>
    <row r="30" spans="1:12" ht="15.75" customHeight="1" x14ac:dyDescent="0.3">
      <c r="A30" s="114"/>
      <c r="B30"/>
      <c r="C30"/>
      <c r="D30"/>
      <c r="E30"/>
      <c r="F30"/>
      <c r="G30"/>
      <c r="H30"/>
      <c r="I30"/>
      <c r="J30"/>
      <c r="K30"/>
      <c r="L30"/>
    </row>
    <row r="31" spans="1:12" ht="15.75" customHeight="1" x14ac:dyDescent="0.3">
      <c r="A31" s="114"/>
      <c r="B31"/>
      <c r="C31"/>
      <c r="D31"/>
      <c r="E31"/>
      <c r="F31"/>
      <c r="G31"/>
      <c r="H31"/>
      <c r="I31"/>
      <c r="J31"/>
      <c r="K31"/>
      <c r="L31"/>
    </row>
    <row r="32" spans="1:12" ht="15.75" customHeight="1" x14ac:dyDescent="0.3">
      <c r="A32" s="114"/>
      <c r="B32"/>
      <c r="C32"/>
      <c r="D32"/>
      <c r="E32"/>
      <c r="F32"/>
      <c r="G32"/>
      <c r="H32"/>
      <c r="I32"/>
      <c r="J32"/>
      <c r="K32"/>
      <c r="L32"/>
    </row>
    <row r="33" spans="1:12" ht="15.75" customHeight="1" x14ac:dyDescent="0.3">
      <c r="A33" s="114"/>
      <c r="B33"/>
      <c r="C33"/>
      <c r="D33"/>
      <c r="E33"/>
      <c r="F33"/>
      <c r="G33"/>
      <c r="H33"/>
      <c r="I33"/>
      <c r="J33"/>
      <c r="K33"/>
      <c r="L33"/>
    </row>
    <row r="34" spans="1:12" ht="15.75" customHeight="1" x14ac:dyDescent="0.3">
      <c r="A34" s="114"/>
      <c r="B34"/>
      <c r="C34"/>
      <c r="D34"/>
      <c r="E34"/>
      <c r="F34"/>
      <c r="G34"/>
      <c r="H34"/>
      <c r="I34"/>
      <c r="J34"/>
      <c r="K34"/>
      <c r="L34"/>
    </row>
    <row r="35" spans="1:12" ht="15.75" customHeight="1" x14ac:dyDescent="0.3">
      <c r="A35" s="114"/>
      <c r="B35"/>
      <c r="C35"/>
      <c r="D35"/>
      <c r="E35"/>
      <c r="F35"/>
      <c r="G35"/>
      <c r="H35"/>
      <c r="I35"/>
      <c r="J35"/>
      <c r="K35"/>
      <c r="L35"/>
    </row>
    <row r="36" spans="1:12" ht="15.75" customHeight="1" thickBot="1" x14ac:dyDescent="0.35">
      <c r="A36" s="114"/>
      <c r="B36"/>
      <c r="C36"/>
      <c r="D36"/>
      <c r="E36"/>
      <c r="F36"/>
      <c r="G36"/>
      <c r="H36"/>
      <c r="I36"/>
      <c r="J36"/>
      <c r="K36"/>
      <c r="L36"/>
    </row>
    <row r="37" spans="1:12" ht="15.75" customHeight="1" thickBot="1" x14ac:dyDescent="0.35">
      <c r="A37" s="114"/>
      <c r="B37" s="52" t="str">
        <f>IFERROR(VLOOKUP($C$1,BD!L37:W1037,1,FALSE),"")</f>
        <v/>
      </c>
      <c r="C37" s="52" t="str">
        <f>IFERROR(VLOOKUP(C$1,BD!L37:W1037,3,FALSE),"")</f>
        <v/>
      </c>
      <c r="D37" s="52" t="str">
        <f>IFERROR(VLOOKUP(C$1,BD!L37:W1037,2,FALSE),"")</f>
        <v/>
      </c>
      <c r="E37" s="53" t="str">
        <f>IFERROR(VLOOKUP(C$1,BD!L37:W1037,5,FALSE),"")</f>
        <v/>
      </c>
      <c r="F37"/>
      <c r="G37"/>
      <c r="H37"/>
      <c r="I37"/>
      <c r="J37"/>
      <c r="K37"/>
      <c r="L37"/>
    </row>
    <row r="38" spans="1:12" ht="15.75" customHeight="1" thickBot="1" x14ac:dyDescent="0.35">
      <c r="A38" s="114"/>
      <c r="B38" s="52" t="str">
        <f>IFERROR(VLOOKUP($C$1,BD!L38:W1038,1,FALSE),"")</f>
        <v/>
      </c>
      <c r="C38" s="52" t="str">
        <f>IFERROR(VLOOKUP(C$1,BD!L38:W1038,3,FALSE),"")</f>
        <v/>
      </c>
      <c r="D38" s="52" t="str">
        <f>IFERROR(VLOOKUP(C$1,BD!L38:W1038,2,FALSE),"")</f>
        <v/>
      </c>
      <c r="E38" s="53" t="str">
        <f>IFERROR(VLOOKUP(C$1,BD!L38:W1038,5,FALSE),"")</f>
        <v/>
      </c>
      <c r="F38"/>
      <c r="G38"/>
      <c r="H38"/>
      <c r="I38"/>
      <c r="J38"/>
      <c r="K38"/>
      <c r="L38"/>
    </row>
    <row r="39" spans="1:12" ht="15.75" customHeight="1" thickBot="1" x14ac:dyDescent="0.35">
      <c r="A39" s="114"/>
      <c r="B39" s="52" t="str">
        <f>IFERROR(VLOOKUP($C$1,BD!L39:W1039,1,FALSE),"")</f>
        <v/>
      </c>
      <c r="C39" s="52" t="str">
        <f>IFERROR(VLOOKUP(C$1,BD!L39:W1039,3,FALSE),"")</f>
        <v/>
      </c>
      <c r="D39" s="52" t="str">
        <f>IFERROR(VLOOKUP(C$1,BD!L39:W1039,2,FALSE),"")</f>
        <v/>
      </c>
      <c r="E39" s="53" t="str">
        <f>IFERROR(VLOOKUP(C$1,BD!L39:W1039,5,FALSE),"")</f>
        <v/>
      </c>
      <c r="F39"/>
      <c r="G39"/>
      <c r="H39"/>
      <c r="I39"/>
      <c r="J39"/>
      <c r="K39"/>
      <c r="L39"/>
    </row>
    <row r="40" spans="1:12" ht="15.75" customHeight="1" thickBot="1" x14ac:dyDescent="0.35">
      <c r="A40" s="114"/>
      <c r="B40" s="52" t="str">
        <f>IFERROR(VLOOKUP($C$1,BD!L40:W1040,1,FALSE),"")</f>
        <v/>
      </c>
      <c r="C40" s="52" t="str">
        <f>IFERROR(VLOOKUP(C$1,BD!L40:W1040,3,FALSE),"")</f>
        <v/>
      </c>
      <c r="D40" s="52" t="str">
        <f>IFERROR(VLOOKUP(C$1,BD!L40:W1040,2,FALSE),"")</f>
        <v/>
      </c>
      <c r="E40" s="53" t="str">
        <f>IFERROR(VLOOKUP(C$1,BD!L40:W1040,5,FALSE),"")</f>
        <v/>
      </c>
      <c r="F40"/>
      <c r="G40"/>
      <c r="H40"/>
      <c r="I40"/>
      <c r="J40"/>
      <c r="K40"/>
      <c r="L40"/>
    </row>
    <row r="41" spans="1:12" ht="15.75" customHeight="1" thickBot="1" x14ac:dyDescent="0.35">
      <c r="A41" s="114"/>
      <c r="B41" s="52" t="str">
        <f>IFERROR(VLOOKUP($C$1,BD!L41:W1041,1,FALSE),"")</f>
        <v/>
      </c>
      <c r="C41" s="52" t="str">
        <f>IFERROR(VLOOKUP(C$1,BD!L41:W1041,3,FALSE),"")</f>
        <v/>
      </c>
      <c r="D41" s="52" t="str">
        <f>IFERROR(VLOOKUP(C$1,BD!L41:W1041,2,FALSE),"")</f>
        <v/>
      </c>
      <c r="E41" s="53" t="str">
        <f>IFERROR(VLOOKUP(C$1,BD!L41:W1041,5,FALSE),"")</f>
        <v/>
      </c>
      <c r="F41"/>
      <c r="G41"/>
      <c r="H41"/>
      <c r="I41"/>
      <c r="J41"/>
      <c r="K41"/>
      <c r="L41"/>
    </row>
    <row r="42" spans="1:12" ht="15.75" customHeight="1" thickBot="1" x14ac:dyDescent="0.35">
      <c r="A42" s="114"/>
      <c r="B42" s="52" t="str">
        <f>IFERROR(VLOOKUP($C$1,BD!L42:W1042,1,FALSE),"")</f>
        <v/>
      </c>
      <c r="C42" s="52" t="str">
        <f>IFERROR(VLOOKUP(C$1,BD!L42:W1042,3,FALSE),"")</f>
        <v/>
      </c>
      <c r="D42" s="52" t="str">
        <f>IFERROR(VLOOKUP(C$1,BD!L42:W1042,2,FALSE),"")</f>
        <v/>
      </c>
      <c r="E42" s="53" t="str">
        <f>IFERROR(VLOOKUP(C$1,BD!L42:W1042,5,FALSE),"")</f>
        <v/>
      </c>
      <c r="F42"/>
      <c r="G42"/>
      <c r="H42"/>
      <c r="I42"/>
      <c r="J42"/>
      <c r="K42"/>
      <c r="L42"/>
    </row>
    <row r="43" spans="1:12" ht="15.75" customHeight="1" thickBot="1" x14ac:dyDescent="0.35">
      <c r="A43" s="114"/>
      <c r="B43" s="52" t="str">
        <f>IFERROR(VLOOKUP($C$1,BD!L43:W1043,1,FALSE),"")</f>
        <v/>
      </c>
      <c r="C43" s="52" t="str">
        <f>IFERROR(VLOOKUP(C$1,BD!L43:W1043,3,FALSE),"")</f>
        <v/>
      </c>
      <c r="D43" s="52" t="str">
        <f>IFERROR(VLOOKUP(C$1,BD!L43:W1043,2,FALSE),"")</f>
        <v/>
      </c>
      <c r="E43" s="53" t="str">
        <f>IFERROR(VLOOKUP(C$1,BD!L43:W1043,5,FALSE),"")</f>
        <v/>
      </c>
      <c r="F43"/>
      <c r="G43"/>
      <c r="H43"/>
      <c r="I43"/>
      <c r="J43"/>
      <c r="K43"/>
      <c r="L43"/>
    </row>
    <row r="44" spans="1:12" ht="15.75" customHeight="1" thickBot="1" x14ac:dyDescent="0.35">
      <c r="A44" s="114"/>
      <c r="B44" s="52" t="str">
        <f>IFERROR(VLOOKUP($C$1,BD!L44:W1044,1,FALSE),"")</f>
        <v/>
      </c>
      <c r="C44" s="52" t="str">
        <f>IFERROR(VLOOKUP(C$1,BD!L44:W1044,3,FALSE),"")</f>
        <v/>
      </c>
      <c r="D44" s="52" t="str">
        <f>IFERROR(VLOOKUP(C$1,BD!L44:W1044,2,FALSE),"")</f>
        <v/>
      </c>
      <c r="E44" s="53" t="str">
        <f>IFERROR(VLOOKUP(C$1,BD!L44:W1044,5,FALSE),"")</f>
        <v/>
      </c>
      <c r="F44"/>
      <c r="G44"/>
      <c r="H44"/>
      <c r="I44"/>
      <c r="J44"/>
      <c r="K44"/>
      <c r="L44"/>
    </row>
    <row r="45" spans="1:12" ht="15.75" customHeight="1" thickBot="1" x14ac:dyDescent="0.35">
      <c r="A45" s="114"/>
      <c r="B45" s="52" t="str">
        <f>IFERROR(VLOOKUP($C$1,BD!L45:W1045,1,FALSE),"")</f>
        <v/>
      </c>
      <c r="C45" s="52" t="str">
        <f>IFERROR(VLOOKUP(C$1,BD!L45:W1045,3,FALSE),"")</f>
        <v/>
      </c>
      <c r="D45" s="52" t="str">
        <f>IFERROR(VLOOKUP(C$1,BD!L45:W1045,2,FALSE),"")</f>
        <v/>
      </c>
      <c r="E45" s="53" t="str">
        <f>IFERROR(VLOOKUP(C$1,BD!L45:W1045,5,FALSE),"")</f>
        <v/>
      </c>
      <c r="F45"/>
      <c r="G45"/>
      <c r="H45"/>
      <c r="I45"/>
      <c r="J45"/>
      <c r="K45"/>
      <c r="L45"/>
    </row>
    <row r="46" spans="1:12" ht="15.75" customHeight="1" thickBot="1" x14ac:dyDescent="0.35">
      <c r="A46" s="114"/>
      <c r="B46" s="52" t="str">
        <f>IFERROR(VLOOKUP($C$1,BD!L46:W1046,1,FALSE),"")</f>
        <v/>
      </c>
      <c r="C46" s="52" t="str">
        <f>IFERROR(VLOOKUP(C$1,BD!L46:W1046,3,FALSE),"")</f>
        <v/>
      </c>
      <c r="D46" s="52" t="str">
        <f>IFERROR(VLOOKUP(C$1,BD!L46:W1046,2,FALSE),"")</f>
        <v/>
      </c>
      <c r="E46" s="53" t="str">
        <f>IFERROR(VLOOKUP(C$1,BD!L46:W1046,5,FALSE),"")</f>
        <v/>
      </c>
      <c r="F46"/>
      <c r="G46"/>
      <c r="H46"/>
      <c r="I46"/>
      <c r="J46"/>
      <c r="K46"/>
      <c r="L46"/>
    </row>
    <row r="47" spans="1:12" ht="15.75" customHeight="1" thickBot="1" x14ac:dyDescent="0.35">
      <c r="A47" s="114"/>
      <c r="B47" s="52" t="str">
        <f>IFERROR(VLOOKUP($C$1,BD!L47:W1047,1,FALSE),"")</f>
        <v/>
      </c>
      <c r="C47" s="52" t="str">
        <f>IFERROR(VLOOKUP(C$1,BD!L47:W1047,3,FALSE),"")</f>
        <v/>
      </c>
      <c r="D47" s="52" t="str">
        <f>IFERROR(VLOOKUP(C$1,BD!L47:W1047,2,FALSE),"")</f>
        <v/>
      </c>
      <c r="E47" s="53" t="str">
        <f>IFERROR(VLOOKUP(C$1,BD!L47:W1047,5,FALSE),"")</f>
        <v/>
      </c>
      <c r="F47"/>
      <c r="G47"/>
      <c r="H47"/>
      <c r="I47"/>
      <c r="J47"/>
      <c r="K47"/>
      <c r="L47"/>
    </row>
    <row r="48" spans="1:12" ht="15.75" customHeight="1" thickBot="1" x14ac:dyDescent="0.35">
      <c r="A48" s="114"/>
      <c r="B48" s="52" t="str">
        <f>IFERROR(VLOOKUP($C$1,BD!L48:W1048,1,FALSE),"")</f>
        <v/>
      </c>
      <c r="C48" s="52" t="str">
        <f>IFERROR(VLOOKUP(C$1,BD!L48:W1048,3,FALSE),"")</f>
        <v/>
      </c>
      <c r="D48" s="52" t="str">
        <f>IFERROR(VLOOKUP(C$1,BD!L48:W1048,2,FALSE),"")</f>
        <v/>
      </c>
      <c r="E48" s="53" t="str">
        <f>IFERROR(VLOOKUP(C$1,BD!L48:W1048,5,FALSE),"")</f>
        <v/>
      </c>
      <c r="F48"/>
      <c r="G48"/>
      <c r="H48"/>
      <c r="I48"/>
      <c r="J48"/>
      <c r="K48"/>
      <c r="L48"/>
    </row>
    <row r="49" spans="1:12" ht="15.75" customHeight="1" thickBot="1" x14ac:dyDescent="0.35">
      <c r="A49" s="114"/>
      <c r="B49" s="52" t="str">
        <f>IFERROR(VLOOKUP($C$1,BD!L49:W1049,1,FALSE),"")</f>
        <v/>
      </c>
      <c r="C49" s="52" t="str">
        <f>IFERROR(VLOOKUP(C$1,BD!L49:W1049,3,FALSE),"")</f>
        <v/>
      </c>
      <c r="D49" s="52" t="str">
        <f>IFERROR(VLOOKUP(C$1,BD!L49:W1049,2,FALSE),"")</f>
        <v/>
      </c>
      <c r="E49" s="53" t="str">
        <f>IFERROR(VLOOKUP(C$1,BD!L49:W1049,5,FALSE),"")</f>
        <v/>
      </c>
      <c r="F49"/>
      <c r="G49"/>
      <c r="H49"/>
      <c r="I49"/>
      <c r="J49"/>
      <c r="K49"/>
      <c r="L49"/>
    </row>
    <row r="50" spans="1:12" ht="15.75" customHeight="1" thickBot="1" x14ac:dyDescent="0.35">
      <c r="A50" s="114"/>
      <c r="B50" s="52" t="str">
        <f>IFERROR(VLOOKUP($C$1,BD!L50:W1050,1,FALSE),"")</f>
        <v/>
      </c>
      <c r="C50" s="52" t="str">
        <f>IFERROR(VLOOKUP(C$1,BD!L50:W1050,3,FALSE),"")</f>
        <v/>
      </c>
      <c r="D50" s="52" t="str">
        <f>IFERROR(VLOOKUP(C$1,BD!L50:W1050,2,FALSE),"")</f>
        <v/>
      </c>
      <c r="E50" s="53" t="str">
        <f>IFERROR(VLOOKUP(C$1,BD!L50:W1050,5,FALSE),"")</f>
        <v/>
      </c>
      <c r="F50"/>
      <c r="G50"/>
      <c r="H50"/>
      <c r="I50"/>
      <c r="J50"/>
      <c r="K50"/>
      <c r="L50"/>
    </row>
    <row r="51" spans="1:12" ht="15.75" customHeight="1" thickBot="1" x14ac:dyDescent="0.35">
      <c r="A51" s="114"/>
      <c r="B51" s="52" t="str">
        <f>IFERROR(VLOOKUP($C$1,BD!L51:W1051,1,FALSE),"")</f>
        <v/>
      </c>
      <c r="C51" s="52" t="str">
        <f>IFERROR(VLOOKUP(C$1,BD!L51:W1051,3,FALSE),"")</f>
        <v/>
      </c>
      <c r="D51" s="52" t="str">
        <f>IFERROR(VLOOKUP(C$1,BD!L51:W1051,2,FALSE),"")</f>
        <v/>
      </c>
      <c r="E51" s="53" t="str">
        <f>IFERROR(VLOOKUP(C$1,BD!L51:W1051,5,FALSE),"")</f>
        <v/>
      </c>
      <c r="F51"/>
      <c r="G51"/>
      <c r="H51"/>
      <c r="I51"/>
      <c r="J51"/>
      <c r="K51"/>
      <c r="L51"/>
    </row>
    <row r="52" spans="1:12" ht="15.75" customHeight="1" thickBot="1" x14ac:dyDescent="0.35">
      <c r="A52" s="114"/>
      <c r="B52" s="52" t="str">
        <f>IFERROR(VLOOKUP($C$1,BD!L52:W1052,1,FALSE),"")</f>
        <v/>
      </c>
      <c r="C52" s="52" t="str">
        <f>IFERROR(VLOOKUP(C$1,BD!L52:W1052,3,FALSE),"")</f>
        <v/>
      </c>
      <c r="D52" s="52" t="str">
        <f>IFERROR(VLOOKUP(C$1,BD!L52:W1052,2,FALSE),"")</f>
        <v/>
      </c>
      <c r="E52" s="53" t="str">
        <f>IFERROR(VLOOKUP(C$1,BD!L52:W1052,5,FALSE),"")</f>
        <v/>
      </c>
      <c r="F52"/>
      <c r="G52"/>
      <c r="H52"/>
      <c r="I52"/>
      <c r="J52"/>
      <c r="K52"/>
      <c r="L52"/>
    </row>
    <row r="53" spans="1:12" ht="15.75" customHeight="1" thickBot="1" x14ac:dyDescent="0.35">
      <c r="A53" s="114"/>
      <c r="B53" s="52" t="str">
        <f>IFERROR(VLOOKUP($C$1,BD!L53:W1053,1,FALSE),"")</f>
        <v/>
      </c>
      <c r="C53" s="52" t="str">
        <f>IFERROR(VLOOKUP(C$1,BD!L53:W1053,3,FALSE),"")</f>
        <v/>
      </c>
      <c r="D53" s="52" t="str">
        <f>IFERROR(VLOOKUP(C$1,BD!L53:W1053,2,FALSE),"")</f>
        <v/>
      </c>
      <c r="E53" s="53" t="str">
        <f>IFERROR(VLOOKUP(C$1,BD!L53:W1053,5,FALSE),"")</f>
        <v/>
      </c>
      <c r="F53"/>
      <c r="G53"/>
      <c r="H53"/>
      <c r="I53"/>
      <c r="J53"/>
      <c r="K53"/>
      <c r="L53"/>
    </row>
    <row r="54" spans="1:12" ht="15.75" customHeight="1" thickBot="1" x14ac:dyDescent="0.35">
      <c r="A54" s="114"/>
      <c r="B54" s="52" t="str">
        <f>IFERROR(VLOOKUP($C$1,BD!L54:W1054,1,FALSE),"")</f>
        <v/>
      </c>
      <c r="C54" s="52" t="str">
        <f>IFERROR(VLOOKUP(C$1,BD!L54:W1054,3,FALSE),"")</f>
        <v/>
      </c>
      <c r="D54" s="52" t="str">
        <f>IFERROR(VLOOKUP(C$1,BD!L54:W1054,2,FALSE),"")</f>
        <v/>
      </c>
      <c r="E54" s="53" t="str">
        <f>IFERROR(VLOOKUP(C$1,BD!L54:W1054,5,FALSE),"")</f>
        <v/>
      </c>
      <c r="F54"/>
      <c r="G54"/>
      <c r="H54"/>
      <c r="I54"/>
      <c r="J54"/>
      <c r="K54"/>
      <c r="L54"/>
    </row>
    <row r="55" spans="1:12" ht="15.75" customHeight="1" thickBot="1" x14ac:dyDescent="0.35">
      <c r="A55" s="114"/>
      <c r="B55" s="52" t="str">
        <f>IFERROR(VLOOKUP($C$1,BD!L55:W1055,1,FALSE),"")</f>
        <v/>
      </c>
      <c r="C55" s="52" t="str">
        <f>IFERROR(VLOOKUP(C$1,BD!L55:W1055,3,FALSE),"")</f>
        <v/>
      </c>
      <c r="D55" s="52" t="str">
        <f>IFERROR(VLOOKUP(C$1,BD!L55:W1055,2,FALSE),"")</f>
        <v/>
      </c>
      <c r="E55" s="53" t="str">
        <f>IFERROR(VLOOKUP(C$1,BD!L55:W1055,5,FALSE),"")</f>
        <v/>
      </c>
      <c r="F55"/>
      <c r="G55"/>
      <c r="H55"/>
      <c r="I55"/>
      <c r="J55"/>
      <c r="K55"/>
      <c r="L55"/>
    </row>
    <row r="56" spans="1:12" ht="15.75" customHeight="1" thickBot="1" x14ac:dyDescent="0.35">
      <c r="A56" s="114"/>
      <c r="B56" s="52" t="str">
        <f>IFERROR(VLOOKUP($C$1,BD!L56:W1056,1,FALSE),"")</f>
        <v/>
      </c>
      <c r="C56" s="52" t="str">
        <f>IFERROR(VLOOKUP(C$1,BD!L56:W1056,3,FALSE),"")</f>
        <v/>
      </c>
      <c r="D56" s="52" t="str">
        <f>IFERROR(VLOOKUP(C$1,BD!L56:W1056,2,FALSE),"")</f>
        <v/>
      </c>
      <c r="E56" s="53" t="str">
        <f>IFERROR(VLOOKUP(C$1,BD!L56:W1056,5,FALSE),"")</f>
        <v/>
      </c>
      <c r="F56"/>
      <c r="G56"/>
      <c r="H56"/>
      <c r="I56"/>
      <c r="J56"/>
      <c r="K56"/>
      <c r="L56"/>
    </row>
    <row r="57" spans="1:12" ht="15.75" customHeight="1" thickBot="1" x14ac:dyDescent="0.35">
      <c r="A57" s="114"/>
      <c r="B57" s="52" t="str">
        <f>IFERROR(VLOOKUP($C$1,BD!L57:W1057,1,FALSE),"")</f>
        <v/>
      </c>
      <c r="C57" s="52" t="str">
        <f>IFERROR(VLOOKUP(C$1,BD!L57:W1057,3,FALSE),"")</f>
        <v/>
      </c>
      <c r="D57" s="52" t="str">
        <f>IFERROR(VLOOKUP(C$1,BD!L57:W1057,2,FALSE),"")</f>
        <v/>
      </c>
      <c r="E57" s="53" t="str">
        <f>IFERROR(VLOOKUP(C$1,BD!L57:W1057,5,FALSE),"")</f>
        <v/>
      </c>
      <c r="F57"/>
      <c r="G57"/>
      <c r="H57"/>
      <c r="I57"/>
      <c r="J57"/>
      <c r="K57"/>
      <c r="L57"/>
    </row>
    <row r="58" spans="1:12" ht="15.75" customHeight="1" thickBot="1" x14ac:dyDescent="0.35">
      <c r="A58" s="114"/>
      <c r="B58" s="52" t="str">
        <f>IFERROR(VLOOKUP($C$1,BD!L58:W1058,1,FALSE),"")</f>
        <v/>
      </c>
      <c r="C58" s="52" t="str">
        <f>IFERROR(VLOOKUP(C$1,BD!L58:W1058,3,FALSE),"")</f>
        <v/>
      </c>
      <c r="D58" s="52" t="str">
        <f>IFERROR(VLOOKUP(C$1,BD!L58:W1058,2,FALSE),"")</f>
        <v/>
      </c>
      <c r="E58" s="53" t="str">
        <f>IFERROR(VLOOKUP(C$1,BD!L58:W1058,5,FALSE),"")</f>
        <v/>
      </c>
      <c r="F58"/>
      <c r="G58"/>
      <c r="H58"/>
      <c r="I58"/>
      <c r="J58"/>
      <c r="K58"/>
      <c r="L58"/>
    </row>
    <row r="59" spans="1:12" ht="15.75" customHeight="1" thickBot="1" x14ac:dyDescent="0.35">
      <c r="A59" s="114"/>
      <c r="B59" s="52" t="str">
        <f>IFERROR(VLOOKUP($C$1,BD!L59:W1059,1,FALSE),"")</f>
        <v/>
      </c>
      <c r="C59" s="52" t="str">
        <f>IFERROR(VLOOKUP(C$1,BD!L59:W1059,3,FALSE),"")</f>
        <v/>
      </c>
      <c r="D59" s="52" t="str">
        <f>IFERROR(VLOOKUP(C$1,BD!L59:W1059,2,FALSE),"")</f>
        <v/>
      </c>
      <c r="E59" s="53" t="str">
        <f>IFERROR(VLOOKUP(C$1,BD!L59:W1059,5,FALSE),"")</f>
        <v/>
      </c>
      <c r="F59"/>
      <c r="G59"/>
      <c r="H59"/>
      <c r="I59"/>
      <c r="J59"/>
      <c r="K59"/>
      <c r="L59"/>
    </row>
    <row r="60" spans="1:12" ht="15.75" customHeight="1" thickBot="1" x14ac:dyDescent="0.35">
      <c r="A60" s="114"/>
      <c r="B60" s="52" t="str">
        <f>IFERROR(VLOOKUP($C$1,BD!L60:W1060,1,FALSE),"")</f>
        <v/>
      </c>
      <c r="C60" s="52" t="str">
        <f>IFERROR(VLOOKUP(C$1,BD!L60:W1060,3,FALSE),"")</f>
        <v/>
      </c>
      <c r="D60" s="52" t="str">
        <f>IFERROR(VLOOKUP(C$1,BD!L60:W1060,2,FALSE),"")</f>
        <v/>
      </c>
      <c r="E60" s="53" t="str">
        <f>IFERROR(VLOOKUP(C$1,BD!L60:W1060,5,FALSE),"")</f>
        <v/>
      </c>
      <c r="F60"/>
      <c r="G60"/>
      <c r="H60"/>
      <c r="I60"/>
      <c r="J60"/>
      <c r="K60"/>
      <c r="L60"/>
    </row>
    <row r="61" spans="1:12" ht="15.75" customHeight="1" thickBot="1" x14ac:dyDescent="0.35">
      <c r="A61" s="114"/>
      <c r="B61" s="52" t="str">
        <f>IFERROR(VLOOKUP($C$1,BD!L61:W1061,1,FALSE),"")</f>
        <v/>
      </c>
      <c r="C61" s="52" t="str">
        <f>IFERROR(VLOOKUP(C$1,BD!L61:W1061,3,FALSE),"")</f>
        <v/>
      </c>
      <c r="D61" s="52" t="str">
        <f>IFERROR(VLOOKUP(C$1,BD!L61:W1061,2,FALSE),"")</f>
        <v/>
      </c>
      <c r="E61" s="53" t="str">
        <f>IFERROR(VLOOKUP(C$1,BD!L61:W1061,5,FALSE),"")</f>
        <v/>
      </c>
      <c r="F61"/>
      <c r="G61"/>
      <c r="H61"/>
      <c r="I61"/>
      <c r="J61"/>
      <c r="K61"/>
      <c r="L61"/>
    </row>
    <row r="62" spans="1:12" ht="15.75" customHeight="1" thickBot="1" x14ac:dyDescent="0.35">
      <c r="A62" s="114"/>
      <c r="B62" s="52" t="str">
        <f>IFERROR(VLOOKUP($C$1,BD!L62:W1062,1,FALSE),"")</f>
        <v/>
      </c>
      <c r="C62" s="52" t="str">
        <f>IFERROR(VLOOKUP(C$1,BD!L62:W1062,3,FALSE),"")</f>
        <v/>
      </c>
      <c r="D62" s="52" t="str">
        <f>IFERROR(VLOOKUP(C$1,BD!L62:W1062,2,FALSE),"")</f>
        <v/>
      </c>
      <c r="E62" s="53" t="str">
        <f>IFERROR(VLOOKUP(C$1,BD!L62:W1062,5,FALSE),"")</f>
        <v/>
      </c>
      <c r="F62"/>
      <c r="G62"/>
      <c r="H62"/>
      <c r="I62"/>
      <c r="J62"/>
      <c r="K62"/>
      <c r="L62"/>
    </row>
    <row r="63" spans="1:12" ht="15.75" customHeight="1" thickBot="1" x14ac:dyDescent="0.35">
      <c r="A63" s="114"/>
      <c r="B63" s="52" t="str">
        <f>IFERROR(VLOOKUP($C$1,BD!L63:W1063,1,FALSE),"")</f>
        <v/>
      </c>
      <c r="C63" s="52" t="str">
        <f>IFERROR(VLOOKUP(C$1,BD!L63:W1063,3,FALSE),"")</f>
        <v/>
      </c>
      <c r="D63" s="52" t="str">
        <f>IFERROR(VLOOKUP(C$1,BD!L63:W1063,2,FALSE),"")</f>
        <v/>
      </c>
      <c r="E63" s="53" t="str">
        <f>IFERROR(VLOOKUP(C$1,BD!L63:W1063,5,FALSE),"")</f>
        <v/>
      </c>
      <c r="F63"/>
      <c r="G63"/>
      <c r="H63"/>
      <c r="I63"/>
      <c r="J63"/>
      <c r="K63"/>
      <c r="L63"/>
    </row>
    <row r="64" spans="1:12" ht="15.75" customHeight="1" thickBot="1" x14ac:dyDescent="0.35">
      <c r="A64" s="114"/>
      <c r="B64" s="52" t="str">
        <f>IFERROR(VLOOKUP($C$1,BD!L64:W1064,1,FALSE),"")</f>
        <v/>
      </c>
      <c r="C64" s="52" t="str">
        <f>IFERROR(VLOOKUP(C$1,BD!L64:W1064,3,FALSE),"")</f>
        <v/>
      </c>
      <c r="D64" s="52" t="str">
        <f>IFERROR(VLOOKUP(C$1,BD!L64:W1064,2,FALSE),"")</f>
        <v/>
      </c>
      <c r="E64" s="53" t="str">
        <f>IFERROR(VLOOKUP(C$1,BD!L64:W1064,5,FALSE),"")</f>
        <v/>
      </c>
      <c r="F64"/>
      <c r="G64"/>
      <c r="H64"/>
      <c r="I64"/>
      <c r="J64"/>
      <c r="K64"/>
      <c r="L64"/>
    </row>
    <row r="65" spans="1:12" ht="15.75" customHeight="1" thickBot="1" x14ac:dyDescent="0.35">
      <c r="A65" s="114"/>
      <c r="B65" s="52" t="str">
        <f>IFERROR(VLOOKUP($C$1,BD!L65:W1065,1,FALSE),"")</f>
        <v/>
      </c>
      <c r="C65" s="52" t="str">
        <f>IFERROR(VLOOKUP(C$1,BD!L65:W1065,3,FALSE),"")</f>
        <v/>
      </c>
      <c r="D65" s="52" t="str">
        <f>IFERROR(VLOOKUP(C$1,BD!L65:W1065,2,FALSE),"")</f>
        <v/>
      </c>
      <c r="E65" s="53" t="str">
        <f>IFERROR(VLOOKUP(C$1,BD!L65:W1065,5,FALSE),"")</f>
        <v/>
      </c>
      <c r="F65"/>
      <c r="G65"/>
      <c r="H65"/>
      <c r="I65"/>
      <c r="J65"/>
      <c r="K65"/>
      <c r="L65"/>
    </row>
    <row r="66" spans="1:12" ht="15.75" customHeight="1" thickBot="1" x14ac:dyDescent="0.35">
      <c r="A66" s="114"/>
      <c r="B66" s="52" t="str">
        <f>IFERROR(VLOOKUP($C$1,BD!L66:W1066,1,FALSE),"")</f>
        <v/>
      </c>
      <c r="C66" s="52" t="str">
        <f>IFERROR(VLOOKUP(C$1,BD!L66:W1066,3,FALSE),"")</f>
        <v/>
      </c>
      <c r="D66" s="52" t="str">
        <f>IFERROR(VLOOKUP(C$1,BD!L66:W1066,2,FALSE),"")</f>
        <v/>
      </c>
      <c r="E66" s="53" t="str">
        <f>IFERROR(VLOOKUP(C$1,BD!L66:W1066,5,FALSE),"")</f>
        <v/>
      </c>
      <c r="F66"/>
      <c r="G66"/>
      <c r="H66"/>
      <c r="I66"/>
      <c r="J66"/>
      <c r="K66"/>
      <c r="L66"/>
    </row>
    <row r="67" spans="1:12" ht="15.75" customHeight="1" thickBot="1" x14ac:dyDescent="0.35">
      <c r="A67" s="114"/>
      <c r="B67" s="52" t="str">
        <f>IFERROR(VLOOKUP($C$1,BD!L67:W1067,1,FALSE),"")</f>
        <v/>
      </c>
      <c r="C67" s="52" t="str">
        <f>IFERROR(VLOOKUP(C$1,BD!L67:W1067,3,FALSE),"")</f>
        <v/>
      </c>
      <c r="D67" s="52" t="str">
        <f>IFERROR(VLOOKUP(C$1,BD!L67:W1067,2,FALSE),"")</f>
        <v/>
      </c>
      <c r="E67" s="53" t="str">
        <f>IFERROR(VLOOKUP(C$1,BD!L67:W1067,5,FALSE),"")</f>
        <v/>
      </c>
      <c r="F67"/>
      <c r="G67"/>
      <c r="H67"/>
      <c r="I67"/>
      <c r="J67"/>
      <c r="K67"/>
      <c r="L67"/>
    </row>
    <row r="68" spans="1:12" ht="15.75" customHeight="1" thickBot="1" x14ac:dyDescent="0.35">
      <c r="A68" s="114"/>
      <c r="B68" s="52" t="str">
        <f>IFERROR(VLOOKUP($C$1,BD!L68:W1068,1,FALSE),"")</f>
        <v/>
      </c>
      <c r="C68" s="52" t="str">
        <f>IFERROR(VLOOKUP(C$1,BD!L68:W1068,3,FALSE),"")</f>
        <v/>
      </c>
      <c r="D68" s="52" t="str">
        <f>IFERROR(VLOOKUP(C$1,BD!L68:W1068,2,FALSE),"")</f>
        <v/>
      </c>
      <c r="E68" s="53" t="str">
        <f>IFERROR(VLOOKUP(C$1,BD!L68:W1068,5,FALSE),"")</f>
        <v/>
      </c>
      <c r="F68"/>
      <c r="G68"/>
      <c r="H68"/>
      <c r="I68"/>
      <c r="J68"/>
      <c r="K68"/>
      <c r="L68"/>
    </row>
    <row r="69" spans="1:12" ht="15.75" customHeight="1" thickBot="1" x14ac:dyDescent="0.35">
      <c r="A69" s="114"/>
      <c r="B69" s="52" t="str">
        <f>IFERROR(VLOOKUP($C$1,BD!L69:W1069,1,FALSE),"")</f>
        <v/>
      </c>
      <c r="C69" s="52" t="str">
        <f>IFERROR(VLOOKUP(C$1,BD!L69:W1069,3,FALSE),"")</f>
        <v/>
      </c>
      <c r="D69" s="52" t="str">
        <f>IFERROR(VLOOKUP(C$1,BD!L69:W1069,2,FALSE),"")</f>
        <v/>
      </c>
      <c r="E69" s="53" t="str">
        <f>IFERROR(VLOOKUP(C$1,BD!L69:W1069,5,FALSE),"")</f>
        <v/>
      </c>
      <c r="F69"/>
      <c r="G69"/>
      <c r="H69"/>
      <c r="I69"/>
      <c r="J69"/>
      <c r="K69"/>
      <c r="L69"/>
    </row>
    <row r="70" spans="1:12" ht="15.75" customHeight="1" thickBot="1" x14ac:dyDescent="0.35">
      <c r="A70" s="114"/>
      <c r="B70" s="52" t="str">
        <f>IFERROR(VLOOKUP($C$1,BD!L70:W1070,1,FALSE),"")</f>
        <v/>
      </c>
      <c r="C70" s="52" t="str">
        <f>IFERROR(VLOOKUP(C$1,BD!L70:W1070,3,FALSE),"")</f>
        <v/>
      </c>
      <c r="D70" s="52" t="str">
        <f>IFERROR(VLOOKUP(C$1,BD!L70:W1070,2,FALSE),"")</f>
        <v/>
      </c>
      <c r="E70" s="53" t="str">
        <f>IFERROR(VLOOKUP(C$1,BD!L70:W1070,5,FALSE),"")</f>
        <v/>
      </c>
      <c r="F70"/>
      <c r="G70"/>
      <c r="H70"/>
      <c r="I70"/>
      <c r="J70"/>
      <c r="K70"/>
      <c r="L70"/>
    </row>
    <row r="71" spans="1:12" ht="15.75" customHeight="1" thickBot="1" x14ac:dyDescent="0.35">
      <c r="A71" s="114"/>
      <c r="B71" s="52" t="str">
        <f>IFERROR(VLOOKUP($C$1,BD!L71:W1071,1,FALSE),"")</f>
        <v/>
      </c>
      <c r="C71" s="52" t="str">
        <f>IFERROR(VLOOKUP(C$1,BD!L71:W1071,3,FALSE),"")</f>
        <v/>
      </c>
      <c r="D71" s="52" t="str">
        <f>IFERROR(VLOOKUP(C$1,BD!L71:W1071,2,FALSE),"")</f>
        <v/>
      </c>
      <c r="E71" s="53" t="str">
        <f>IFERROR(VLOOKUP(C$1,BD!L71:W1071,5,FALSE),"")</f>
        <v/>
      </c>
      <c r="F71"/>
      <c r="G71"/>
      <c r="H71"/>
      <c r="I71"/>
      <c r="J71"/>
      <c r="K71"/>
      <c r="L71"/>
    </row>
    <row r="72" spans="1:12" ht="15.75" customHeight="1" thickBot="1" x14ac:dyDescent="0.35">
      <c r="A72" s="114"/>
      <c r="B72" s="52" t="str">
        <f>IFERROR(VLOOKUP($C$1,BD!L72:W1072,1,FALSE),"")</f>
        <v/>
      </c>
      <c r="C72" s="52" t="str">
        <f>IFERROR(VLOOKUP(C$1,BD!L72:W1072,3,FALSE),"")</f>
        <v/>
      </c>
      <c r="D72" s="52" t="str">
        <f>IFERROR(VLOOKUP(C$1,BD!L72:W1072,2,FALSE),"")</f>
        <v/>
      </c>
      <c r="E72" s="53" t="str">
        <f>IFERROR(VLOOKUP(C$1,BD!L72:W1072,5,FALSE),"")</f>
        <v/>
      </c>
      <c r="F72"/>
      <c r="G72"/>
      <c r="H72"/>
      <c r="I72"/>
      <c r="J72"/>
      <c r="K72"/>
      <c r="L72"/>
    </row>
    <row r="73" spans="1:12" ht="15.75" customHeight="1" thickBot="1" x14ac:dyDescent="0.35">
      <c r="A73" s="114"/>
      <c r="B73" s="52" t="str">
        <f>IFERROR(VLOOKUP($C$1,BD!L73:W1073,1,FALSE),"")</f>
        <v/>
      </c>
      <c r="C73" s="52" t="str">
        <f>IFERROR(VLOOKUP(C$1,BD!L73:W1073,3,FALSE),"")</f>
        <v/>
      </c>
      <c r="D73" s="52" t="str">
        <f>IFERROR(VLOOKUP(C$1,BD!L73:W1073,2,FALSE),"")</f>
        <v/>
      </c>
      <c r="E73" s="53" t="str">
        <f>IFERROR(VLOOKUP(C$1,BD!L73:W1073,5,FALSE),"")</f>
        <v/>
      </c>
      <c r="F73"/>
      <c r="G73"/>
      <c r="H73"/>
      <c r="I73"/>
      <c r="J73"/>
      <c r="K73"/>
      <c r="L73"/>
    </row>
    <row r="74" spans="1:12" ht="15.75" customHeight="1" thickBot="1" x14ac:dyDescent="0.35">
      <c r="A74" s="114"/>
      <c r="B74" s="52" t="str">
        <f>IFERROR(VLOOKUP($C$1,BD!L74:W1074,1,FALSE),"")</f>
        <v/>
      </c>
      <c r="C74" s="52" t="str">
        <f>IFERROR(VLOOKUP(C$1,BD!L74:W1074,3,FALSE),"")</f>
        <v/>
      </c>
      <c r="D74" s="52" t="str">
        <f>IFERROR(VLOOKUP(C$1,BD!L74:W1074,2,FALSE),"")</f>
        <v/>
      </c>
      <c r="E74" s="53" t="str">
        <f>IFERROR(VLOOKUP(C$1,BD!L74:W1074,5,FALSE),"")</f>
        <v/>
      </c>
      <c r="F74"/>
      <c r="G74"/>
      <c r="H74"/>
      <c r="I74"/>
      <c r="J74"/>
      <c r="K74"/>
      <c r="L74"/>
    </row>
    <row r="75" spans="1:12" ht="15.75" customHeight="1" thickBot="1" x14ac:dyDescent="0.35">
      <c r="A75" s="114"/>
      <c r="B75" s="52" t="str">
        <f>IFERROR(VLOOKUP($C$1,BD!L75:W1075,1,FALSE),"")</f>
        <v/>
      </c>
      <c r="C75" s="52" t="str">
        <f>IFERROR(VLOOKUP(C$1,BD!L75:W1075,3,FALSE),"")</f>
        <v/>
      </c>
      <c r="D75" s="52" t="str">
        <f>IFERROR(VLOOKUP(C$1,BD!L75:W1075,2,FALSE),"")</f>
        <v/>
      </c>
      <c r="E75" s="53" t="str">
        <f>IFERROR(VLOOKUP(C$1,BD!L75:W1075,5,FALSE),"")</f>
        <v/>
      </c>
      <c r="F75"/>
      <c r="G75"/>
      <c r="H75"/>
      <c r="I75"/>
      <c r="J75"/>
      <c r="K75"/>
      <c r="L75"/>
    </row>
    <row r="76" spans="1:12" ht="15.75" customHeight="1" thickBot="1" x14ac:dyDescent="0.35">
      <c r="A76" s="114"/>
      <c r="B76" s="52" t="str">
        <f>IFERROR(VLOOKUP($C$1,BD!L76:W1076,1,FALSE),"")</f>
        <v/>
      </c>
      <c r="C76" s="52" t="str">
        <f>IFERROR(VLOOKUP(C$1,BD!L76:W1076,3,FALSE),"")</f>
        <v/>
      </c>
      <c r="D76" s="52" t="str">
        <f>IFERROR(VLOOKUP(C$1,BD!L76:W1076,2,FALSE),"")</f>
        <v/>
      </c>
      <c r="E76" s="53" t="str">
        <f>IFERROR(VLOOKUP(C$1,BD!L76:W1076,5,FALSE),"")</f>
        <v/>
      </c>
      <c r="F76"/>
      <c r="G76"/>
      <c r="H76"/>
      <c r="I76"/>
      <c r="J76"/>
      <c r="K76"/>
      <c r="L76"/>
    </row>
    <row r="77" spans="1:12" ht="15.75" customHeight="1" thickBot="1" x14ac:dyDescent="0.35">
      <c r="A77" s="114"/>
      <c r="B77" s="52" t="str">
        <f>IFERROR(VLOOKUP($C$1,BD!L77:W1077,1,FALSE),"")</f>
        <v/>
      </c>
      <c r="C77" s="52" t="str">
        <f>IFERROR(VLOOKUP(C$1,BD!L77:W1077,3,FALSE),"")</f>
        <v/>
      </c>
      <c r="D77" s="52" t="str">
        <f>IFERROR(VLOOKUP(C$1,BD!L77:W1077,2,FALSE),"")</f>
        <v/>
      </c>
      <c r="E77" s="53" t="str">
        <f>IFERROR(VLOOKUP(C$1,BD!L77:W1077,5,FALSE),"")</f>
        <v/>
      </c>
      <c r="F77"/>
      <c r="G77"/>
      <c r="H77"/>
      <c r="I77"/>
      <c r="J77"/>
      <c r="K77"/>
      <c r="L77"/>
    </row>
    <row r="78" spans="1:12" ht="15.75" customHeight="1" thickBot="1" x14ac:dyDescent="0.35">
      <c r="A78" s="114"/>
      <c r="B78" s="52" t="str">
        <f>IFERROR(VLOOKUP($C$1,BD!L78:W1078,1,FALSE),"")</f>
        <v/>
      </c>
      <c r="C78" s="52" t="str">
        <f>IFERROR(VLOOKUP(C$1,BD!L78:W1078,3,FALSE),"")</f>
        <v/>
      </c>
      <c r="D78" s="52" t="str">
        <f>IFERROR(VLOOKUP(C$1,BD!L78:W1078,2,FALSE),"")</f>
        <v/>
      </c>
      <c r="E78" s="53" t="str">
        <f>IFERROR(VLOOKUP(C$1,BD!L78:W1078,5,FALSE),"")</f>
        <v/>
      </c>
      <c r="F78"/>
      <c r="G78"/>
      <c r="H78"/>
      <c r="I78"/>
      <c r="J78"/>
      <c r="K78"/>
      <c r="L78"/>
    </row>
    <row r="79" spans="1:12" ht="15.75" customHeight="1" thickBot="1" x14ac:dyDescent="0.35">
      <c r="A79" s="114"/>
      <c r="B79" s="52" t="str">
        <f>IFERROR(VLOOKUP($C$1,BD!L79:W1079,1,FALSE),"")</f>
        <v/>
      </c>
      <c r="C79" s="52" t="str">
        <f>IFERROR(VLOOKUP(C$1,BD!L79:W1079,3,FALSE),"")</f>
        <v/>
      </c>
      <c r="D79" s="52" t="str">
        <f>IFERROR(VLOOKUP(C$1,BD!L79:W1079,2,FALSE),"")</f>
        <v/>
      </c>
      <c r="E79" s="53" t="str">
        <f>IFERROR(VLOOKUP(C$1,BD!L79:W1079,5,FALSE),"")</f>
        <v/>
      </c>
      <c r="F79"/>
      <c r="G79"/>
      <c r="H79"/>
      <c r="I79"/>
      <c r="J79"/>
      <c r="K79"/>
      <c r="L79"/>
    </row>
    <row r="80" spans="1:12" ht="15.75" customHeight="1" thickBot="1" x14ac:dyDescent="0.35">
      <c r="A80" s="114"/>
      <c r="B80" s="52" t="str">
        <f>IFERROR(VLOOKUP($C$1,BD!L80:W1080,1,FALSE),"")</f>
        <v/>
      </c>
      <c r="C80" s="52" t="str">
        <f>IFERROR(VLOOKUP(C$1,BD!L80:W1080,3,FALSE),"")</f>
        <v/>
      </c>
      <c r="D80" s="52" t="str">
        <f>IFERROR(VLOOKUP(C$1,BD!L80:W1080,2,FALSE),"")</f>
        <v/>
      </c>
      <c r="E80" s="53" t="str">
        <f>IFERROR(VLOOKUP(C$1,BD!L80:W1080,5,FALSE),"")</f>
        <v/>
      </c>
      <c r="F80"/>
      <c r="G80"/>
      <c r="H80"/>
      <c r="I80"/>
      <c r="J80"/>
      <c r="K80"/>
      <c r="L80"/>
    </row>
    <row r="81" spans="1:12" ht="15.75" customHeight="1" thickBot="1" x14ac:dyDescent="0.35">
      <c r="A81" s="114"/>
      <c r="B81" s="52" t="str">
        <f>IFERROR(VLOOKUP($C$1,BD!L81:W1081,1,FALSE),"")</f>
        <v/>
      </c>
      <c r="C81" s="52" t="str">
        <f>IFERROR(VLOOKUP(C$1,BD!L81:W1081,3,FALSE),"")</f>
        <v/>
      </c>
      <c r="D81" s="52" t="str">
        <f>IFERROR(VLOOKUP(C$1,BD!L81:W1081,2,FALSE),"")</f>
        <v/>
      </c>
      <c r="E81" s="53" t="str">
        <f>IFERROR(VLOOKUP(C$1,BD!L81:W1081,5,FALSE),"")</f>
        <v/>
      </c>
      <c r="F81"/>
      <c r="G81"/>
      <c r="H81"/>
      <c r="I81"/>
      <c r="J81"/>
      <c r="K81"/>
      <c r="L81"/>
    </row>
    <row r="82" spans="1:12" ht="15.75" customHeight="1" thickBot="1" x14ac:dyDescent="0.35">
      <c r="A82" s="114"/>
      <c r="B82" s="52" t="str">
        <f>IFERROR(VLOOKUP($C$1,BD!L82:W1082,1,FALSE),"")</f>
        <v/>
      </c>
      <c r="C82" s="52" t="str">
        <f>IFERROR(VLOOKUP(C$1,BD!L82:W1082,3,FALSE),"")</f>
        <v/>
      </c>
      <c r="D82" s="52" t="str">
        <f>IFERROR(VLOOKUP(C$1,BD!L82:W1082,2,FALSE),"")</f>
        <v/>
      </c>
      <c r="E82" s="53" t="str">
        <f>IFERROR(VLOOKUP(C$1,BD!L82:W1082,5,FALSE),"")</f>
        <v/>
      </c>
      <c r="F82"/>
      <c r="G82"/>
      <c r="H82"/>
      <c r="I82"/>
      <c r="J82"/>
      <c r="K82"/>
      <c r="L82"/>
    </row>
    <row r="83" spans="1:12" ht="15.75" customHeight="1" thickBot="1" x14ac:dyDescent="0.35">
      <c r="A83" s="114"/>
      <c r="B83" s="52" t="str">
        <f>IFERROR(VLOOKUP($C$1,BD!L83:W1083,1,FALSE),"")</f>
        <v/>
      </c>
      <c r="C83" s="52" t="str">
        <f>IFERROR(VLOOKUP(C$1,BD!L83:W1083,3,FALSE),"")</f>
        <v/>
      </c>
      <c r="D83" s="52" t="str">
        <f>IFERROR(VLOOKUP(C$1,BD!L83:W1083,2,FALSE),"")</f>
        <v/>
      </c>
      <c r="E83" s="53" t="str">
        <f>IFERROR(VLOOKUP(C$1,BD!L83:W1083,5,FALSE),"")</f>
        <v/>
      </c>
      <c r="F83"/>
      <c r="G83"/>
      <c r="H83"/>
      <c r="I83"/>
      <c r="J83"/>
      <c r="K83"/>
      <c r="L83"/>
    </row>
    <row r="84" spans="1:12" ht="15.75" customHeight="1" thickBot="1" x14ac:dyDescent="0.35">
      <c r="A84" s="114"/>
      <c r="B84" s="52" t="str">
        <f>IFERROR(VLOOKUP($C$1,BD!L84:W1084,1,FALSE),"")</f>
        <v/>
      </c>
      <c r="C84" s="52" t="str">
        <f>IFERROR(VLOOKUP(C$1,BD!L84:W1084,3,FALSE),"")</f>
        <v/>
      </c>
      <c r="D84" s="52" t="str">
        <f>IFERROR(VLOOKUP(C$1,BD!L84:W1084,2,FALSE),"")</f>
        <v/>
      </c>
      <c r="E84" s="53" t="str">
        <f>IFERROR(VLOOKUP(C$1,BD!L84:W1084,5,FALSE),"")</f>
        <v/>
      </c>
      <c r="F84"/>
      <c r="G84"/>
      <c r="H84"/>
      <c r="I84"/>
      <c r="J84"/>
      <c r="K84"/>
      <c r="L84"/>
    </row>
    <row r="85" spans="1:12" ht="15.75" customHeight="1" thickBot="1" x14ac:dyDescent="0.35">
      <c r="A85" s="114"/>
      <c r="B85" s="52" t="str">
        <f>IFERROR(VLOOKUP($C$1,BD!L85:W1085,1,FALSE),"")</f>
        <v/>
      </c>
      <c r="C85" s="52" t="str">
        <f>IFERROR(VLOOKUP(C$1,BD!L85:W1085,3,FALSE),"")</f>
        <v/>
      </c>
      <c r="D85" s="52" t="str">
        <f>IFERROR(VLOOKUP(C$1,BD!L85:W1085,2,FALSE),"")</f>
        <v/>
      </c>
      <c r="E85" s="53" t="str">
        <f>IFERROR(VLOOKUP(C$1,BD!L85:W1085,5,FALSE),"")</f>
        <v/>
      </c>
      <c r="F85"/>
      <c r="G85"/>
      <c r="H85"/>
      <c r="I85"/>
      <c r="J85"/>
      <c r="K85"/>
      <c r="L85"/>
    </row>
    <row r="86" spans="1:12" ht="15.75" customHeight="1" thickBot="1" x14ac:dyDescent="0.35">
      <c r="A86" s="114"/>
      <c r="B86" s="52" t="str">
        <f>IFERROR(VLOOKUP($C$1,BD!L86:W1086,1,FALSE),"")</f>
        <v/>
      </c>
      <c r="C86" s="52" t="str">
        <f>IFERROR(VLOOKUP(C$1,BD!L86:W1086,3,FALSE),"")</f>
        <v/>
      </c>
      <c r="D86" s="52" t="str">
        <f>IFERROR(VLOOKUP(C$1,BD!L86:W1086,2,FALSE),"")</f>
        <v/>
      </c>
      <c r="E86" s="53" t="str">
        <f>IFERROR(VLOOKUP(C$1,BD!L86:W1086,5,FALSE),"")</f>
        <v/>
      </c>
      <c r="F86"/>
      <c r="G86"/>
      <c r="H86"/>
      <c r="I86"/>
      <c r="J86"/>
      <c r="K86"/>
      <c r="L86"/>
    </row>
    <row r="87" spans="1:12" ht="15.75" customHeight="1" thickBot="1" x14ac:dyDescent="0.35">
      <c r="A87" s="114"/>
      <c r="B87" s="52" t="str">
        <f>IFERROR(VLOOKUP($C$1,BD!L87:W1087,1,FALSE),"")</f>
        <v/>
      </c>
      <c r="C87" s="52" t="str">
        <f>IFERROR(VLOOKUP(C$1,BD!L87:W1087,3,FALSE),"")</f>
        <v/>
      </c>
      <c r="D87" s="52" t="str">
        <f>IFERROR(VLOOKUP(C$1,BD!L87:W1087,2,FALSE),"")</f>
        <v/>
      </c>
      <c r="E87" s="53" t="str">
        <f>IFERROR(VLOOKUP(C$1,BD!L87:W1087,5,FALSE),"")</f>
        <v/>
      </c>
      <c r="F87"/>
      <c r="G87"/>
      <c r="H87"/>
      <c r="I87"/>
      <c r="J87"/>
      <c r="K87"/>
      <c r="L87"/>
    </row>
    <row r="88" spans="1:12" ht="15.75" customHeight="1" thickBot="1" x14ac:dyDescent="0.35">
      <c r="A88" s="114"/>
      <c r="B88" s="52" t="str">
        <f>IFERROR(VLOOKUP($C$1,BD!L88:W1088,1,FALSE),"")</f>
        <v/>
      </c>
      <c r="C88" s="52" t="str">
        <f>IFERROR(VLOOKUP(C$1,BD!L88:W1088,3,FALSE),"")</f>
        <v/>
      </c>
      <c r="D88" s="52" t="str">
        <f>IFERROR(VLOOKUP(C$1,BD!L88:W1088,2,FALSE),"")</f>
        <v/>
      </c>
      <c r="E88" s="53" t="str">
        <f>IFERROR(VLOOKUP(C$1,BD!L88:W1088,5,FALSE),"")</f>
        <v/>
      </c>
      <c r="F88"/>
      <c r="G88"/>
      <c r="H88"/>
      <c r="I88"/>
      <c r="J88"/>
      <c r="K88"/>
      <c r="L88"/>
    </row>
    <row r="89" spans="1:12" ht="15.75" customHeight="1" thickBot="1" x14ac:dyDescent="0.35">
      <c r="A89" s="114"/>
      <c r="B89" s="52" t="str">
        <f>IFERROR(VLOOKUP($C$1,BD!L89:W1089,1,FALSE),"")</f>
        <v/>
      </c>
      <c r="C89" s="52" t="str">
        <f>IFERROR(VLOOKUP(C$1,BD!L89:W1089,3,FALSE),"")</f>
        <v/>
      </c>
      <c r="D89" s="52" t="str">
        <f>IFERROR(VLOOKUP(C$1,BD!L89:W1089,2,FALSE),"")</f>
        <v/>
      </c>
      <c r="E89" s="53" t="str">
        <f>IFERROR(VLOOKUP(C$1,BD!L89:W1089,5,FALSE),"")</f>
        <v/>
      </c>
      <c r="F89"/>
      <c r="G89"/>
      <c r="H89"/>
      <c r="I89"/>
      <c r="J89"/>
      <c r="K89"/>
      <c r="L89"/>
    </row>
    <row r="90" spans="1:12" ht="15.75" customHeight="1" thickBot="1" x14ac:dyDescent="0.35">
      <c r="A90" s="114"/>
      <c r="B90" s="52" t="str">
        <f>IFERROR(VLOOKUP($C$1,BD!L90:W1090,1,FALSE),"")</f>
        <v/>
      </c>
      <c r="C90" s="52" t="str">
        <f>IFERROR(VLOOKUP(C$1,BD!L90:W1090,3,FALSE),"")</f>
        <v/>
      </c>
      <c r="D90" s="52" t="str">
        <f>IFERROR(VLOOKUP(C$1,BD!L90:W1090,2,FALSE),"")</f>
        <v/>
      </c>
      <c r="E90" s="53" t="str">
        <f>IFERROR(VLOOKUP(C$1,BD!L90:W1090,5,FALSE),"")</f>
        <v/>
      </c>
      <c r="F90"/>
      <c r="G90"/>
      <c r="H90"/>
      <c r="I90"/>
      <c r="J90"/>
      <c r="K90"/>
      <c r="L90"/>
    </row>
    <row r="91" spans="1:12" ht="15.75" customHeight="1" thickBot="1" x14ac:dyDescent="0.35">
      <c r="A91" s="114"/>
      <c r="B91" s="52" t="str">
        <f>IFERROR(VLOOKUP($C$1,BD!L91:W1091,1,FALSE),"")</f>
        <v/>
      </c>
      <c r="C91" s="52" t="str">
        <f>IFERROR(VLOOKUP(C$1,BD!L91:W1091,3,FALSE),"")</f>
        <v/>
      </c>
      <c r="D91" s="52" t="str">
        <f>IFERROR(VLOOKUP(C$1,BD!L91:W1091,2,FALSE),"")</f>
        <v/>
      </c>
      <c r="E91" s="53" t="str">
        <f>IFERROR(VLOOKUP(C$1,BD!L91:W1091,5,FALSE),"")</f>
        <v/>
      </c>
      <c r="F91"/>
      <c r="G91"/>
      <c r="H91"/>
      <c r="I91"/>
      <c r="J91"/>
      <c r="K91"/>
      <c r="L91"/>
    </row>
    <row r="92" spans="1:12" ht="15.75" customHeight="1" thickBot="1" x14ac:dyDescent="0.35">
      <c r="A92" s="114"/>
      <c r="B92" s="52" t="str">
        <f>IFERROR(VLOOKUP($C$1,BD!L92:W1092,1,FALSE),"")</f>
        <v/>
      </c>
      <c r="C92" s="52" t="str">
        <f>IFERROR(VLOOKUP(C$1,BD!L92:W1092,3,FALSE),"")</f>
        <v/>
      </c>
      <c r="D92" s="52" t="str">
        <f>IFERROR(VLOOKUP(C$1,BD!L92:W1092,2,FALSE),"")</f>
        <v/>
      </c>
      <c r="E92" s="53" t="str">
        <f>IFERROR(VLOOKUP(C$1,BD!L92:W1092,5,FALSE),"")</f>
        <v/>
      </c>
      <c r="F92"/>
      <c r="G92"/>
      <c r="H92"/>
      <c r="I92"/>
      <c r="J92"/>
      <c r="K92"/>
      <c r="L92"/>
    </row>
    <row r="93" spans="1:12" ht="15.75" customHeight="1" thickBot="1" x14ac:dyDescent="0.35">
      <c r="A93" s="114"/>
      <c r="B93" s="52" t="str">
        <f>IFERROR(VLOOKUP($C$1,BD!L93:W1093,1,FALSE),"")</f>
        <v/>
      </c>
      <c r="C93" s="52" t="str">
        <f>IFERROR(VLOOKUP(C$1,BD!L93:W1093,3,FALSE),"")</f>
        <v/>
      </c>
      <c r="D93" s="52" t="str">
        <f>IFERROR(VLOOKUP(C$1,BD!L93:W1093,2,FALSE),"")</f>
        <v/>
      </c>
      <c r="E93" s="53" t="str">
        <f>IFERROR(VLOOKUP(C$1,BD!L93:W1093,5,FALSE),"")</f>
        <v/>
      </c>
      <c r="F93"/>
      <c r="G93"/>
      <c r="H93"/>
      <c r="I93"/>
      <c r="J93"/>
      <c r="K93"/>
      <c r="L93"/>
    </row>
    <row r="94" spans="1:12" ht="15.75" customHeight="1" thickBot="1" x14ac:dyDescent="0.35">
      <c r="A94" s="114"/>
      <c r="B94" s="52" t="str">
        <f>IFERROR(VLOOKUP($C$1,BD!L94:W1094,1,FALSE),"")</f>
        <v/>
      </c>
      <c r="C94" s="52" t="str">
        <f>IFERROR(VLOOKUP(C$1,BD!L94:W1094,3,FALSE),"")</f>
        <v/>
      </c>
      <c r="D94" s="52" t="str">
        <f>IFERROR(VLOOKUP(C$1,BD!L94:W1094,2,FALSE),"")</f>
        <v/>
      </c>
      <c r="E94" s="53" t="str">
        <f>IFERROR(VLOOKUP(C$1,BD!L94:W1094,5,FALSE),"")</f>
        <v/>
      </c>
      <c r="F94"/>
      <c r="G94"/>
      <c r="H94"/>
      <c r="I94"/>
      <c r="J94"/>
      <c r="K94"/>
      <c r="L94"/>
    </row>
    <row r="95" spans="1:12" ht="15.75" customHeight="1" thickBot="1" x14ac:dyDescent="0.35">
      <c r="A95" s="114"/>
      <c r="B95" s="52" t="str">
        <f>IFERROR(VLOOKUP($C$1,BD!L95:W1095,1,FALSE),"")</f>
        <v/>
      </c>
      <c r="C95" s="52" t="str">
        <f>IFERROR(VLOOKUP(C$1,BD!L95:W1095,3,FALSE),"")</f>
        <v/>
      </c>
      <c r="D95" s="52" t="str">
        <f>IFERROR(VLOOKUP(C$1,BD!L95:W1095,2,FALSE),"")</f>
        <v/>
      </c>
      <c r="E95" s="53" t="str">
        <f>IFERROR(VLOOKUP(C$1,BD!L95:W1095,5,FALSE),"")</f>
        <v/>
      </c>
      <c r="F95"/>
      <c r="G95"/>
      <c r="H95"/>
      <c r="I95"/>
      <c r="J95"/>
      <c r="K95"/>
      <c r="L95"/>
    </row>
    <row r="96" spans="1:12" ht="15.75" customHeight="1" thickBot="1" x14ac:dyDescent="0.35">
      <c r="A96" s="114"/>
      <c r="B96" s="52" t="str">
        <f>IFERROR(VLOOKUP($C$1,BD!L96:W1096,1,FALSE),"")</f>
        <v/>
      </c>
      <c r="C96" s="52" t="str">
        <f>IFERROR(VLOOKUP(C$1,BD!L96:W1096,3,FALSE),"")</f>
        <v/>
      </c>
      <c r="D96" s="52" t="str">
        <f>IFERROR(VLOOKUP(C$1,BD!L96:W1096,2,FALSE),"")</f>
        <v/>
      </c>
      <c r="E96" s="53" t="str">
        <f>IFERROR(VLOOKUP(C$1,BD!L96:W1096,5,FALSE),"")</f>
        <v/>
      </c>
      <c r="F96"/>
      <c r="G96"/>
      <c r="H96"/>
      <c r="I96"/>
      <c r="J96"/>
      <c r="K96"/>
      <c r="L96"/>
    </row>
    <row r="97" spans="1:12" ht="15.75" customHeight="1" thickBot="1" x14ac:dyDescent="0.35">
      <c r="A97" s="114"/>
      <c r="B97" s="52" t="str">
        <f>IFERROR(VLOOKUP($C$1,BD!L97:W1097,1,FALSE),"")</f>
        <v/>
      </c>
      <c r="C97" s="52" t="str">
        <f>IFERROR(VLOOKUP(C$1,BD!L97:W1097,3,FALSE),"")</f>
        <v/>
      </c>
      <c r="D97" s="52" t="str">
        <f>IFERROR(VLOOKUP(C$1,BD!L97:W1097,2,FALSE),"")</f>
        <v/>
      </c>
      <c r="E97" s="53" t="str">
        <f>IFERROR(VLOOKUP(C$1,BD!L97:W1097,5,FALSE),"")</f>
        <v/>
      </c>
      <c r="F97"/>
      <c r="G97"/>
      <c r="H97"/>
      <c r="I97"/>
      <c r="J97"/>
      <c r="K97"/>
      <c r="L97"/>
    </row>
    <row r="98" spans="1:12" ht="15.75" customHeight="1" thickBot="1" x14ac:dyDescent="0.35">
      <c r="A98" s="114"/>
      <c r="B98" s="52" t="str">
        <f>IFERROR(VLOOKUP($C$1,BD!L98:W1098,1,FALSE),"")</f>
        <v/>
      </c>
      <c r="C98" s="52" t="str">
        <f>IFERROR(VLOOKUP(C$1,BD!L98:W1098,3,FALSE),"")</f>
        <v/>
      </c>
      <c r="D98" s="52" t="str">
        <f>IFERROR(VLOOKUP(C$1,BD!L98:W1098,2,FALSE),"")</f>
        <v/>
      </c>
      <c r="E98" s="53" t="str">
        <f>IFERROR(VLOOKUP(C$1,BD!L98:W1098,5,FALSE),"")</f>
        <v/>
      </c>
      <c r="F98"/>
      <c r="G98"/>
      <c r="H98"/>
      <c r="I98"/>
      <c r="J98"/>
      <c r="K98"/>
      <c r="L98"/>
    </row>
    <row r="99" spans="1:12" ht="15.75" customHeight="1" thickBot="1" x14ac:dyDescent="0.35">
      <c r="A99" s="114"/>
      <c r="B99" s="52" t="str">
        <f>IFERROR(VLOOKUP($C$1,BD!L99:W1099,1,FALSE),"")</f>
        <v/>
      </c>
      <c r="C99" s="52" t="str">
        <f>IFERROR(VLOOKUP(C$1,BD!L99:W1099,3,FALSE),"")</f>
        <v/>
      </c>
      <c r="D99" s="52" t="str">
        <f>IFERROR(VLOOKUP(C$1,BD!L99:W1099,2,FALSE),"")</f>
        <v/>
      </c>
      <c r="E99" s="53" t="str">
        <f>IFERROR(VLOOKUP(C$1,BD!L99:W1099,5,FALSE),"")</f>
        <v/>
      </c>
      <c r="F99"/>
      <c r="G99"/>
      <c r="H99"/>
      <c r="I99"/>
      <c r="J99"/>
      <c r="K99"/>
      <c r="L99"/>
    </row>
    <row r="100" spans="1:12" ht="15.75" customHeight="1" thickBot="1" x14ac:dyDescent="0.35">
      <c r="A100" s="114"/>
      <c r="B100" s="52" t="str">
        <f>IFERROR(VLOOKUP($C$1,BD!L100:W1100,1,FALSE),"")</f>
        <v/>
      </c>
      <c r="C100" s="52" t="str">
        <f>IFERROR(VLOOKUP(C$1,BD!L100:W1100,3,FALSE),"")</f>
        <v/>
      </c>
      <c r="D100" s="52" t="str">
        <f>IFERROR(VLOOKUP(C$1,BD!L100:W1100,2,FALSE),"")</f>
        <v/>
      </c>
      <c r="E100" s="53" t="str">
        <f>IFERROR(VLOOKUP(C$1,BD!L100:W1100,5,FALSE),"")</f>
        <v/>
      </c>
      <c r="F100"/>
      <c r="G100"/>
      <c r="H100"/>
      <c r="I100"/>
      <c r="J100"/>
      <c r="K100"/>
      <c r="L100"/>
    </row>
    <row r="101" spans="1:12" ht="15.75" customHeight="1" thickBot="1" x14ac:dyDescent="0.35">
      <c r="A101" s="114"/>
      <c r="B101" s="52" t="str">
        <f>IFERROR(VLOOKUP($C$1,BD!L101:W1101,1,FALSE),"")</f>
        <v/>
      </c>
      <c r="C101" s="52" t="str">
        <f>IFERROR(VLOOKUP(C$1,BD!L101:W1101,3,FALSE),"")</f>
        <v/>
      </c>
      <c r="D101" s="52" t="str">
        <f>IFERROR(VLOOKUP(C$1,BD!L101:W1101,2,FALSE),"")</f>
        <v/>
      </c>
      <c r="E101" s="53" t="str">
        <f>IFERROR(VLOOKUP(C$1,BD!L101:W1101,5,FALSE),"")</f>
        <v/>
      </c>
      <c r="F101"/>
      <c r="G101"/>
      <c r="H101"/>
      <c r="I101"/>
      <c r="J101"/>
      <c r="K101"/>
      <c r="L101"/>
    </row>
    <row r="102" spans="1:12" ht="15.75" customHeight="1" thickBot="1" x14ac:dyDescent="0.35">
      <c r="A102" s="114"/>
      <c r="B102" s="52" t="str">
        <f>IFERROR(VLOOKUP($C$1,BD!L102:W1102,1,FALSE),"")</f>
        <v/>
      </c>
      <c r="C102" s="52" t="str">
        <f>IFERROR(VLOOKUP(C$1,BD!L102:W1102,3,FALSE),"")</f>
        <v/>
      </c>
      <c r="D102" s="52" t="str">
        <f>IFERROR(VLOOKUP(C$1,BD!L102:W1102,2,FALSE),"")</f>
        <v/>
      </c>
      <c r="E102" s="53" t="str">
        <f>IFERROR(VLOOKUP(C$1,BD!L102:W1102,5,FALSE),"")</f>
        <v/>
      </c>
      <c r="F102"/>
      <c r="G102"/>
      <c r="H102"/>
      <c r="I102"/>
      <c r="J102"/>
      <c r="K102"/>
      <c r="L102"/>
    </row>
    <row r="103" spans="1:12" ht="15.75" customHeight="1" thickBot="1" x14ac:dyDescent="0.35">
      <c r="A103" s="114"/>
      <c r="B103" s="52" t="str">
        <f>IFERROR(VLOOKUP($C$1,BD!L103:W1103,1,FALSE),"")</f>
        <v/>
      </c>
      <c r="C103" s="52" t="str">
        <f>IFERROR(VLOOKUP(C$1,BD!L103:W1103,3,FALSE),"")</f>
        <v/>
      </c>
      <c r="D103" s="52" t="str">
        <f>IFERROR(VLOOKUP(C$1,BD!L103:W1103,2,FALSE),"")</f>
        <v/>
      </c>
      <c r="E103" s="53" t="str">
        <f>IFERROR(VLOOKUP(C$1,BD!L103:W1103,5,FALSE),"")</f>
        <v/>
      </c>
      <c r="F103"/>
      <c r="G103"/>
      <c r="H103"/>
      <c r="I103"/>
      <c r="J103"/>
      <c r="K103"/>
      <c r="L103"/>
    </row>
    <row r="104" spans="1:12" ht="15.75" customHeight="1" thickBot="1" x14ac:dyDescent="0.35">
      <c r="A104" s="114"/>
      <c r="B104" s="52" t="str">
        <f>IFERROR(VLOOKUP($C$1,BD!L104:W1104,1,FALSE),"")</f>
        <v/>
      </c>
      <c r="C104" s="52" t="str">
        <f>IFERROR(VLOOKUP(C$1,BD!L104:W1104,3,FALSE),"")</f>
        <v/>
      </c>
      <c r="D104" s="52" t="str">
        <f>IFERROR(VLOOKUP(C$1,BD!L104:W1104,2,FALSE),"")</f>
        <v/>
      </c>
      <c r="E104" s="53" t="str">
        <f>IFERROR(VLOOKUP(C$1,BD!L104:W1104,5,FALSE),"")</f>
        <v/>
      </c>
      <c r="F104"/>
      <c r="G104"/>
      <c r="H104"/>
      <c r="I104"/>
      <c r="J104"/>
      <c r="K104"/>
      <c r="L104"/>
    </row>
    <row r="105" spans="1:12" ht="15.75" customHeight="1" thickBot="1" x14ac:dyDescent="0.35">
      <c r="A105" s="114"/>
      <c r="B105" s="52" t="str">
        <f>IFERROR(VLOOKUP($C$1,BD!L105:W1105,1,FALSE),"")</f>
        <v/>
      </c>
      <c r="C105" s="52" t="str">
        <f>IFERROR(VLOOKUP(C$1,BD!L105:W1105,3,FALSE),"")</f>
        <v/>
      </c>
      <c r="D105" s="52" t="str">
        <f>IFERROR(VLOOKUP(C$1,BD!L105:W1105,2,FALSE),"")</f>
        <v/>
      </c>
      <c r="E105" s="53" t="str">
        <f>IFERROR(VLOOKUP(C$1,BD!L105:W1105,5,FALSE),"")</f>
        <v/>
      </c>
      <c r="F105"/>
      <c r="G105"/>
      <c r="H105"/>
      <c r="I105"/>
      <c r="J105"/>
      <c r="K105"/>
      <c r="L105"/>
    </row>
    <row r="106" spans="1:12" ht="15.75" customHeight="1" thickBot="1" x14ac:dyDescent="0.35">
      <c r="A106" s="114"/>
      <c r="B106" s="52" t="str">
        <f>IFERROR(VLOOKUP($C$1,BD!L106:W1106,1,FALSE),"")</f>
        <v/>
      </c>
      <c r="C106" s="52" t="str">
        <f>IFERROR(VLOOKUP(C$1,BD!L106:W1106,3,FALSE),"")</f>
        <v/>
      </c>
      <c r="D106" s="52" t="str">
        <f>IFERROR(VLOOKUP(C$1,BD!L106:W1106,2,FALSE),"")</f>
        <v/>
      </c>
      <c r="E106" s="53" t="str">
        <f>IFERROR(VLOOKUP(C$1,BD!L106:W1106,5,FALSE),"")</f>
        <v/>
      </c>
      <c r="F106"/>
      <c r="G106"/>
      <c r="H106"/>
      <c r="I106"/>
      <c r="J106"/>
      <c r="K106"/>
      <c r="L106"/>
    </row>
    <row r="107" spans="1:12" ht="15.75" customHeight="1" x14ac:dyDescent="0.3">
      <c r="A107" s="114"/>
      <c r="B107"/>
      <c r="C107"/>
      <c r="D107"/>
      <c r="E107"/>
      <c r="F107"/>
      <c r="G107"/>
      <c r="H107"/>
      <c r="I107"/>
      <c r="J107"/>
      <c r="K107"/>
      <c r="L107"/>
    </row>
    <row r="108" spans="1:12" ht="15.75" customHeight="1" x14ac:dyDescent="0.3">
      <c r="A108" s="114"/>
      <c r="B108"/>
      <c r="C108"/>
      <c r="D108"/>
      <c r="E108"/>
      <c r="F108"/>
      <c r="G108"/>
      <c r="H108"/>
      <c r="I108"/>
      <c r="J108"/>
      <c r="K108"/>
      <c r="L108"/>
    </row>
    <row r="109" spans="1:12" ht="15.75" customHeight="1" x14ac:dyDescent="0.3">
      <c r="A109" s="114"/>
      <c r="B109"/>
      <c r="C109"/>
      <c r="D109"/>
      <c r="E109"/>
      <c r="F109"/>
      <c r="G109"/>
      <c r="H109"/>
      <c r="I109"/>
      <c r="J109"/>
      <c r="K109"/>
      <c r="L109"/>
    </row>
    <row r="110" spans="1:12" ht="15.75" customHeight="1" x14ac:dyDescent="0.3">
      <c r="A110" s="114"/>
      <c r="B110"/>
      <c r="C110"/>
      <c r="D110"/>
      <c r="E110"/>
      <c r="F110"/>
      <c r="G110"/>
      <c r="H110"/>
      <c r="I110"/>
      <c r="J110"/>
      <c r="K110"/>
      <c r="L110"/>
    </row>
    <row r="111" spans="1:12" ht="15.75" customHeight="1" x14ac:dyDescent="0.3">
      <c r="A111" s="114"/>
      <c r="B111"/>
      <c r="C111"/>
      <c r="D111"/>
      <c r="E111"/>
      <c r="F111"/>
      <c r="G111"/>
      <c r="H111"/>
      <c r="I111"/>
      <c r="J111"/>
      <c r="K111"/>
      <c r="L111"/>
    </row>
    <row r="112" spans="1:12" ht="15.75" customHeight="1" x14ac:dyDescent="0.3">
      <c r="A112" s="114"/>
      <c r="B112"/>
      <c r="C112"/>
      <c r="D112"/>
      <c r="E112"/>
      <c r="F112"/>
      <c r="G112"/>
      <c r="H112"/>
      <c r="I112"/>
      <c r="J112"/>
      <c r="K112"/>
      <c r="L112"/>
    </row>
    <row r="113" spans="1:12" ht="15.75" customHeight="1" x14ac:dyDescent="0.3">
      <c r="A113" s="114"/>
      <c r="B113"/>
      <c r="C113"/>
      <c r="D113"/>
      <c r="E113"/>
      <c r="F113"/>
      <c r="G113"/>
      <c r="H113"/>
      <c r="I113"/>
      <c r="J113"/>
      <c r="K113"/>
      <c r="L113"/>
    </row>
    <row r="114" spans="1:12" ht="15.75" customHeight="1" x14ac:dyDescent="0.3">
      <c r="A114" s="114"/>
      <c r="B114"/>
      <c r="C114"/>
      <c r="D114"/>
      <c r="E114"/>
      <c r="F114"/>
      <c r="G114"/>
      <c r="H114"/>
      <c r="I114"/>
      <c r="J114"/>
      <c r="K114"/>
      <c r="L114"/>
    </row>
    <row r="115" spans="1:12" ht="15.75" customHeight="1" x14ac:dyDescent="0.3">
      <c r="A115" s="114"/>
      <c r="B115"/>
      <c r="C115"/>
      <c r="D115"/>
      <c r="E115"/>
      <c r="F115"/>
      <c r="G115"/>
      <c r="H115"/>
      <c r="I115"/>
      <c r="J115"/>
      <c r="K115"/>
      <c r="L115"/>
    </row>
    <row r="116" spans="1:12" ht="15.75" customHeight="1" x14ac:dyDescent="0.3">
      <c r="A116" s="114"/>
      <c r="B116"/>
      <c r="C116"/>
      <c r="D116"/>
      <c r="E116"/>
      <c r="F116"/>
      <c r="G116"/>
      <c r="H116"/>
      <c r="I116"/>
      <c r="J116"/>
      <c r="K116"/>
      <c r="L116"/>
    </row>
    <row r="117" spans="1:12" ht="15.75" customHeight="1" x14ac:dyDescent="0.3">
      <c r="A117" s="114"/>
      <c r="B117"/>
      <c r="C117"/>
      <c r="D117"/>
      <c r="E117"/>
      <c r="F117"/>
      <c r="G117"/>
      <c r="H117"/>
      <c r="I117"/>
      <c r="J117"/>
      <c r="K117"/>
      <c r="L117"/>
    </row>
    <row r="118" spans="1:12" ht="15.75" customHeight="1" x14ac:dyDescent="0.3">
      <c r="A118" s="114"/>
      <c r="B118"/>
      <c r="C118"/>
      <c r="D118"/>
      <c r="E118"/>
      <c r="F118"/>
      <c r="G118"/>
      <c r="H118"/>
      <c r="I118"/>
      <c r="J118"/>
      <c r="K118"/>
      <c r="L118"/>
    </row>
    <row r="119" spans="1:12" ht="15.75" customHeight="1" x14ac:dyDescent="0.3">
      <c r="A119" s="114"/>
      <c r="B119"/>
      <c r="C119"/>
      <c r="D119"/>
      <c r="E119"/>
      <c r="F119"/>
      <c r="G119"/>
      <c r="H119"/>
      <c r="I119"/>
      <c r="J119"/>
      <c r="K119"/>
      <c r="L119"/>
    </row>
    <row r="120" spans="1:12" ht="15.75" customHeight="1" x14ac:dyDescent="0.3">
      <c r="A120" s="114"/>
      <c r="B120"/>
      <c r="C120"/>
      <c r="D120"/>
      <c r="E120"/>
      <c r="F120"/>
      <c r="G120"/>
      <c r="H120"/>
      <c r="I120"/>
      <c r="J120"/>
      <c r="K120"/>
      <c r="L120"/>
    </row>
    <row r="121" spans="1:12" ht="15.75" customHeight="1" x14ac:dyDescent="0.3">
      <c r="A121" s="114"/>
      <c r="B121"/>
      <c r="C121"/>
      <c r="D121"/>
      <c r="E121"/>
      <c r="F121"/>
      <c r="G121"/>
      <c r="H121"/>
      <c r="I121"/>
      <c r="J121"/>
      <c r="K121"/>
      <c r="L121"/>
    </row>
  </sheetData>
  <hyperlinks>
    <hyperlink ref="B1" r:id="rId1" location="Formulaire!A1" xr:uid="{5CD2B822-679D-4AC1-9F45-64A86780143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16</vt:i4>
      </vt:variant>
    </vt:vector>
  </HeadingPairs>
  <TitlesOfParts>
    <vt:vector size="36" baseType="lpstr">
      <vt:lpstr>BD</vt:lpstr>
      <vt:lpstr>Formulaire</vt:lpstr>
      <vt:lpstr>OPERATION</vt:lpstr>
      <vt:lpstr>CHEQUES</vt:lpstr>
      <vt:lpstr>AXA BANQUE</vt:lpstr>
      <vt:lpstr>BANQUE DE FRANCE</vt:lpstr>
      <vt:lpstr>BANQUE FRANCAISE MUTUALISTE</vt:lpstr>
      <vt:lpstr>BANQUE HOTTINGER</vt:lpstr>
      <vt:lpstr>BANQUE POPULAIRE</vt:lpstr>
      <vt:lpstr>BNP PARIBAS</vt:lpstr>
      <vt:lpstr>BPCE</vt:lpstr>
      <vt:lpstr>CIC</vt:lpstr>
      <vt:lpstr>CREDIT AGRICOLE</vt:lpstr>
      <vt:lpstr>CREDIT LYONNAIS</vt:lpstr>
      <vt:lpstr>CREDIT MUTUEL</vt:lpstr>
      <vt:lpstr>ING</vt:lpstr>
      <vt:lpstr>LA POSTE</vt:lpstr>
      <vt:lpstr>MONABANQ</vt:lpstr>
      <vt:lpstr>ORANGE BANQUE</vt:lpstr>
      <vt:lpstr>SOCIETE GENERAL</vt:lpstr>
      <vt:lpstr>_col02</vt:lpstr>
      <vt:lpstr>_col03</vt:lpstr>
      <vt:lpstr>_col04</vt:lpstr>
      <vt:lpstr>_col05</vt:lpstr>
      <vt:lpstr>_col06</vt:lpstr>
      <vt:lpstr>_col07</vt:lpstr>
      <vt:lpstr>_col08</vt:lpstr>
      <vt:lpstr>_col09</vt:lpstr>
      <vt:lpstr>_col10</vt:lpstr>
      <vt:lpstr>_col11</vt:lpstr>
      <vt:lpstr>_col12</vt:lpstr>
      <vt:lpstr>_col13</vt:lpstr>
      <vt:lpstr>_col14</vt:lpstr>
      <vt:lpstr>_col15</vt:lpstr>
      <vt:lpstr>_col16</vt:lpstr>
      <vt:lpstr>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LIEGEOIS</dc:creator>
  <cp:lastModifiedBy>LIEGEOIS</cp:lastModifiedBy>
  <dcterms:created xsi:type="dcterms:W3CDTF">2019-05-05T12:32:05Z</dcterms:created>
  <dcterms:modified xsi:type="dcterms:W3CDTF">2019-05-08T16:08:21Z</dcterms:modified>
</cp:coreProperties>
</file>