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FE1883C8-D17E-4D4B-A378-C80AFA15C4E0}" xr6:coauthVersionLast="47" xr6:coauthVersionMax="47" xr10:uidLastSave="{00000000-0000-0000-0000-000000000000}"/>
  <bookViews>
    <workbookView xWindow="-120" yWindow="-120" windowWidth="29040" windowHeight="15840" xr2:uid="{12BCAA0A-197C-473A-BBFB-E75A53616D23}"/>
  </bookViews>
  <sheets>
    <sheet name="Calcul" sheetId="1" r:id="rId1"/>
    <sheet name="Récap heures" sheetId="3" r:id="rId2"/>
    <sheet name="Horaires" sheetId="2" r:id="rId3"/>
  </sheets>
  <definedNames>
    <definedName name="Horaires">Horaires!$A$1:$B$410</definedName>
    <definedName name="TableDébut">Horaires!$A$2:$B$399</definedName>
    <definedName name="TableFin">Horaires!$C$2:$D$338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10" i="1" l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E9" i="1"/>
  <c r="AD9" i="1" l="1"/>
  <c r="AC9" i="1"/>
  <c r="AB9" i="1"/>
  <c r="AG10" i="1"/>
  <c r="AG11" i="1"/>
  <c r="AG12" i="1"/>
  <c r="AG13" i="1"/>
  <c r="AG14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9" i="1"/>
  <c r="G9" i="1"/>
  <c r="G10" i="1"/>
  <c r="D38" i="2"/>
  <c r="F38" i="1" l="1"/>
  <c r="F39" i="1"/>
  <c r="F13" i="1"/>
  <c r="F19" i="1"/>
  <c r="F20" i="1"/>
  <c r="F26" i="1"/>
  <c r="F27" i="1"/>
  <c r="F33" i="1"/>
  <c r="F34" i="1"/>
  <c r="F35" i="1"/>
  <c r="F36" i="1"/>
  <c r="F37" i="1"/>
  <c r="F23" i="1"/>
  <c r="F12" i="1"/>
  <c r="F15" i="1"/>
  <c r="F28" i="1"/>
  <c r="F16" i="1"/>
  <c r="F18" i="1"/>
  <c r="F22" i="1"/>
  <c r="F24" i="1"/>
  <c r="F29" i="1"/>
  <c r="F31" i="1"/>
  <c r="F9" i="1" l="1"/>
  <c r="F32" i="1"/>
  <c r="F30" i="1"/>
  <c r="F25" i="1"/>
  <c r="F21" i="1"/>
  <c r="F17" i="1"/>
  <c r="F14" i="1"/>
  <c r="F11" i="1"/>
  <c r="F10" i="1"/>
  <c r="G40" i="1"/>
  <c r="AF10" i="1"/>
  <c r="AG15" i="1" s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9" i="1"/>
  <c r="AH9" i="1" l="1"/>
  <c r="N4" i="1"/>
  <c r="M4" i="1"/>
  <c r="B99" i="2"/>
  <c r="O4" i="1" l="1"/>
  <c r="O3" i="1"/>
  <c r="A9" i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B3" i="1"/>
  <c r="A10" i="1" l="1"/>
  <c r="A11" i="1" l="1"/>
  <c r="G11" i="1" s="1"/>
  <c r="A12" i="1" l="1"/>
  <c r="G12" i="1" s="1"/>
  <c r="A13" i="1" l="1"/>
  <c r="G13" i="1" s="1"/>
  <c r="A14" i="1" l="1"/>
  <c r="G14" i="1" s="1"/>
  <c r="A15" i="1" l="1"/>
  <c r="G15" i="1" s="1"/>
  <c r="A16" i="1" l="1"/>
  <c r="G16" i="1" s="1"/>
  <c r="A17" i="1" l="1"/>
  <c r="G17" i="1" s="1"/>
  <c r="A18" i="1" l="1"/>
  <c r="G18" i="1" s="1"/>
  <c r="A19" i="1" l="1"/>
  <c r="G19" i="1" s="1"/>
  <c r="A20" i="1" l="1"/>
  <c r="G20" i="1" s="1"/>
  <c r="A21" i="1" l="1"/>
  <c r="G21" i="1" s="1"/>
  <c r="A22" i="1" l="1"/>
  <c r="G22" i="1" s="1"/>
  <c r="A23" i="1" l="1"/>
  <c r="G23" i="1" s="1"/>
  <c r="A24" i="1" l="1"/>
  <c r="G24" i="1" s="1"/>
  <c r="A25" i="1" l="1"/>
  <c r="G25" i="1" s="1"/>
  <c r="A26" i="1" l="1"/>
  <c r="G26" i="1" s="1"/>
  <c r="A27" i="1" l="1"/>
  <c r="G27" i="1" s="1"/>
  <c r="A28" i="1" l="1"/>
  <c r="G28" i="1" s="1"/>
  <c r="A29" i="1" l="1"/>
  <c r="G29" i="1" s="1"/>
  <c r="A30" i="1" l="1"/>
  <c r="G30" i="1" s="1"/>
  <c r="A31" i="1" l="1"/>
  <c r="G31" i="1" s="1"/>
  <c r="A32" i="1" l="1"/>
  <c r="G32" i="1" s="1"/>
  <c r="A33" i="1" l="1"/>
  <c r="G33" i="1" s="1"/>
  <c r="A34" i="1" l="1"/>
  <c r="G34" i="1" s="1"/>
  <c r="A35" i="1" l="1"/>
  <c r="G35" i="1" s="1"/>
  <c r="A36" i="1" l="1"/>
  <c r="G36" i="1" s="1"/>
  <c r="A37" i="1" l="1"/>
  <c r="G37" i="1" s="1"/>
  <c r="A38" i="1" l="1"/>
  <c r="G38" i="1" s="1"/>
  <c r="A39" i="1" l="1"/>
  <c r="G39" i="1" s="1"/>
  <c r="H9" i="1" s="1"/>
  <c r="I9" i="1" s="1"/>
</calcChain>
</file>

<file path=xl/sharedStrings.xml><?xml version="1.0" encoding="utf-8"?>
<sst xmlns="http://schemas.openxmlformats.org/spreadsheetml/2006/main" count="22" uniqueCount="16">
  <si>
    <t>Heure de début Matin</t>
  </si>
  <si>
    <t>Heure de fin Matin</t>
  </si>
  <si>
    <t>Heure de début aprèm</t>
  </si>
  <si>
    <t>Heure de fin aprèm</t>
  </si>
  <si>
    <t>Total mensuel</t>
  </si>
  <si>
    <t>Temps Perdu</t>
  </si>
  <si>
    <t>Total heures fictives</t>
  </si>
  <si>
    <t>Total heures journalieres</t>
  </si>
  <si>
    <t>Total heures semaine</t>
  </si>
  <si>
    <t>RÉCAPITULATIF DES HEURES</t>
  </si>
  <si>
    <t>Mois</t>
  </si>
  <si>
    <t>Année</t>
  </si>
  <si>
    <t>Heures</t>
  </si>
  <si>
    <t>Pointage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</si>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</sst>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\ dd"/>
    <numFmt numFmtId="165" formatCode="[h]:mm"/>
    <numFmt numFmtId="166" formatCode="mmmm\ yyyy"/>
    <numFmt numFmtId="168" formatCode="mmmm"/>
    <numFmt numFmtId="169" formatCode="yyyy"/>
    <numFmt numFmtId="174" formatCode="[h]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39966"/>
      <name val="Calibri"/>
      <family val="2"/>
    </font>
    <font>
      <b/>
      <sz val="11"/>
      <color rgb="FFFF99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double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14" fontId="2" fillId="0" borderId="0" xfId="0" applyNumberFormat="1" applyFont="1"/>
    <xf numFmtId="0" fontId="1" fillId="0" borderId="0" xfId="0" applyFont="1" applyAlignment="1">
      <alignment vertical="center" wrapText="1"/>
    </xf>
    <xf numFmtId="0" fontId="2" fillId="0" borderId="0" xfId="0" applyFont="1"/>
    <xf numFmtId="0" fontId="0" fillId="0" borderId="0" xfId="0" applyAlignment="1">
      <alignment vertical="center" wrapText="1"/>
    </xf>
    <xf numFmtId="165" fontId="0" fillId="0" borderId="0" xfId="0" applyNumberFormat="1"/>
    <xf numFmtId="165" fontId="0" fillId="0" borderId="16" xfId="0" applyNumberFormat="1" applyBorder="1"/>
    <xf numFmtId="166" fontId="0" fillId="0" borderId="0" xfId="0" applyNumberFormat="1"/>
    <xf numFmtId="46" fontId="2" fillId="0" borderId="0" xfId="0" applyNumberFormat="1" applyFont="1"/>
    <xf numFmtId="164" fontId="0" fillId="0" borderId="14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165" fontId="0" fillId="0" borderId="0" xfId="0" applyNumberFormat="1" applyBorder="1"/>
    <xf numFmtId="165" fontId="0" fillId="0" borderId="20" xfId="0" applyNumberFormat="1" applyBorder="1"/>
    <xf numFmtId="165" fontId="0" fillId="0" borderId="21" xfId="0" applyNumberFormat="1" applyBorder="1"/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164" fontId="0" fillId="0" borderId="24" xfId="0" applyNumberFormat="1" applyBorder="1"/>
    <xf numFmtId="164" fontId="0" fillId="0" borderId="25" xfId="0" applyNumberFormat="1" applyBorder="1"/>
    <xf numFmtId="164" fontId="0" fillId="0" borderId="26" xfId="0" applyNumberFormat="1" applyBorder="1"/>
    <xf numFmtId="0" fontId="0" fillId="0" borderId="19" xfId="0" applyBorder="1" applyAlignment="1">
      <alignment horizontal="center" vertical="center" wrapText="1"/>
    </xf>
    <xf numFmtId="165" fontId="0" fillId="0" borderId="27" xfId="0" applyNumberFormat="1" applyBorder="1"/>
    <xf numFmtId="165" fontId="0" fillId="0" borderId="17" xfId="0" applyNumberFormat="1" applyBorder="1"/>
    <xf numFmtId="165" fontId="5" fillId="0" borderId="7" xfId="0" applyNumberFormat="1" applyFont="1" applyBorder="1"/>
    <xf numFmtId="165" fontId="0" fillId="0" borderId="31" xfId="0" applyNumberFormat="1" applyBorder="1"/>
    <xf numFmtId="0" fontId="1" fillId="2" borderId="28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165" fontId="6" fillId="2" borderId="29" xfId="0" applyNumberFormat="1" applyFont="1" applyFill="1" applyBorder="1"/>
    <xf numFmtId="165" fontId="6" fillId="2" borderId="28" xfId="0" applyNumberFormat="1" applyFont="1" applyFill="1" applyBorder="1"/>
    <xf numFmtId="165" fontId="6" fillId="2" borderId="32" xfId="0" applyNumberFormat="1" applyFont="1" applyFill="1" applyBorder="1"/>
    <xf numFmtId="0" fontId="0" fillId="0" borderId="0" xfId="0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8" fontId="1" fillId="0" borderId="37" xfId="0" applyNumberFormat="1" applyFont="1" applyBorder="1" applyAlignment="1">
      <alignment horizontal="center"/>
    </xf>
    <xf numFmtId="168" fontId="1" fillId="0" borderId="38" xfId="0" applyNumberFormat="1" applyFont="1" applyBorder="1" applyAlignment="1">
      <alignment horizontal="center"/>
    </xf>
    <xf numFmtId="169" fontId="1" fillId="0" borderId="38" xfId="0" applyNumberFormat="1" applyFont="1" applyBorder="1" applyAlignment="1">
      <alignment horizontal="center"/>
    </xf>
    <xf numFmtId="169" fontId="1" fillId="0" borderId="39" xfId="0" applyNumberFormat="1" applyFont="1" applyBorder="1" applyAlignment="1">
      <alignment horizontal="center"/>
    </xf>
    <xf numFmtId="165" fontId="1" fillId="0" borderId="33" xfId="0" applyNumberFormat="1" applyFont="1" applyBorder="1" applyAlignment="1">
      <alignment horizontal="center"/>
    </xf>
    <xf numFmtId="165" fontId="1" fillId="0" borderId="34" xfId="0" applyNumberFormat="1" applyFont="1" applyBorder="1" applyAlignment="1">
      <alignment horizontal="center"/>
    </xf>
    <xf numFmtId="168" fontId="1" fillId="0" borderId="35" xfId="0" applyNumberFormat="1" applyFont="1" applyBorder="1" applyAlignment="1">
      <alignment horizontal="center"/>
    </xf>
    <xf numFmtId="169" fontId="1" fillId="0" borderId="35" xfId="0" applyNumberFormat="1" applyFont="1" applyBorder="1" applyAlignment="1">
      <alignment horizontal="center"/>
    </xf>
    <xf numFmtId="169" fontId="1" fillId="0" borderId="36" xfId="0" applyNumberFormat="1" applyFont="1" applyBorder="1" applyAlignment="1">
      <alignment horizontal="center"/>
    </xf>
    <xf numFmtId="168" fontId="1" fillId="0" borderId="43" xfId="0" applyNumberFormat="1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165" fontId="1" fillId="0" borderId="46" xfId="0" applyNumberFormat="1" applyFont="1" applyBorder="1" applyAlignment="1">
      <alignment horizontal="center"/>
    </xf>
    <xf numFmtId="165" fontId="1" fillId="0" borderId="47" xfId="0" applyNumberFormat="1" applyFont="1" applyBorder="1" applyAlignment="1">
      <alignment horizontal="center"/>
    </xf>
    <xf numFmtId="165" fontId="1" fillId="0" borderId="48" xfId="0" applyNumberFormat="1" applyFont="1" applyBorder="1" applyAlignment="1">
      <alignment horizontal="center"/>
    </xf>
    <xf numFmtId="165" fontId="1" fillId="0" borderId="49" xfId="0" applyNumberFormat="1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6" fillId="0" borderId="0" xfId="0" applyFont="1"/>
    <xf numFmtId="169" fontId="1" fillId="0" borderId="40" xfId="0" applyNumberFormat="1" applyFont="1" applyBorder="1" applyAlignment="1">
      <alignment horizontal="center" vertical="center"/>
    </xf>
    <xf numFmtId="169" fontId="1" fillId="0" borderId="41" xfId="0" applyNumberFormat="1" applyFont="1" applyBorder="1" applyAlignment="1">
      <alignment horizontal="center" vertical="center"/>
    </xf>
    <xf numFmtId="168" fontId="1" fillId="0" borderId="42" xfId="0" applyNumberFormat="1" applyFont="1" applyBorder="1" applyAlignment="1">
      <alignment horizontal="center" vertical="center"/>
    </xf>
    <xf numFmtId="168" fontId="1" fillId="0" borderId="40" xfId="0" applyNumberFormat="1" applyFont="1" applyBorder="1" applyAlignment="1">
      <alignment horizontal="center" vertical="center"/>
    </xf>
    <xf numFmtId="20" fontId="0" fillId="0" borderId="0" xfId="0" applyNumberFormat="1"/>
    <xf numFmtId="165" fontId="0" fillId="0" borderId="53" xfId="0" applyNumberFormat="1" applyBorder="1"/>
    <xf numFmtId="0" fontId="0" fillId="0" borderId="12" xfId="0" applyBorder="1" applyAlignment="1">
      <alignment horizontal="center"/>
    </xf>
    <xf numFmtId="0" fontId="0" fillId="0" borderId="0" xfId="0" applyAlignment="1"/>
    <xf numFmtId="0" fontId="0" fillId="0" borderId="54" xfId="0" applyBorder="1" applyAlignment="1"/>
    <xf numFmtId="0" fontId="0" fillId="0" borderId="0" xfId="0" applyBorder="1" applyAlignment="1"/>
    <xf numFmtId="174" fontId="0" fillId="0" borderId="2" xfId="0" applyNumberFormat="1" applyBorder="1" applyAlignment="1">
      <alignment horizontal="right" vertical="center"/>
    </xf>
    <xf numFmtId="174" fontId="0" fillId="0" borderId="3" xfId="0" applyNumberFormat="1" applyBorder="1" applyAlignment="1">
      <alignment horizontal="right" vertical="center"/>
    </xf>
    <xf numFmtId="174" fontId="0" fillId="0" borderId="4" xfId="0" applyNumberFormat="1" applyBorder="1" applyAlignment="1">
      <alignment horizontal="right" vertical="center"/>
    </xf>
    <xf numFmtId="174" fontId="0" fillId="0" borderId="5" xfId="0" applyNumberFormat="1" applyBorder="1" applyAlignment="1">
      <alignment horizontal="right" vertical="center"/>
    </xf>
    <xf numFmtId="174" fontId="0" fillId="0" borderId="6" xfId="0" applyNumberFormat="1" applyBorder="1" applyAlignment="1">
      <alignment horizontal="right" vertical="center"/>
    </xf>
    <xf numFmtId="174" fontId="0" fillId="0" borderId="7" xfId="0" applyNumberFormat="1" applyBorder="1" applyAlignment="1">
      <alignment horizontal="right" vertical="center"/>
    </xf>
    <xf numFmtId="174" fontId="0" fillId="0" borderId="54" xfId="0" applyNumberFormat="1" applyBorder="1" applyAlignment="1">
      <alignment horizontal="right"/>
    </xf>
    <xf numFmtId="174" fontId="0" fillId="0" borderId="0" xfId="0" applyNumberFormat="1" applyAlignment="1">
      <alignment horizontal="right"/>
    </xf>
    <xf numFmtId="174" fontId="0" fillId="0" borderId="4" xfId="0" applyNumberFormat="1" applyBorder="1"/>
    <xf numFmtId="174" fontId="0" fillId="0" borderId="1" xfId="0" applyNumberFormat="1" applyBorder="1"/>
    <xf numFmtId="174" fontId="0" fillId="0" borderId="30" xfId="0" applyNumberFormat="1" applyBorder="1"/>
    <xf numFmtId="174" fontId="0" fillId="0" borderId="6" xfId="0" applyNumberFormat="1" applyBorder="1"/>
    <xf numFmtId="174" fontId="0" fillId="0" borderId="18" xfId="0" applyNumberFormat="1" applyBorder="1"/>
  </cellXfs>
  <cellStyles count="1">
    <cellStyle name="Normal" xfId="0" builtinId="0"/>
  </cellStyles>
  <dxfs count="3">
    <dxf>
      <font>
        <color rgb="FF00B050"/>
      </font>
      <fill>
        <patternFill>
          <bgColor rgb="FF7030A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0</xdr:rowOff>
        </xdr:from>
        <xdr:to>
          <xdr:col>12</xdr:col>
          <xdr:colOff>19050</xdr:colOff>
          <xdr:row>9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11</xdr:row>
          <xdr:rowOff>0</xdr:rowOff>
        </xdr:from>
        <xdr:to>
          <xdr:col>12</xdr:col>
          <xdr:colOff>0</xdr:colOff>
          <xdr:row>14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48677-26AF-4930-BE8B-399A11CF8D1C}">
  <sheetPr codeName="Feuil1"/>
  <dimension ref="A2:AI41"/>
  <sheetViews>
    <sheetView tabSelected="1" topLeftCell="M3" workbookViewId="0">
      <selection activeCell="AC9" sqref="AC9"/>
    </sheetView>
  </sheetViews>
  <sheetFormatPr baseColWidth="10" defaultRowHeight="15" x14ac:dyDescent="0.25"/>
  <cols>
    <col min="1" max="1" width="12.140625" bestFit="1" customWidth="1"/>
    <col min="2" max="5" width="10.7109375" customWidth="1"/>
    <col min="6" max="6" width="12.42578125" customWidth="1"/>
    <col min="7" max="7" width="14.42578125" customWidth="1"/>
    <col min="27" max="27" width="12.140625" bestFit="1" customWidth="1"/>
    <col min="32" max="32" width="16.5703125" customWidth="1"/>
  </cols>
  <sheetData>
    <row r="2" spans="1:35" ht="15.75" thickBot="1" x14ac:dyDescent="0.3">
      <c r="M2" s="3">
        <v>1</v>
      </c>
    </row>
    <row r="3" spans="1:35" ht="15" customHeight="1" x14ac:dyDescent="0.25">
      <c r="B3" s="22" t="str">
        <f>"Période du "&amp;TEXT($M$4,"jj mmmm aaaa")&amp;" au "&amp;TEXT($N$4,"jj mmmm aaaa")</f>
        <v>Période du 01 janvier 2023 au 31 janvier 2023</v>
      </c>
      <c r="C3" s="23"/>
      <c r="D3" s="23"/>
      <c r="E3" s="23"/>
      <c r="F3" s="23"/>
      <c r="G3" s="23"/>
      <c r="H3" s="23"/>
      <c r="I3" s="24"/>
      <c r="J3" s="2"/>
      <c r="K3" s="2"/>
      <c r="M3" s="3">
        <v>1</v>
      </c>
      <c r="O3" s="3" t="str">
        <f>TEXT(M4,"mmmm")</f>
        <v>janvier</v>
      </c>
    </row>
    <row r="4" spans="1:35" ht="15.75" thickBot="1" x14ac:dyDescent="0.3">
      <c r="B4" s="25"/>
      <c r="C4" s="26"/>
      <c r="D4" s="26"/>
      <c r="E4" s="26"/>
      <c r="F4" s="26"/>
      <c r="G4" s="26"/>
      <c r="H4" s="26"/>
      <c r="I4" s="27"/>
      <c r="J4" s="2"/>
      <c r="K4" s="8">
        <v>1.0416666666666666E-2</v>
      </c>
      <c r="M4" s="1">
        <f>DATE(M3+2022,M2,1)</f>
        <v>44927</v>
      </c>
      <c r="N4" s="1">
        <f>DATE(M3+2022,M2+1,1)-1</f>
        <v>44957</v>
      </c>
      <c r="O4" s="3" t="str">
        <f>TEXT(M4,"aaaa")</f>
        <v>2023</v>
      </c>
    </row>
    <row r="6" spans="1:35" ht="15.75" thickBot="1" x14ac:dyDescent="0.3"/>
    <row r="7" spans="1:35" ht="15" customHeight="1" x14ac:dyDescent="0.25">
      <c r="B7" s="16" t="s">
        <v>0</v>
      </c>
      <c r="C7" s="18" t="s">
        <v>1</v>
      </c>
      <c r="D7" s="18" t="s">
        <v>2</v>
      </c>
      <c r="E7" s="18" t="s">
        <v>3</v>
      </c>
      <c r="F7" s="20" t="s">
        <v>7</v>
      </c>
      <c r="G7" s="41" t="s">
        <v>8</v>
      </c>
      <c r="H7" s="16" t="s">
        <v>4</v>
      </c>
      <c r="I7" s="20" t="s">
        <v>5</v>
      </c>
      <c r="AB7" s="16" t="s">
        <v>0</v>
      </c>
      <c r="AC7" s="18" t="s">
        <v>1</v>
      </c>
      <c r="AD7" s="18" t="s">
        <v>2</v>
      </c>
      <c r="AE7" s="18" t="s">
        <v>3</v>
      </c>
      <c r="AF7" s="20" t="s">
        <v>6</v>
      </c>
      <c r="AG7" s="13"/>
      <c r="AH7" s="14" t="s">
        <v>4</v>
      </c>
      <c r="AI7" s="4"/>
    </row>
    <row r="8" spans="1:35" ht="15.75" thickBot="1" x14ac:dyDescent="0.3">
      <c r="B8" s="17"/>
      <c r="C8" s="19"/>
      <c r="D8" s="19"/>
      <c r="E8" s="19"/>
      <c r="F8" s="21"/>
      <c r="G8" s="42"/>
      <c r="H8" s="17"/>
      <c r="I8" s="21"/>
      <c r="O8" s="72"/>
      <c r="AB8" s="31"/>
      <c r="AC8" s="32"/>
      <c r="AD8" s="32"/>
      <c r="AE8" s="32"/>
      <c r="AF8" s="36"/>
      <c r="AG8" s="13"/>
      <c r="AH8" s="15"/>
      <c r="AI8" s="4"/>
    </row>
    <row r="9" spans="1:35" ht="15.75" thickBot="1" x14ac:dyDescent="0.3">
      <c r="A9" s="9">
        <f>M4</f>
        <v>44927</v>
      </c>
      <c r="B9" s="91"/>
      <c r="C9" s="92"/>
      <c r="D9" s="92"/>
      <c r="E9" s="92"/>
      <c r="F9" s="93" t="str">
        <f>IF(B9="mal","Maladie",IF(OR(B9="",C9=""),"Repos",IF(OR(D9="",E9=""),AC9-AB9,($AC9-$AB9)+($AE9-$AD9)-$K$4)))</f>
        <v>Repos</v>
      </c>
      <c r="G9" s="44" t="str">
        <f>IF(WEEKDAY(A9,2)=6,SUM(F4:F9),"")</f>
        <v/>
      </c>
      <c r="H9" s="40">
        <f>SUM(G9:G39)</f>
        <v>0</v>
      </c>
      <c r="I9" s="39" t="str">
        <f>IF(AH9&gt;H9,AH9-H9,"")</f>
        <v/>
      </c>
      <c r="AA9" s="33">
        <f>M4</f>
        <v>44927</v>
      </c>
      <c r="AB9" s="38" t="str">
        <f>IF(B9="","",VLOOKUP(B9,TableDébut,2,0))</f>
        <v/>
      </c>
      <c r="AC9" s="38" t="str">
        <f>IF(C9="","",VLOOKUP(C9,TableFin,2,0))</f>
        <v/>
      </c>
      <c r="AD9" s="38" t="str">
        <f>IF(D9="","",VLOOKUP(D9,TableDébut,2,0))</f>
        <v/>
      </c>
      <c r="AE9" s="38" t="str">
        <f>IF(E9="","",VLOOKUP(E9,TableFin,2,0))</f>
        <v/>
      </c>
      <c r="AF9" s="37" t="str">
        <f>IF(OR(B9="",C9=""),"Repos",IF(AND(D9="",E9=""),C9-B9,(C9-B9)+(E9-D9)-$K$4))</f>
        <v>Repos</v>
      </c>
      <c r="AG9" s="5" t="str">
        <f>IF(WEEKDAY(A9,2)=6,SUM(AF4:AF9),"")</f>
        <v/>
      </c>
      <c r="AH9" s="6">
        <f>SUM(AF9:AF39)</f>
        <v>0</v>
      </c>
      <c r="AI9" s="5"/>
    </row>
    <row r="10" spans="1:35" ht="15" customHeight="1" thickBot="1" x14ac:dyDescent="0.3">
      <c r="A10" s="10">
        <f>A9+1</f>
        <v>44928</v>
      </c>
      <c r="B10" s="91"/>
      <c r="C10" s="92"/>
      <c r="D10" s="92"/>
      <c r="E10" s="92"/>
      <c r="F10" s="93" t="str">
        <f>IF(B10="mal","Maladie",IF(OR(B10="",C10=""),"Repos",IF(OR(D10="",E10=""),AC10-AB10,($AC10-$AB10)+($AE10-$AD10)-$K$4)))</f>
        <v>Repos</v>
      </c>
      <c r="G10" s="45" t="str">
        <f>IF(WEEKDAY(A10,2)=6,SUM(F5:F10),"")</f>
        <v/>
      </c>
      <c r="AA10" s="34">
        <f>AA9+1</f>
        <v>44928</v>
      </c>
      <c r="AB10" s="38" t="str">
        <f>IF(B10="","",VLOOKUP(B10,TableDébut,2,0))</f>
        <v/>
      </c>
      <c r="AC10" s="38" t="str">
        <f>IF(C10="","",VLOOKUP(C10,TableFin,2,0))</f>
        <v/>
      </c>
      <c r="AD10" s="38" t="str">
        <f>IF(D10="","",VLOOKUP(D10,TableDébut,2,0))</f>
        <v/>
      </c>
      <c r="AE10" s="38" t="str">
        <f>IF(E10="","",VLOOKUP(E10,TableFin,2,0))</f>
        <v/>
      </c>
      <c r="AF10" s="29" t="str">
        <f>IF(OR(B10="",C10=""),"Repos",IF(AND(D10="",E10=""),C10-B10,(C10-B10)+(E10-D10)-$K$4))</f>
        <v>Repos</v>
      </c>
      <c r="AG10" s="5" t="str">
        <f t="shared" ref="AG10:AG39" si="0">IF(WEEKDAY(A10,2)=6,SUM(AF5:AF10),"")</f>
        <v/>
      </c>
    </row>
    <row r="11" spans="1:35" ht="15.75" thickBot="1" x14ac:dyDescent="0.3">
      <c r="A11" s="10">
        <f t="shared" ref="A11:A39" si="1">A10+1</f>
        <v>44929</v>
      </c>
      <c r="B11" s="91"/>
      <c r="C11" s="92"/>
      <c r="D11" s="92"/>
      <c r="E11" s="92"/>
      <c r="F11" s="93" t="str">
        <f>IF(B11="mal","Maladie",IF(OR(B11="",C11=""),"Repos",IF(OR(D11="",E11=""),AC11-AB11,($AC11-$AB11)+($AE11-$AD11)-$K$4)))</f>
        <v>Repos</v>
      </c>
      <c r="G11" s="45" t="str">
        <f t="shared" ref="G9:G39" si="2">IF(WEEKDAY(A11,2)=6,SUM(F6:F11),"")</f>
        <v/>
      </c>
      <c r="W11" s="77"/>
      <c r="AA11" s="34">
        <f t="shared" ref="AA11:AA39" si="3">AA10+1</f>
        <v>44929</v>
      </c>
      <c r="AB11" s="38" t="str">
        <f>IF(B11="","",VLOOKUP(B11,TableDébut,2,0))</f>
        <v/>
      </c>
      <c r="AC11" s="38" t="str">
        <f>IF(C11="","",VLOOKUP(C11,TableFin,2,0))</f>
        <v/>
      </c>
      <c r="AD11" s="38" t="str">
        <f>IF(D11="","",VLOOKUP(D11,TableDébut,2,0))</f>
        <v/>
      </c>
      <c r="AE11" s="38" t="str">
        <f>IF(E11="","",VLOOKUP(E11,TableFin,2,0))</f>
        <v/>
      </c>
      <c r="AF11" s="29" t="str">
        <f>IF(OR(B11="",C11=""),"Repos",IF(AND(D11="",E11=""),C11-B11,(C11-B11)+(E11-D11)-$K$4))</f>
        <v>Repos</v>
      </c>
      <c r="AG11" s="5" t="str">
        <f t="shared" si="0"/>
        <v/>
      </c>
    </row>
    <row r="12" spans="1:35" ht="15.75" thickBot="1" x14ac:dyDescent="0.3">
      <c r="A12" s="10">
        <f t="shared" si="1"/>
        <v>44930</v>
      </c>
      <c r="B12" s="91"/>
      <c r="C12" s="92"/>
      <c r="D12" s="92"/>
      <c r="E12" s="92"/>
      <c r="F12" s="93" t="str">
        <f>IF(B12="mal","Maladie",IF(OR(B12="",C12=""),"Repos",IF(OR(D12="",E12=""),AC12-AB12,($AC12-$AB12)+($AE12-$AD12)-$K$4)))</f>
        <v>Repos</v>
      </c>
      <c r="G12" s="45" t="str">
        <f t="shared" si="2"/>
        <v/>
      </c>
      <c r="H12" s="12"/>
      <c r="AA12" s="34">
        <f t="shared" si="3"/>
        <v>44930</v>
      </c>
      <c r="AB12" s="38" t="str">
        <f>IF(B12="","",VLOOKUP(B12,TableDébut,2,0))</f>
        <v/>
      </c>
      <c r="AC12" s="38" t="str">
        <f>IF(C12="","",VLOOKUP(C12,TableFin,2,0))</f>
        <v/>
      </c>
      <c r="AD12" s="38" t="str">
        <f>IF(D12="","",VLOOKUP(D12,TableDébut,2,0))</f>
        <v/>
      </c>
      <c r="AE12" s="38" t="str">
        <f>IF(E12="","",VLOOKUP(E12,TableFin,2,0))</f>
        <v/>
      </c>
      <c r="AF12" s="29" t="str">
        <f>IF(OR(B12="",C12=""),"Repos",IF(AND(D12="",E12=""),C12-B12,(C12-B12)+(E12-D12)-$K$4))</f>
        <v>Repos</v>
      </c>
      <c r="AG12" s="5" t="str">
        <f t="shared" si="0"/>
        <v/>
      </c>
    </row>
    <row r="13" spans="1:35" ht="15.75" thickBot="1" x14ac:dyDescent="0.3">
      <c r="A13" s="10">
        <f t="shared" si="1"/>
        <v>44931</v>
      </c>
      <c r="B13" s="91"/>
      <c r="C13" s="92"/>
      <c r="D13" s="92"/>
      <c r="E13" s="92"/>
      <c r="F13" s="93" t="str">
        <f>IF(B13="mal","Maladie",IF(OR(B13="",C13=""),"Repos",IF(OR(D13="",E13=""),AC13-AB13,($AC13-$AB13)+($AE13-$AD13)-$K$4)))</f>
        <v>Repos</v>
      </c>
      <c r="G13" s="45" t="str">
        <f t="shared" si="2"/>
        <v/>
      </c>
      <c r="AA13" s="34">
        <f t="shared" si="3"/>
        <v>44931</v>
      </c>
      <c r="AB13" s="38" t="str">
        <f>IF(B13="","",VLOOKUP(B13,TableDébut,2,0))</f>
        <v/>
      </c>
      <c r="AC13" s="38" t="str">
        <f>IF(C13="","",VLOOKUP(C13,TableFin,2,0))</f>
        <v/>
      </c>
      <c r="AD13" s="38" t="str">
        <f>IF(D13="","",VLOOKUP(D13,TableDébut,2,0))</f>
        <v/>
      </c>
      <c r="AE13" s="38" t="str">
        <f>IF(E13="","",VLOOKUP(E13,TableFin,2,0))</f>
        <v/>
      </c>
      <c r="AF13" s="29" t="str">
        <f>IF(OR(B13="",C13=""),"Repos",IF(AND(D13="",E13=""),C13-B13,(C13-B13)+(E13-D13)-$K$4))</f>
        <v>Repos</v>
      </c>
      <c r="AG13" s="5" t="str">
        <f t="shared" si="0"/>
        <v/>
      </c>
    </row>
    <row r="14" spans="1:35" ht="15.75" thickBot="1" x14ac:dyDescent="0.3">
      <c r="A14" s="10">
        <f t="shared" si="1"/>
        <v>44932</v>
      </c>
      <c r="B14" s="91"/>
      <c r="C14" s="92"/>
      <c r="D14" s="92"/>
      <c r="E14" s="92"/>
      <c r="F14" s="93" t="str">
        <f>IF(B14="mal","Maladie",IF(OR(B14="",C14=""),"Repos",IF(OR(D14="",E14=""),AC14-AB14,($AC14-$AB14)+($AE14-$AD14)-$K$4)))</f>
        <v>Repos</v>
      </c>
      <c r="G14" s="45" t="str">
        <f t="shared" si="2"/>
        <v/>
      </c>
      <c r="AA14" s="34">
        <f t="shared" si="3"/>
        <v>44932</v>
      </c>
      <c r="AB14" s="38" t="str">
        <f>IF(B14="","",VLOOKUP(B14,TableDébut,2,0))</f>
        <v/>
      </c>
      <c r="AC14" s="38" t="str">
        <f>IF(C14="","",VLOOKUP(C14,TableFin,2,0))</f>
        <v/>
      </c>
      <c r="AD14" s="38" t="str">
        <f>IF(D14="","",VLOOKUP(D14,TableDébut,2,0))</f>
        <v/>
      </c>
      <c r="AE14" s="38" t="str">
        <f>IF(E14="","",VLOOKUP(E14,TableFin,2,0))</f>
        <v/>
      </c>
      <c r="AF14" s="29" t="str">
        <f>IF(OR(B14="",C14=""),"Repos",IF(AND(D14="",E14=""),C14-B14,(C14-B14)+(E14-D14)-$K$4))</f>
        <v>Repos</v>
      </c>
      <c r="AG14" s="5" t="str">
        <f t="shared" si="0"/>
        <v/>
      </c>
    </row>
    <row r="15" spans="1:35" ht="15.75" thickBot="1" x14ac:dyDescent="0.3">
      <c r="A15" s="10">
        <f t="shared" si="1"/>
        <v>44933</v>
      </c>
      <c r="B15" s="91"/>
      <c r="C15" s="92"/>
      <c r="D15" s="92"/>
      <c r="E15" s="92"/>
      <c r="F15" s="93" t="str">
        <f>IF(B15="mal","Maladie",IF(OR(B15="",C15=""),"Repos",IF(OR(D15="",E15=""),AC15-AB15,($AC15-$AB15)+($AE15-$AD15)-$K$4)))</f>
        <v>Repos</v>
      </c>
      <c r="G15" s="45">
        <f>IF(WEEKDAY(A15,2)=6,SUM(F10:F15),"")</f>
        <v>0</v>
      </c>
      <c r="AA15" s="34">
        <f t="shared" si="3"/>
        <v>44933</v>
      </c>
      <c r="AB15" s="38" t="str">
        <f>IF(B15="","",VLOOKUP(B15,TableDébut,2,0))</f>
        <v/>
      </c>
      <c r="AC15" s="38" t="str">
        <f>IF(C15="","",VLOOKUP(C15,TableFin,2,0))</f>
        <v/>
      </c>
      <c r="AD15" s="38" t="str">
        <f>IF(D15="","",VLOOKUP(D15,TableDébut,2,0))</f>
        <v/>
      </c>
      <c r="AE15" s="38" t="str">
        <f>IF(E15="","",VLOOKUP(E15,TableFin,2,0))</f>
        <v/>
      </c>
      <c r="AF15" s="29" t="str">
        <f>IF(OR(B15="",C15=""),"Repos",IF(AND(D15="",E15=""),C15-B15,(C15-B15)+(E15-D15)-$K$4))</f>
        <v>Repos</v>
      </c>
      <c r="AG15" s="5">
        <f t="shared" si="0"/>
        <v>0</v>
      </c>
    </row>
    <row r="16" spans="1:35" ht="15.75" thickBot="1" x14ac:dyDescent="0.3">
      <c r="A16" s="10">
        <f t="shared" si="1"/>
        <v>44934</v>
      </c>
      <c r="B16" s="91"/>
      <c r="C16" s="92"/>
      <c r="D16" s="92"/>
      <c r="E16" s="92"/>
      <c r="F16" s="93" t="str">
        <f>IF(B16="mal","Maladie",IF(OR(B16="",C16=""),"Repos",IF(OR(D16="",E16=""),AC16-AB16,($AC16-$AB16)+($AE16-$AD16)-$K$4)))</f>
        <v>Repos</v>
      </c>
      <c r="G16" s="45" t="str">
        <f t="shared" si="2"/>
        <v/>
      </c>
      <c r="L16" s="7"/>
      <c r="AA16" s="34">
        <f t="shared" si="3"/>
        <v>44934</v>
      </c>
      <c r="AB16" s="38" t="str">
        <f>IF(B16="","",VLOOKUP(B16,TableDébut,2,0))</f>
        <v/>
      </c>
      <c r="AC16" s="38" t="str">
        <f>IF(C16="","",VLOOKUP(C16,TableFin,2,0))</f>
        <v/>
      </c>
      <c r="AD16" s="38" t="str">
        <f>IF(D16="","",VLOOKUP(D16,TableDébut,2,0))</f>
        <v/>
      </c>
      <c r="AE16" s="38" t="str">
        <f>IF(E16="","",VLOOKUP(E16,TableFin,2,0))</f>
        <v/>
      </c>
      <c r="AF16" s="29" t="str">
        <f>IF(OR(B16="",C16=""),"Repos",IF(AND(D16="",E16=""),C16-B16,(C16-B16)+(E16-D16)-$K$4))</f>
        <v>Repos</v>
      </c>
      <c r="AG16" s="5" t="str">
        <f t="shared" si="0"/>
        <v/>
      </c>
    </row>
    <row r="17" spans="1:33" ht="15.75" thickBot="1" x14ac:dyDescent="0.3">
      <c r="A17" s="10">
        <f t="shared" si="1"/>
        <v>44935</v>
      </c>
      <c r="B17" s="91"/>
      <c r="C17" s="92"/>
      <c r="D17" s="92"/>
      <c r="E17" s="92"/>
      <c r="F17" s="93" t="str">
        <f>IF(B17="mal","Maladie",IF(OR(B17="",C17=""),"Repos",IF(OR(D17="",E17=""),AC17-AB17,($AC17-$AB17)+($AE17-$AD17)-$K$4)))</f>
        <v>Repos</v>
      </c>
      <c r="G17" s="45" t="str">
        <f t="shared" si="2"/>
        <v/>
      </c>
      <c r="M17" s="7"/>
      <c r="AA17" s="34">
        <f t="shared" si="3"/>
        <v>44935</v>
      </c>
      <c r="AB17" s="38" t="str">
        <f>IF(B17="","",VLOOKUP(B17,TableDébut,2,0))</f>
        <v/>
      </c>
      <c r="AC17" s="38" t="str">
        <f>IF(C17="","",VLOOKUP(C17,TableFin,2,0))</f>
        <v/>
      </c>
      <c r="AD17" s="38" t="str">
        <f>IF(D17="","",VLOOKUP(D17,TableDébut,2,0))</f>
        <v/>
      </c>
      <c r="AE17" s="38" t="str">
        <f>IF(E17="","",VLOOKUP(E17,TableFin,2,0))</f>
        <v/>
      </c>
      <c r="AF17" s="29" t="str">
        <f>IF(OR(B17="",C17=""),"Repos",IF(AND(D17="",E17=""),C17-B17,(C17-B17)+(E17-D17)-$K$4))</f>
        <v>Repos</v>
      </c>
      <c r="AG17" s="5" t="str">
        <f t="shared" si="0"/>
        <v/>
      </c>
    </row>
    <row r="18" spans="1:33" ht="15.75" thickBot="1" x14ac:dyDescent="0.3">
      <c r="A18" s="10">
        <f t="shared" si="1"/>
        <v>44936</v>
      </c>
      <c r="B18" s="91"/>
      <c r="C18" s="92"/>
      <c r="D18" s="92"/>
      <c r="E18" s="92"/>
      <c r="F18" s="93" t="str">
        <f>IF(B18="mal","Maladie",IF(OR(B18="",C18=""),"Repos",IF(OR(D18="",E18=""),AC18-AB18,($AC18-$AB18)+($AE18-$AD18)-$K$4)))</f>
        <v>Repos</v>
      </c>
      <c r="G18" s="45" t="str">
        <f t="shared" si="2"/>
        <v/>
      </c>
      <c r="AA18" s="34">
        <f t="shared" si="3"/>
        <v>44936</v>
      </c>
      <c r="AB18" s="38" t="str">
        <f>IF(B18="","",VLOOKUP(B18,TableDébut,2,0))</f>
        <v/>
      </c>
      <c r="AC18" s="38" t="str">
        <f>IF(C18="","",VLOOKUP(C18,TableFin,2,0))</f>
        <v/>
      </c>
      <c r="AD18" s="38" t="str">
        <f>IF(D18="","",VLOOKUP(D18,TableDébut,2,0))</f>
        <v/>
      </c>
      <c r="AE18" s="38" t="str">
        <f>IF(E18="","",VLOOKUP(E18,TableFin,2,0))</f>
        <v/>
      </c>
      <c r="AF18" s="29" t="str">
        <f>IF(OR(B18="",C18=""),"Repos",IF(AND(D18="",E18=""),C18-B18,(C18-B18)+(E18-D18)-$K$4))</f>
        <v>Repos</v>
      </c>
      <c r="AG18" s="5" t="str">
        <f t="shared" si="0"/>
        <v/>
      </c>
    </row>
    <row r="19" spans="1:33" ht="15.75" thickBot="1" x14ac:dyDescent="0.3">
      <c r="A19" s="10">
        <f t="shared" si="1"/>
        <v>44937</v>
      </c>
      <c r="B19" s="91"/>
      <c r="C19" s="92"/>
      <c r="D19" s="92"/>
      <c r="E19" s="92"/>
      <c r="F19" s="93" t="str">
        <f>IF(B19="mal","Maladie",IF(OR(B19="",C19=""),"Repos",IF(OR(D19="",E19=""),AC19-AB19,($AC19-$AB19)+($AE19-$AD19)-$K$4)))</f>
        <v>Repos</v>
      </c>
      <c r="G19" s="45" t="str">
        <f t="shared" si="2"/>
        <v/>
      </c>
      <c r="AA19" s="34">
        <f t="shared" si="3"/>
        <v>44937</v>
      </c>
      <c r="AB19" s="38" t="str">
        <f>IF(B19="","",VLOOKUP(B19,TableDébut,2,0))</f>
        <v/>
      </c>
      <c r="AC19" s="38" t="str">
        <f>IF(C19="","",VLOOKUP(C19,TableFin,2,0))</f>
        <v/>
      </c>
      <c r="AD19" s="38" t="str">
        <f>IF(D19="","",VLOOKUP(D19,TableDébut,2,0))</f>
        <v/>
      </c>
      <c r="AE19" s="38" t="str">
        <f>IF(E19="","",VLOOKUP(E19,TableFin,2,0))</f>
        <v/>
      </c>
      <c r="AF19" s="29" t="str">
        <f>IF(OR(B19="",C19=""),"Repos",IF(AND(D19="",E19=""),C19-B19,(C19-B19)+(E19-D19)-$K$4))</f>
        <v>Repos</v>
      </c>
      <c r="AG19" s="5" t="str">
        <f t="shared" si="0"/>
        <v/>
      </c>
    </row>
    <row r="20" spans="1:33" ht="15.75" thickBot="1" x14ac:dyDescent="0.3">
      <c r="A20" s="10">
        <f t="shared" si="1"/>
        <v>44938</v>
      </c>
      <c r="B20" s="91"/>
      <c r="C20" s="92"/>
      <c r="D20" s="92"/>
      <c r="E20" s="92"/>
      <c r="F20" s="93" t="str">
        <f>IF(B20="mal","Maladie",IF(OR(B20="",C20=""),"Repos",IF(OR(D20="",E20=""),AC20-AB20,($AC20-$AB20)+($AE20-$AD20)-$K$4)))</f>
        <v>Repos</v>
      </c>
      <c r="G20" s="45" t="str">
        <f t="shared" si="2"/>
        <v/>
      </c>
      <c r="L20" s="5"/>
      <c r="AA20" s="34">
        <f t="shared" si="3"/>
        <v>44938</v>
      </c>
      <c r="AB20" s="38" t="str">
        <f>IF(B20="","",VLOOKUP(B20,TableDébut,2,0))</f>
        <v/>
      </c>
      <c r="AC20" s="38" t="str">
        <f>IF(C20="","",VLOOKUP(C20,TableFin,2,0))</f>
        <v/>
      </c>
      <c r="AD20" s="38" t="str">
        <f>IF(D20="","",VLOOKUP(D20,TableDébut,2,0))</f>
        <v/>
      </c>
      <c r="AE20" s="38" t="str">
        <f>IF(E20="","",VLOOKUP(E20,TableFin,2,0))</f>
        <v/>
      </c>
      <c r="AF20" s="29" t="str">
        <f>IF(OR(B20="",C20=""),"Repos",IF(AND(D20="",E20=""),C20-B20,(C20-B20)+(E20-D20)-$K$4))</f>
        <v>Repos</v>
      </c>
      <c r="AG20" s="5" t="str">
        <f t="shared" si="0"/>
        <v/>
      </c>
    </row>
    <row r="21" spans="1:33" ht="15.75" thickBot="1" x14ac:dyDescent="0.3">
      <c r="A21" s="10">
        <f t="shared" si="1"/>
        <v>44939</v>
      </c>
      <c r="B21" s="91"/>
      <c r="C21" s="92"/>
      <c r="D21" s="92"/>
      <c r="E21" s="92"/>
      <c r="F21" s="93" t="str">
        <f>IF(B21="mal","Maladie",IF(OR(B21="",C21=""),"Repos",IF(OR(D21="",E21=""),AC21-AB21,($AC21-$AB21)+($AE21-$AD21)-$K$4)))</f>
        <v>Repos</v>
      </c>
      <c r="G21" s="45" t="str">
        <f t="shared" si="2"/>
        <v/>
      </c>
      <c r="L21" s="5"/>
      <c r="AA21" s="34">
        <f t="shared" si="3"/>
        <v>44939</v>
      </c>
      <c r="AB21" s="38" t="str">
        <f>IF(B21="","",VLOOKUP(B21,TableDébut,2,0))</f>
        <v/>
      </c>
      <c r="AC21" s="38" t="str">
        <f>IF(C21="","",VLOOKUP(C21,TableFin,2,0))</f>
        <v/>
      </c>
      <c r="AD21" s="38" t="str">
        <f>IF(D21="","",VLOOKUP(D21,TableDébut,2,0))</f>
        <v/>
      </c>
      <c r="AE21" s="38" t="str">
        <f>IF(E21="","",VLOOKUP(E21,TableFin,2,0))</f>
        <v/>
      </c>
      <c r="AF21" s="29" t="str">
        <f>IF(OR(B21="",C21=""),"Repos",IF(AND(D21="",E21=""),C21-B21,(C21-B21)+(E21-D21)-$K$4))</f>
        <v>Repos</v>
      </c>
      <c r="AG21" s="5" t="str">
        <f t="shared" si="0"/>
        <v/>
      </c>
    </row>
    <row r="22" spans="1:33" ht="15.75" thickBot="1" x14ac:dyDescent="0.3">
      <c r="A22" s="10">
        <f t="shared" si="1"/>
        <v>44940</v>
      </c>
      <c r="B22" s="91"/>
      <c r="C22" s="92"/>
      <c r="D22" s="92"/>
      <c r="E22" s="92"/>
      <c r="F22" s="93" t="str">
        <f>IF(B22="mal","Maladie",IF(OR(B22="",C22=""),"Repos",IF(OR(D22="",E22=""),AC22-AB22,($AC22-$AB22)+($AE22-$AD22)-$K$4)))</f>
        <v>Repos</v>
      </c>
      <c r="G22" s="45">
        <f t="shared" si="2"/>
        <v>0</v>
      </c>
      <c r="L22" s="5"/>
      <c r="AA22" s="34">
        <f t="shared" si="3"/>
        <v>44940</v>
      </c>
      <c r="AB22" s="38" t="str">
        <f>IF(B22="","",VLOOKUP(B22,TableDébut,2,0))</f>
        <v/>
      </c>
      <c r="AC22" s="38" t="str">
        <f>IF(C22="","",VLOOKUP(C22,TableFin,2,0))</f>
        <v/>
      </c>
      <c r="AD22" s="38" t="str">
        <f>IF(D22="","",VLOOKUP(D22,TableDébut,2,0))</f>
        <v/>
      </c>
      <c r="AE22" s="38" t="str">
        <f>IF(E22="","",VLOOKUP(E22,TableFin,2,0))</f>
        <v/>
      </c>
      <c r="AF22" s="29" t="str">
        <f>IF(OR(B22="",C22=""),"Repos",IF(AND(D22="",E22=""),C22-B22,(C22-B22)+(E22-D22)-$K$4))</f>
        <v>Repos</v>
      </c>
      <c r="AG22" s="5">
        <f t="shared" si="0"/>
        <v>0</v>
      </c>
    </row>
    <row r="23" spans="1:33" ht="15.75" thickBot="1" x14ac:dyDescent="0.3">
      <c r="A23" s="10">
        <f t="shared" si="1"/>
        <v>44941</v>
      </c>
      <c r="B23" s="91"/>
      <c r="C23" s="92"/>
      <c r="D23" s="92"/>
      <c r="E23" s="92"/>
      <c r="F23" s="93" t="str">
        <f>IF(B23="mal","Maladie",IF(OR(B23="",C23=""),"Repos",IF(OR(D23="",E23=""),AC23-AB23,($AC23-$AB23)+($AE23-$AD23)-$K$4)))</f>
        <v>Repos</v>
      </c>
      <c r="G23" s="45" t="str">
        <f t="shared" si="2"/>
        <v/>
      </c>
      <c r="AA23" s="34">
        <f t="shared" si="3"/>
        <v>44941</v>
      </c>
      <c r="AB23" s="38" t="str">
        <f>IF(B23="","",VLOOKUP(B23,TableDébut,2,0))</f>
        <v/>
      </c>
      <c r="AC23" s="38" t="str">
        <f>IF(C23="","",VLOOKUP(C23,TableFin,2,0))</f>
        <v/>
      </c>
      <c r="AD23" s="38" t="str">
        <f>IF(D23="","",VLOOKUP(D23,TableDébut,2,0))</f>
        <v/>
      </c>
      <c r="AE23" s="38" t="str">
        <f>IF(E23="","",VLOOKUP(E23,TableFin,2,0))</f>
        <v/>
      </c>
      <c r="AF23" s="29" t="str">
        <f>IF(OR(B23="",C23=""),"Repos",IF(AND(D23="",E23=""),C23-B23,(C23-B23)+(E23-D23)-$K$4))</f>
        <v>Repos</v>
      </c>
      <c r="AG23" s="5" t="str">
        <f t="shared" si="0"/>
        <v/>
      </c>
    </row>
    <row r="24" spans="1:33" ht="15.75" thickBot="1" x14ac:dyDescent="0.3">
      <c r="A24" s="10">
        <f t="shared" si="1"/>
        <v>44942</v>
      </c>
      <c r="B24" s="91"/>
      <c r="C24" s="92"/>
      <c r="D24" s="92"/>
      <c r="E24" s="92"/>
      <c r="F24" s="93" t="str">
        <f>IF(B24="mal","Maladie",IF(OR(B24="",C24=""),"Repos",IF(OR(D24="",E24=""),AC24-AB24,($AC24-$AB24)+($AE24-$AD24)-$K$4)))</f>
        <v>Repos</v>
      </c>
      <c r="G24" s="45" t="str">
        <f t="shared" si="2"/>
        <v/>
      </c>
      <c r="AA24" s="34">
        <f t="shared" si="3"/>
        <v>44942</v>
      </c>
      <c r="AB24" s="38" t="str">
        <f>IF(B24="","",VLOOKUP(B24,TableDébut,2,0))</f>
        <v/>
      </c>
      <c r="AC24" s="38" t="str">
        <f>IF(C24="","",VLOOKUP(C24,TableFin,2,0))</f>
        <v/>
      </c>
      <c r="AD24" s="38" t="str">
        <f>IF(D24="","",VLOOKUP(D24,TableDébut,2,0))</f>
        <v/>
      </c>
      <c r="AE24" s="38" t="str">
        <f>IF(E24="","",VLOOKUP(E24,TableFin,2,0))</f>
        <v/>
      </c>
      <c r="AF24" s="29" t="str">
        <f>IF(OR(B24="",C24=""),"Repos",IF(AND(D24="",E24=""),C24-B24,(C24-B24)+(E24-D24)-$K$4))</f>
        <v>Repos</v>
      </c>
      <c r="AG24" s="5" t="str">
        <f t="shared" si="0"/>
        <v/>
      </c>
    </row>
    <row r="25" spans="1:33" ht="15.75" thickBot="1" x14ac:dyDescent="0.3">
      <c r="A25" s="10">
        <f t="shared" si="1"/>
        <v>44943</v>
      </c>
      <c r="B25" s="91"/>
      <c r="C25" s="92"/>
      <c r="D25" s="92"/>
      <c r="E25" s="92"/>
      <c r="F25" s="93" t="str">
        <f>IF(B25="mal","Maladie",IF(OR(B25="",C25=""),"Repos",IF(OR(D25="",E25=""),AC25-AB25,($AC25-$AB25)+($AE25-$AD25)-$K$4)))</f>
        <v>Repos</v>
      </c>
      <c r="G25" s="45" t="str">
        <f t="shared" si="2"/>
        <v/>
      </c>
      <c r="AA25" s="34">
        <f t="shared" si="3"/>
        <v>44943</v>
      </c>
      <c r="AB25" s="38" t="str">
        <f>IF(B25="","",VLOOKUP(B25,TableDébut,2,0))</f>
        <v/>
      </c>
      <c r="AC25" s="38" t="str">
        <f>IF(C25="","",VLOOKUP(C25,TableFin,2,0))</f>
        <v/>
      </c>
      <c r="AD25" s="38" t="str">
        <f>IF(D25="","",VLOOKUP(D25,TableDébut,2,0))</f>
        <v/>
      </c>
      <c r="AE25" s="38" t="str">
        <f>IF(E25="","",VLOOKUP(E25,TableFin,2,0))</f>
        <v/>
      </c>
      <c r="AF25" s="29" t="str">
        <f>IF(OR(B25="",C25=""),"Repos",IF(AND(D25="",E25=""),C25-B25,(C25-B25)+(E25-D25)-$K$4))</f>
        <v>Repos</v>
      </c>
      <c r="AG25" s="5" t="str">
        <f t="shared" si="0"/>
        <v/>
      </c>
    </row>
    <row r="26" spans="1:33" ht="15.75" thickBot="1" x14ac:dyDescent="0.3">
      <c r="A26" s="10">
        <f t="shared" si="1"/>
        <v>44944</v>
      </c>
      <c r="B26" s="91"/>
      <c r="C26" s="92"/>
      <c r="D26" s="92"/>
      <c r="E26" s="92"/>
      <c r="F26" s="93" t="str">
        <f>IF(B26="mal","Maladie",IF(OR(B26="",C26=""),"Repos",IF(OR(D26="",E26=""),AC26-AB26,($AC26-$AB26)+($AE26-$AD26)-$K$4)))</f>
        <v>Repos</v>
      </c>
      <c r="G26" s="45" t="str">
        <f t="shared" si="2"/>
        <v/>
      </c>
      <c r="AA26" s="34">
        <f t="shared" si="3"/>
        <v>44944</v>
      </c>
      <c r="AB26" s="38" t="str">
        <f>IF(B26="","",VLOOKUP(B26,TableDébut,2,0))</f>
        <v/>
      </c>
      <c r="AC26" s="38" t="str">
        <f>IF(C26="","",VLOOKUP(C26,TableFin,2,0))</f>
        <v/>
      </c>
      <c r="AD26" s="38" t="str">
        <f>IF(D26="","",VLOOKUP(D26,TableDébut,2,0))</f>
        <v/>
      </c>
      <c r="AE26" s="38" t="str">
        <f>IF(E26="","",VLOOKUP(E26,TableFin,2,0))</f>
        <v/>
      </c>
      <c r="AF26" s="29" t="str">
        <f>IF(OR(B26="",C26=""),"Repos",IF(AND(D26="",E26=""),C26-B26,(C26-B26)+(E26-D26)-$K$4))</f>
        <v>Repos</v>
      </c>
      <c r="AG26" s="5" t="str">
        <f t="shared" si="0"/>
        <v/>
      </c>
    </row>
    <row r="27" spans="1:33" ht="15.75" thickBot="1" x14ac:dyDescent="0.3">
      <c r="A27" s="10">
        <f t="shared" si="1"/>
        <v>44945</v>
      </c>
      <c r="B27" s="91"/>
      <c r="C27" s="92"/>
      <c r="D27" s="92"/>
      <c r="E27" s="92"/>
      <c r="F27" s="93" t="str">
        <f>IF(B27="mal","Maladie",IF(OR(B27="",C27=""),"Repos",IF(OR(D27="",E27=""),AC27-AB27,($AC27-$AB27)+($AE27-$AD27)-$K$4)))</f>
        <v>Repos</v>
      </c>
      <c r="G27" s="45" t="str">
        <f t="shared" si="2"/>
        <v/>
      </c>
      <c r="AA27" s="34">
        <f t="shared" si="3"/>
        <v>44945</v>
      </c>
      <c r="AB27" s="38" t="str">
        <f>IF(B27="","",VLOOKUP(B27,TableDébut,2,0))</f>
        <v/>
      </c>
      <c r="AC27" s="38" t="str">
        <f>IF(C27="","",VLOOKUP(C27,TableFin,2,0))</f>
        <v/>
      </c>
      <c r="AD27" s="38" t="str">
        <f>IF(D27="","",VLOOKUP(D27,TableDébut,2,0))</f>
        <v/>
      </c>
      <c r="AE27" s="38" t="str">
        <f>IF(E27="","",VLOOKUP(E27,TableFin,2,0))</f>
        <v/>
      </c>
      <c r="AF27" s="29" t="str">
        <f>IF(OR(B27="",C27=""),"Repos",IF(AND(D27="",E27=""),C27-B27,(C27-B27)+(E27-D27)-$K$4))</f>
        <v>Repos</v>
      </c>
      <c r="AG27" s="5" t="str">
        <f t="shared" si="0"/>
        <v/>
      </c>
    </row>
    <row r="28" spans="1:33" ht="15.75" thickBot="1" x14ac:dyDescent="0.3">
      <c r="A28" s="10">
        <f t="shared" si="1"/>
        <v>44946</v>
      </c>
      <c r="B28" s="91"/>
      <c r="C28" s="92"/>
      <c r="D28" s="92"/>
      <c r="E28" s="92"/>
      <c r="F28" s="93" t="str">
        <f>IF(B28="mal","Maladie",IF(OR(B28="",C28=""),"Repos",IF(OR(D28="",E28=""),AC28-AB28,($AC28-$AB28)+($AE28-$AD28)-$K$4)))</f>
        <v>Repos</v>
      </c>
      <c r="G28" s="45" t="str">
        <f t="shared" si="2"/>
        <v/>
      </c>
      <c r="AA28" s="34">
        <f t="shared" si="3"/>
        <v>44946</v>
      </c>
      <c r="AB28" s="38" t="str">
        <f>IF(B28="","",VLOOKUP(B28,TableDébut,2,0))</f>
        <v/>
      </c>
      <c r="AC28" s="38" t="str">
        <f>IF(C28="","",VLOOKUP(C28,TableFin,2,0))</f>
        <v/>
      </c>
      <c r="AD28" s="38" t="str">
        <f>IF(D28="","",VLOOKUP(D28,TableDébut,2,0))</f>
        <v/>
      </c>
      <c r="AE28" s="38" t="str">
        <f>IF(E28="","",VLOOKUP(E28,TableFin,2,0))</f>
        <v/>
      </c>
      <c r="AF28" s="29" t="str">
        <f>IF(OR(B28="",C28=""),"Repos",IF(AND(D28="",E28=""),C28-B28,(C28-B28)+(E28-D28)-$K$4))</f>
        <v>Repos</v>
      </c>
      <c r="AG28" s="5" t="str">
        <f t="shared" si="0"/>
        <v/>
      </c>
    </row>
    <row r="29" spans="1:33" ht="15.75" thickBot="1" x14ac:dyDescent="0.3">
      <c r="A29" s="10">
        <f t="shared" si="1"/>
        <v>44947</v>
      </c>
      <c r="B29" s="91"/>
      <c r="C29" s="92"/>
      <c r="D29" s="92"/>
      <c r="E29" s="92"/>
      <c r="F29" s="93" t="str">
        <f>IF(B29="mal","Maladie",IF(OR(B29="",C29=""),"Repos",IF(OR(D29="",E29=""),AC29-AB29,($AC29-$AB29)+($AE29-$AD29)-$K$4)))</f>
        <v>Repos</v>
      </c>
      <c r="G29" s="45">
        <f t="shared" si="2"/>
        <v>0</v>
      </c>
      <c r="AA29" s="34">
        <f t="shared" si="3"/>
        <v>44947</v>
      </c>
      <c r="AB29" s="38" t="str">
        <f>IF(B29="","",VLOOKUP(B29,TableDébut,2,0))</f>
        <v/>
      </c>
      <c r="AC29" s="38" t="str">
        <f>IF(C29="","",VLOOKUP(C29,TableFin,2,0))</f>
        <v/>
      </c>
      <c r="AD29" s="38" t="str">
        <f>IF(D29="","",VLOOKUP(D29,TableDébut,2,0))</f>
        <v/>
      </c>
      <c r="AE29" s="38" t="str">
        <f>IF(E29="","",VLOOKUP(E29,TableFin,2,0))</f>
        <v/>
      </c>
      <c r="AF29" s="29" t="str">
        <f>IF(OR(B29="",C29=""),"Repos",IF(AND(D29="",E29=""),C29-B29,(C29-B29)+(E29-D29)-$K$4))</f>
        <v>Repos</v>
      </c>
      <c r="AG29" s="5">
        <f t="shared" si="0"/>
        <v>0</v>
      </c>
    </row>
    <row r="30" spans="1:33" ht="14.25" customHeight="1" thickBot="1" x14ac:dyDescent="0.3">
      <c r="A30" s="10">
        <f t="shared" si="1"/>
        <v>44948</v>
      </c>
      <c r="B30" s="91"/>
      <c r="C30" s="92"/>
      <c r="D30" s="92"/>
      <c r="E30" s="92"/>
      <c r="F30" s="93" t="str">
        <f>IF(B30="mal","Maladie",IF(OR(B30="",C30=""),"Repos",IF(OR(D30="",E30=""),AC30-AB30,($AC30-$AB30)+($AE30-$AD30)-$K$4)))</f>
        <v>Repos</v>
      </c>
      <c r="G30" s="45" t="str">
        <f t="shared" si="2"/>
        <v/>
      </c>
      <c r="AA30" s="34">
        <f t="shared" si="3"/>
        <v>44948</v>
      </c>
      <c r="AB30" s="38" t="str">
        <f>IF(B30="","",VLOOKUP(B30,TableDébut,2,0))</f>
        <v/>
      </c>
      <c r="AC30" s="38" t="str">
        <f>IF(C30="","",VLOOKUP(C30,TableFin,2,0))</f>
        <v/>
      </c>
      <c r="AD30" s="38" t="str">
        <f>IF(D30="","",VLOOKUP(D30,TableDébut,2,0))</f>
        <v/>
      </c>
      <c r="AE30" s="38" t="str">
        <f>IF(E30="","",VLOOKUP(E30,TableFin,2,0))</f>
        <v/>
      </c>
      <c r="AF30" s="29" t="str">
        <f>IF(OR(B30="",C30=""),"Repos",IF(AND(D30="",E30=""),C30-B30,(C30-B30)+(E30-D30)-$K$4))</f>
        <v>Repos</v>
      </c>
      <c r="AG30" s="5" t="str">
        <f t="shared" si="0"/>
        <v/>
      </c>
    </row>
    <row r="31" spans="1:33" ht="14.25" customHeight="1" thickBot="1" x14ac:dyDescent="0.3">
      <c r="A31" s="10">
        <f t="shared" si="1"/>
        <v>44949</v>
      </c>
      <c r="B31" s="91"/>
      <c r="C31" s="92"/>
      <c r="D31" s="92"/>
      <c r="E31" s="92"/>
      <c r="F31" s="93" t="str">
        <f>IF(B31="mal","Maladie",IF(OR(B31="",C31=""),"Repos",IF(OR(D31="",E31=""),AC31-AB31,($AC31-$AB31)+($AE31-$AD31)-$K$4)))</f>
        <v>Repos</v>
      </c>
      <c r="G31" s="45" t="str">
        <f t="shared" si="2"/>
        <v/>
      </c>
      <c r="AA31" s="34">
        <f t="shared" si="3"/>
        <v>44949</v>
      </c>
      <c r="AB31" s="38" t="str">
        <f>IF(B31="","",VLOOKUP(B31,TableDébut,2,0))</f>
        <v/>
      </c>
      <c r="AC31" s="38" t="str">
        <f>IF(C31="","",VLOOKUP(C31,TableFin,2,0))</f>
        <v/>
      </c>
      <c r="AD31" s="38" t="str">
        <f>IF(D31="","",VLOOKUP(D31,TableDébut,2,0))</f>
        <v/>
      </c>
      <c r="AE31" s="38" t="str">
        <f>IF(E31="","",VLOOKUP(E31,TableFin,2,0))</f>
        <v/>
      </c>
      <c r="AF31" s="29" t="str">
        <f>IF(OR(B31="",C31=""),"Repos",IF(AND(D31="",E31=""),C31-B31,(C31-B31)+(E31-D31)-$K$4))</f>
        <v>Repos</v>
      </c>
      <c r="AG31" s="5" t="str">
        <f t="shared" si="0"/>
        <v/>
      </c>
    </row>
    <row r="32" spans="1:33" ht="14.25" customHeight="1" thickBot="1" x14ac:dyDescent="0.3">
      <c r="A32" s="10">
        <f t="shared" si="1"/>
        <v>44950</v>
      </c>
      <c r="B32" s="91"/>
      <c r="C32" s="92"/>
      <c r="D32" s="92"/>
      <c r="E32" s="92"/>
      <c r="F32" s="93" t="str">
        <f>IF(B32="mal","Maladie",IF(OR(B32="",C32=""),"Repos",IF(OR(D32="",E32=""),AC32-AB32,($AC32-$AB32)+($AE32-$AD32)-$K$4)))</f>
        <v>Repos</v>
      </c>
      <c r="G32" s="45" t="str">
        <f t="shared" si="2"/>
        <v/>
      </c>
      <c r="AA32" s="34">
        <f t="shared" si="3"/>
        <v>44950</v>
      </c>
      <c r="AB32" s="38" t="str">
        <f>IF(B32="","",VLOOKUP(B32,TableDébut,2,0))</f>
        <v/>
      </c>
      <c r="AC32" s="38" t="str">
        <f>IF(C32="","",VLOOKUP(C32,TableFin,2,0))</f>
        <v/>
      </c>
      <c r="AD32" s="38" t="str">
        <f>IF(D32="","",VLOOKUP(D32,TableDébut,2,0))</f>
        <v/>
      </c>
      <c r="AE32" s="38" t="str">
        <f>IF(E32="","",VLOOKUP(E32,TableFin,2,0))</f>
        <v/>
      </c>
      <c r="AF32" s="29" t="str">
        <f>IF(OR(B32="",C32=""),"Repos",IF(AND(D32="",E32=""),C32-B32,(C32-B32)+(E32-D32)-$K$4))</f>
        <v>Repos</v>
      </c>
      <c r="AG32" s="5" t="str">
        <f t="shared" si="0"/>
        <v/>
      </c>
    </row>
    <row r="33" spans="1:33" ht="15.75" thickBot="1" x14ac:dyDescent="0.3">
      <c r="A33" s="10">
        <f t="shared" si="1"/>
        <v>44951</v>
      </c>
      <c r="B33" s="91"/>
      <c r="C33" s="92"/>
      <c r="D33" s="92"/>
      <c r="E33" s="92"/>
      <c r="F33" s="93" t="str">
        <f>IF(B33="mal","Maladie",IF(OR(B33="",C33=""),"Repos",IF(OR(D33="",E33=""),AC33-AB33,($AC33-$AB33)+($AE33-$AD33)-$K$4)))</f>
        <v>Repos</v>
      </c>
      <c r="G33" s="45" t="str">
        <f t="shared" si="2"/>
        <v/>
      </c>
      <c r="AA33" s="34">
        <f t="shared" si="3"/>
        <v>44951</v>
      </c>
      <c r="AB33" s="38" t="str">
        <f>IF(B33="","",VLOOKUP(B33,TableDébut,2,0))</f>
        <v/>
      </c>
      <c r="AC33" s="38" t="str">
        <f>IF(C33="","",VLOOKUP(C33,TableFin,2,0))</f>
        <v/>
      </c>
      <c r="AD33" s="38" t="str">
        <f>IF(D33="","",VLOOKUP(D33,TableDébut,2,0))</f>
        <v/>
      </c>
      <c r="AE33" s="38" t="str">
        <f>IF(E33="","",VLOOKUP(E33,TableFin,2,0))</f>
        <v/>
      </c>
      <c r="AF33" s="29" t="str">
        <f>IF(OR(B33="",C33=""),"Repos",IF(AND(D33="",E33=""),C33-B33,(C33-B33)+(E33-D33)-$K$4))</f>
        <v>Repos</v>
      </c>
      <c r="AG33" s="5" t="str">
        <f t="shared" si="0"/>
        <v/>
      </c>
    </row>
    <row r="34" spans="1:33" ht="15.75" thickBot="1" x14ac:dyDescent="0.3">
      <c r="A34" s="10">
        <f t="shared" si="1"/>
        <v>44952</v>
      </c>
      <c r="B34" s="91"/>
      <c r="C34" s="92"/>
      <c r="D34" s="92"/>
      <c r="E34" s="92"/>
      <c r="F34" s="93" t="str">
        <f>IF(B34="mal","Maladie",IF(OR(B34="",C34=""),"Repos",IF(OR(D34="",E34=""),AC34-AB34,($AC34-$AB34)+($AE34-$AD34)-$K$4)))</f>
        <v>Repos</v>
      </c>
      <c r="G34" s="45" t="str">
        <f t="shared" si="2"/>
        <v/>
      </c>
      <c r="AA34" s="34">
        <f t="shared" si="3"/>
        <v>44952</v>
      </c>
      <c r="AB34" s="38" t="str">
        <f>IF(B34="","",VLOOKUP(B34,TableDébut,2,0))</f>
        <v/>
      </c>
      <c r="AC34" s="38" t="str">
        <f>IF(C34="","",VLOOKUP(C34,TableFin,2,0))</f>
        <v/>
      </c>
      <c r="AD34" s="38" t="str">
        <f>IF(D34="","",VLOOKUP(D34,TableDébut,2,0))</f>
        <v/>
      </c>
      <c r="AE34" s="38" t="str">
        <f>IF(E34="","",VLOOKUP(E34,TableFin,2,0))</f>
        <v/>
      </c>
      <c r="AF34" s="29" t="str">
        <f>IF(OR(B34="",C34=""),"Repos",IF(AND(D34="",E34=""),C34-B34,(C34-B34)+(E34-D34)-$K$4))</f>
        <v>Repos</v>
      </c>
      <c r="AG34" s="5" t="str">
        <f t="shared" si="0"/>
        <v/>
      </c>
    </row>
    <row r="35" spans="1:33" ht="15.75" thickBot="1" x14ac:dyDescent="0.3">
      <c r="A35" s="10">
        <f t="shared" si="1"/>
        <v>44953</v>
      </c>
      <c r="B35" s="91"/>
      <c r="C35" s="92"/>
      <c r="D35" s="92"/>
      <c r="E35" s="92"/>
      <c r="F35" s="93" t="str">
        <f>IF(B35="mal","Maladie",IF(OR(B35="",C35=""),"Repos",IF(OR(D35="",E35=""),AC35-AB35,($AC35-$AB35)+($AE35-$AD35)-$K$4)))</f>
        <v>Repos</v>
      </c>
      <c r="G35" s="45" t="str">
        <f t="shared" si="2"/>
        <v/>
      </c>
      <c r="AA35" s="34">
        <f t="shared" si="3"/>
        <v>44953</v>
      </c>
      <c r="AB35" s="38" t="str">
        <f>IF(B35="","",VLOOKUP(B35,TableDébut,2,0))</f>
        <v/>
      </c>
      <c r="AC35" s="38" t="str">
        <f>IF(C35="","",VLOOKUP(C35,TableFin,2,0))</f>
        <v/>
      </c>
      <c r="AD35" s="38" t="str">
        <f>IF(D35="","",VLOOKUP(D35,TableDébut,2,0))</f>
        <v/>
      </c>
      <c r="AE35" s="38" t="str">
        <f>IF(E35="","",VLOOKUP(E35,TableFin,2,0))</f>
        <v/>
      </c>
      <c r="AF35" s="29" t="str">
        <f>IF(OR(B35="",C35=""),"Repos",IF(AND(D35="",E35=""),C35-B35,(C35-B35)+(E35-D35)-$K$4))</f>
        <v>Repos</v>
      </c>
      <c r="AG35" s="5" t="str">
        <f t="shared" si="0"/>
        <v/>
      </c>
    </row>
    <row r="36" spans="1:33" ht="15.75" thickBot="1" x14ac:dyDescent="0.3">
      <c r="A36" s="10">
        <f t="shared" si="1"/>
        <v>44954</v>
      </c>
      <c r="B36" s="91"/>
      <c r="C36" s="92"/>
      <c r="D36" s="92"/>
      <c r="E36" s="92"/>
      <c r="F36" s="93" t="str">
        <f>IF(B36="mal","Maladie",IF(OR(B36="",C36=""),"Repos",IF(OR(D36="",E36=""),AC36-AB36,($AC36-$AB36)+($AE36-$AD36)-$K$4)))</f>
        <v>Repos</v>
      </c>
      <c r="G36" s="45">
        <f t="shared" si="2"/>
        <v>0</v>
      </c>
      <c r="AA36" s="34">
        <f t="shared" si="3"/>
        <v>44954</v>
      </c>
      <c r="AB36" s="38" t="str">
        <f>IF(B36="","",VLOOKUP(B36,TableDébut,2,0))</f>
        <v/>
      </c>
      <c r="AC36" s="38" t="str">
        <f>IF(C36="","",VLOOKUP(C36,TableFin,2,0))</f>
        <v/>
      </c>
      <c r="AD36" s="38" t="str">
        <f>IF(D36="","",VLOOKUP(D36,TableDébut,2,0))</f>
        <v/>
      </c>
      <c r="AE36" s="38" t="str">
        <f>IF(E36="","",VLOOKUP(E36,TableFin,2,0))</f>
        <v/>
      </c>
      <c r="AF36" s="29" t="str">
        <f>IF(OR(B36="",C36=""),"Repos",IF(AND(D36="",E36=""),C36-B36,(C36-B36)+(E36-D36)-$K$4))</f>
        <v>Repos</v>
      </c>
      <c r="AG36" s="5">
        <f t="shared" si="0"/>
        <v>0</v>
      </c>
    </row>
    <row r="37" spans="1:33" ht="15.75" thickBot="1" x14ac:dyDescent="0.3">
      <c r="A37" s="10">
        <f t="shared" si="1"/>
        <v>44955</v>
      </c>
      <c r="B37" s="91"/>
      <c r="C37" s="92"/>
      <c r="D37" s="92"/>
      <c r="E37" s="92"/>
      <c r="F37" s="93" t="str">
        <f>IF(B37="mal","Maladie",IF(OR(B37="",C37=""),"Repos",IF(OR(D37="",E37=""),AC37-AB37,($AC37-$AB37)+($AE37-$AD37)-$K$4)))</f>
        <v>Repos</v>
      </c>
      <c r="G37" s="45" t="str">
        <f t="shared" si="2"/>
        <v/>
      </c>
      <c r="AA37" s="34">
        <f t="shared" si="3"/>
        <v>44955</v>
      </c>
      <c r="AB37" s="38" t="str">
        <f>IF(B37="","",VLOOKUP(B37,TableDébut,2,0))</f>
        <v/>
      </c>
      <c r="AC37" s="38" t="str">
        <f>IF(C37="","",VLOOKUP(C37,TableFin,2,0))</f>
        <v/>
      </c>
      <c r="AD37" s="38" t="str">
        <f>IF(D37="","",VLOOKUP(D37,TableDébut,2,0))</f>
        <v/>
      </c>
      <c r="AE37" s="38" t="str">
        <f>IF(E37="","",VLOOKUP(E37,TableFin,2,0))</f>
        <v/>
      </c>
      <c r="AF37" s="29" t="str">
        <f>IF(OR(B37="",C37=""),"Repos",IF(AND(D37="",E37=""),C37-B37,(C37-B37)+(E37-D37)-$K$4))</f>
        <v>Repos</v>
      </c>
      <c r="AG37" s="5" t="str">
        <f t="shared" si="0"/>
        <v/>
      </c>
    </row>
    <row r="38" spans="1:33" ht="15.75" customHeight="1" thickBot="1" x14ac:dyDescent="0.3">
      <c r="A38" s="10">
        <f t="shared" si="1"/>
        <v>44956</v>
      </c>
      <c r="B38" s="91"/>
      <c r="C38" s="92"/>
      <c r="D38" s="92"/>
      <c r="E38" s="92"/>
      <c r="F38" s="93" t="str">
        <f>IF(B38="mal","Maladie",IF(OR(B38="",C38=""),"Repos",IF(OR(D38="",E38=""),AC38-AB38,($AC38-$AB38)+($AE38-$AD38)-$K$4)))</f>
        <v>Repos</v>
      </c>
      <c r="G38" s="45" t="str">
        <f t="shared" si="2"/>
        <v/>
      </c>
      <c r="AA38" s="34">
        <f t="shared" si="3"/>
        <v>44956</v>
      </c>
      <c r="AB38" s="38" t="str">
        <f>IF(B38="","",VLOOKUP(B38,TableDébut,2,0))</f>
        <v/>
      </c>
      <c r="AC38" s="38" t="str">
        <f>IF(C38="","",VLOOKUP(C38,TableFin,2,0))</f>
        <v/>
      </c>
      <c r="AD38" s="38" t="str">
        <f>IF(D38="","",VLOOKUP(D38,TableDébut,2,0))</f>
        <v/>
      </c>
      <c r="AE38" s="38" t="str">
        <f>IF(E38="","",VLOOKUP(E38,TableFin,2,0))</f>
        <v/>
      </c>
      <c r="AF38" s="29" t="str">
        <f>IF(OR(B38="",C38=""),"Repos",IF(AND(D38="",E38=""),C38-B38,(C38-B38)+(E38-D38)-$K$4))</f>
        <v>Repos</v>
      </c>
      <c r="AG38" s="5" t="str">
        <f t="shared" si="0"/>
        <v/>
      </c>
    </row>
    <row r="39" spans="1:33" ht="15.75" customHeight="1" thickBot="1" x14ac:dyDescent="0.3">
      <c r="A39" s="11">
        <f t="shared" si="1"/>
        <v>44957</v>
      </c>
      <c r="B39" s="94"/>
      <c r="C39" s="95"/>
      <c r="D39" s="95"/>
      <c r="E39" s="95"/>
      <c r="F39" s="93" t="str">
        <f>IF(B39="mal","Maladie",IF(OR(B39="",C39=""),"Repos",IF(OR(D39="",E39=""),AC39-AB39,($AC39-$AB39)+($AE39-$AD39)-$K$4)))</f>
        <v>Repos</v>
      </c>
      <c r="G39" s="43" t="str">
        <f t="shared" si="2"/>
        <v/>
      </c>
      <c r="AA39" s="35">
        <f t="shared" si="3"/>
        <v>44957</v>
      </c>
      <c r="AB39" s="38" t="str">
        <f>IF(B39="","",VLOOKUP(B39,TableDébut,2,0))</f>
        <v/>
      </c>
      <c r="AC39" s="38" t="str">
        <f>IF(C39="","",VLOOKUP(C39,TableFin,2,0))</f>
        <v/>
      </c>
      <c r="AD39" s="38" t="str">
        <f>IF(D39="","",VLOOKUP(D39,TableDébut,2,0))</f>
        <v/>
      </c>
      <c r="AE39" s="38" t="str">
        <f>IF(E39="","",VLOOKUP(E39,TableFin,2,0))</f>
        <v/>
      </c>
      <c r="AF39" s="30" t="str">
        <f>IF(OR(B39="",C39=""),"Repos",IF(AND(D39="",E39=""),C39-B39,(C39-B39)+(E39-D39)-$K$4))</f>
        <v>Repos</v>
      </c>
      <c r="AG39" s="5" t="str">
        <f t="shared" si="0"/>
        <v/>
      </c>
    </row>
    <row r="40" spans="1:33" ht="15" customHeight="1" x14ac:dyDescent="0.25">
      <c r="F40" s="28"/>
      <c r="G40" s="5" t="str">
        <f t="shared" ref="G9:G40" si="4">IF(LEFT(A40,3)="Sam",SUM(F35:F40),"")</f>
        <v/>
      </c>
      <c r="AB40" s="5"/>
      <c r="AC40" s="5"/>
      <c r="AD40" s="5"/>
      <c r="AE40" s="5"/>
    </row>
    <row r="41" spans="1:33" ht="15" customHeight="1" x14ac:dyDescent="0.25"/>
  </sheetData>
  <mergeCells count="16">
    <mergeCell ref="H7:H8"/>
    <mergeCell ref="I7:I8"/>
    <mergeCell ref="B3:I4"/>
    <mergeCell ref="B7:B8"/>
    <mergeCell ref="C7:C8"/>
    <mergeCell ref="D7:D8"/>
    <mergeCell ref="E7:E8"/>
    <mergeCell ref="F7:F8"/>
    <mergeCell ref="G7:G8"/>
    <mergeCell ref="AG7:AG8"/>
    <mergeCell ref="AH7:AH8"/>
    <mergeCell ref="AB7:AB8"/>
    <mergeCell ref="AC7:AC8"/>
    <mergeCell ref="AD7:AD8"/>
    <mergeCell ref="AE7:AE8"/>
    <mergeCell ref="AF7:AF8"/>
  </mergeCells>
  <conditionalFormatting sqref="A9:F39">
    <cfRule type="expression" dxfId="2" priority="1">
      <formula>$B9="mal"</formula>
    </cfRule>
    <cfRule type="expression" dxfId="1" priority="2">
      <formula>WEEKDAY($A9,2)=6</formula>
    </cfRule>
    <cfRule type="expression" dxfId="0" priority="3">
      <formula>WEEKDAY($A9,2)=7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Nouveau_mois">
                <anchor moveWithCells="1">
                  <from>
                    <xdr:col>10</xdr:col>
                    <xdr:colOff>0</xdr:colOff>
                    <xdr:row>6</xdr:row>
                    <xdr:rowOff>0</xdr:rowOff>
                  </from>
                  <to>
                    <xdr:col>12</xdr:col>
                    <xdr:colOff>19050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lle_année">
                <anchor moveWithCells="1" sizeWithCells="1">
                  <from>
                    <xdr:col>10</xdr:col>
                    <xdr:colOff>0</xdr:colOff>
                    <xdr:row>11</xdr:row>
                    <xdr:rowOff>0</xdr:rowOff>
                  </from>
                  <to>
                    <xdr:col>12</xdr:col>
                    <xdr:colOff>0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07CF0-B972-48B9-8FDB-7C7B80FC9EA3}">
  <sheetPr codeName="Feuil3"/>
  <dimension ref="C1:H42"/>
  <sheetViews>
    <sheetView workbookViewId="0">
      <selection activeCell="C6" sqref="C6:H19"/>
    </sheetView>
  </sheetViews>
  <sheetFormatPr baseColWidth="10" defaultRowHeight="15" x14ac:dyDescent="0.25"/>
  <sheetData>
    <row r="1" spans="3:8" x14ac:dyDescent="0.25">
      <c r="C1" s="47" t="s">
        <v>9</v>
      </c>
      <c r="D1" s="48"/>
      <c r="E1" s="48"/>
      <c r="F1" s="48"/>
      <c r="G1" s="48"/>
      <c r="H1" s="49"/>
    </row>
    <row r="2" spans="3:8" ht="15.75" thickBot="1" x14ac:dyDescent="0.3">
      <c r="C2" s="50"/>
      <c r="D2" s="51"/>
      <c r="E2" s="51"/>
      <c r="F2" s="51"/>
      <c r="G2" s="51"/>
      <c r="H2" s="52"/>
    </row>
    <row r="4" spans="3:8" ht="15.75" thickBot="1" x14ac:dyDescent="0.3"/>
    <row r="5" spans="3:8" ht="16.5" thickTop="1" thickBot="1" x14ac:dyDescent="0.3">
      <c r="C5" s="69" t="s">
        <v>10</v>
      </c>
      <c r="D5" s="70"/>
      <c r="E5" s="70" t="s">
        <v>11</v>
      </c>
      <c r="F5" s="71"/>
      <c r="G5" s="63" t="s">
        <v>12</v>
      </c>
      <c r="H5" s="64"/>
    </row>
    <row r="6" spans="3:8" x14ac:dyDescent="0.25">
      <c r="C6" s="75"/>
      <c r="D6" s="76"/>
      <c r="E6" s="73"/>
      <c r="F6" s="74"/>
      <c r="G6" s="57"/>
      <c r="H6" s="65"/>
    </row>
    <row r="7" spans="3:8" x14ac:dyDescent="0.25">
      <c r="C7" s="62"/>
      <c r="D7" s="59"/>
      <c r="E7" s="60"/>
      <c r="F7" s="61"/>
      <c r="G7" s="58"/>
      <c r="H7" s="66"/>
    </row>
    <row r="8" spans="3:8" x14ac:dyDescent="0.25">
      <c r="C8" s="62"/>
      <c r="D8" s="59"/>
      <c r="E8" s="60"/>
      <c r="F8" s="61"/>
      <c r="G8" s="58"/>
      <c r="H8" s="66"/>
    </row>
    <row r="9" spans="3:8" x14ac:dyDescent="0.25">
      <c r="C9" s="62"/>
      <c r="D9" s="59"/>
      <c r="E9" s="60"/>
      <c r="F9" s="61"/>
      <c r="G9" s="58"/>
      <c r="H9" s="66"/>
    </row>
    <row r="10" spans="3:8" x14ac:dyDescent="0.25">
      <c r="C10" s="62"/>
      <c r="D10" s="59"/>
      <c r="E10" s="60"/>
      <c r="F10" s="61"/>
      <c r="G10" s="58"/>
      <c r="H10" s="66"/>
    </row>
    <row r="11" spans="3:8" x14ac:dyDescent="0.25">
      <c r="C11" s="62"/>
      <c r="D11" s="59"/>
      <c r="E11" s="60"/>
      <c r="F11" s="61"/>
      <c r="G11" s="58"/>
      <c r="H11" s="66"/>
    </row>
    <row r="12" spans="3:8" x14ac:dyDescent="0.25">
      <c r="C12" s="62"/>
      <c r="D12" s="59"/>
      <c r="E12" s="60"/>
      <c r="F12" s="61"/>
      <c r="G12" s="58"/>
      <c r="H12" s="66"/>
    </row>
    <row r="13" spans="3:8" x14ac:dyDescent="0.25">
      <c r="C13" s="62"/>
      <c r="D13" s="59"/>
      <c r="E13" s="60"/>
      <c r="F13" s="61"/>
      <c r="G13" s="58"/>
      <c r="H13" s="66"/>
    </row>
    <row r="14" spans="3:8" x14ac:dyDescent="0.25">
      <c r="C14" s="62"/>
      <c r="D14" s="59"/>
      <c r="E14" s="60"/>
      <c r="F14" s="61"/>
      <c r="G14" s="58"/>
      <c r="H14" s="66"/>
    </row>
    <row r="15" spans="3:8" x14ac:dyDescent="0.25">
      <c r="C15" s="62"/>
      <c r="D15" s="59"/>
      <c r="E15" s="60"/>
      <c r="F15" s="61"/>
      <c r="G15" s="58"/>
      <c r="H15" s="66"/>
    </row>
    <row r="16" spans="3:8" x14ac:dyDescent="0.25">
      <c r="C16" s="62"/>
      <c r="D16" s="59"/>
      <c r="E16" s="60"/>
      <c r="F16" s="61"/>
      <c r="G16" s="58"/>
      <c r="H16" s="66"/>
    </row>
    <row r="17" spans="3:8" x14ac:dyDescent="0.25">
      <c r="C17" s="62"/>
      <c r="D17" s="59"/>
      <c r="E17" s="60"/>
      <c r="F17" s="61"/>
      <c r="G17" s="58"/>
      <c r="H17" s="66"/>
    </row>
    <row r="18" spans="3:8" x14ac:dyDescent="0.25">
      <c r="C18" s="62"/>
      <c r="D18" s="59"/>
      <c r="E18" s="60"/>
      <c r="F18" s="61"/>
      <c r="G18" s="58"/>
      <c r="H18" s="66"/>
    </row>
    <row r="19" spans="3:8" x14ac:dyDescent="0.25">
      <c r="C19" s="62"/>
      <c r="D19" s="59"/>
      <c r="E19" s="60"/>
      <c r="F19" s="61"/>
      <c r="G19" s="58"/>
      <c r="H19" s="66"/>
    </row>
    <row r="20" spans="3:8" x14ac:dyDescent="0.25">
      <c r="C20" s="62"/>
      <c r="D20" s="59"/>
      <c r="E20" s="60"/>
      <c r="F20" s="61"/>
      <c r="G20" s="58"/>
      <c r="H20" s="66"/>
    </row>
    <row r="21" spans="3:8" x14ac:dyDescent="0.25">
      <c r="C21" s="62"/>
      <c r="D21" s="59"/>
      <c r="E21" s="60"/>
      <c r="F21" s="61"/>
      <c r="G21" s="58"/>
      <c r="H21" s="66"/>
    </row>
    <row r="22" spans="3:8" x14ac:dyDescent="0.25">
      <c r="C22" s="62"/>
      <c r="D22" s="59"/>
      <c r="E22" s="60"/>
      <c r="F22" s="61"/>
      <c r="G22" s="58"/>
      <c r="H22" s="66"/>
    </row>
    <row r="23" spans="3:8" x14ac:dyDescent="0.25">
      <c r="C23" s="62"/>
      <c r="D23" s="59"/>
      <c r="E23" s="60"/>
      <c r="F23" s="61"/>
      <c r="G23" s="58"/>
      <c r="H23" s="66"/>
    </row>
    <row r="24" spans="3:8" x14ac:dyDescent="0.25">
      <c r="C24" s="62"/>
      <c r="D24" s="59"/>
      <c r="E24" s="60"/>
      <c r="F24" s="61"/>
      <c r="G24" s="58"/>
      <c r="H24" s="66"/>
    </row>
    <row r="25" spans="3:8" x14ac:dyDescent="0.25">
      <c r="C25" s="62"/>
      <c r="D25" s="59"/>
      <c r="E25" s="60"/>
      <c r="F25" s="61"/>
      <c r="G25" s="58"/>
      <c r="H25" s="66"/>
    </row>
    <row r="26" spans="3:8" x14ac:dyDescent="0.25">
      <c r="C26" s="62"/>
      <c r="D26" s="59"/>
      <c r="E26" s="60"/>
      <c r="F26" s="61"/>
      <c r="G26" s="58"/>
      <c r="H26" s="66"/>
    </row>
    <row r="27" spans="3:8" x14ac:dyDescent="0.25">
      <c r="C27" s="62"/>
      <c r="D27" s="59"/>
      <c r="E27" s="60"/>
      <c r="F27" s="61"/>
      <c r="G27" s="58"/>
      <c r="H27" s="66"/>
    </row>
    <row r="28" spans="3:8" x14ac:dyDescent="0.25">
      <c r="C28" s="62"/>
      <c r="D28" s="59"/>
      <c r="E28" s="60"/>
      <c r="F28" s="61"/>
      <c r="G28" s="58"/>
      <c r="H28" s="66"/>
    </row>
    <row r="29" spans="3:8" x14ac:dyDescent="0.25">
      <c r="C29" s="62"/>
      <c r="D29" s="59"/>
      <c r="E29" s="60"/>
      <c r="F29" s="61"/>
      <c r="G29" s="58"/>
      <c r="H29" s="66"/>
    </row>
    <row r="30" spans="3:8" x14ac:dyDescent="0.25">
      <c r="C30" s="62"/>
      <c r="D30" s="59"/>
      <c r="E30" s="60"/>
      <c r="F30" s="61"/>
      <c r="G30" s="58"/>
      <c r="H30" s="66"/>
    </row>
    <row r="31" spans="3:8" x14ac:dyDescent="0.25">
      <c r="C31" s="62"/>
      <c r="D31" s="59"/>
      <c r="E31" s="60"/>
      <c r="F31" s="61"/>
      <c r="G31" s="58"/>
      <c r="H31" s="66"/>
    </row>
    <row r="32" spans="3:8" x14ac:dyDescent="0.25">
      <c r="C32" s="62"/>
      <c r="D32" s="59"/>
      <c r="E32" s="60"/>
      <c r="F32" s="61"/>
      <c r="G32" s="58"/>
      <c r="H32" s="66"/>
    </row>
    <row r="33" spans="3:8" x14ac:dyDescent="0.25">
      <c r="C33" s="62"/>
      <c r="D33" s="59"/>
      <c r="E33" s="60"/>
      <c r="F33" s="61"/>
      <c r="G33" s="58"/>
      <c r="H33" s="66"/>
    </row>
    <row r="34" spans="3:8" x14ac:dyDescent="0.25">
      <c r="C34" s="62"/>
      <c r="D34" s="59"/>
      <c r="E34" s="60"/>
      <c r="F34" s="61"/>
      <c r="G34" s="58"/>
      <c r="H34" s="66"/>
    </row>
    <row r="35" spans="3:8" x14ac:dyDescent="0.25">
      <c r="C35" s="62"/>
      <c r="D35" s="59"/>
      <c r="E35" s="60"/>
      <c r="F35" s="61"/>
      <c r="G35" s="58"/>
      <c r="H35" s="66"/>
    </row>
    <row r="36" spans="3:8" x14ac:dyDescent="0.25">
      <c r="C36" s="62"/>
      <c r="D36" s="59"/>
      <c r="E36" s="60"/>
      <c r="F36" s="61"/>
      <c r="G36" s="58"/>
      <c r="H36" s="66"/>
    </row>
    <row r="37" spans="3:8" x14ac:dyDescent="0.25">
      <c r="C37" s="62"/>
      <c r="D37" s="59"/>
      <c r="E37" s="60"/>
      <c r="F37" s="61"/>
      <c r="G37" s="58"/>
      <c r="H37" s="66"/>
    </row>
    <row r="38" spans="3:8" x14ac:dyDescent="0.25">
      <c r="C38" s="62"/>
      <c r="D38" s="59"/>
      <c r="E38" s="60"/>
      <c r="F38" s="61"/>
      <c r="G38" s="58"/>
      <c r="H38" s="66"/>
    </row>
    <row r="39" spans="3:8" x14ac:dyDescent="0.25">
      <c r="C39" s="62"/>
      <c r="D39" s="59"/>
      <c r="E39" s="60"/>
      <c r="F39" s="61"/>
      <c r="G39" s="58"/>
      <c r="H39" s="66"/>
    </row>
    <row r="40" spans="3:8" x14ac:dyDescent="0.25">
      <c r="C40" s="62"/>
      <c r="D40" s="59"/>
      <c r="E40" s="60"/>
      <c r="F40" s="61"/>
      <c r="G40" s="58"/>
      <c r="H40" s="66"/>
    </row>
    <row r="41" spans="3:8" ht="15.75" thickBot="1" x14ac:dyDescent="0.3">
      <c r="C41" s="53"/>
      <c r="D41" s="54"/>
      <c r="E41" s="55"/>
      <c r="F41" s="56"/>
      <c r="G41" s="67"/>
      <c r="H41" s="68"/>
    </row>
    <row r="42" spans="3:8" ht="15.75" thickTop="1" x14ac:dyDescent="0.25">
      <c r="C42" s="3"/>
      <c r="E42" s="3"/>
      <c r="G42" s="78"/>
    </row>
  </sheetData>
  <mergeCells count="112">
    <mergeCell ref="G38:H38"/>
    <mergeCell ref="G39:H39"/>
    <mergeCell ref="G40:H40"/>
    <mergeCell ref="G41:H41"/>
    <mergeCell ref="G32:H32"/>
    <mergeCell ref="G33:H33"/>
    <mergeCell ref="G34:H34"/>
    <mergeCell ref="G35:H35"/>
    <mergeCell ref="G36:H36"/>
    <mergeCell ref="G37:H37"/>
    <mergeCell ref="G26:H26"/>
    <mergeCell ref="G27:H27"/>
    <mergeCell ref="G28:H28"/>
    <mergeCell ref="G29:H29"/>
    <mergeCell ref="G30:H30"/>
    <mergeCell ref="G31:H31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G8:H8"/>
    <mergeCell ref="G9:H9"/>
    <mergeCell ref="G10:H10"/>
    <mergeCell ref="G11:H11"/>
    <mergeCell ref="G12:H12"/>
    <mergeCell ref="G13:H13"/>
    <mergeCell ref="E41:F41"/>
    <mergeCell ref="C37:D37"/>
    <mergeCell ref="C38:D38"/>
    <mergeCell ref="C39:D39"/>
    <mergeCell ref="C40:D40"/>
    <mergeCell ref="C41:D41"/>
    <mergeCell ref="E35:F35"/>
    <mergeCell ref="E36:F36"/>
    <mergeCell ref="E37:F37"/>
    <mergeCell ref="E38:F38"/>
    <mergeCell ref="E39:F39"/>
    <mergeCell ref="E40:F40"/>
    <mergeCell ref="E29:F29"/>
    <mergeCell ref="E30:F30"/>
    <mergeCell ref="E31:F31"/>
    <mergeCell ref="E32:F32"/>
    <mergeCell ref="E33:F33"/>
    <mergeCell ref="E34:F34"/>
    <mergeCell ref="E23:F23"/>
    <mergeCell ref="E24:F24"/>
    <mergeCell ref="E25:F25"/>
    <mergeCell ref="E26:F26"/>
    <mergeCell ref="E27:F27"/>
    <mergeCell ref="E28:F28"/>
    <mergeCell ref="E17:F17"/>
    <mergeCell ref="E18:F18"/>
    <mergeCell ref="E19:F19"/>
    <mergeCell ref="E20:F20"/>
    <mergeCell ref="E21:F21"/>
    <mergeCell ref="E22:F22"/>
    <mergeCell ref="E11:F11"/>
    <mergeCell ref="E12:F12"/>
    <mergeCell ref="E13:F13"/>
    <mergeCell ref="E14:F14"/>
    <mergeCell ref="E15:F15"/>
    <mergeCell ref="E16:F16"/>
    <mergeCell ref="C32:D32"/>
    <mergeCell ref="C33:D33"/>
    <mergeCell ref="C34:D34"/>
    <mergeCell ref="C35:D35"/>
    <mergeCell ref="C36:D36"/>
    <mergeCell ref="E6:F6"/>
    <mergeCell ref="E7:F7"/>
    <mergeCell ref="E8:F8"/>
    <mergeCell ref="E9:F9"/>
    <mergeCell ref="E10:F10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1:H2"/>
    <mergeCell ref="C5:D5"/>
    <mergeCell ref="E5:F5"/>
    <mergeCell ref="G5:H5"/>
    <mergeCell ref="C6:D6"/>
    <mergeCell ref="C7:D7"/>
    <mergeCell ref="G6:H6"/>
    <mergeCell ref="G7:H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600DD-02CB-403A-8394-8413638D7CED}">
  <sheetPr codeName="Feuil2"/>
  <dimension ref="A1:F399"/>
  <sheetViews>
    <sheetView workbookViewId="0">
      <selection activeCell="J30" sqref="J30"/>
    </sheetView>
  </sheetViews>
  <sheetFormatPr baseColWidth="10" defaultRowHeight="15" x14ac:dyDescent="0.25"/>
  <cols>
    <col min="1" max="1" width="6.42578125" bestFit="1" customWidth="1"/>
    <col min="2" max="2" width="8.85546875" bestFit="1" customWidth="1"/>
  </cols>
  <sheetData>
    <row r="1" spans="1:6" ht="15.75" thickBot="1" x14ac:dyDescent="0.3">
      <c r="A1" s="79" t="s">
        <v>14</v>
      </c>
      <c r="B1" s="46" t="s">
        <v>13</v>
      </c>
      <c r="C1" s="46" t="s">
        <v>15</v>
      </c>
      <c r="D1" s="46" t="s">
        <v>13</v>
      </c>
      <c r="F1" s="80"/>
    </row>
    <row r="2" spans="1:6" x14ac:dyDescent="0.25">
      <c r="A2" s="83">
        <v>0.25</v>
      </c>
      <c r="B2" s="84">
        <v>0.25</v>
      </c>
      <c r="C2" s="85">
        <v>0.49583333333333302</v>
      </c>
      <c r="D2" s="86">
        <v>0.48958333333333331</v>
      </c>
      <c r="E2" s="81"/>
      <c r="F2" s="82"/>
    </row>
    <row r="3" spans="1:6" x14ac:dyDescent="0.25">
      <c r="A3" s="85">
        <v>0.25069444444444444</v>
      </c>
      <c r="B3" s="86">
        <v>0.25</v>
      </c>
      <c r="C3" s="85">
        <v>0.49652777777777801</v>
      </c>
      <c r="D3" s="86">
        <v>0.48958333333333331</v>
      </c>
      <c r="E3" s="81"/>
      <c r="F3" s="82"/>
    </row>
    <row r="4" spans="1:6" x14ac:dyDescent="0.25">
      <c r="A4" s="85">
        <v>0.25138888888888899</v>
      </c>
      <c r="B4" s="86">
        <v>0.25</v>
      </c>
      <c r="C4" s="85">
        <v>0.49722222222222201</v>
      </c>
      <c r="D4" s="86">
        <v>0.48958333333333331</v>
      </c>
      <c r="E4" s="81"/>
      <c r="F4" s="82"/>
    </row>
    <row r="5" spans="1:6" x14ac:dyDescent="0.25">
      <c r="A5" s="85">
        <v>0.25208333333333299</v>
      </c>
      <c r="B5" s="86">
        <v>0.26041666666666702</v>
      </c>
      <c r="C5" s="85">
        <v>0.49791666666666701</v>
      </c>
      <c r="D5" s="86">
        <v>0.48958333333333331</v>
      </c>
      <c r="E5" s="81"/>
      <c r="F5" s="82"/>
    </row>
    <row r="6" spans="1:6" x14ac:dyDescent="0.25">
      <c r="A6" s="85">
        <v>0.25277777777777799</v>
      </c>
      <c r="B6" s="86">
        <v>0.26041666666666702</v>
      </c>
      <c r="C6" s="85">
        <v>0.49861111111111101</v>
      </c>
      <c r="D6" s="86">
        <v>0.48958333333333331</v>
      </c>
      <c r="E6" s="81"/>
      <c r="F6" s="82"/>
    </row>
    <row r="7" spans="1:6" x14ac:dyDescent="0.25">
      <c r="A7" s="85">
        <v>0.25347222222222199</v>
      </c>
      <c r="B7" s="86">
        <v>0.26041666666666669</v>
      </c>
      <c r="C7" s="85">
        <v>0.499305555555556</v>
      </c>
      <c r="D7" s="86">
        <v>0.48958333333333331</v>
      </c>
      <c r="E7" s="81"/>
      <c r="F7" s="82"/>
    </row>
    <row r="8" spans="1:6" x14ac:dyDescent="0.25">
      <c r="A8" s="85">
        <v>0.25416666666666698</v>
      </c>
      <c r="B8" s="86">
        <v>0.26041666666666669</v>
      </c>
      <c r="C8" s="85">
        <v>0.5</v>
      </c>
      <c r="D8" s="86">
        <v>0.5</v>
      </c>
      <c r="E8" s="81"/>
      <c r="F8" s="82"/>
    </row>
    <row r="9" spans="1:6" x14ac:dyDescent="0.25">
      <c r="A9" s="85">
        <v>0.25486111111111098</v>
      </c>
      <c r="B9" s="86">
        <v>0.26041666666666702</v>
      </c>
      <c r="C9" s="85">
        <v>0.50069444444444444</v>
      </c>
      <c r="D9" s="86">
        <v>0.5</v>
      </c>
      <c r="E9" s="81"/>
      <c r="F9" s="82"/>
    </row>
    <row r="10" spans="1:6" x14ac:dyDescent="0.25">
      <c r="A10" s="85">
        <v>0.25555555555555598</v>
      </c>
      <c r="B10" s="86">
        <v>0.26041666666666702</v>
      </c>
      <c r="C10" s="85">
        <v>0.50138888888888899</v>
      </c>
      <c r="D10" s="86">
        <v>0.5</v>
      </c>
      <c r="E10" s="81"/>
      <c r="F10" s="82"/>
    </row>
    <row r="11" spans="1:6" x14ac:dyDescent="0.25">
      <c r="A11" s="85">
        <v>0.25624999999999998</v>
      </c>
      <c r="B11" s="86">
        <v>0.26041666666666702</v>
      </c>
      <c r="C11" s="85">
        <v>0.50208333333333299</v>
      </c>
      <c r="D11" s="86">
        <v>0.5</v>
      </c>
      <c r="E11" s="81"/>
      <c r="F11" s="82"/>
    </row>
    <row r="12" spans="1:6" x14ac:dyDescent="0.25">
      <c r="A12" s="85">
        <v>0.25694444444444398</v>
      </c>
      <c r="B12" s="86">
        <v>0.26041666666666702</v>
      </c>
      <c r="C12" s="85">
        <v>0.50277777777777799</v>
      </c>
      <c r="D12" s="86">
        <v>0.5</v>
      </c>
      <c r="E12" s="81"/>
      <c r="F12" s="82"/>
    </row>
    <row r="13" spans="1:6" x14ac:dyDescent="0.25">
      <c r="A13" s="85">
        <v>0.25763888888888897</v>
      </c>
      <c r="B13" s="86">
        <v>0.26041666666666702</v>
      </c>
      <c r="C13" s="85">
        <v>0.50347222222222199</v>
      </c>
      <c r="D13" s="86">
        <v>0.5</v>
      </c>
      <c r="E13" s="81"/>
      <c r="F13" s="82"/>
    </row>
    <row r="14" spans="1:6" x14ac:dyDescent="0.25">
      <c r="A14" s="85">
        <v>0.25833333333333303</v>
      </c>
      <c r="B14" s="86">
        <v>0.26041666666666702</v>
      </c>
      <c r="C14" s="85">
        <v>0.50416666666666698</v>
      </c>
      <c r="D14" s="86">
        <v>0.5</v>
      </c>
      <c r="E14" s="81"/>
      <c r="F14" s="82"/>
    </row>
    <row r="15" spans="1:6" x14ac:dyDescent="0.25">
      <c r="A15" s="85">
        <v>0.25902777777777802</v>
      </c>
      <c r="B15" s="86">
        <v>0.26041666666666702</v>
      </c>
      <c r="C15" s="85">
        <v>0.50486111111111098</v>
      </c>
      <c r="D15" s="86">
        <v>0.5</v>
      </c>
      <c r="E15" s="81"/>
      <c r="F15" s="82"/>
    </row>
    <row r="16" spans="1:6" x14ac:dyDescent="0.25">
      <c r="A16" s="85">
        <v>0.25972222222222202</v>
      </c>
      <c r="B16" s="86">
        <v>0.26041666666666702</v>
      </c>
      <c r="C16" s="85">
        <v>0.50555555555555598</v>
      </c>
      <c r="D16" s="86">
        <v>0.5</v>
      </c>
      <c r="E16" s="81"/>
      <c r="F16" s="82"/>
    </row>
    <row r="17" spans="1:6" x14ac:dyDescent="0.25">
      <c r="A17" s="85">
        <v>0.26041666666666702</v>
      </c>
      <c r="B17" s="86">
        <v>0.26041666666666702</v>
      </c>
      <c r="C17" s="85">
        <v>0.50624999999999998</v>
      </c>
      <c r="D17" s="86">
        <v>0.5</v>
      </c>
      <c r="E17" s="81"/>
      <c r="F17" s="82"/>
    </row>
    <row r="18" spans="1:6" x14ac:dyDescent="0.25">
      <c r="A18" s="85">
        <v>0.26111111111111102</v>
      </c>
      <c r="B18" s="86">
        <v>0.26041666666666702</v>
      </c>
      <c r="C18" s="85">
        <v>0.50694444444444398</v>
      </c>
      <c r="D18" s="86">
        <v>0.5</v>
      </c>
      <c r="E18" s="81"/>
      <c r="F18" s="82"/>
    </row>
    <row r="19" spans="1:6" x14ac:dyDescent="0.25">
      <c r="A19" s="85">
        <v>0.26180555555555601</v>
      </c>
      <c r="B19" s="86">
        <v>0.26041666666666702</v>
      </c>
      <c r="C19" s="85">
        <v>0.50763888888888897</v>
      </c>
      <c r="D19" s="86">
        <v>0.5</v>
      </c>
      <c r="E19" s="81"/>
      <c r="F19" s="82"/>
    </row>
    <row r="20" spans="1:6" x14ac:dyDescent="0.25">
      <c r="A20" s="85">
        <v>0.26250000000000001</v>
      </c>
      <c r="B20" s="86">
        <v>0.27083333333333298</v>
      </c>
      <c r="C20" s="85">
        <v>0.50833333333333297</v>
      </c>
      <c r="D20" s="86">
        <v>0.5</v>
      </c>
      <c r="E20" s="81"/>
      <c r="F20" s="82"/>
    </row>
    <row r="21" spans="1:6" x14ac:dyDescent="0.25">
      <c r="A21" s="85">
        <v>0.26319444444444401</v>
      </c>
      <c r="B21" s="86">
        <v>0.27083333333333298</v>
      </c>
      <c r="C21" s="85">
        <v>0.50902777777777797</v>
      </c>
      <c r="D21" s="86">
        <v>0.5</v>
      </c>
      <c r="E21" s="81"/>
      <c r="F21" s="82"/>
    </row>
    <row r="22" spans="1:6" x14ac:dyDescent="0.25">
      <c r="A22" s="85">
        <v>0.26388888888888901</v>
      </c>
      <c r="B22" s="86">
        <v>0.27083333333333331</v>
      </c>
      <c r="C22" s="85">
        <v>0.50972222222222197</v>
      </c>
      <c r="D22" s="86">
        <v>0.5</v>
      </c>
      <c r="E22" s="81"/>
      <c r="F22" s="82"/>
    </row>
    <row r="23" spans="1:6" x14ac:dyDescent="0.25">
      <c r="A23" s="85">
        <v>0.264583333333333</v>
      </c>
      <c r="B23" s="86">
        <v>0.27083333333333331</v>
      </c>
      <c r="C23" s="85">
        <v>0.51041666666666696</v>
      </c>
      <c r="D23" s="86">
        <v>0.51041666666666663</v>
      </c>
      <c r="E23" s="81"/>
      <c r="F23" s="82"/>
    </row>
    <row r="24" spans="1:6" x14ac:dyDescent="0.25">
      <c r="A24" s="85">
        <v>0.265277777777778</v>
      </c>
      <c r="B24" s="86">
        <v>0.27083333333333298</v>
      </c>
      <c r="C24" s="85">
        <v>0.51111111111111096</v>
      </c>
      <c r="D24" s="86">
        <v>0.51041666666666663</v>
      </c>
      <c r="E24" s="81"/>
      <c r="F24" s="82"/>
    </row>
    <row r="25" spans="1:6" x14ac:dyDescent="0.25">
      <c r="A25" s="85">
        <v>0.265972222222222</v>
      </c>
      <c r="B25" s="86">
        <v>0.27083333333333298</v>
      </c>
      <c r="C25" s="85">
        <v>0.51180555555555596</v>
      </c>
      <c r="D25" s="86">
        <v>0.51041666666666663</v>
      </c>
      <c r="E25" s="81"/>
      <c r="F25" s="82"/>
    </row>
    <row r="26" spans="1:6" x14ac:dyDescent="0.25">
      <c r="A26" s="85">
        <v>0.266666666666667</v>
      </c>
      <c r="B26" s="86">
        <v>0.27083333333333298</v>
      </c>
      <c r="C26" s="85">
        <v>0.51249999999999996</v>
      </c>
      <c r="D26" s="86">
        <v>0.51041666666666696</v>
      </c>
      <c r="E26" s="81"/>
      <c r="F26" s="82"/>
    </row>
    <row r="27" spans="1:6" x14ac:dyDescent="0.25">
      <c r="A27" s="85">
        <v>0.26736111111111099</v>
      </c>
      <c r="B27" s="86">
        <v>0.27083333333333298</v>
      </c>
      <c r="C27" s="85">
        <v>0.51319444444444395</v>
      </c>
      <c r="D27" s="86">
        <v>0.51041666666666696</v>
      </c>
      <c r="E27" s="81"/>
      <c r="F27" s="82"/>
    </row>
    <row r="28" spans="1:6" x14ac:dyDescent="0.25">
      <c r="A28" s="85">
        <v>0.26805555555555499</v>
      </c>
      <c r="B28" s="86">
        <v>0.27083333333333298</v>
      </c>
      <c r="C28" s="85">
        <v>0.51388888888888895</v>
      </c>
      <c r="D28" s="86">
        <v>0.51041666666666696</v>
      </c>
      <c r="E28" s="81"/>
      <c r="F28" s="82"/>
    </row>
    <row r="29" spans="1:6" x14ac:dyDescent="0.25">
      <c r="A29" s="85">
        <v>0.26874999999999999</v>
      </c>
      <c r="B29" s="86">
        <v>0.27083333333333298</v>
      </c>
      <c r="C29" s="85">
        <v>0.51458333333333295</v>
      </c>
      <c r="D29" s="86">
        <v>0.51041666666666696</v>
      </c>
      <c r="E29" s="81"/>
      <c r="F29" s="82"/>
    </row>
    <row r="30" spans="1:6" x14ac:dyDescent="0.25">
      <c r="A30" s="85">
        <v>0.26944444444444399</v>
      </c>
      <c r="B30" s="86">
        <v>0.27083333333333298</v>
      </c>
      <c r="C30" s="85">
        <v>0.51527777777777795</v>
      </c>
      <c r="D30" s="86">
        <v>0.51041666666666696</v>
      </c>
      <c r="E30" s="81"/>
      <c r="F30" s="82"/>
    </row>
    <row r="31" spans="1:6" x14ac:dyDescent="0.25">
      <c r="A31" s="85">
        <v>0.27013888888888898</v>
      </c>
      <c r="B31" s="86">
        <v>0.27083333333333298</v>
      </c>
      <c r="C31" s="85">
        <v>0.51597222222222205</v>
      </c>
      <c r="D31" s="86">
        <v>0.51041666666666696</v>
      </c>
      <c r="E31" s="81"/>
      <c r="F31" s="82"/>
    </row>
    <row r="32" spans="1:6" x14ac:dyDescent="0.25">
      <c r="A32" s="85">
        <v>0.27083333333333298</v>
      </c>
      <c r="B32" s="86">
        <v>0.27083333333333298</v>
      </c>
      <c r="C32" s="85">
        <v>0.51666666666666705</v>
      </c>
      <c r="D32" s="86">
        <v>0.51041666666666696</v>
      </c>
      <c r="E32" s="81"/>
      <c r="F32" s="82"/>
    </row>
    <row r="33" spans="1:6" x14ac:dyDescent="0.25">
      <c r="A33" s="85">
        <v>0.27152777777777798</v>
      </c>
      <c r="B33" s="86">
        <v>0.27083333333333298</v>
      </c>
      <c r="C33" s="85">
        <v>0.51736111111111105</v>
      </c>
      <c r="D33" s="86">
        <v>0.51041666666666696</v>
      </c>
      <c r="E33" s="81"/>
      <c r="F33" s="82"/>
    </row>
    <row r="34" spans="1:6" x14ac:dyDescent="0.25">
      <c r="A34" s="85">
        <v>0.27222222222222198</v>
      </c>
      <c r="B34" s="86">
        <v>0.27083333333333298</v>
      </c>
      <c r="C34" s="85">
        <v>0.51805555555555505</v>
      </c>
      <c r="D34" s="86">
        <v>0.51041666666666696</v>
      </c>
      <c r="E34" s="81"/>
      <c r="F34" s="82"/>
    </row>
    <row r="35" spans="1:6" x14ac:dyDescent="0.25">
      <c r="A35" s="85">
        <v>0.27291666666666697</v>
      </c>
      <c r="B35" s="86">
        <v>0.28125</v>
      </c>
      <c r="C35" s="85">
        <v>0.51875000000000004</v>
      </c>
      <c r="D35" s="86">
        <v>0.51041666666666696</v>
      </c>
      <c r="E35" s="81"/>
      <c r="F35" s="82"/>
    </row>
    <row r="36" spans="1:6" x14ac:dyDescent="0.25">
      <c r="A36" s="85">
        <v>0.27361111111111103</v>
      </c>
      <c r="B36" s="86">
        <v>0.28125</v>
      </c>
      <c r="C36" s="85">
        <v>0.51944444444444404</v>
      </c>
      <c r="D36" s="86">
        <v>0.51041666666666696</v>
      </c>
      <c r="E36" s="81"/>
      <c r="F36" s="82"/>
    </row>
    <row r="37" spans="1:6" x14ac:dyDescent="0.25">
      <c r="A37" s="85">
        <v>0.27430555555555602</v>
      </c>
      <c r="B37" s="86">
        <v>0.28125</v>
      </c>
      <c r="C37" s="85">
        <v>0.52013888888888904</v>
      </c>
      <c r="D37" s="86">
        <v>0.51041666666666696</v>
      </c>
      <c r="E37" s="81"/>
      <c r="F37" s="82"/>
    </row>
    <row r="38" spans="1:6" x14ac:dyDescent="0.25">
      <c r="A38" s="85">
        <v>0.27500000000000002</v>
      </c>
      <c r="B38" s="86">
        <v>0.28125</v>
      </c>
      <c r="C38" s="85">
        <v>0.52083333333333304</v>
      </c>
      <c r="D38" s="86">
        <f t="shared" ref="D38" si="0">C38</f>
        <v>0.52083333333333304</v>
      </c>
      <c r="E38" s="81"/>
      <c r="F38" s="82"/>
    </row>
    <row r="39" spans="1:6" x14ac:dyDescent="0.25">
      <c r="A39" s="85">
        <v>0.27569444444444402</v>
      </c>
      <c r="B39" s="86">
        <v>0.28125</v>
      </c>
      <c r="C39" s="85">
        <v>0.52152777777777704</v>
      </c>
      <c r="D39" s="86">
        <v>0.52083333333333337</v>
      </c>
      <c r="E39" s="81"/>
      <c r="F39" s="82"/>
    </row>
    <row r="40" spans="1:6" x14ac:dyDescent="0.25">
      <c r="A40" s="85">
        <v>0.27638888888888902</v>
      </c>
      <c r="B40" s="86">
        <v>0.28125</v>
      </c>
      <c r="C40" s="85">
        <v>0.52222222222222103</v>
      </c>
      <c r="D40" s="86">
        <v>0.52083333333333337</v>
      </c>
      <c r="E40" s="81"/>
      <c r="F40" s="82"/>
    </row>
    <row r="41" spans="1:6" x14ac:dyDescent="0.25">
      <c r="A41" s="85">
        <v>0.27708333333333302</v>
      </c>
      <c r="B41" s="86">
        <v>0.28125</v>
      </c>
      <c r="C41" s="85">
        <v>0.52291666666666503</v>
      </c>
      <c r="D41" s="86">
        <v>0.53125</v>
      </c>
      <c r="E41" s="81"/>
      <c r="F41" s="82"/>
    </row>
    <row r="42" spans="1:6" x14ac:dyDescent="0.25">
      <c r="A42" s="85">
        <v>0.27777777777777801</v>
      </c>
      <c r="B42" s="86">
        <v>0.28125</v>
      </c>
      <c r="C42" s="85">
        <v>0.52361111111110903</v>
      </c>
      <c r="D42" s="86">
        <v>0.53125</v>
      </c>
      <c r="E42" s="81"/>
      <c r="F42" s="82"/>
    </row>
    <row r="43" spans="1:6" x14ac:dyDescent="0.25">
      <c r="A43" s="85">
        <v>0.27847222222222201</v>
      </c>
      <c r="B43" s="86">
        <v>0.28125</v>
      </c>
      <c r="C43" s="85">
        <v>0.52430555555555303</v>
      </c>
      <c r="D43" s="86">
        <v>0.53125</v>
      </c>
      <c r="E43" s="81"/>
      <c r="F43" s="82"/>
    </row>
    <row r="44" spans="1:6" x14ac:dyDescent="0.25">
      <c r="A44" s="85">
        <v>0.27916666666666701</v>
      </c>
      <c r="B44" s="86">
        <v>0.28125</v>
      </c>
      <c r="C44" s="85">
        <v>0.52499999999999702</v>
      </c>
      <c r="D44" s="86">
        <v>0.53125</v>
      </c>
      <c r="E44" s="81"/>
      <c r="F44" s="82"/>
    </row>
    <row r="45" spans="1:6" x14ac:dyDescent="0.25">
      <c r="A45" s="85">
        <v>0.27986111111111101</v>
      </c>
      <c r="B45" s="86">
        <v>0.28125</v>
      </c>
      <c r="C45" s="85">
        <v>0.52569444444444102</v>
      </c>
      <c r="D45" s="86">
        <v>0.53125</v>
      </c>
      <c r="E45" s="81"/>
      <c r="F45" s="82"/>
    </row>
    <row r="46" spans="1:6" x14ac:dyDescent="0.25">
      <c r="A46" s="85">
        <v>0.280555555555555</v>
      </c>
      <c r="B46" s="86">
        <v>0.28125</v>
      </c>
      <c r="C46" s="85">
        <v>0.52638888888888502</v>
      </c>
      <c r="D46" s="86">
        <v>0.53125</v>
      </c>
      <c r="E46" s="81"/>
      <c r="F46" s="82"/>
    </row>
    <row r="47" spans="1:6" x14ac:dyDescent="0.25">
      <c r="A47" s="85">
        <v>0.28125</v>
      </c>
      <c r="B47" s="86">
        <v>0.28125</v>
      </c>
      <c r="C47" s="85">
        <v>0.52708333333332902</v>
      </c>
      <c r="D47" s="86">
        <v>0.53125</v>
      </c>
      <c r="E47" s="81"/>
      <c r="F47" s="82"/>
    </row>
    <row r="48" spans="1:6" x14ac:dyDescent="0.25">
      <c r="A48" s="85">
        <v>0.281944444444444</v>
      </c>
      <c r="B48" s="86">
        <v>0.28125</v>
      </c>
      <c r="C48" s="85">
        <v>0.52777777777777302</v>
      </c>
      <c r="D48" s="86">
        <v>0.53125</v>
      </c>
      <c r="E48" s="81"/>
      <c r="F48" s="82"/>
    </row>
    <row r="49" spans="1:6" x14ac:dyDescent="0.25">
      <c r="A49" s="85">
        <v>0.28263888888888899</v>
      </c>
      <c r="B49" s="86">
        <v>0.28125</v>
      </c>
      <c r="C49" s="85">
        <v>0.52847222222221701</v>
      </c>
      <c r="D49" s="86">
        <v>0.53125</v>
      </c>
      <c r="E49" s="81"/>
      <c r="F49" s="82"/>
    </row>
    <row r="50" spans="1:6" x14ac:dyDescent="0.25">
      <c r="A50" s="85">
        <v>0.28333333333333299</v>
      </c>
      <c r="B50" s="86">
        <v>0.29166666666666702</v>
      </c>
      <c r="C50" s="85">
        <v>0.52916666666666101</v>
      </c>
      <c r="D50" s="86">
        <v>0.53125</v>
      </c>
      <c r="E50" s="81"/>
      <c r="F50" s="82"/>
    </row>
    <row r="51" spans="1:6" x14ac:dyDescent="0.25">
      <c r="A51" s="85">
        <v>0.28402777777777799</v>
      </c>
      <c r="B51" s="86">
        <v>0.29166666666666702</v>
      </c>
      <c r="C51" s="85">
        <v>0.52986111111110501</v>
      </c>
      <c r="D51" s="86">
        <v>0.53125</v>
      </c>
      <c r="E51" s="81"/>
      <c r="F51" s="82"/>
    </row>
    <row r="52" spans="1:6" x14ac:dyDescent="0.25">
      <c r="A52" s="85">
        <v>0.28472222222222199</v>
      </c>
      <c r="B52" s="86">
        <v>0.29166666666666669</v>
      </c>
      <c r="C52" s="85">
        <v>0.53055555555554901</v>
      </c>
      <c r="D52" s="86">
        <v>0.53125</v>
      </c>
      <c r="E52" s="81"/>
      <c r="F52" s="82"/>
    </row>
    <row r="53" spans="1:6" x14ac:dyDescent="0.25">
      <c r="A53" s="85">
        <v>0.28541666666666599</v>
      </c>
      <c r="B53" s="86">
        <v>0.29166666666666669</v>
      </c>
      <c r="C53" s="85">
        <v>0.53124999999999301</v>
      </c>
      <c r="D53" s="86">
        <v>0.53125</v>
      </c>
      <c r="E53" s="81"/>
      <c r="F53" s="82"/>
    </row>
    <row r="54" spans="1:6" x14ac:dyDescent="0.25">
      <c r="A54" s="85">
        <v>0.28611111111111098</v>
      </c>
      <c r="B54" s="86">
        <v>0.29166666666666702</v>
      </c>
      <c r="C54" s="85">
        <v>0.531944444444437</v>
      </c>
      <c r="D54" s="86">
        <v>0.53125</v>
      </c>
      <c r="E54" s="81"/>
      <c r="F54" s="82"/>
    </row>
    <row r="55" spans="1:6" x14ac:dyDescent="0.25">
      <c r="A55" s="85">
        <v>0.28680555555555498</v>
      </c>
      <c r="B55" s="86">
        <v>0.29166666666666702</v>
      </c>
      <c r="C55" s="85">
        <v>0.532638888888881</v>
      </c>
      <c r="D55" s="86">
        <v>0.53125</v>
      </c>
      <c r="E55" s="81"/>
      <c r="F55" s="82"/>
    </row>
    <row r="56" spans="1:6" x14ac:dyDescent="0.25">
      <c r="A56" s="85">
        <v>0.28749999999999998</v>
      </c>
      <c r="B56" s="86">
        <v>0.29166666666666702</v>
      </c>
      <c r="C56" s="85">
        <v>0.533333333333325</v>
      </c>
      <c r="D56" s="86">
        <v>0.54166666666666663</v>
      </c>
      <c r="E56" s="81"/>
      <c r="F56" s="82"/>
    </row>
    <row r="57" spans="1:6" x14ac:dyDescent="0.25">
      <c r="A57" s="85">
        <v>0.28819444444444398</v>
      </c>
      <c r="B57" s="86">
        <v>0.29166666666666702</v>
      </c>
      <c r="C57" s="85">
        <v>0.534027777777769</v>
      </c>
      <c r="D57" s="86">
        <v>0.54166666666666663</v>
      </c>
      <c r="E57" s="81"/>
      <c r="F57" s="82"/>
    </row>
    <row r="58" spans="1:6" x14ac:dyDescent="0.25">
      <c r="A58" s="85">
        <v>0.28888888888888897</v>
      </c>
      <c r="B58" s="86">
        <v>0.29166666666666702</v>
      </c>
      <c r="C58" s="85">
        <v>0.534722222222213</v>
      </c>
      <c r="D58" s="86">
        <v>0.54166666666666696</v>
      </c>
      <c r="E58" s="81"/>
      <c r="F58" s="82"/>
    </row>
    <row r="59" spans="1:6" x14ac:dyDescent="0.25">
      <c r="A59" s="85">
        <v>0.28958333333333303</v>
      </c>
      <c r="B59" s="86">
        <v>0.29166666666666702</v>
      </c>
      <c r="C59" s="85">
        <v>0.53541666666665699</v>
      </c>
      <c r="D59" s="86">
        <v>0.54166666666666696</v>
      </c>
      <c r="E59" s="81"/>
      <c r="F59" s="82"/>
    </row>
    <row r="60" spans="1:6" x14ac:dyDescent="0.25">
      <c r="A60" s="85">
        <v>0.29027777777777802</v>
      </c>
      <c r="B60" s="86">
        <v>0.29166666666666702</v>
      </c>
      <c r="C60" s="85">
        <v>0.53611111111110099</v>
      </c>
      <c r="D60" s="86">
        <v>0.54166666666666696</v>
      </c>
      <c r="E60" s="81"/>
      <c r="F60" s="82"/>
    </row>
    <row r="61" spans="1:6" x14ac:dyDescent="0.25">
      <c r="A61" s="85">
        <v>0.29097222222222202</v>
      </c>
      <c r="B61" s="86">
        <v>0.29166666666666702</v>
      </c>
      <c r="C61" s="85">
        <v>0.53680555555554499</v>
      </c>
      <c r="D61" s="86">
        <v>0.54166666666666696</v>
      </c>
      <c r="E61" s="81"/>
      <c r="F61" s="82"/>
    </row>
    <row r="62" spans="1:6" x14ac:dyDescent="0.25">
      <c r="A62" s="85">
        <v>0.29166666666666702</v>
      </c>
      <c r="B62" s="86">
        <v>0.29166666666666702</v>
      </c>
      <c r="C62" s="85">
        <v>0.53749999999998899</v>
      </c>
      <c r="D62" s="86">
        <v>0.54166666666666696</v>
      </c>
      <c r="E62" s="81"/>
      <c r="F62" s="82"/>
    </row>
    <row r="63" spans="1:6" x14ac:dyDescent="0.25">
      <c r="A63" s="85">
        <v>0.49583333333333302</v>
      </c>
      <c r="B63" s="86">
        <v>0.48958333333333331</v>
      </c>
      <c r="C63" s="85">
        <v>0.53819444444443298</v>
      </c>
      <c r="D63" s="86">
        <v>0.54166666666666696</v>
      </c>
      <c r="E63" s="81"/>
      <c r="F63" s="82"/>
    </row>
    <row r="64" spans="1:6" x14ac:dyDescent="0.25">
      <c r="A64" s="85">
        <v>0.49652777777777801</v>
      </c>
      <c r="B64" s="86">
        <v>0.48958333333333331</v>
      </c>
      <c r="C64" s="85">
        <v>0.53888888888887698</v>
      </c>
      <c r="D64" s="86">
        <v>0.54166666666666696</v>
      </c>
      <c r="E64" s="81"/>
      <c r="F64" s="82"/>
    </row>
    <row r="65" spans="1:6" x14ac:dyDescent="0.25">
      <c r="A65" s="85">
        <v>0.49722222222222201</v>
      </c>
      <c r="B65" s="86">
        <v>0.48958333333333331</v>
      </c>
      <c r="C65" s="85">
        <v>0.53958333333332098</v>
      </c>
      <c r="D65" s="86">
        <v>0.54166666666666696</v>
      </c>
      <c r="E65" s="81"/>
      <c r="F65" s="82"/>
    </row>
    <row r="66" spans="1:6" x14ac:dyDescent="0.25">
      <c r="A66" s="85">
        <v>0.49791666666666701</v>
      </c>
      <c r="B66" s="86">
        <v>0.48958333333333331</v>
      </c>
      <c r="C66" s="85">
        <v>0.54027777777776498</v>
      </c>
      <c r="D66" s="86">
        <v>0.54166666666666696</v>
      </c>
      <c r="E66" s="81"/>
      <c r="F66" s="82"/>
    </row>
    <row r="67" spans="1:6" x14ac:dyDescent="0.25">
      <c r="A67" s="85">
        <v>0.49861111111111101</v>
      </c>
      <c r="B67" s="86">
        <v>0.48958333333333331</v>
      </c>
      <c r="C67" s="85">
        <v>0.54097222222220898</v>
      </c>
      <c r="D67" s="86">
        <v>0.54166666666666696</v>
      </c>
      <c r="E67" s="81"/>
      <c r="F67" s="82"/>
    </row>
    <row r="68" spans="1:6" x14ac:dyDescent="0.25">
      <c r="A68" s="85">
        <v>0.499305555555556</v>
      </c>
      <c r="B68" s="86">
        <v>0.48958333333333331</v>
      </c>
      <c r="C68" s="85">
        <v>0.54166666666665297</v>
      </c>
      <c r="D68" s="86">
        <v>0.54166666666666696</v>
      </c>
      <c r="E68" s="81"/>
      <c r="F68" s="82"/>
    </row>
    <row r="69" spans="1:6" x14ac:dyDescent="0.25">
      <c r="A69" s="85">
        <v>0.5</v>
      </c>
      <c r="B69" s="86">
        <v>0.5</v>
      </c>
      <c r="C69" s="85">
        <v>0.54236111111111096</v>
      </c>
      <c r="D69" s="86">
        <v>0.54166666666666663</v>
      </c>
      <c r="E69" s="81"/>
      <c r="F69" s="82"/>
    </row>
    <row r="70" spans="1:6" x14ac:dyDescent="0.25">
      <c r="A70" s="85">
        <v>0.50069444444444444</v>
      </c>
      <c r="B70" s="86">
        <v>0.5</v>
      </c>
      <c r="C70" s="85">
        <v>0.54305555555555496</v>
      </c>
      <c r="D70" s="86">
        <v>0.54166666666666663</v>
      </c>
      <c r="E70" s="81"/>
      <c r="F70" s="82"/>
    </row>
    <row r="71" spans="1:6" x14ac:dyDescent="0.25">
      <c r="A71" s="85">
        <v>0.50138888888888899</v>
      </c>
      <c r="B71" s="86">
        <v>0.5</v>
      </c>
      <c r="C71" s="85">
        <v>0.54374999999999996</v>
      </c>
      <c r="D71" s="86">
        <v>0.54166666666666663</v>
      </c>
      <c r="E71" s="81"/>
      <c r="F71" s="82"/>
    </row>
    <row r="72" spans="1:6" x14ac:dyDescent="0.25">
      <c r="A72" s="85">
        <v>0.50208333333333299</v>
      </c>
      <c r="B72" s="86">
        <v>0.5</v>
      </c>
      <c r="C72" s="85">
        <v>0.54444444444444395</v>
      </c>
      <c r="D72" s="86">
        <v>0.54166666666666696</v>
      </c>
      <c r="E72" s="81"/>
      <c r="F72" s="82"/>
    </row>
    <row r="73" spans="1:6" x14ac:dyDescent="0.25">
      <c r="A73" s="85">
        <v>0.50277777777777799</v>
      </c>
      <c r="B73" s="86">
        <v>0.5</v>
      </c>
      <c r="C73" s="85">
        <v>0.54513888888888895</v>
      </c>
      <c r="D73" s="86">
        <v>0.54166666666666696</v>
      </c>
      <c r="E73" s="81"/>
      <c r="F73" s="82"/>
    </row>
    <row r="74" spans="1:6" x14ac:dyDescent="0.25">
      <c r="A74" s="85">
        <v>0.50347222222222199</v>
      </c>
      <c r="B74" s="86">
        <v>0.5</v>
      </c>
      <c r="C74" s="85">
        <v>0.54583333333333295</v>
      </c>
      <c r="D74" s="86">
        <v>0.54166666666666696</v>
      </c>
      <c r="E74" s="81"/>
      <c r="F74" s="82"/>
    </row>
    <row r="75" spans="1:6" x14ac:dyDescent="0.25">
      <c r="A75" s="85">
        <v>0.50416666666666698</v>
      </c>
      <c r="B75" s="86">
        <v>0.5</v>
      </c>
      <c r="C75" s="85">
        <v>0.54652777777777795</v>
      </c>
      <c r="D75" s="86">
        <v>0.54166666666666696</v>
      </c>
      <c r="E75" s="81"/>
      <c r="F75" s="82"/>
    </row>
    <row r="76" spans="1:6" x14ac:dyDescent="0.25">
      <c r="A76" s="85">
        <v>0.50486111111111098</v>
      </c>
      <c r="B76" s="86">
        <v>0.5</v>
      </c>
      <c r="C76" s="85">
        <v>0.54722222222222205</v>
      </c>
      <c r="D76" s="86">
        <v>0.54166666666666696</v>
      </c>
      <c r="E76" s="81"/>
      <c r="F76" s="82"/>
    </row>
    <row r="77" spans="1:6" x14ac:dyDescent="0.25">
      <c r="A77" s="85">
        <v>0.50555555555555598</v>
      </c>
      <c r="B77" s="86">
        <v>0.5</v>
      </c>
      <c r="C77" s="85">
        <v>0.54791666666666605</v>
      </c>
      <c r="D77" s="86">
        <v>0.54166666666666696</v>
      </c>
      <c r="E77" s="81"/>
      <c r="F77" s="82"/>
    </row>
    <row r="78" spans="1:6" x14ac:dyDescent="0.25">
      <c r="A78" s="85">
        <v>0.50624999999999998</v>
      </c>
      <c r="B78" s="86">
        <v>0.5</v>
      </c>
      <c r="C78" s="85">
        <v>0.54861111111111105</v>
      </c>
      <c r="D78" s="86">
        <v>0.54166666666666696</v>
      </c>
      <c r="E78" s="81"/>
      <c r="F78" s="82"/>
    </row>
    <row r="79" spans="1:6" x14ac:dyDescent="0.25">
      <c r="A79" s="85">
        <v>0.50694444444444398</v>
      </c>
      <c r="B79" s="86">
        <v>0.5</v>
      </c>
      <c r="C79" s="85">
        <v>0.54930555555555605</v>
      </c>
      <c r="D79" s="86">
        <v>0.54166666666666696</v>
      </c>
      <c r="E79" s="81"/>
      <c r="F79" s="82"/>
    </row>
    <row r="80" spans="1:6" x14ac:dyDescent="0.25">
      <c r="A80" s="85">
        <v>0.50763888888888897</v>
      </c>
      <c r="B80" s="86">
        <v>0.5</v>
      </c>
      <c r="C80" s="85">
        <v>0.55000000000000104</v>
      </c>
      <c r="D80" s="86">
        <v>0.54166666666666696</v>
      </c>
      <c r="E80" s="81"/>
      <c r="F80" s="82"/>
    </row>
    <row r="81" spans="1:6" x14ac:dyDescent="0.25">
      <c r="A81" s="85">
        <v>0.50833333333333297</v>
      </c>
      <c r="B81" s="86">
        <v>0.5</v>
      </c>
      <c r="C81" s="85">
        <v>0.55069444444444604</v>
      </c>
      <c r="D81" s="86">
        <v>0.54166666666666696</v>
      </c>
      <c r="E81" s="81"/>
      <c r="F81" s="82"/>
    </row>
    <row r="82" spans="1:6" x14ac:dyDescent="0.25">
      <c r="A82" s="85">
        <v>0.50902777777777797</v>
      </c>
      <c r="B82" s="86">
        <v>0.5</v>
      </c>
      <c r="C82" s="85">
        <v>0.55138888888889104</v>
      </c>
      <c r="D82" s="86">
        <v>0.54166666666666696</v>
      </c>
      <c r="E82" s="81"/>
      <c r="F82" s="82"/>
    </row>
    <row r="83" spans="1:6" x14ac:dyDescent="0.25">
      <c r="A83" s="85">
        <v>0.50972222222222197</v>
      </c>
      <c r="B83" s="86">
        <v>0.5</v>
      </c>
      <c r="C83" s="85">
        <v>0.55208333333333603</v>
      </c>
      <c r="D83" s="86">
        <v>0.55208333333333304</v>
      </c>
      <c r="E83" s="81"/>
      <c r="F83" s="82"/>
    </row>
    <row r="84" spans="1:6" x14ac:dyDescent="0.25">
      <c r="A84" s="85">
        <v>0.51041666666666696</v>
      </c>
      <c r="B84" s="86">
        <v>0.51041666666666663</v>
      </c>
      <c r="C84" s="85">
        <v>0.55277777777778103</v>
      </c>
      <c r="D84" s="86">
        <v>0.55208333333333304</v>
      </c>
      <c r="E84" s="81"/>
      <c r="F84" s="82"/>
    </row>
    <row r="85" spans="1:6" x14ac:dyDescent="0.25">
      <c r="A85" s="85">
        <v>0.51111111111111096</v>
      </c>
      <c r="B85" s="86">
        <v>0.51041666666666663</v>
      </c>
      <c r="C85" s="85">
        <v>0.55347222222222603</v>
      </c>
      <c r="D85" s="86">
        <v>0.55208333333333304</v>
      </c>
      <c r="E85" s="81"/>
      <c r="F85" s="82"/>
    </row>
    <row r="86" spans="1:6" x14ac:dyDescent="0.25">
      <c r="A86" s="85">
        <v>0.51180555555555596</v>
      </c>
      <c r="B86" s="86">
        <v>0.51041666666666663</v>
      </c>
      <c r="C86" s="85">
        <v>0.55416666666667103</v>
      </c>
      <c r="D86" s="86">
        <v>0.55208333333333304</v>
      </c>
      <c r="E86" s="81"/>
      <c r="F86" s="82"/>
    </row>
    <row r="87" spans="1:6" x14ac:dyDescent="0.25">
      <c r="A87" s="85">
        <v>0.51249999999999996</v>
      </c>
      <c r="B87" s="86">
        <v>0.51041666666666696</v>
      </c>
      <c r="C87" s="85">
        <v>0.55486111111111602</v>
      </c>
      <c r="D87" s="86">
        <v>0.55208333333333304</v>
      </c>
      <c r="E87" s="81"/>
      <c r="F87" s="82"/>
    </row>
    <row r="88" spans="1:6" x14ac:dyDescent="0.25">
      <c r="A88" s="85">
        <v>0.51319444444444395</v>
      </c>
      <c r="B88" s="86">
        <v>0.51041666666666696</v>
      </c>
      <c r="C88" s="85">
        <v>0.55555555555556102</v>
      </c>
      <c r="D88" s="86">
        <v>0.55208333333333304</v>
      </c>
      <c r="E88" s="81"/>
      <c r="F88" s="82"/>
    </row>
    <row r="89" spans="1:6" x14ac:dyDescent="0.25">
      <c r="A89" s="85">
        <v>0.51388888888888895</v>
      </c>
      <c r="B89" s="86">
        <v>0.51041666666666696</v>
      </c>
      <c r="C89" s="85">
        <v>0.55625000000000602</v>
      </c>
      <c r="D89" s="86">
        <v>0.55208333333333304</v>
      </c>
      <c r="E89" s="81"/>
      <c r="F89" s="82"/>
    </row>
    <row r="90" spans="1:6" x14ac:dyDescent="0.25">
      <c r="A90" s="85">
        <v>0.51458333333333295</v>
      </c>
      <c r="B90" s="86">
        <v>0.51041666666666696</v>
      </c>
      <c r="C90" s="85">
        <v>0.55694444444445101</v>
      </c>
      <c r="D90" s="86">
        <v>0.55208333333333304</v>
      </c>
      <c r="E90" s="81"/>
      <c r="F90" s="82"/>
    </row>
    <row r="91" spans="1:6" x14ac:dyDescent="0.25">
      <c r="A91" s="85">
        <v>0.51527777777777795</v>
      </c>
      <c r="B91" s="86">
        <v>0.51041666666666696</v>
      </c>
      <c r="C91" s="85">
        <v>0.55763888888889601</v>
      </c>
      <c r="D91" s="86">
        <v>0.55208333333333304</v>
      </c>
      <c r="E91" s="81"/>
      <c r="F91" s="82"/>
    </row>
    <row r="92" spans="1:6" x14ac:dyDescent="0.25">
      <c r="A92" s="85">
        <v>0.51597222222222205</v>
      </c>
      <c r="B92" s="86">
        <v>0.51041666666666696</v>
      </c>
      <c r="C92" s="85">
        <v>0.55833333333334101</v>
      </c>
      <c r="D92" s="86">
        <v>0.55208333333333304</v>
      </c>
      <c r="E92" s="81"/>
      <c r="F92" s="82"/>
    </row>
    <row r="93" spans="1:6" x14ac:dyDescent="0.25">
      <c r="A93" s="85">
        <v>0.51666666666666705</v>
      </c>
      <c r="B93" s="86">
        <v>0.51041666666666696</v>
      </c>
      <c r="C93" s="85">
        <v>0.55902777777778601</v>
      </c>
      <c r="D93" s="86">
        <v>0.55208333333333304</v>
      </c>
      <c r="E93" s="81"/>
      <c r="F93" s="82"/>
    </row>
    <row r="94" spans="1:6" x14ac:dyDescent="0.25">
      <c r="A94" s="85">
        <v>0.51736111111111105</v>
      </c>
      <c r="B94" s="86">
        <v>0.51041666666666696</v>
      </c>
      <c r="C94" s="85">
        <v>0.559722222222231</v>
      </c>
      <c r="D94" s="86">
        <v>0.55208333333333304</v>
      </c>
      <c r="E94" s="81"/>
      <c r="F94" s="82"/>
    </row>
    <row r="95" spans="1:6" x14ac:dyDescent="0.25">
      <c r="A95" s="85">
        <v>0.51805555555555505</v>
      </c>
      <c r="B95" s="86">
        <v>0.51041666666666696</v>
      </c>
      <c r="C95" s="85">
        <v>0.560416666666676</v>
      </c>
      <c r="D95" s="86">
        <v>0.55208333333333304</v>
      </c>
      <c r="E95" s="81"/>
      <c r="F95" s="82"/>
    </row>
    <row r="96" spans="1:6" x14ac:dyDescent="0.25">
      <c r="A96" s="85">
        <v>0.51875000000000004</v>
      </c>
      <c r="B96" s="86">
        <v>0.51041666666666696</v>
      </c>
      <c r="C96" s="85">
        <v>0.561111111111121</v>
      </c>
      <c r="D96" s="86">
        <v>0.55208333333333337</v>
      </c>
      <c r="E96" s="81"/>
      <c r="F96" s="82"/>
    </row>
    <row r="97" spans="1:6" x14ac:dyDescent="0.25">
      <c r="A97" s="85">
        <v>0.51944444444444404</v>
      </c>
      <c r="B97" s="86">
        <v>0.51041666666666696</v>
      </c>
      <c r="C97" s="85">
        <v>0.56180555555556599</v>
      </c>
      <c r="D97" s="86">
        <v>0.55208333333333337</v>
      </c>
      <c r="E97" s="81"/>
      <c r="F97" s="82"/>
    </row>
    <row r="98" spans="1:6" x14ac:dyDescent="0.25">
      <c r="A98" s="85">
        <v>0.52013888888888904</v>
      </c>
      <c r="B98" s="86">
        <v>0.51041666666666696</v>
      </c>
      <c r="C98" s="85">
        <v>0.56250000000001099</v>
      </c>
      <c r="D98" s="86">
        <v>0.5625</v>
      </c>
      <c r="E98" s="81"/>
      <c r="F98" s="82"/>
    </row>
    <row r="99" spans="1:6" x14ac:dyDescent="0.25">
      <c r="A99" s="85">
        <v>0.52083333333333304</v>
      </c>
      <c r="B99" s="86">
        <f t="shared" ref="B99" si="1">A99</f>
        <v>0.52083333333333304</v>
      </c>
      <c r="C99" s="85">
        <v>0.56319444444445599</v>
      </c>
      <c r="D99" s="86">
        <v>0.5625</v>
      </c>
      <c r="E99" s="81"/>
      <c r="F99" s="82"/>
    </row>
    <row r="100" spans="1:6" x14ac:dyDescent="0.25">
      <c r="A100" s="85">
        <v>0.52152777777777704</v>
      </c>
      <c r="B100" s="86">
        <v>0.52083333333333337</v>
      </c>
      <c r="C100" s="85">
        <v>0.56388888888890099</v>
      </c>
      <c r="D100" s="86">
        <v>0.5625</v>
      </c>
      <c r="E100" s="81"/>
      <c r="F100" s="82"/>
    </row>
    <row r="101" spans="1:6" x14ac:dyDescent="0.25">
      <c r="A101" s="85">
        <v>0.52222222222222103</v>
      </c>
      <c r="B101" s="86">
        <v>0.52083333333333337</v>
      </c>
      <c r="C101" s="85">
        <v>0.56458333333334598</v>
      </c>
      <c r="D101" s="86">
        <v>0.5625</v>
      </c>
      <c r="E101" s="81"/>
      <c r="F101" s="82"/>
    </row>
    <row r="102" spans="1:6" x14ac:dyDescent="0.25">
      <c r="A102" s="85">
        <v>0.52291666666666503</v>
      </c>
      <c r="B102" s="86">
        <v>0.53125</v>
      </c>
      <c r="C102" s="85">
        <v>0.56527777777779098</v>
      </c>
      <c r="D102" s="86">
        <v>0.5625</v>
      </c>
      <c r="E102" s="81"/>
      <c r="F102" s="82"/>
    </row>
    <row r="103" spans="1:6" x14ac:dyDescent="0.25">
      <c r="A103" s="85">
        <v>0.52361111111110903</v>
      </c>
      <c r="B103" s="86">
        <v>0.53125</v>
      </c>
      <c r="C103" s="85">
        <v>0.56597222222223598</v>
      </c>
      <c r="D103" s="86">
        <v>0.5625</v>
      </c>
      <c r="E103" s="81"/>
      <c r="F103" s="82"/>
    </row>
    <row r="104" spans="1:6" x14ac:dyDescent="0.25">
      <c r="A104" s="85">
        <v>0.52430555555555303</v>
      </c>
      <c r="B104" s="86">
        <v>0.53125</v>
      </c>
      <c r="C104" s="85">
        <v>0.56666666666668097</v>
      </c>
      <c r="D104" s="86">
        <v>0.5625</v>
      </c>
      <c r="E104" s="81"/>
      <c r="F104" s="82"/>
    </row>
    <row r="105" spans="1:6" x14ac:dyDescent="0.25">
      <c r="A105" s="85">
        <v>0.52499999999999702</v>
      </c>
      <c r="B105" s="86">
        <v>0.53125</v>
      </c>
      <c r="C105" s="85">
        <v>0.56736111111112597</v>
      </c>
      <c r="D105" s="86">
        <v>0.5625</v>
      </c>
      <c r="E105" s="81"/>
      <c r="F105" s="82"/>
    </row>
    <row r="106" spans="1:6" x14ac:dyDescent="0.25">
      <c r="A106" s="85">
        <v>0.52569444444444102</v>
      </c>
      <c r="B106" s="86">
        <v>0.53125</v>
      </c>
      <c r="C106" s="85">
        <v>0.56805555555557097</v>
      </c>
      <c r="D106" s="86">
        <v>0.5625</v>
      </c>
      <c r="E106" s="81"/>
      <c r="F106" s="82"/>
    </row>
    <row r="107" spans="1:6" x14ac:dyDescent="0.25">
      <c r="A107" s="85">
        <v>0.52638888888888502</v>
      </c>
      <c r="B107" s="86">
        <v>0.53125</v>
      </c>
      <c r="C107" s="85">
        <v>0.56875000000001597</v>
      </c>
      <c r="D107" s="86">
        <v>0.5625</v>
      </c>
      <c r="E107" s="81"/>
      <c r="F107" s="82"/>
    </row>
    <row r="108" spans="1:6" x14ac:dyDescent="0.25">
      <c r="A108" s="85">
        <v>0.52708333333332902</v>
      </c>
      <c r="B108" s="86">
        <v>0.53125</v>
      </c>
      <c r="C108" s="85">
        <v>0.56944444444446096</v>
      </c>
      <c r="D108" s="86">
        <v>0.5625</v>
      </c>
      <c r="E108" s="81"/>
      <c r="F108" s="82"/>
    </row>
    <row r="109" spans="1:6" x14ac:dyDescent="0.25">
      <c r="A109" s="85">
        <v>0.52777777777777302</v>
      </c>
      <c r="B109" s="86">
        <v>0.53125</v>
      </c>
      <c r="C109" s="85">
        <v>0.57013888888890596</v>
      </c>
      <c r="D109" s="86">
        <v>0.5625</v>
      </c>
      <c r="E109" s="81"/>
      <c r="F109" s="82"/>
    </row>
    <row r="110" spans="1:6" x14ac:dyDescent="0.25">
      <c r="A110" s="85">
        <v>0.52847222222221701</v>
      </c>
      <c r="B110" s="86">
        <v>0.53125</v>
      </c>
      <c r="C110" s="85">
        <v>0.57083333333335096</v>
      </c>
      <c r="D110" s="86">
        <v>0.5625</v>
      </c>
      <c r="E110" s="81"/>
      <c r="F110" s="82"/>
    </row>
    <row r="111" spans="1:6" x14ac:dyDescent="0.25">
      <c r="A111" s="85">
        <v>0.52916666666666101</v>
      </c>
      <c r="B111" s="86">
        <v>0.53125</v>
      </c>
      <c r="C111" s="85">
        <v>0.57152777777779595</v>
      </c>
      <c r="D111" s="86">
        <v>0.5625</v>
      </c>
      <c r="E111" s="81"/>
      <c r="F111" s="82"/>
    </row>
    <row r="112" spans="1:6" x14ac:dyDescent="0.25">
      <c r="A112" s="85">
        <v>0.52986111111110501</v>
      </c>
      <c r="B112" s="86">
        <v>0.53125</v>
      </c>
      <c r="C112" s="85">
        <v>0.57222222222224095</v>
      </c>
      <c r="D112" s="86">
        <v>0.5625</v>
      </c>
      <c r="E112" s="81"/>
      <c r="F112" s="82"/>
    </row>
    <row r="113" spans="1:6" x14ac:dyDescent="0.25">
      <c r="A113" s="85">
        <v>0.53055555555554901</v>
      </c>
      <c r="B113" s="86">
        <v>0.53125</v>
      </c>
      <c r="C113" s="85">
        <v>0.57291666666668595</v>
      </c>
      <c r="D113" s="86">
        <v>0.57291666666666696</v>
      </c>
      <c r="E113" s="81"/>
      <c r="F113" s="82"/>
    </row>
    <row r="114" spans="1:6" x14ac:dyDescent="0.25">
      <c r="A114" s="85">
        <v>0.53124999999999301</v>
      </c>
      <c r="B114" s="86">
        <v>0.53125</v>
      </c>
      <c r="C114" s="85">
        <v>0.57361111111113094</v>
      </c>
      <c r="D114" s="86">
        <v>0.57291666666666696</v>
      </c>
      <c r="E114" s="81"/>
      <c r="F114" s="82"/>
    </row>
    <row r="115" spans="1:6" x14ac:dyDescent="0.25">
      <c r="A115" s="85">
        <v>0.531944444444437</v>
      </c>
      <c r="B115" s="86">
        <v>0.53125</v>
      </c>
      <c r="C115" s="85">
        <v>0.57430555555557605</v>
      </c>
      <c r="D115" s="86">
        <v>0.57291666666666696</v>
      </c>
      <c r="E115" s="81"/>
      <c r="F115" s="82"/>
    </row>
    <row r="116" spans="1:6" x14ac:dyDescent="0.25">
      <c r="A116" s="85">
        <v>0.532638888888881</v>
      </c>
      <c r="B116" s="86">
        <v>0.53125</v>
      </c>
      <c r="C116" s="85">
        <v>0.57500000000002105</v>
      </c>
      <c r="D116" s="86">
        <v>0.57291666666666696</v>
      </c>
      <c r="E116" s="81"/>
      <c r="F116" s="82"/>
    </row>
    <row r="117" spans="1:6" x14ac:dyDescent="0.25">
      <c r="A117" s="85">
        <v>0.533333333333325</v>
      </c>
      <c r="B117" s="86">
        <v>0.54166666666666663</v>
      </c>
      <c r="C117" s="85">
        <v>0.57569444444446605</v>
      </c>
      <c r="D117" s="86">
        <v>0.57291666666666696</v>
      </c>
      <c r="E117" s="81"/>
      <c r="F117" s="82"/>
    </row>
    <row r="118" spans="1:6" x14ac:dyDescent="0.25">
      <c r="A118" s="85">
        <v>0.534027777777769</v>
      </c>
      <c r="B118" s="86">
        <v>0.54166666666666663</v>
      </c>
      <c r="C118" s="85">
        <v>0.57638888888891104</v>
      </c>
      <c r="D118" s="86">
        <v>0.57291666666666696</v>
      </c>
      <c r="E118" s="81"/>
      <c r="F118" s="82"/>
    </row>
    <row r="119" spans="1:6" x14ac:dyDescent="0.25">
      <c r="A119" s="85">
        <v>0.534722222222213</v>
      </c>
      <c r="B119" s="86">
        <v>0.54166666666666696</v>
      </c>
      <c r="C119" s="85">
        <v>0.57708333333335604</v>
      </c>
      <c r="D119" s="86">
        <v>0.57291666666666696</v>
      </c>
      <c r="E119" s="81"/>
      <c r="F119" s="82"/>
    </row>
    <row r="120" spans="1:6" x14ac:dyDescent="0.25">
      <c r="A120" s="85">
        <v>0.53541666666665699</v>
      </c>
      <c r="B120" s="86">
        <v>0.54166666666666696</v>
      </c>
      <c r="C120" s="85">
        <v>0.57777777777780104</v>
      </c>
      <c r="D120" s="86">
        <v>0.57291666666666696</v>
      </c>
      <c r="E120" s="81"/>
      <c r="F120" s="82"/>
    </row>
    <row r="121" spans="1:6" x14ac:dyDescent="0.25">
      <c r="A121" s="85">
        <v>0.53611111111110099</v>
      </c>
      <c r="B121" s="86">
        <v>0.54166666666666696</v>
      </c>
      <c r="C121" s="85">
        <v>0.57847222222224604</v>
      </c>
      <c r="D121" s="86">
        <v>0.57291666666666696</v>
      </c>
      <c r="E121" s="81"/>
      <c r="F121" s="82"/>
    </row>
    <row r="122" spans="1:6" x14ac:dyDescent="0.25">
      <c r="A122" s="85">
        <v>0.53680555555554499</v>
      </c>
      <c r="B122" s="86">
        <v>0.54166666666666696</v>
      </c>
      <c r="C122" s="85">
        <v>0.57916666666669103</v>
      </c>
      <c r="D122" s="86">
        <v>0.57291666666666696</v>
      </c>
      <c r="E122" s="81"/>
      <c r="F122" s="82"/>
    </row>
    <row r="123" spans="1:6" x14ac:dyDescent="0.25">
      <c r="A123" s="85">
        <v>0.53749999999998899</v>
      </c>
      <c r="B123" s="86">
        <v>0.54166666666666696</v>
      </c>
      <c r="C123" s="85">
        <v>0.57986111111113603</v>
      </c>
      <c r="D123" s="86">
        <v>0.57291666666666696</v>
      </c>
      <c r="E123" s="81"/>
      <c r="F123" s="82"/>
    </row>
    <row r="124" spans="1:6" x14ac:dyDescent="0.25">
      <c r="A124" s="85">
        <v>0.53819444444443298</v>
      </c>
      <c r="B124" s="86">
        <v>0.54166666666666696</v>
      </c>
      <c r="C124" s="85">
        <v>0.58055555555558103</v>
      </c>
      <c r="D124" s="86">
        <v>0.57291666666666696</v>
      </c>
      <c r="E124" s="81"/>
      <c r="F124" s="82"/>
    </row>
    <row r="125" spans="1:6" x14ac:dyDescent="0.25">
      <c r="A125" s="85">
        <v>0.53888888888887698</v>
      </c>
      <c r="B125" s="86">
        <v>0.54166666666666696</v>
      </c>
      <c r="C125" s="85">
        <v>0.58125000000002602</v>
      </c>
      <c r="D125" s="86">
        <v>0.57291666666666696</v>
      </c>
      <c r="E125" s="81"/>
      <c r="F125" s="82"/>
    </row>
    <row r="126" spans="1:6" x14ac:dyDescent="0.25">
      <c r="A126" s="85">
        <v>0.53958333333332098</v>
      </c>
      <c r="B126" s="86">
        <v>0.54166666666666696</v>
      </c>
      <c r="C126" s="85">
        <v>0.58194444444447102</v>
      </c>
      <c r="D126" s="86">
        <v>0.57291666666666663</v>
      </c>
      <c r="E126" s="81"/>
      <c r="F126" s="82"/>
    </row>
    <row r="127" spans="1:6" x14ac:dyDescent="0.25">
      <c r="A127" s="85">
        <v>0.54027777777776498</v>
      </c>
      <c r="B127" s="86">
        <v>0.54166666666666696</v>
      </c>
      <c r="C127" s="85">
        <v>0.58263888888891602</v>
      </c>
      <c r="D127" s="86">
        <v>0.57291666666666663</v>
      </c>
      <c r="E127" s="81"/>
      <c r="F127" s="82"/>
    </row>
    <row r="128" spans="1:6" x14ac:dyDescent="0.25">
      <c r="A128" s="85">
        <v>0.54097222222220898</v>
      </c>
      <c r="B128" s="86">
        <v>0.54166666666666696</v>
      </c>
      <c r="C128" s="85">
        <v>0.58333333333336101</v>
      </c>
      <c r="D128" s="86">
        <v>0.58333333333333304</v>
      </c>
      <c r="E128" s="81"/>
      <c r="F128" s="82"/>
    </row>
    <row r="129" spans="1:6" x14ac:dyDescent="0.25">
      <c r="A129" s="85">
        <v>0.54166666666665297</v>
      </c>
      <c r="B129" s="86">
        <v>0.54166666666666696</v>
      </c>
      <c r="C129" s="85">
        <v>0.58402777777780601</v>
      </c>
      <c r="D129" s="86">
        <v>0.58333333333333304</v>
      </c>
      <c r="E129" s="81"/>
      <c r="F129" s="82"/>
    </row>
    <row r="130" spans="1:6" x14ac:dyDescent="0.25">
      <c r="A130" s="85">
        <v>0.54236111111111096</v>
      </c>
      <c r="B130" s="86">
        <v>0.54166666666666663</v>
      </c>
      <c r="C130" s="85">
        <v>0.58472222222225101</v>
      </c>
      <c r="D130" s="86">
        <v>0.58333333333333304</v>
      </c>
      <c r="E130" s="81"/>
      <c r="F130" s="82"/>
    </row>
    <row r="131" spans="1:6" x14ac:dyDescent="0.25">
      <c r="A131" s="85">
        <v>0.54305555555555496</v>
      </c>
      <c r="B131" s="86">
        <v>0.54166666666666663</v>
      </c>
      <c r="C131" s="85">
        <v>0.58541666666669601</v>
      </c>
      <c r="D131" s="86">
        <v>0.58333333333333304</v>
      </c>
      <c r="E131" s="81"/>
      <c r="F131" s="82"/>
    </row>
    <row r="132" spans="1:6" x14ac:dyDescent="0.25">
      <c r="A132" s="85">
        <v>0.54374999999999996</v>
      </c>
      <c r="B132" s="86">
        <v>0.55208333333333337</v>
      </c>
      <c r="C132" s="85">
        <v>0.586111111111141</v>
      </c>
      <c r="D132" s="86">
        <v>0.58333333333333304</v>
      </c>
      <c r="E132" s="81"/>
      <c r="F132" s="82"/>
    </row>
    <row r="133" spans="1:6" x14ac:dyDescent="0.25">
      <c r="A133" s="85">
        <v>0.54444444444444395</v>
      </c>
      <c r="B133" s="86">
        <v>0.55208333333333337</v>
      </c>
      <c r="C133" s="85">
        <v>0.586805555555586</v>
      </c>
      <c r="D133" s="86">
        <v>0.58333333333333304</v>
      </c>
      <c r="E133" s="81"/>
      <c r="F133" s="82"/>
    </row>
    <row r="134" spans="1:6" x14ac:dyDescent="0.25">
      <c r="A134" s="85">
        <v>0.54513888888888895</v>
      </c>
      <c r="B134" s="86">
        <v>0.55208333333333304</v>
      </c>
      <c r="C134" s="85">
        <v>0.587500000000031</v>
      </c>
      <c r="D134" s="86">
        <v>0.58333333333333304</v>
      </c>
      <c r="E134" s="81"/>
      <c r="F134" s="82"/>
    </row>
    <row r="135" spans="1:6" x14ac:dyDescent="0.25">
      <c r="A135" s="85">
        <v>0.54583333333333295</v>
      </c>
      <c r="B135" s="86">
        <v>0.55208333333333304</v>
      </c>
      <c r="C135" s="85">
        <v>0.58819444444447599</v>
      </c>
      <c r="D135" s="86">
        <v>0.58333333333333304</v>
      </c>
      <c r="E135" s="81"/>
      <c r="F135" s="82"/>
    </row>
    <row r="136" spans="1:6" x14ac:dyDescent="0.25">
      <c r="A136" s="85">
        <v>0.54652777777777795</v>
      </c>
      <c r="B136" s="86">
        <v>0.55208333333333304</v>
      </c>
      <c r="C136" s="85">
        <v>0.58888888888892099</v>
      </c>
      <c r="D136" s="86">
        <v>0.58333333333333304</v>
      </c>
      <c r="E136" s="81"/>
      <c r="F136" s="82"/>
    </row>
    <row r="137" spans="1:6" x14ac:dyDescent="0.25">
      <c r="A137" s="85">
        <v>0.54722222222222205</v>
      </c>
      <c r="B137" s="86">
        <v>0.55208333333333304</v>
      </c>
      <c r="C137" s="85">
        <v>0.58958333333336599</v>
      </c>
      <c r="D137" s="86">
        <v>0.58333333333333304</v>
      </c>
      <c r="E137" s="81"/>
      <c r="F137" s="82"/>
    </row>
    <row r="138" spans="1:6" x14ac:dyDescent="0.25">
      <c r="A138" s="85">
        <v>0.54791666666666605</v>
      </c>
      <c r="B138" s="86">
        <v>0.55208333333333304</v>
      </c>
      <c r="C138" s="85">
        <v>0.59027777777781099</v>
      </c>
      <c r="D138" s="86">
        <v>0.58333333333333304</v>
      </c>
      <c r="E138" s="81"/>
      <c r="F138" s="82"/>
    </row>
    <row r="139" spans="1:6" x14ac:dyDescent="0.25">
      <c r="A139" s="85">
        <v>0.54861111111111105</v>
      </c>
      <c r="B139" s="86">
        <v>0.55208333333333304</v>
      </c>
      <c r="C139" s="85">
        <v>0.59097222222225598</v>
      </c>
      <c r="D139" s="86">
        <v>0.58333333333333304</v>
      </c>
      <c r="E139" s="81"/>
      <c r="F139" s="82"/>
    </row>
    <row r="140" spans="1:6" x14ac:dyDescent="0.25">
      <c r="A140" s="85">
        <v>0.54930555555555605</v>
      </c>
      <c r="B140" s="86">
        <v>0.55208333333333304</v>
      </c>
      <c r="C140" s="85">
        <v>0.59166666666670098</v>
      </c>
      <c r="D140" s="86">
        <v>0.58333333333333304</v>
      </c>
      <c r="E140" s="81"/>
      <c r="F140" s="82"/>
    </row>
    <row r="141" spans="1:6" x14ac:dyDescent="0.25">
      <c r="A141" s="85">
        <v>0.55000000000000104</v>
      </c>
      <c r="B141" s="86">
        <v>0.55208333333333304</v>
      </c>
      <c r="C141" s="85">
        <v>0.59236111111114598</v>
      </c>
      <c r="D141" s="86">
        <v>0.58333333333333337</v>
      </c>
      <c r="E141" s="81"/>
      <c r="F141" s="82"/>
    </row>
    <row r="142" spans="1:6" x14ac:dyDescent="0.25">
      <c r="A142" s="85">
        <v>0.55069444444444604</v>
      </c>
      <c r="B142" s="86">
        <v>0.55208333333333304</v>
      </c>
      <c r="C142" s="85">
        <v>0.59305555555559097</v>
      </c>
      <c r="D142" s="86">
        <v>0.58333333333333337</v>
      </c>
      <c r="E142" s="81"/>
      <c r="F142" s="82"/>
    </row>
    <row r="143" spans="1:6" x14ac:dyDescent="0.25">
      <c r="A143" s="85">
        <v>0.55138888888889104</v>
      </c>
      <c r="B143" s="86">
        <v>0.55208333333333304</v>
      </c>
      <c r="C143" s="85">
        <v>0.59375000000003597</v>
      </c>
      <c r="D143" s="86">
        <v>0.59375</v>
      </c>
      <c r="E143" s="81"/>
      <c r="F143" s="82"/>
    </row>
    <row r="144" spans="1:6" x14ac:dyDescent="0.25">
      <c r="A144" s="85">
        <v>0.55208333333333603</v>
      </c>
      <c r="B144" s="86">
        <v>0.55208333333333304</v>
      </c>
      <c r="C144" s="85">
        <v>0.59444444444448097</v>
      </c>
      <c r="D144" s="86">
        <v>0.59375</v>
      </c>
      <c r="E144" s="81"/>
      <c r="F144" s="82"/>
    </row>
    <row r="145" spans="1:6" x14ac:dyDescent="0.25">
      <c r="A145" s="85">
        <v>0.55277777777778103</v>
      </c>
      <c r="B145" s="86">
        <v>0.55208333333333304</v>
      </c>
      <c r="C145" s="85">
        <v>0.59513888888892597</v>
      </c>
      <c r="D145" s="86">
        <v>0.59375</v>
      </c>
      <c r="E145" s="81"/>
      <c r="F145" s="82"/>
    </row>
    <row r="146" spans="1:6" x14ac:dyDescent="0.25">
      <c r="A146" s="85">
        <v>0.55347222222222603</v>
      </c>
      <c r="B146" s="86">
        <v>0.55208333333333304</v>
      </c>
      <c r="C146" s="85">
        <v>0.59583333333337096</v>
      </c>
      <c r="D146" s="86">
        <v>0.59375</v>
      </c>
      <c r="E146" s="81"/>
      <c r="F146" s="82"/>
    </row>
    <row r="147" spans="1:6" x14ac:dyDescent="0.25">
      <c r="A147" s="85">
        <v>0.55416666666667103</v>
      </c>
      <c r="B147" s="86">
        <v>0.5625</v>
      </c>
      <c r="C147" s="85">
        <v>0.59652777777781596</v>
      </c>
      <c r="D147" s="86">
        <v>0.59375</v>
      </c>
      <c r="E147" s="81"/>
      <c r="F147" s="82"/>
    </row>
    <row r="148" spans="1:6" x14ac:dyDescent="0.25">
      <c r="A148" s="85">
        <v>0.55486111111111602</v>
      </c>
      <c r="B148" s="86">
        <v>0.5625</v>
      </c>
      <c r="C148" s="85">
        <v>0.59722222222226096</v>
      </c>
      <c r="D148" s="86">
        <v>0.59375</v>
      </c>
      <c r="E148" s="81"/>
      <c r="F148" s="82"/>
    </row>
    <row r="149" spans="1:6" x14ac:dyDescent="0.25">
      <c r="A149" s="85">
        <v>0.55555555555556102</v>
      </c>
      <c r="B149" s="86">
        <v>0.5625</v>
      </c>
      <c r="C149" s="85">
        <v>0.59791666666670595</v>
      </c>
      <c r="D149" s="86">
        <v>0.59375</v>
      </c>
      <c r="E149" s="81"/>
      <c r="F149" s="82"/>
    </row>
    <row r="150" spans="1:6" x14ac:dyDescent="0.25">
      <c r="A150" s="85">
        <v>0.55625000000000602</v>
      </c>
      <c r="B150" s="86">
        <v>0.5625</v>
      </c>
      <c r="C150" s="85">
        <v>0.59861111111115095</v>
      </c>
      <c r="D150" s="86">
        <v>0.59375</v>
      </c>
      <c r="E150" s="81"/>
      <c r="F150" s="82"/>
    </row>
    <row r="151" spans="1:6" x14ac:dyDescent="0.25">
      <c r="A151" s="85">
        <v>0.55694444444445101</v>
      </c>
      <c r="B151" s="86">
        <v>0.5625</v>
      </c>
      <c r="C151" s="85">
        <v>0.59930555555559595</v>
      </c>
      <c r="D151" s="86">
        <v>0.59375</v>
      </c>
      <c r="E151" s="81"/>
      <c r="F151" s="82"/>
    </row>
    <row r="152" spans="1:6" x14ac:dyDescent="0.25">
      <c r="A152" s="85">
        <v>0.55763888888889601</v>
      </c>
      <c r="B152" s="86">
        <v>0.5625</v>
      </c>
      <c r="C152" s="85">
        <v>0.60000000000004095</v>
      </c>
      <c r="D152" s="86">
        <v>0.59375</v>
      </c>
      <c r="E152" s="81"/>
      <c r="F152" s="82"/>
    </row>
    <row r="153" spans="1:6" x14ac:dyDescent="0.25">
      <c r="A153" s="85">
        <v>0.55833333333334101</v>
      </c>
      <c r="B153" s="86">
        <v>0.5625</v>
      </c>
      <c r="C153" s="85">
        <v>0.60069444444448605</v>
      </c>
      <c r="D153" s="86">
        <v>0.59375</v>
      </c>
      <c r="E153" s="81"/>
      <c r="F153" s="82"/>
    </row>
    <row r="154" spans="1:6" x14ac:dyDescent="0.25">
      <c r="A154" s="85">
        <v>0.55902777777778601</v>
      </c>
      <c r="B154" s="86">
        <v>0.5625</v>
      </c>
      <c r="C154" s="85">
        <v>0.60138888888893105</v>
      </c>
      <c r="D154" s="86">
        <v>0.59375</v>
      </c>
      <c r="E154" s="81"/>
      <c r="F154" s="82"/>
    </row>
    <row r="155" spans="1:6" x14ac:dyDescent="0.25">
      <c r="A155" s="85">
        <v>0.559722222222231</v>
      </c>
      <c r="B155" s="86">
        <v>0.5625</v>
      </c>
      <c r="C155" s="85">
        <v>0.60208333333337605</v>
      </c>
      <c r="D155" s="86">
        <v>0.59375</v>
      </c>
      <c r="E155" s="81"/>
      <c r="F155" s="82"/>
    </row>
    <row r="156" spans="1:6" x14ac:dyDescent="0.25">
      <c r="A156" s="85">
        <v>0.560416666666676</v>
      </c>
      <c r="B156" s="86">
        <v>0.5625</v>
      </c>
      <c r="C156" s="85">
        <v>0.60277777777782104</v>
      </c>
      <c r="D156" s="86">
        <v>0.59375</v>
      </c>
      <c r="E156" s="81"/>
      <c r="F156" s="82"/>
    </row>
    <row r="157" spans="1:6" x14ac:dyDescent="0.25">
      <c r="A157" s="85">
        <v>0.561111111111121</v>
      </c>
      <c r="B157" s="86">
        <v>0.5625</v>
      </c>
      <c r="C157" s="85">
        <v>0.60347222222226604</v>
      </c>
      <c r="D157" s="86">
        <v>0.59375</v>
      </c>
      <c r="E157" s="81"/>
      <c r="F157" s="82"/>
    </row>
    <row r="158" spans="1:6" x14ac:dyDescent="0.25">
      <c r="A158" s="85">
        <v>0.56180555555556599</v>
      </c>
      <c r="B158" s="86">
        <v>0.5625</v>
      </c>
      <c r="C158" s="85">
        <v>0.60416666666665197</v>
      </c>
      <c r="D158" s="86">
        <v>0.60416666666666663</v>
      </c>
      <c r="E158" s="81"/>
      <c r="F158" s="82"/>
    </row>
    <row r="159" spans="1:6" x14ac:dyDescent="0.25">
      <c r="A159" s="85">
        <v>0.56250000000001099</v>
      </c>
      <c r="B159" s="86">
        <v>0.5625</v>
      </c>
      <c r="C159" s="85">
        <v>0.60486111111109697</v>
      </c>
      <c r="D159" s="86">
        <v>0.60416666666666663</v>
      </c>
      <c r="E159" s="81"/>
      <c r="F159" s="82"/>
    </row>
    <row r="160" spans="1:6" x14ac:dyDescent="0.25">
      <c r="A160" s="85">
        <v>0.56319444444445599</v>
      </c>
      <c r="B160" s="86">
        <v>0.5625</v>
      </c>
      <c r="C160" s="85">
        <v>0.60555555555554197</v>
      </c>
      <c r="D160" s="86">
        <v>0.60416666666666696</v>
      </c>
      <c r="E160" s="81"/>
      <c r="F160" s="82"/>
    </row>
    <row r="161" spans="1:6" x14ac:dyDescent="0.25">
      <c r="A161" s="85">
        <v>0.56388888888890099</v>
      </c>
      <c r="B161" s="86">
        <v>0.5625</v>
      </c>
      <c r="C161" s="85">
        <v>0.60624999999998697</v>
      </c>
      <c r="D161" s="86">
        <v>0.60416666666666696</v>
      </c>
      <c r="E161" s="81"/>
      <c r="F161" s="82"/>
    </row>
    <row r="162" spans="1:6" x14ac:dyDescent="0.25">
      <c r="A162" s="85">
        <v>0.56458333333334598</v>
      </c>
      <c r="B162" s="86">
        <v>0.57291666666666663</v>
      </c>
      <c r="C162" s="85">
        <v>0.60694444444443196</v>
      </c>
      <c r="D162" s="86">
        <v>0.60416666666666696</v>
      </c>
      <c r="E162" s="81"/>
      <c r="F162" s="82"/>
    </row>
    <row r="163" spans="1:6" x14ac:dyDescent="0.25">
      <c r="A163" s="85">
        <v>0.56527777777779098</v>
      </c>
      <c r="B163" s="86">
        <v>0.57291666666666663</v>
      </c>
      <c r="C163" s="85">
        <v>0.60763888888887696</v>
      </c>
      <c r="D163" s="86">
        <v>0.60416666666666696</v>
      </c>
      <c r="E163" s="81"/>
      <c r="F163" s="82"/>
    </row>
    <row r="164" spans="1:6" x14ac:dyDescent="0.25">
      <c r="A164" s="85">
        <v>0.56597222222223598</v>
      </c>
      <c r="B164" s="86">
        <v>0.57291666666666696</v>
      </c>
      <c r="C164" s="85">
        <v>0.60833333333332196</v>
      </c>
      <c r="D164" s="86">
        <v>0.60416666666666696</v>
      </c>
      <c r="E164" s="81"/>
      <c r="F164" s="82"/>
    </row>
    <row r="165" spans="1:6" x14ac:dyDescent="0.25">
      <c r="A165" s="85">
        <v>0.56666666666668097</v>
      </c>
      <c r="B165" s="86">
        <v>0.57291666666666696</v>
      </c>
      <c r="C165" s="85">
        <v>0.60902777777776695</v>
      </c>
      <c r="D165" s="86">
        <v>0.60416666666666696</v>
      </c>
      <c r="E165" s="81"/>
      <c r="F165" s="82"/>
    </row>
    <row r="166" spans="1:6" x14ac:dyDescent="0.25">
      <c r="A166" s="85">
        <v>0.56736111111112597</v>
      </c>
      <c r="B166" s="86">
        <v>0.57291666666666696</v>
      </c>
      <c r="C166" s="85">
        <v>0.60972222222221195</v>
      </c>
      <c r="D166" s="86">
        <v>0.60416666666666696</v>
      </c>
      <c r="E166" s="81"/>
      <c r="F166" s="82"/>
    </row>
    <row r="167" spans="1:6" x14ac:dyDescent="0.25">
      <c r="A167" s="85">
        <v>0.56805555555557097</v>
      </c>
      <c r="B167" s="86">
        <v>0.57291666666666696</v>
      </c>
      <c r="C167" s="85">
        <v>0.61041666666665695</v>
      </c>
      <c r="D167" s="86">
        <v>0.60416666666666696</v>
      </c>
      <c r="E167" s="81"/>
      <c r="F167" s="82"/>
    </row>
    <row r="168" spans="1:6" x14ac:dyDescent="0.25">
      <c r="A168" s="85">
        <v>0.56875000000001597</v>
      </c>
      <c r="B168" s="86">
        <v>0.57291666666666696</v>
      </c>
      <c r="C168" s="85">
        <v>0.61111111111110195</v>
      </c>
      <c r="D168" s="86">
        <v>0.60416666666666696</v>
      </c>
      <c r="E168" s="81"/>
      <c r="F168" s="82"/>
    </row>
    <row r="169" spans="1:6" x14ac:dyDescent="0.25">
      <c r="A169" s="85">
        <v>0.56944444444446096</v>
      </c>
      <c r="B169" s="86">
        <v>0.57291666666666696</v>
      </c>
      <c r="C169" s="85">
        <v>0.61180555555554705</v>
      </c>
      <c r="D169" s="86">
        <v>0.60416666666666696</v>
      </c>
      <c r="E169" s="81"/>
      <c r="F169" s="82"/>
    </row>
    <row r="170" spans="1:6" x14ac:dyDescent="0.25">
      <c r="A170" s="85">
        <v>0.57013888888890596</v>
      </c>
      <c r="B170" s="86">
        <v>0.57291666666666696</v>
      </c>
      <c r="C170" s="85">
        <v>0.61249999999999205</v>
      </c>
      <c r="D170" s="86">
        <v>0.60416666666666696</v>
      </c>
      <c r="E170" s="81"/>
      <c r="F170" s="82"/>
    </row>
    <row r="171" spans="1:6" x14ac:dyDescent="0.25">
      <c r="A171" s="85">
        <v>0.57083333333335096</v>
      </c>
      <c r="B171" s="86">
        <v>0.57291666666666696</v>
      </c>
      <c r="C171" s="85">
        <v>0.61319444444443705</v>
      </c>
      <c r="D171" s="86">
        <v>0.60416666666666696</v>
      </c>
      <c r="E171" s="81"/>
      <c r="F171" s="82"/>
    </row>
    <row r="172" spans="1:6" x14ac:dyDescent="0.25">
      <c r="A172" s="85">
        <v>0.57152777777779595</v>
      </c>
      <c r="B172" s="86">
        <v>0.57291666666666696</v>
      </c>
      <c r="C172" s="85">
        <v>0.61388888888888204</v>
      </c>
      <c r="D172" s="86">
        <v>0.61458333333333337</v>
      </c>
      <c r="E172" s="81"/>
      <c r="F172" s="82"/>
    </row>
    <row r="173" spans="1:6" x14ac:dyDescent="0.25">
      <c r="A173" s="85">
        <v>0.57222222222224095</v>
      </c>
      <c r="B173" s="86">
        <v>0.57291666666666696</v>
      </c>
      <c r="C173" s="85">
        <v>0.61458333333332704</v>
      </c>
      <c r="D173" s="86">
        <v>0.61458333333333337</v>
      </c>
      <c r="E173" s="81"/>
      <c r="F173" s="82"/>
    </row>
    <row r="174" spans="1:6" x14ac:dyDescent="0.25">
      <c r="A174" s="85">
        <v>0.57291666666668595</v>
      </c>
      <c r="B174" s="86">
        <v>0.57291666666666696</v>
      </c>
      <c r="C174" s="85">
        <v>0.61527777777777204</v>
      </c>
      <c r="D174" s="86">
        <v>0.61458333333333304</v>
      </c>
      <c r="E174" s="81"/>
      <c r="F174" s="82"/>
    </row>
    <row r="175" spans="1:6" x14ac:dyDescent="0.25">
      <c r="A175" s="85">
        <v>0.57361111111113094</v>
      </c>
      <c r="B175" s="86">
        <v>0.57291666666666696</v>
      </c>
      <c r="C175" s="85">
        <v>0.61597222222221704</v>
      </c>
      <c r="D175" s="86">
        <v>0.61458333333333304</v>
      </c>
      <c r="E175" s="81"/>
      <c r="F175" s="82"/>
    </row>
    <row r="176" spans="1:6" x14ac:dyDescent="0.25">
      <c r="A176" s="85">
        <v>0.57430555555557605</v>
      </c>
      <c r="B176" s="86">
        <v>0.57291666666666696</v>
      </c>
      <c r="C176" s="85">
        <v>0.61666666666666203</v>
      </c>
      <c r="D176" s="86">
        <v>0.61458333333333304</v>
      </c>
      <c r="E176" s="81"/>
      <c r="F176" s="82"/>
    </row>
    <row r="177" spans="1:6" x14ac:dyDescent="0.25">
      <c r="A177" s="85">
        <v>0.57500000000002105</v>
      </c>
      <c r="B177" s="86">
        <v>0.58333333333333337</v>
      </c>
      <c r="C177" s="85">
        <v>0.61736111111110703</v>
      </c>
      <c r="D177" s="86">
        <v>0.61458333333333304</v>
      </c>
      <c r="E177" s="81"/>
      <c r="F177" s="82"/>
    </row>
    <row r="178" spans="1:6" x14ac:dyDescent="0.25">
      <c r="A178" s="85">
        <v>0.57569444444446605</v>
      </c>
      <c r="B178" s="86">
        <v>0.58333333333333337</v>
      </c>
      <c r="C178" s="85">
        <v>0.61805555555555203</v>
      </c>
      <c r="D178" s="86">
        <v>0.61458333333333304</v>
      </c>
      <c r="E178" s="81"/>
      <c r="F178" s="82"/>
    </row>
    <row r="179" spans="1:6" x14ac:dyDescent="0.25">
      <c r="A179" s="85">
        <v>0.57638888888891104</v>
      </c>
      <c r="B179" s="86">
        <v>0.58333333333333304</v>
      </c>
      <c r="C179" s="85">
        <v>0.61874999999999702</v>
      </c>
      <c r="D179" s="86">
        <v>0.61458333333333304</v>
      </c>
      <c r="E179" s="81"/>
      <c r="F179" s="82"/>
    </row>
    <row r="180" spans="1:6" x14ac:dyDescent="0.25">
      <c r="A180" s="85">
        <v>0.57708333333335604</v>
      </c>
      <c r="B180" s="86">
        <v>0.58333333333333304</v>
      </c>
      <c r="C180" s="85">
        <v>0.61944444444444202</v>
      </c>
      <c r="D180" s="86">
        <v>0.61458333333333304</v>
      </c>
      <c r="E180" s="81"/>
      <c r="F180" s="82"/>
    </row>
    <row r="181" spans="1:6" x14ac:dyDescent="0.25">
      <c r="A181" s="85">
        <v>0.57777777777780104</v>
      </c>
      <c r="B181" s="86">
        <v>0.58333333333333304</v>
      </c>
      <c r="C181" s="85">
        <v>0.62013888888888602</v>
      </c>
      <c r="D181" s="86">
        <v>0.61458333333333304</v>
      </c>
      <c r="E181" s="81"/>
      <c r="F181" s="82"/>
    </row>
    <row r="182" spans="1:6" x14ac:dyDescent="0.25">
      <c r="A182" s="85">
        <v>0.57847222222224604</v>
      </c>
      <c r="B182" s="86">
        <v>0.58333333333333304</v>
      </c>
      <c r="C182" s="85">
        <v>0.62083333333333102</v>
      </c>
      <c r="D182" s="86">
        <v>0.61458333333333304</v>
      </c>
      <c r="E182" s="81"/>
      <c r="F182" s="82"/>
    </row>
    <row r="183" spans="1:6" x14ac:dyDescent="0.25">
      <c r="A183" s="85">
        <v>0.57916666666669103</v>
      </c>
      <c r="B183" s="86">
        <v>0.58333333333333304</v>
      </c>
      <c r="C183" s="85">
        <v>0.62152777777777601</v>
      </c>
      <c r="D183" s="86">
        <v>0.61458333333333304</v>
      </c>
      <c r="E183" s="81"/>
      <c r="F183" s="82"/>
    </row>
    <row r="184" spans="1:6" x14ac:dyDescent="0.25">
      <c r="A184" s="85">
        <v>0.57986111111113603</v>
      </c>
      <c r="B184" s="86">
        <v>0.58333333333333304</v>
      </c>
      <c r="C184" s="85">
        <v>0.62222222222222001</v>
      </c>
      <c r="D184" s="86">
        <v>0.61458333333333304</v>
      </c>
      <c r="E184" s="81"/>
      <c r="F184" s="82"/>
    </row>
    <row r="185" spans="1:6" x14ac:dyDescent="0.25">
      <c r="A185" s="85">
        <v>0.58055555555558103</v>
      </c>
      <c r="B185" s="86">
        <v>0.58333333333333304</v>
      </c>
      <c r="C185" s="85">
        <v>0.62291666666666501</v>
      </c>
      <c r="D185" s="86">
        <v>0.61458333333333304</v>
      </c>
      <c r="E185" s="81"/>
      <c r="F185" s="82"/>
    </row>
    <row r="186" spans="1:6" x14ac:dyDescent="0.25">
      <c r="A186" s="85">
        <v>0.58125000000002602</v>
      </c>
      <c r="B186" s="86">
        <v>0.58333333333333304</v>
      </c>
      <c r="C186" s="85">
        <v>0.62361111111110901</v>
      </c>
      <c r="D186" s="86">
        <v>0.61458333333333304</v>
      </c>
      <c r="E186" s="81"/>
      <c r="F186" s="82"/>
    </row>
    <row r="187" spans="1:6" x14ac:dyDescent="0.25">
      <c r="A187" s="85">
        <v>0.58194444444447102</v>
      </c>
      <c r="B187" s="86">
        <v>0.58333333333333304</v>
      </c>
      <c r="C187" s="85">
        <v>0.624305555555554</v>
      </c>
      <c r="D187" s="86">
        <v>0.61458333333333304</v>
      </c>
      <c r="E187" s="81"/>
      <c r="F187" s="82"/>
    </row>
    <row r="188" spans="1:6" x14ac:dyDescent="0.25">
      <c r="A188" s="85">
        <v>0.58263888888891602</v>
      </c>
      <c r="B188" s="86">
        <v>0.58333333333333304</v>
      </c>
      <c r="C188" s="85">
        <v>0.624999999999998</v>
      </c>
      <c r="D188" s="86">
        <v>0.625</v>
      </c>
      <c r="E188" s="81"/>
      <c r="F188" s="82"/>
    </row>
    <row r="189" spans="1:6" x14ac:dyDescent="0.25">
      <c r="A189" s="85">
        <v>0.58333333333336101</v>
      </c>
      <c r="B189" s="86">
        <v>0.58333333333333304</v>
      </c>
      <c r="C189" s="85">
        <v>0.625694444444443</v>
      </c>
      <c r="D189" s="86">
        <v>0.625</v>
      </c>
      <c r="E189" s="81"/>
      <c r="F189" s="82"/>
    </row>
    <row r="190" spans="1:6" x14ac:dyDescent="0.25">
      <c r="A190" s="85">
        <v>0.58402777777780601</v>
      </c>
      <c r="B190" s="86">
        <v>0.58333333333333304</v>
      </c>
      <c r="C190" s="85">
        <v>0.626388888888887</v>
      </c>
      <c r="D190" s="86">
        <v>0.625</v>
      </c>
      <c r="E190" s="81"/>
      <c r="F190" s="82"/>
    </row>
    <row r="191" spans="1:6" x14ac:dyDescent="0.25">
      <c r="A191" s="85">
        <v>0.58472222222225101</v>
      </c>
      <c r="B191" s="86">
        <v>0.58333333333333304</v>
      </c>
      <c r="C191" s="85">
        <v>0.62708333333333199</v>
      </c>
      <c r="D191" s="86">
        <v>0.625</v>
      </c>
      <c r="E191" s="81"/>
      <c r="F191" s="82"/>
    </row>
    <row r="192" spans="1:6" x14ac:dyDescent="0.25">
      <c r="A192" s="85">
        <v>0.58541666666669601</v>
      </c>
      <c r="B192" s="86">
        <v>0.59375</v>
      </c>
      <c r="C192" s="85">
        <v>0.62777777777777699</v>
      </c>
      <c r="D192" s="86">
        <v>0.625</v>
      </c>
      <c r="E192" s="81"/>
      <c r="F192" s="82"/>
    </row>
    <row r="193" spans="1:6" x14ac:dyDescent="0.25">
      <c r="A193" s="85">
        <v>0.586111111111141</v>
      </c>
      <c r="B193" s="86">
        <v>0.59375</v>
      </c>
      <c r="C193" s="85">
        <v>0.62847222222222099</v>
      </c>
      <c r="D193" s="86">
        <v>0.625</v>
      </c>
      <c r="E193" s="81"/>
      <c r="F193" s="82"/>
    </row>
    <row r="194" spans="1:6" x14ac:dyDescent="0.25">
      <c r="A194" s="85">
        <v>0.586805555555586</v>
      </c>
      <c r="B194" s="86">
        <v>0.59375</v>
      </c>
      <c r="C194" s="85">
        <v>0.62916666666666599</v>
      </c>
      <c r="D194" s="86">
        <v>0.625</v>
      </c>
      <c r="E194" s="81"/>
      <c r="F194" s="82"/>
    </row>
    <row r="195" spans="1:6" x14ac:dyDescent="0.25">
      <c r="A195" s="85">
        <v>0.587500000000031</v>
      </c>
      <c r="B195" s="86">
        <v>0.59375</v>
      </c>
      <c r="C195" s="85">
        <v>0.62986111111110998</v>
      </c>
      <c r="D195" s="86">
        <v>0.625</v>
      </c>
      <c r="E195" s="81"/>
      <c r="F195" s="82"/>
    </row>
    <row r="196" spans="1:6" x14ac:dyDescent="0.25">
      <c r="A196" s="85">
        <v>0.58819444444447599</v>
      </c>
      <c r="B196" s="86">
        <v>0.59375</v>
      </c>
      <c r="C196" s="85">
        <v>0.63055555555555498</v>
      </c>
      <c r="D196" s="86">
        <v>0.625</v>
      </c>
      <c r="E196" s="81"/>
      <c r="F196" s="82"/>
    </row>
    <row r="197" spans="1:6" x14ac:dyDescent="0.25">
      <c r="A197" s="85">
        <v>0.58888888888892099</v>
      </c>
      <c r="B197" s="86">
        <v>0.59375</v>
      </c>
      <c r="C197" s="85">
        <v>0.63124999999999898</v>
      </c>
      <c r="D197" s="86">
        <v>0.625</v>
      </c>
      <c r="E197" s="81"/>
      <c r="F197" s="82"/>
    </row>
    <row r="198" spans="1:6" x14ac:dyDescent="0.25">
      <c r="A198" s="85">
        <v>0.58958333333336599</v>
      </c>
      <c r="B198" s="86">
        <v>0.59375</v>
      </c>
      <c r="C198" s="85">
        <v>0.63194444444444398</v>
      </c>
      <c r="D198" s="86">
        <v>0.625</v>
      </c>
      <c r="E198" s="81"/>
      <c r="F198" s="82"/>
    </row>
    <row r="199" spans="1:6" x14ac:dyDescent="0.25">
      <c r="A199" s="85">
        <v>0.59027777777781099</v>
      </c>
      <c r="B199" s="86">
        <v>0.59375</v>
      </c>
      <c r="C199" s="85">
        <v>0.63263888888888797</v>
      </c>
      <c r="D199" s="86">
        <v>0.625</v>
      </c>
      <c r="E199" s="81"/>
      <c r="F199" s="82"/>
    </row>
    <row r="200" spans="1:6" x14ac:dyDescent="0.25">
      <c r="A200" s="85">
        <v>0.59097222222225598</v>
      </c>
      <c r="B200" s="86">
        <v>0.59375</v>
      </c>
      <c r="C200" s="85">
        <v>0.63333333333333297</v>
      </c>
      <c r="D200" s="86">
        <v>0.625</v>
      </c>
      <c r="E200" s="81"/>
      <c r="F200" s="82"/>
    </row>
    <row r="201" spans="1:6" x14ac:dyDescent="0.25">
      <c r="A201" s="85">
        <v>0.59166666666670098</v>
      </c>
      <c r="B201" s="86">
        <v>0.59375</v>
      </c>
      <c r="C201" s="85">
        <v>0.63402777777777797</v>
      </c>
      <c r="D201" s="86">
        <v>0.625</v>
      </c>
      <c r="E201" s="81"/>
      <c r="F201" s="82"/>
    </row>
    <row r="202" spans="1:6" x14ac:dyDescent="0.25">
      <c r="A202" s="85">
        <v>0.59236111111114598</v>
      </c>
      <c r="B202" s="86">
        <v>0.59375</v>
      </c>
      <c r="C202" s="85">
        <v>0.63472222222222197</v>
      </c>
      <c r="D202" s="86">
        <v>0.625</v>
      </c>
      <c r="E202" s="81"/>
      <c r="F202" s="82"/>
    </row>
    <row r="203" spans="1:6" x14ac:dyDescent="0.25">
      <c r="A203" s="85">
        <v>0.59305555555559097</v>
      </c>
      <c r="B203" s="86">
        <v>0.59375</v>
      </c>
      <c r="C203" s="85">
        <v>0.63541666666666663</v>
      </c>
      <c r="D203" s="86">
        <v>0.63541666666666663</v>
      </c>
      <c r="E203" s="81"/>
      <c r="F203" s="82"/>
    </row>
    <row r="204" spans="1:6" x14ac:dyDescent="0.25">
      <c r="A204" s="85">
        <v>0.59375000000003597</v>
      </c>
      <c r="B204" s="86">
        <v>0.59375</v>
      </c>
      <c r="C204" s="85">
        <v>0.63611111111111118</v>
      </c>
      <c r="D204" s="86">
        <v>0.63541666666666663</v>
      </c>
      <c r="E204" s="81"/>
      <c r="F204" s="82"/>
    </row>
    <row r="205" spans="1:6" x14ac:dyDescent="0.25">
      <c r="A205" s="85">
        <v>0.59444444444448097</v>
      </c>
      <c r="B205" s="86">
        <v>0.59375</v>
      </c>
      <c r="C205" s="85">
        <v>0.63680555555555596</v>
      </c>
      <c r="D205" s="86">
        <v>0.63541666666666696</v>
      </c>
      <c r="E205" s="81"/>
      <c r="F205" s="82"/>
    </row>
    <row r="206" spans="1:6" x14ac:dyDescent="0.25">
      <c r="A206" s="85">
        <v>0.59513888888892597</v>
      </c>
      <c r="B206" s="86">
        <v>0.59375</v>
      </c>
      <c r="C206" s="85">
        <v>0.63749999999999996</v>
      </c>
      <c r="D206" s="86">
        <v>0.63541666666666696</v>
      </c>
      <c r="E206" s="81"/>
      <c r="F206" s="82"/>
    </row>
    <row r="207" spans="1:6" x14ac:dyDescent="0.25">
      <c r="A207" s="85">
        <v>0.59583333333337096</v>
      </c>
      <c r="B207" s="86">
        <v>0.60416666666666663</v>
      </c>
      <c r="C207" s="85">
        <v>0.63819444444444495</v>
      </c>
      <c r="D207" s="86">
        <v>0.63541666666666696</v>
      </c>
      <c r="E207" s="81"/>
      <c r="F207" s="82"/>
    </row>
    <row r="208" spans="1:6" x14ac:dyDescent="0.25">
      <c r="A208" s="85">
        <v>0.59652777777781596</v>
      </c>
      <c r="B208" s="86">
        <v>0.60416666666666663</v>
      </c>
      <c r="C208" s="85">
        <v>0.63888888888888895</v>
      </c>
      <c r="D208" s="86">
        <v>0.63541666666666696</v>
      </c>
      <c r="E208" s="81"/>
      <c r="F208" s="82"/>
    </row>
    <row r="209" spans="1:6" x14ac:dyDescent="0.25">
      <c r="A209" s="85">
        <v>0.59722222222226096</v>
      </c>
      <c r="B209" s="86">
        <v>0.60416666666666696</v>
      </c>
      <c r="C209" s="85">
        <v>0.63958333333333395</v>
      </c>
      <c r="D209" s="86">
        <v>0.63541666666666696</v>
      </c>
      <c r="E209" s="81"/>
      <c r="F209" s="82"/>
    </row>
    <row r="210" spans="1:6" x14ac:dyDescent="0.25">
      <c r="A210" s="85">
        <v>0.59791666666670595</v>
      </c>
      <c r="B210" s="86">
        <v>0.60416666666666696</v>
      </c>
      <c r="C210" s="85">
        <v>0.64027777777777894</v>
      </c>
      <c r="D210" s="86">
        <v>0.63541666666666696</v>
      </c>
      <c r="E210" s="81"/>
      <c r="F210" s="82"/>
    </row>
    <row r="211" spans="1:6" x14ac:dyDescent="0.25">
      <c r="A211" s="85">
        <v>0.59861111111115095</v>
      </c>
      <c r="B211" s="86">
        <v>0.60416666666666696</v>
      </c>
      <c r="C211" s="85">
        <v>0.64097222222222305</v>
      </c>
      <c r="D211" s="86">
        <v>0.63541666666666696</v>
      </c>
      <c r="E211" s="81"/>
      <c r="F211" s="82"/>
    </row>
    <row r="212" spans="1:6" x14ac:dyDescent="0.25">
      <c r="A212" s="85">
        <v>0.59930555555559595</v>
      </c>
      <c r="B212" s="86">
        <v>0.60416666666666696</v>
      </c>
      <c r="C212" s="85">
        <v>0.64166666666666805</v>
      </c>
      <c r="D212" s="86">
        <v>0.63541666666666696</v>
      </c>
      <c r="E212" s="81"/>
      <c r="F212" s="82"/>
    </row>
    <row r="213" spans="1:6" x14ac:dyDescent="0.25">
      <c r="A213" s="85">
        <v>0.60000000000004095</v>
      </c>
      <c r="B213" s="86">
        <v>0.60416666666666696</v>
      </c>
      <c r="C213" s="85">
        <v>0.64236111111111205</v>
      </c>
      <c r="D213" s="86">
        <v>0.63541666666666696</v>
      </c>
      <c r="E213" s="81"/>
      <c r="F213" s="82"/>
    </row>
    <row r="214" spans="1:6" x14ac:dyDescent="0.25">
      <c r="A214" s="85">
        <v>0.60069444444448605</v>
      </c>
      <c r="B214" s="86">
        <v>0.60416666666666696</v>
      </c>
      <c r="C214" s="85">
        <v>0.64305555555555705</v>
      </c>
      <c r="D214" s="86">
        <v>0.63541666666666696</v>
      </c>
      <c r="E214" s="81"/>
      <c r="F214" s="82"/>
    </row>
    <row r="215" spans="1:6" x14ac:dyDescent="0.25">
      <c r="A215" s="85">
        <v>0.60138888888893105</v>
      </c>
      <c r="B215" s="86">
        <v>0.60416666666666696</v>
      </c>
      <c r="C215" s="85">
        <v>0.64375000000000104</v>
      </c>
      <c r="D215" s="86">
        <v>0.63541666666666696</v>
      </c>
      <c r="E215" s="81"/>
      <c r="F215" s="82"/>
    </row>
    <row r="216" spans="1:6" x14ac:dyDescent="0.25">
      <c r="A216" s="85">
        <v>0.60208333333337605</v>
      </c>
      <c r="B216" s="86">
        <v>0.60416666666666696</v>
      </c>
      <c r="C216" s="85">
        <v>0.64444444444444604</v>
      </c>
      <c r="D216" s="86">
        <v>0.63541666666666696</v>
      </c>
      <c r="E216" s="81"/>
      <c r="F216" s="82"/>
    </row>
    <row r="217" spans="1:6" x14ac:dyDescent="0.25">
      <c r="A217" s="85">
        <v>0.60277777777782104</v>
      </c>
      <c r="B217" s="86">
        <v>0.60416666666666696</v>
      </c>
      <c r="C217" s="85">
        <v>0.64513888888889004</v>
      </c>
      <c r="D217" s="86">
        <v>0.63541666666666696</v>
      </c>
      <c r="E217" s="81"/>
      <c r="F217" s="82"/>
    </row>
    <row r="218" spans="1:6" x14ac:dyDescent="0.25">
      <c r="A218" s="85">
        <v>0.60347222222226604</v>
      </c>
      <c r="B218" s="86">
        <v>0.60416666666666696</v>
      </c>
      <c r="C218" s="85">
        <v>0.64583333333333504</v>
      </c>
      <c r="D218" s="86">
        <v>0.64583333333333337</v>
      </c>
      <c r="E218" s="81"/>
      <c r="F218" s="82"/>
    </row>
    <row r="219" spans="1:6" x14ac:dyDescent="0.25">
      <c r="A219" s="85">
        <v>0.60416666666665197</v>
      </c>
      <c r="B219" s="86">
        <v>0.60416666666666696</v>
      </c>
      <c r="C219" s="85">
        <v>0.64652777777777903</v>
      </c>
      <c r="D219" s="86">
        <v>0.64583333333333337</v>
      </c>
      <c r="E219" s="81"/>
      <c r="F219" s="82"/>
    </row>
    <row r="220" spans="1:6" x14ac:dyDescent="0.25">
      <c r="A220" s="85">
        <v>0.60486111111109697</v>
      </c>
      <c r="B220" s="86">
        <v>0.60416666666666696</v>
      </c>
      <c r="C220" s="85">
        <v>0.64722222222222403</v>
      </c>
      <c r="D220" s="86">
        <v>0.64583333333333304</v>
      </c>
      <c r="E220" s="81"/>
      <c r="F220" s="82"/>
    </row>
    <row r="221" spans="1:6" x14ac:dyDescent="0.25">
      <c r="A221" s="85">
        <v>0.60555555555554197</v>
      </c>
      <c r="B221" s="86">
        <v>0.60416666666666696</v>
      </c>
      <c r="C221" s="85">
        <v>0.64791666666666903</v>
      </c>
      <c r="D221" s="86">
        <v>0.64583333333333304</v>
      </c>
      <c r="E221" s="81"/>
      <c r="F221" s="82"/>
    </row>
    <row r="222" spans="1:6" x14ac:dyDescent="0.25">
      <c r="A222" s="85">
        <v>0.60624999999998697</v>
      </c>
      <c r="B222" s="86">
        <v>0.61458333333333337</v>
      </c>
      <c r="C222" s="85">
        <v>0.64861111111111303</v>
      </c>
      <c r="D222" s="86">
        <v>0.64583333333333304</v>
      </c>
      <c r="E222" s="81"/>
      <c r="F222" s="82"/>
    </row>
    <row r="223" spans="1:6" x14ac:dyDescent="0.25">
      <c r="A223" s="85">
        <v>0.60694444444443196</v>
      </c>
      <c r="B223" s="86">
        <v>0.61458333333333337</v>
      </c>
      <c r="C223" s="85">
        <v>0.64930555555555802</v>
      </c>
      <c r="D223" s="86">
        <v>0.64583333333333304</v>
      </c>
      <c r="E223" s="81"/>
      <c r="F223" s="82"/>
    </row>
    <row r="224" spans="1:6" x14ac:dyDescent="0.25">
      <c r="A224" s="85">
        <v>0.60763888888887696</v>
      </c>
      <c r="B224" s="86">
        <v>0.61458333333333304</v>
      </c>
      <c r="C224" s="85">
        <v>0.65000000000000202</v>
      </c>
      <c r="D224" s="86">
        <v>0.64583333333333304</v>
      </c>
      <c r="E224" s="81"/>
      <c r="F224" s="82"/>
    </row>
    <row r="225" spans="1:6" x14ac:dyDescent="0.25">
      <c r="A225" s="85">
        <v>0.60833333333332196</v>
      </c>
      <c r="B225" s="86">
        <v>0.61458333333333304</v>
      </c>
      <c r="C225" s="85">
        <v>0.65069444444444702</v>
      </c>
      <c r="D225" s="86">
        <v>0.64583333333333304</v>
      </c>
      <c r="E225" s="81"/>
      <c r="F225" s="82"/>
    </row>
    <row r="226" spans="1:6" x14ac:dyDescent="0.25">
      <c r="A226" s="85">
        <v>0.60902777777776695</v>
      </c>
      <c r="B226" s="86">
        <v>0.61458333333333304</v>
      </c>
      <c r="C226" s="85">
        <v>0.65138888888889102</v>
      </c>
      <c r="D226" s="86">
        <v>0.64583333333333304</v>
      </c>
      <c r="E226" s="81"/>
      <c r="F226" s="82"/>
    </row>
    <row r="227" spans="1:6" x14ac:dyDescent="0.25">
      <c r="A227" s="85">
        <v>0.60972222222221195</v>
      </c>
      <c r="B227" s="86">
        <v>0.61458333333333304</v>
      </c>
      <c r="C227" s="85">
        <v>0.65208333333333601</v>
      </c>
      <c r="D227" s="86">
        <v>0.64583333333333304</v>
      </c>
      <c r="E227" s="81"/>
      <c r="F227" s="82"/>
    </row>
    <row r="228" spans="1:6" x14ac:dyDescent="0.25">
      <c r="A228" s="85">
        <v>0.61041666666665695</v>
      </c>
      <c r="B228" s="86">
        <v>0.61458333333333304</v>
      </c>
      <c r="C228" s="85">
        <v>0.65277777777778001</v>
      </c>
      <c r="D228" s="86">
        <v>0.64583333333333304</v>
      </c>
      <c r="E228" s="81"/>
      <c r="F228" s="82"/>
    </row>
    <row r="229" spans="1:6" x14ac:dyDescent="0.25">
      <c r="A229" s="85">
        <v>0.61111111111110195</v>
      </c>
      <c r="B229" s="86">
        <v>0.61458333333333304</v>
      </c>
      <c r="C229" s="85">
        <v>0.65347222222222501</v>
      </c>
      <c r="D229" s="86">
        <v>0.64583333333333304</v>
      </c>
      <c r="E229" s="81"/>
      <c r="F229" s="82"/>
    </row>
    <row r="230" spans="1:6" x14ac:dyDescent="0.25">
      <c r="A230" s="85">
        <v>0.61180555555554705</v>
      </c>
      <c r="B230" s="86">
        <v>0.61458333333333304</v>
      </c>
      <c r="C230" s="85">
        <v>0.65416666666667</v>
      </c>
      <c r="D230" s="86">
        <v>0.64583333333333304</v>
      </c>
      <c r="E230" s="81"/>
      <c r="F230" s="82"/>
    </row>
    <row r="231" spans="1:6" x14ac:dyDescent="0.25">
      <c r="A231" s="85">
        <v>0.61249999999999205</v>
      </c>
      <c r="B231" s="86">
        <v>0.61458333333333304</v>
      </c>
      <c r="C231" s="85">
        <v>0.654861111111114</v>
      </c>
      <c r="D231" s="86">
        <v>0.64583333333333304</v>
      </c>
      <c r="E231" s="81"/>
      <c r="F231" s="82"/>
    </row>
    <row r="232" spans="1:6" x14ac:dyDescent="0.25">
      <c r="A232" s="85">
        <v>0.61319444444443705</v>
      </c>
      <c r="B232" s="86">
        <v>0.61458333333333304</v>
      </c>
      <c r="C232" s="85">
        <v>0.655555555555559</v>
      </c>
      <c r="D232" s="86">
        <v>0.64583333333333304</v>
      </c>
      <c r="E232" s="81"/>
      <c r="F232" s="82"/>
    </row>
    <row r="233" spans="1:6" x14ac:dyDescent="0.25">
      <c r="A233" s="85">
        <v>0.61388888888888204</v>
      </c>
      <c r="B233" s="86">
        <v>0.61458333333333304</v>
      </c>
      <c r="C233" s="85">
        <v>0.656250000000003</v>
      </c>
      <c r="D233" s="86">
        <v>0.65625</v>
      </c>
      <c r="E233" s="81"/>
      <c r="F233" s="82"/>
    </row>
    <row r="234" spans="1:6" x14ac:dyDescent="0.25">
      <c r="A234" s="85">
        <v>0.61458333333332704</v>
      </c>
      <c r="B234" s="86">
        <v>0.61458333333333304</v>
      </c>
      <c r="C234" s="85">
        <v>0.65694444444444799</v>
      </c>
      <c r="D234" s="86">
        <v>0.65625</v>
      </c>
      <c r="E234" s="81"/>
      <c r="F234" s="82"/>
    </row>
    <row r="235" spans="1:6" x14ac:dyDescent="0.25">
      <c r="A235" s="85">
        <v>0.61527777777777204</v>
      </c>
      <c r="B235" s="86">
        <v>0.61458333333333304</v>
      </c>
      <c r="C235" s="85">
        <v>0.65763888888889199</v>
      </c>
      <c r="D235" s="86">
        <v>0.65625</v>
      </c>
      <c r="E235" s="81"/>
      <c r="F235" s="82"/>
    </row>
    <row r="236" spans="1:6" x14ac:dyDescent="0.25">
      <c r="A236" s="85">
        <v>0.61597222222221704</v>
      </c>
      <c r="B236" s="86">
        <v>0.61458333333333304</v>
      </c>
      <c r="C236" s="85">
        <v>0.65833333333333699</v>
      </c>
      <c r="D236" s="86">
        <v>0.65625</v>
      </c>
      <c r="E236" s="81"/>
      <c r="F236" s="82"/>
    </row>
    <row r="237" spans="1:6" x14ac:dyDescent="0.25">
      <c r="A237" s="85">
        <v>0.61666666666666203</v>
      </c>
      <c r="B237" s="86">
        <v>0.625</v>
      </c>
      <c r="C237" s="85">
        <v>0.65902777777778099</v>
      </c>
      <c r="D237" s="86">
        <v>0.65625</v>
      </c>
      <c r="E237" s="81"/>
      <c r="F237" s="82"/>
    </row>
    <row r="238" spans="1:6" x14ac:dyDescent="0.25">
      <c r="A238" s="85">
        <v>0.61736111111110703</v>
      </c>
      <c r="B238" s="86">
        <v>0.625</v>
      </c>
      <c r="C238" s="85">
        <v>0.65972222222222598</v>
      </c>
      <c r="D238" s="86">
        <v>0.65625</v>
      </c>
      <c r="E238" s="81"/>
      <c r="F238" s="82"/>
    </row>
    <row r="239" spans="1:6" x14ac:dyDescent="0.25">
      <c r="A239" s="85">
        <v>0.61805555555555203</v>
      </c>
      <c r="B239" s="86">
        <v>0.625</v>
      </c>
      <c r="C239" s="85">
        <v>0.66041666666667098</v>
      </c>
      <c r="D239" s="86">
        <v>0.65625</v>
      </c>
      <c r="E239" s="81"/>
      <c r="F239" s="82"/>
    </row>
    <row r="240" spans="1:6" x14ac:dyDescent="0.25">
      <c r="A240" s="85">
        <v>0.61874999999999702</v>
      </c>
      <c r="B240" s="86">
        <v>0.625</v>
      </c>
      <c r="C240" s="85">
        <v>0.66111111111111498</v>
      </c>
      <c r="D240" s="86">
        <v>0.65625</v>
      </c>
      <c r="E240" s="81"/>
      <c r="F240" s="82"/>
    </row>
    <row r="241" spans="1:6" x14ac:dyDescent="0.25">
      <c r="A241" s="85">
        <v>0.61944444444444202</v>
      </c>
      <c r="B241" s="86">
        <v>0.625</v>
      </c>
      <c r="C241" s="85">
        <v>0.66180555555555998</v>
      </c>
      <c r="D241" s="86">
        <v>0.65625</v>
      </c>
      <c r="E241" s="81"/>
      <c r="F241" s="82"/>
    </row>
    <row r="242" spans="1:6" x14ac:dyDescent="0.25">
      <c r="A242" s="85">
        <v>0.62013888888888602</v>
      </c>
      <c r="B242" s="86">
        <v>0.625</v>
      </c>
      <c r="C242" s="85">
        <v>0.66250000000000397</v>
      </c>
      <c r="D242" s="86">
        <v>0.65625</v>
      </c>
      <c r="E242" s="81"/>
      <c r="F242" s="82"/>
    </row>
    <row r="243" spans="1:6" x14ac:dyDescent="0.25">
      <c r="A243" s="85">
        <v>0.62083333333333102</v>
      </c>
      <c r="B243" s="86">
        <v>0.625</v>
      </c>
      <c r="C243" s="85">
        <v>0.66319444444444897</v>
      </c>
      <c r="D243" s="86">
        <v>0.65625</v>
      </c>
      <c r="E243" s="81"/>
      <c r="F243" s="82"/>
    </row>
    <row r="244" spans="1:6" x14ac:dyDescent="0.25">
      <c r="A244" s="85">
        <v>0.62152777777777601</v>
      </c>
      <c r="B244" s="86">
        <v>0.625</v>
      </c>
      <c r="C244" s="85">
        <v>0.66388888888889297</v>
      </c>
      <c r="D244" s="86">
        <v>0.65625</v>
      </c>
      <c r="E244" s="81"/>
      <c r="F244" s="82"/>
    </row>
    <row r="245" spans="1:6" x14ac:dyDescent="0.25">
      <c r="A245" s="85">
        <v>0.62222222222222001</v>
      </c>
      <c r="B245" s="86">
        <v>0.625</v>
      </c>
      <c r="C245" s="85">
        <v>0.66458333333333797</v>
      </c>
      <c r="D245" s="86">
        <v>0.65625</v>
      </c>
      <c r="E245" s="81"/>
      <c r="F245" s="82"/>
    </row>
    <row r="246" spans="1:6" x14ac:dyDescent="0.25">
      <c r="A246" s="85">
        <v>0.62291666666666501</v>
      </c>
      <c r="B246" s="86">
        <v>0.625</v>
      </c>
      <c r="C246" s="85">
        <v>0.66527777777778196</v>
      </c>
      <c r="D246" s="86">
        <v>0.65625</v>
      </c>
      <c r="E246" s="81"/>
      <c r="F246" s="82"/>
    </row>
    <row r="247" spans="1:6" x14ac:dyDescent="0.25">
      <c r="A247" s="85">
        <v>0.62361111111110901</v>
      </c>
      <c r="B247" s="86">
        <v>0.625</v>
      </c>
      <c r="C247" s="85">
        <v>0.66597222222222696</v>
      </c>
      <c r="D247" s="86">
        <v>0.65625</v>
      </c>
      <c r="E247" s="81"/>
      <c r="F247" s="82"/>
    </row>
    <row r="248" spans="1:6" x14ac:dyDescent="0.25">
      <c r="A248" s="85">
        <v>0.624305555555554</v>
      </c>
      <c r="B248" s="86">
        <v>0.625</v>
      </c>
      <c r="C248" s="85">
        <v>0.66666666666667196</v>
      </c>
      <c r="D248" s="86">
        <v>0.66666666666666663</v>
      </c>
      <c r="E248" s="81"/>
      <c r="F248" s="82"/>
    </row>
    <row r="249" spans="1:6" x14ac:dyDescent="0.25">
      <c r="A249" s="85">
        <v>0.624999999999998</v>
      </c>
      <c r="B249" s="86">
        <v>0.625</v>
      </c>
      <c r="C249" s="85">
        <v>0.66736111111111596</v>
      </c>
      <c r="D249" s="86">
        <v>0.66666666666666663</v>
      </c>
      <c r="E249" s="81"/>
      <c r="F249" s="82"/>
    </row>
    <row r="250" spans="1:6" x14ac:dyDescent="0.25">
      <c r="A250" s="85">
        <v>0.625694444444443</v>
      </c>
      <c r="B250" s="86">
        <v>0.625</v>
      </c>
      <c r="C250" s="85">
        <v>0.66805555555556095</v>
      </c>
      <c r="D250" s="86">
        <v>0.66666666666666696</v>
      </c>
      <c r="E250" s="81"/>
      <c r="F250" s="82"/>
    </row>
    <row r="251" spans="1:6" x14ac:dyDescent="0.25">
      <c r="A251" s="85">
        <v>0.626388888888887</v>
      </c>
      <c r="B251" s="86">
        <v>0.625</v>
      </c>
      <c r="C251" s="85">
        <v>0.66875000000000495</v>
      </c>
      <c r="D251" s="86">
        <v>0.66666666666666696</v>
      </c>
      <c r="E251" s="81"/>
      <c r="F251" s="82"/>
    </row>
    <row r="252" spans="1:6" x14ac:dyDescent="0.25">
      <c r="A252" s="85">
        <v>0.62708333333333199</v>
      </c>
      <c r="B252" s="86">
        <v>0.63541666666666663</v>
      </c>
      <c r="C252" s="85">
        <v>0.66944444444444995</v>
      </c>
      <c r="D252" s="86">
        <v>0.66666666666666696</v>
      </c>
      <c r="E252" s="81"/>
      <c r="F252" s="82"/>
    </row>
    <row r="253" spans="1:6" x14ac:dyDescent="0.25">
      <c r="A253" s="85">
        <v>0.62777777777777699</v>
      </c>
      <c r="B253" s="86">
        <v>0.63541666666666663</v>
      </c>
      <c r="C253" s="85">
        <v>0.67013888888889395</v>
      </c>
      <c r="D253" s="86">
        <v>0.66666666666666696</v>
      </c>
      <c r="E253" s="81"/>
      <c r="F253" s="82"/>
    </row>
    <row r="254" spans="1:6" x14ac:dyDescent="0.25">
      <c r="A254" s="85">
        <v>0.62847222222222099</v>
      </c>
      <c r="B254" s="86">
        <v>0.63541666666666696</v>
      </c>
      <c r="C254" s="85">
        <v>0.67083333333333905</v>
      </c>
      <c r="D254" s="86">
        <v>0.66666666666666696</v>
      </c>
      <c r="E254" s="81"/>
      <c r="F254" s="82"/>
    </row>
    <row r="255" spans="1:6" x14ac:dyDescent="0.25">
      <c r="A255" s="85">
        <v>0.62916666666666599</v>
      </c>
      <c r="B255" s="86">
        <v>0.63541666666666696</v>
      </c>
      <c r="C255" s="85">
        <v>0.67152777777778305</v>
      </c>
      <c r="D255" s="86">
        <v>0.66666666666666696</v>
      </c>
      <c r="E255" s="81"/>
      <c r="F255" s="82"/>
    </row>
    <row r="256" spans="1:6" x14ac:dyDescent="0.25">
      <c r="A256" s="85">
        <v>0.62986111111110998</v>
      </c>
      <c r="B256" s="86">
        <v>0.63541666666666696</v>
      </c>
      <c r="C256" s="85">
        <v>0.67222222222222805</v>
      </c>
      <c r="D256" s="86">
        <v>0.66666666666666696</v>
      </c>
      <c r="E256" s="81"/>
      <c r="F256" s="82"/>
    </row>
    <row r="257" spans="1:6" x14ac:dyDescent="0.25">
      <c r="A257" s="85">
        <v>0.63055555555555498</v>
      </c>
      <c r="B257" s="86">
        <v>0.63541666666666696</v>
      </c>
      <c r="C257" s="85">
        <v>0.67291666666667205</v>
      </c>
      <c r="D257" s="86">
        <v>0.66666666666666696</v>
      </c>
      <c r="E257" s="81"/>
      <c r="F257" s="82"/>
    </row>
    <row r="258" spans="1:6" x14ac:dyDescent="0.25">
      <c r="A258" s="85">
        <v>0.63124999999999898</v>
      </c>
      <c r="B258" s="86">
        <v>0.63541666666666696</v>
      </c>
      <c r="C258" s="85">
        <v>0.67361111111111704</v>
      </c>
      <c r="D258" s="86">
        <v>0.66666666666666696</v>
      </c>
      <c r="E258" s="81"/>
      <c r="F258" s="82"/>
    </row>
    <row r="259" spans="1:6" x14ac:dyDescent="0.25">
      <c r="A259" s="85">
        <v>0.63194444444444398</v>
      </c>
      <c r="B259" s="86">
        <v>0.63541666666666696</v>
      </c>
      <c r="C259" s="85">
        <v>0.67430555555556204</v>
      </c>
      <c r="D259" s="86">
        <v>0.66666666666666696</v>
      </c>
      <c r="E259" s="81"/>
      <c r="F259" s="82"/>
    </row>
    <row r="260" spans="1:6" x14ac:dyDescent="0.25">
      <c r="A260" s="85">
        <v>0.63263888888888797</v>
      </c>
      <c r="B260" s="86">
        <v>0.63541666666666696</v>
      </c>
      <c r="C260" s="85">
        <v>0.67500000000000604</v>
      </c>
      <c r="D260" s="86">
        <v>0.66666666666666696</v>
      </c>
      <c r="E260" s="81"/>
      <c r="F260" s="82"/>
    </row>
    <row r="261" spans="1:6" x14ac:dyDescent="0.25">
      <c r="A261" s="85">
        <v>0.63333333333333297</v>
      </c>
      <c r="B261" s="86">
        <v>0.63541666666666696</v>
      </c>
      <c r="C261" s="85">
        <v>0.67569444444445104</v>
      </c>
      <c r="D261" s="86">
        <v>0.66666666666666696</v>
      </c>
      <c r="E261" s="81"/>
      <c r="F261" s="82"/>
    </row>
    <row r="262" spans="1:6" x14ac:dyDescent="0.25">
      <c r="A262" s="85">
        <v>0.63402777777777797</v>
      </c>
      <c r="B262" s="86">
        <v>0.63541666666666696</v>
      </c>
      <c r="C262" s="85">
        <v>0.67638888888889503</v>
      </c>
      <c r="D262" s="86">
        <v>0.66666666666666696</v>
      </c>
      <c r="E262" s="81"/>
      <c r="F262" s="82"/>
    </row>
    <row r="263" spans="1:6" x14ac:dyDescent="0.25">
      <c r="A263" s="85">
        <v>0.63472222222222197</v>
      </c>
      <c r="B263" s="86">
        <v>0.63541666666666696</v>
      </c>
      <c r="C263" s="85">
        <v>0.67708333333334003</v>
      </c>
      <c r="D263" s="86">
        <v>0.67708333333333337</v>
      </c>
      <c r="E263" s="81"/>
      <c r="F263" s="82"/>
    </row>
    <row r="264" spans="1:6" x14ac:dyDescent="0.25">
      <c r="A264" s="85">
        <v>0.63541666666666663</v>
      </c>
      <c r="B264" s="86">
        <v>0.63541666666666696</v>
      </c>
      <c r="C264" s="85">
        <v>0.67777777777778403</v>
      </c>
      <c r="D264" s="86">
        <v>0.67708333333333337</v>
      </c>
      <c r="E264" s="81"/>
      <c r="F264" s="82"/>
    </row>
    <row r="265" spans="1:6" x14ac:dyDescent="0.25">
      <c r="A265" s="85">
        <v>0.63611111111111118</v>
      </c>
      <c r="B265" s="86">
        <v>0.63541666666666696</v>
      </c>
      <c r="C265" s="85">
        <v>0.67847222222222903</v>
      </c>
      <c r="D265" s="86">
        <v>0.67708333333333304</v>
      </c>
      <c r="E265" s="81"/>
      <c r="F265" s="82"/>
    </row>
    <row r="266" spans="1:6" x14ac:dyDescent="0.25">
      <c r="A266" s="85">
        <v>0.63680555555555596</v>
      </c>
      <c r="B266" s="86">
        <v>0.63541666666666696</v>
      </c>
      <c r="C266" s="85">
        <v>0.67916666666667302</v>
      </c>
      <c r="D266" s="86">
        <v>0.67708333333333304</v>
      </c>
      <c r="E266" s="81"/>
      <c r="F266" s="82"/>
    </row>
    <row r="267" spans="1:6" x14ac:dyDescent="0.25">
      <c r="A267" s="85">
        <v>0.63749999999999996</v>
      </c>
      <c r="B267" s="86">
        <v>0.64583333333333337</v>
      </c>
      <c r="C267" s="85">
        <v>0.67986111111111802</v>
      </c>
      <c r="D267" s="86">
        <v>0.67708333333333304</v>
      </c>
      <c r="E267" s="81"/>
      <c r="F267" s="82"/>
    </row>
    <row r="268" spans="1:6" x14ac:dyDescent="0.25">
      <c r="A268" s="85">
        <v>0.63819444444444495</v>
      </c>
      <c r="B268" s="86">
        <v>0.64583333333333337</v>
      </c>
      <c r="C268" s="85">
        <v>0.68055555555556302</v>
      </c>
      <c r="D268" s="86">
        <v>0.67708333333333304</v>
      </c>
      <c r="E268" s="81"/>
      <c r="F268" s="82"/>
    </row>
    <row r="269" spans="1:6" x14ac:dyDescent="0.25">
      <c r="A269" s="85">
        <v>0.63888888888888895</v>
      </c>
      <c r="B269" s="86">
        <v>0.64583333333333304</v>
      </c>
      <c r="C269" s="85">
        <v>0.68125000000000702</v>
      </c>
      <c r="D269" s="86">
        <v>0.67708333333333304</v>
      </c>
      <c r="E269" s="81"/>
      <c r="F269" s="82"/>
    </row>
    <row r="270" spans="1:6" x14ac:dyDescent="0.25">
      <c r="A270" s="85">
        <v>0.63958333333333395</v>
      </c>
      <c r="B270" s="86">
        <v>0.64583333333333304</v>
      </c>
      <c r="C270" s="85">
        <v>0.68194444444445201</v>
      </c>
      <c r="D270" s="86">
        <v>0.67708333333333304</v>
      </c>
      <c r="E270" s="81"/>
      <c r="F270" s="82"/>
    </row>
    <row r="271" spans="1:6" x14ac:dyDescent="0.25">
      <c r="A271" s="85">
        <v>0.64027777777777894</v>
      </c>
      <c r="B271" s="86">
        <v>0.64583333333333304</v>
      </c>
      <c r="C271" s="85">
        <v>0.68263888888889601</v>
      </c>
      <c r="D271" s="86">
        <v>0.67708333333333304</v>
      </c>
      <c r="E271" s="81"/>
      <c r="F271" s="82"/>
    </row>
    <row r="272" spans="1:6" x14ac:dyDescent="0.25">
      <c r="A272" s="85">
        <v>0.64097222222222305</v>
      </c>
      <c r="B272" s="86">
        <v>0.64583333333333304</v>
      </c>
      <c r="C272" s="85">
        <v>0.68333333333334101</v>
      </c>
      <c r="D272" s="86">
        <v>0.67708333333333304</v>
      </c>
      <c r="E272" s="81"/>
      <c r="F272" s="82"/>
    </row>
    <row r="273" spans="1:6" x14ac:dyDescent="0.25">
      <c r="A273" s="85">
        <v>0.64166666666666805</v>
      </c>
      <c r="B273" s="86">
        <v>0.64583333333333304</v>
      </c>
      <c r="C273" s="85">
        <v>0.68402777777778501</v>
      </c>
      <c r="D273" s="86">
        <v>0.67708333333333304</v>
      </c>
      <c r="E273" s="81"/>
      <c r="F273" s="82"/>
    </row>
    <row r="274" spans="1:6" x14ac:dyDescent="0.25">
      <c r="A274" s="85">
        <v>0.64236111111111205</v>
      </c>
      <c r="B274" s="86">
        <v>0.64583333333333304</v>
      </c>
      <c r="C274" s="85">
        <v>0.68472222222223</v>
      </c>
      <c r="D274" s="86">
        <v>0.67708333333333304</v>
      </c>
      <c r="E274" s="81"/>
      <c r="F274" s="82"/>
    </row>
    <row r="275" spans="1:6" x14ac:dyDescent="0.25">
      <c r="A275" s="85">
        <v>0.64305555555555705</v>
      </c>
      <c r="B275" s="86">
        <v>0.64583333333333304</v>
      </c>
      <c r="C275" s="85">
        <v>0.685416666666674</v>
      </c>
      <c r="D275" s="86">
        <v>0.67708333333333304</v>
      </c>
      <c r="E275" s="81"/>
      <c r="F275" s="82"/>
    </row>
    <row r="276" spans="1:6" x14ac:dyDescent="0.25">
      <c r="A276" s="85">
        <v>0.64375000000000104</v>
      </c>
      <c r="B276" s="86">
        <v>0.64583333333333304</v>
      </c>
      <c r="C276" s="85">
        <v>0.686111111111119</v>
      </c>
      <c r="D276" s="86">
        <v>0.67708333333333304</v>
      </c>
      <c r="E276" s="81"/>
      <c r="F276" s="82"/>
    </row>
    <row r="277" spans="1:6" x14ac:dyDescent="0.25">
      <c r="A277" s="85">
        <v>0.64444444444444604</v>
      </c>
      <c r="B277" s="86">
        <v>0.64583333333333304</v>
      </c>
      <c r="C277" s="85">
        <v>0.686805555555564</v>
      </c>
      <c r="D277" s="86">
        <v>0.67708333333333304</v>
      </c>
      <c r="E277" s="81"/>
      <c r="F277" s="82"/>
    </row>
    <row r="278" spans="1:6" x14ac:dyDescent="0.25">
      <c r="A278" s="85">
        <v>0.64513888888889004</v>
      </c>
      <c r="B278" s="86">
        <v>0.64583333333333304</v>
      </c>
      <c r="C278" s="85">
        <v>0.68750000000000799</v>
      </c>
      <c r="D278" s="86">
        <v>0.6875</v>
      </c>
      <c r="E278" s="81"/>
      <c r="F278" s="82"/>
    </row>
    <row r="279" spans="1:6" x14ac:dyDescent="0.25">
      <c r="A279" s="85">
        <v>0.64583333333333504</v>
      </c>
      <c r="B279" s="86">
        <v>0.64583333333333304</v>
      </c>
      <c r="C279" s="85">
        <v>0.68819444444445199</v>
      </c>
      <c r="D279" s="86">
        <v>0.6875</v>
      </c>
      <c r="E279" s="81"/>
      <c r="F279" s="82"/>
    </row>
    <row r="280" spans="1:6" x14ac:dyDescent="0.25">
      <c r="A280" s="85">
        <v>0.64652777777777903</v>
      </c>
      <c r="B280" s="86">
        <v>0.64583333333333304</v>
      </c>
      <c r="C280" s="85">
        <v>0.68888888888889599</v>
      </c>
      <c r="D280" s="86">
        <v>0.6875</v>
      </c>
      <c r="E280" s="81"/>
      <c r="F280" s="82"/>
    </row>
    <row r="281" spans="1:6" x14ac:dyDescent="0.25">
      <c r="A281" s="85">
        <v>0.64722222222222403</v>
      </c>
      <c r="B281" s="86">
        <v>0.64583333333333304</v>
      </c>
      <c r="C281" s="85">
        <v>0.68958333333333999</v>
      </c>
      <c r="D281" s="86">
        <v>0.6875</v>
      </c>
      <c r="E281" s="81"/>
      <c r="F281" s="82"/>
    </row>
    <row r="282" spans="1:6" x14ac:dyDescent="0.25">
      <c r="A282" s="85">
        <v>0.64791666666666903</v>
      </c>
      <c r="B282" s="86">
        <v>0.65625</v>
      </c>
      <c r="C282" s="85">
        <v>0.69027777777778399</v>
      </c>
      <c r="D282" s="86">
        <v>0.6875</v>
      </c>
      <c r="E282" s="81"/>
      <c r="F282" s="82"/>
    </row>
    <row r="283" spans="1:6" x14ac:dyDescent="0.25">
      <c r="A283" s="85">
        <v>0.64861111111111303</v>
      </c>
      <c r="B283" s="86">
        <v>0.65625</v>
      </c>
      <c r="C283" s="85">
        <v>0.69097222222222798</v>
      </c>
      <c r="D283" s="86">
        <v>0.6875</v>
      </c>
      <c r="E283" s="81"/>
      <c r="F283" s="82"/>
    </row>
    <row r="284" spans="1:6" x14ac:dyDescent="0.25">
      <c r="A284" s="85">
        <v>0.64930555555555802</v>
      </c>
      <c r="B284" s="86">
        <v>0.65625</v>
      </c>
      <c r="C284" s="85">
        <v>0.69166666666667198</v>
      </c>
      <c r="D284" s="86">
        <v>0.6875</v>
      </c>
      <c r="E284" s="81"/>
      <c r="F284" s="82"/>
    </row>
    <row r="285" spans="1:6" x14ac:dyDescent="0.25">
      <c r="A285" s="85">
        <v>0.65000000000000202</v>
      </c>
      <c r="B285" s="86">
        <v>0.65625</v>
      </c>
      <c r="C285" s="85">
        <v>0.69236111111111598</v>
      </c>
      <c r="D285" s="86">
        <v>0.6875</v>
      </c>
      <c r="E285" s="81"/>
      <c r="F285" s="82"/>
    </row>
    <row r="286" spans="1:6" x14ac:dyDescent="0.25">
      <c r="A286" s="85">
        <v>0.65069444444444702</v>
      </c>
      <c r="B286" s="86">
        <v>0.65625</v>
      </c>
      <c r="C286" s="85">
        <v>0.69305555555555998</v>
      </c>
      <c r="D286" s="86">
        <v>0.6875</v>
      </c>
      <c r="E286" s="81"/>
      <c r="F286" s="82"/>
    </row>
    <row r="287" spans="1:6" x14ac:dyDescent="0.25">
      <c r="A287" s="85">
        <v>0.65138888888889102</v>
      </c>
      <c r="B287" s="86">
        <v>0.65625</v>
      </c>
      <c r="C287" s="85">
        <v>0.69375000000000397</v>
      </c>
      <c r="D287" s="86">
        <v>0.6875</v>
      </c>
      <c r="E287" s="81"/>
      <c r="F287" s="82"/>
    </row>
    <row r="288" spans="1:6" x14ac:dyDescent="0.25">
      <c r="A288" s="85">
        <v>0.65208333333333601</v>
      </c>
      <c r="B288" s="86">
        <v>0.65625</v>
      </c>
      <c r="C288" s="85">
        <v>0.69444444444444797</v>
      </c>
      <c r="D288" s="86">
        <v>0.6875</v>
      </c>
      <c r="E288" s="81"/>
      <c r="F288" s="82"/>
    </row>
    <row r="289" spans="1:6" x14ac:dyDescent="0.25">
      <c r="A289" s="85">
        <v>0.65277777777778001</v>
      </c>
      <c r="B289" s="86">
        <v>0.65625</v>
      </c>
      <c r="C289" s="85">
        <v>0.69513888888889197</v>
      </c>
      <c r="D289" s="86">
        <v>0.6875</v>
      </c>
      <c r="E289" s="81"/>
      <c r="F289" s="82"/>
    </row>
    <row r="290" spans="1:6" x14ac:dyDescent="0.25">
      <c r="A290" s="85">
        <v>0.65347222222222501</v>
      </c>
      <c r="B290" s="86">
        <v>0.65625</v>
      </c>
      <c r="C290" s="85">
        <v>0.69583333333333597</v>
      </c>
      <c r="D290" s="86">
        <v>0.6875</v>
      </c>
      <c r="E290" s="81"/>
      <c r="F290" s="82"/>
    </row>
    <row r="291" spans="1:6" x14ac:dyDescent="0.25">
      <c r="A291" s="85">
        <v>0.65416666666667</v>
      </c>
      <c r="B291" s="86">
        <v>0.65625</v>
      </c>
      <c r="C291" s="85">
        <v>0.69652777777777997</v>
      </c>
      <c r="D291" s="86">
        <v>0.6875</v>
      </c>
      <c r="E291" s="81"/>
      <c r="F291" s="82"/>
    </row>
    <row r="292" spans="1:6" x14ac:dyDescent="0.25">
      <c r="A292" s="85">
        <v>0.654861111111114</v>
      </c>
      <c r="B292" s="86">
        <v>0.65625</v>
      </c>
      <c r="C292" s="85">
        <v>0.69722222222222396</v>
      </c>
      <c r="D292" s="86">
        <v>0.6875</v>
      </c>
      <c r="E292" s="81"/>
      <c r="F292" s="82"/>
    </row>
    <row r="293" spans="1:6" x14ac:dyDescent="0.25">
      <c r="A293" s="85">
        <v>0.655555555555559</v>
      </c>
      <c r="B293" s="86">
        <v>0.65625</v>
      </c>
      <c r="C293" s="85">
        <v>0.69791666666666796</v>
      </c>
      <c r="D293" s="86">
        <v>0.69791666666666663</v>
      </c>
      <c r="E293" s="81"/>
      <c r="F293" s="82"/>
    </row>
    <row r="294" spans="1:6" x14ac:dyDescent="0.25">
      <c r="A294" s="85">
        <v>0.656250000000003</v>
      </c>
      <c r="B294" s="86">
        <v>0.65625</v>
      </c>
      <c r="C294" s="85">
        <v>0.69861111111111196</v>
      </c>
      <c r="D294" s="86">
        <v>0.69791666666666663</v>
      </c>
      <c r="E294" s="81"/>
      <c r="F294" s="82"/>
    </row>
    <row r="295" spans="1:6" x14ac:dyDescent="0.25">
      <c r="A295" s="85">
        <v>0.65694444444444799</v>
      </c>
      <c r="B295" s="86">
        <v>0.65625</v>
      </c>
      <c r="C295" s="85">
        <v>0.69930555555555596</v>
      </c>
      <c r="D295" s="86">
        <v>0.69791666666666696</v>
      </c>
      <c r="E295" s="81"/>
      <c r="F295" s="82"/>
    </row>
    <row r="296" spans="1:6" x14ac:dyDescent="0.25">
      <c r="A296" s="85">
        <v>0.65763888888889199</v>
      </c>
      <c r="B296" s="86">
        <v>0.65625</v>
      </c>
      <c r="C296" s="85">
        <v>0.7</v>
      </c>
      <c r="D296" s="86">
        <v>0.69791666666666696</v>
      </c>
      <c r="E296" s="81"/>
      <c r="F296" s="82"/>
    </row>
    <row r="297" spans="1:6" x14ac:dyDescent="0.25">
      <c r="A297" s="85">
        <v>0.65833333333333699</v>
      </c>
      <c r="B297" s="86">
        <v>0.66666666666666663</v>
      </c>
      <c r="C297" s="85">
        <v>0.70069444444444395</v>
      </c>
      <c r="D297" s="86">
        <v>0.69791666666666696</v>
      </c>
      <c r="E297" s="81"/>
      <c r="F297" s="82"/>
    </row>
    <row r="298" spans="1:6" x14ac:dyDescent="0.25">
      <c r="A298" s="85">
        <v>0.65902777777778099</v>
      </c>
      <c r="B298" s="86">
        <v>0.66666666666666663</v>
      </c>
      <c r="C298" s="85">
        <v>0.70138888888888795</v>
      </c>
      <c r="D298" s="86">
        <v>0.69791666666666696</v>
      </c>
      <c r="E298" s="81"/>
      <c r="F298" s="82"/>
    </row>
    <row r="299" spans="1:6" x14ac:dyDescent="0.25">
      <c r="A299" s="85">
        <v>0.65972222222222598</v>
      </c>
      <c r="B299" s="86">
        <v>0.66666666666666696</v>
      </c>
      <c r="C299" s="85">
        <v>0.70208333333333195</v>
      </c>
      <c r="D299" s="86">
        <v>0.69791666666666696</v>
      </c>
      <c r="E299" s="81"/>
      <c r="F299" s="82"/>
    </row>
    <row r="300" spans="1:6" x14ac:dyDescent="0.25">
      <c r="A300" s="85">
        <v>0.66041666666667098</v>
      </c>
      <c r="B300" s="86">
        <v>0.66666666666666696</v>
      </c>
      <c r="C300" s="85">
        <v>0.70277777777777595</v>
      </c>
      <c r="D300" s="86">
        <v>0.69791666666666696</v>
      </c>
      <c r="E300" s="81"/>
      <c r="F300" s="82"/>
    </row>
    <row r="301" spans="1:6" x14ac:dyDescent="0.25">
      <c r="A301" s="85">
        <v>0.66111111111111498</v>
      </c>
      <c r="B301" s="86">
        <v>0.66666666666666696</v>
      </c>
      <c r="C301" s="85">
        <v>0.70347222222221995</v>
      </c>
      <c r="D301" s="86">
        <v>0.69791666666666696</v>
      </c>
      <c r="E301" s="81"/>
      <c r="F301" s="82"/>
    </row>
    <row r="302" spans="1:6" x14ac:dyDescent="0.25">
      <c r="A302" s="85">
        <v>0.66180555555555998</v>
      </c>
      <c r="B302" s="86">
        <v>0.66666666666666696</v>
      </c>
      <c r="C302" s="85">
        <v>0.70416666666666405</v>
      </c>
      <c r="D302" s="86">
        <v>0.69791666666666696</v>
      </c>
      <c r="E302" s="81"/>
      <c r="F302" s="82"/>
    </row>
    <row r="303" spans="1:6" x14ac:dyDescent="0.25">
      <c r="A303" s="85">
        <v>0.66250000000000397</v>
      </c>
      <c r="B303" s="86">
        <v>0.66666666666666696</v>
      </c>
      <c r="C303" s="85">
        <v>0.70486111111110805</v>
      </c>
      <c r="D303" s="86">
        <v>0.69791666666666696</v>
      </c>
      <c r="E303" s="81"/>
      <c r="F303" s="82"/>
    </row>
    <row r="304" spans="1:6" x14ac:dyDescent="0.25">
      <c r="A304" s="85">
        <v>0.66319444444444897</v>
      </c>
      <c r="B304" s="86">
        <v>0.66666666666666696</v>
      </c>
      <c r="C304" s="85">
        <v>0.70555555555555205</v>
      </c>
      <c r="D304" s="86">
        <v>0.69791666666666696</v>
      </c>
      <c r="E304" s="81"/>
      <c r="F304" s="82"/>
    </row>
    <row r="305" spans="1:6" x14ac:dyDescent="0.25">
      <c r="A305" s="85">
        <v>0.66388888888889297</v>
      </c>
      <c r="B305" s="86">
        <v>0.66666666666666696</v>
      </c>
      <c r="C305" s="85">
        <v>0.70624999999999605</v>
      </c>
      <c r="D305" s="86">
        <v>0.69791666666666696</v>
      </c>
      <c r="E305" s="81"/>
      <c r="F305" s="82"/>
    </row>
    <row r="306" spans="1:6" x14ac:dyDescent="0.25">
      <c r="A306" s="85">
        <v>0.66458333333333797</v>
      </c>
      <c r="B306" s="86">
        <v>0.66666666666666696</v>
      </c>
      <c r="C306" s="85">
        <v>0.70694444444444005</v>
      </c>
      <c r="D306" s="86">
        <v>0.69791666666666696</v>
      </c>
      <c r="E306" s="81"/>
      <c r="F306" s="82"/>
    </row>
    <row r="307" spans="1:6" x14ac:dyDescent="0.25">
      <c r="A307" s="85">
        <v>0.66527777777778196</v>
      </c>
      <c r="B307" s="86">
        <v>0.66666666666666696</v>
      </c>
      <c r="C307" s="85">
        <v>0.70763888888888404</v>
      </c>
      <c r="D307" s="86">
        <v>0.69791666666666696</v>
      </c>
      <c r="E307" s="81"/>
      <c r="F307" s="82"/>
    </row>
    <row r="308" spans="1:6" x14ac:dyDescent="0.25">
      <c r="A308" s="85">
        <v>0.66597222222222696</v>
      </c>
      <c r="B308" s="86">
        <v>0.66666666666666696</v>
      </c>
      <c r="C308" s="85">
        <v>0.70833333333332804</v>
      </c>
      <c r="D308" s="86">
        <v>0.70833333333333337</v>
      </c>
      <c r="E308" s="81"/>
      <c r="F308" s="82"/>
    </row>
    <row r="309" spans="1:6" x14ac:dyDescent="0.25">
      <c r="A309" s="85">
        <v>0.66666666666667196</v>
      </c>
      <c r="B309" s="86">
        <v>0.66666666666666696</v>
      </c>
      <c r="C309" s="85">
        <v>0.70902777777777204</v>
      </c>
      <c r="D309" s="86">
        <v>0.70833333333333337</v>
      </c>
      <c r="E309" s="81"/>
      <c r="F309" s="82"/>
    </row>
    <row r="310" spans="1:6" x14ac:dyDescent="0.25">
      <c r="A310" s="85">
        <v>0.66736111111111596</v>
      </c>
      <c r="B310" s="86">
        <v>0.66666666666666696</v>
      </c>
      <c r="C310" s="85">
        <v>0.70972222222221604</v>
      </c>
      <c r="D310" s="86">
        <v>0.70833333333333304</v>
      </c>
      <c r="E310" s="81"/>
      <c r="F310" s="82"/>
    </row>
    <row r="311" spans="1:6" x14ac:dyDescent="0.25">
      <c r="A311" s="85">
        <v>0.66805555555556095</v>
      </c>
      <c r="B311" s="86">
        <v>0.66666666666666696</v>
      </c>
      <c r="C311" s="85">
        <v>0.71041666666666003</v>
      </c>
      <c r="D311" s="86">
        <v>0.70833333333333304</v>
      </c>
      <c r="E311" s="81"/>
      <c r="F311" s="82"/>
    </row>
    <row r="312" spans="1:6" x14ac:dyDescent="0.25">
      <c r="A312" s="85">
        <v>0.66875000000000495</v>
      </c>
      <c r="B312" s="86">
        <v>0.67708333333333337</v>
      </c>
      <c r="C312" s="85">
        <v>0.71111111111110403</v>
      </c>
      <c r="D312" s="86">
        <v>0.70833333333333304</v>
      </c>
      <c r="E312" s="81"/>
      <c r="F312" s="82"/>
    </row>
    <row r="313" spans="1:6" x14ac:dyDescent="0.25">
      <c r="A313" s="85">
        <v>0.66944444444444995</v>
      </c>
      <c r="B313" s="86">
        <v>0.67708333333333337</v>
      </c>
      <c r="C313" s="85">
        <v>0.71180555555554803</v>
      </c>
      <c r="D313" s="86">
        <v>0.70833333333333304</v>
      </c>
      <c r="E313" s="81"/>
      <c r="F313" s="82"/>
    </row>
    <row r="314" spans="1:6" x14ac:dyDescent="0.25">
      <c r="A314" s="85">
        <v>0.67013888888889395</v>
      </c>
      <c r="B314" s="86">
        <v>0.67708333333333304</v>
      </c>
      <c r="C314" s="85">
        <v>0.71249999999999203</v>
      </c>
      <c r="D314" s="86">
        <v>0.70833333333333304</v>
      </c>
      <c r="E314" s="81"/>
      <c r="F314" s="82"/>
    </row>
    <row r="315" spans="1:6" x14ac:dyDescent="0.25">
      <c r="A315" s="85">
        <v>0.67083333333333905</v>
      </c>
      <c r="B315" s="86">
        <v>0.67708333333333304</v>
      </c>
      <c r="C315" s="85">
        <v>0.71319444444443603</v>
      </c>
      <c r="D315" s="86">
        <v>0.70833333333333304</v>
      </c>
      <c r="E315" s="81"/>
      <c r="F315" s="82"/>
    </row>
    <row r="316" spans="1:6" x14ac:dyDescent="0.25">
      <c r="A316" s="85">
        <v>0.67152777777778305</v>
      </c>
      <c r="B316" s="86">
        <v>0.67708333333333304</v>
      </c>
      <c r="C316" s="85">
        <v>0.71388888888888002</v>
      </c>
      <c r="D316" s="86">
        <v>0.70833333333333304</v>
      </c>
      <c r="E316" s="81"/>
      <c r="F316" s="82"/>
    </row>
    <row r="317" spans="1:6" x14ac:dyDescent="0.25">
      <c r="A317" s="85">
        <v>0.67222222222222805</v>
      </c>
      <c r="B317" s="86">
        <v>0.67708333333333304</v>
      </c>
      <c r="C317" s="85">
        <v>0.71458333333332402</v>
      </c>
      <c r="D317" s="86">
        <v>0.70833333333333304</v>
      </c>
      <c r="E317" s="81"/>
      <c r="F317" s="82"/>
    </row>
    <row r="318" spans="1:6" x14ac:dyDescent="0.25">
      <c r="A318" s="85">
        <v>0.67291666666667205</v>
      </c>
      <c r="B318" s="86">
        <v>0.67708333333333304</v>
      </c>
      <c r="C318" s="85">
        <v>0.71527777777776802</v>
      </c>
      <c r="D318" s="86">
        <v>0.70833333333333304</v>
      </c>
      <c r="E318" s="81"/>
      <c r="F318" s="82"/>
    </row>
    <row r="319" spans="1:6" x14ac:dyDescent="0.25">
      <c r="A319" s="85">
        <v>0.67361111111111704</v>
      </c>
      <c r="B319" s="86">
        <v>0.67708333333333304</v>
      </c>
      <c r="C319" s="85">
        <v>0.71597222222221202</v>
      </c>
      <c r="D319" s="86">
        <v>0.70833333333333304</v>
      </c>
      <c r="E319" s="81"/>
      <c r="F319" s="82"/>
    </row>
    <row r="320" spans="1:6" x14ac:dyDescent="0.25">
      <c r="A320" s="85">
        <v>0.67430555555556204</v>
      </c>
      <c r="B320" s="86">
        <v>0.67708333333333304</v>
      </c>
      <c r="C320" s="85">
        <v>0.71666666666665602</v>
      </c>
      <c r="D320" s="86">
        <v>0.70833333333333304</v>
      </c>
      <c r="E320" s="81"/>
      <c r="F320" s="82"/>
    </row>
    <row r="321" spans="1:6" x14ac:dyDescent="0.25">
      <c r="A321" s="85">
        <v>0.67500000000000604</v>
      </c>
      <c r="B321" s="86">
        <v>0.67708333333333304</v>
      </c>
      <c r="C321" s="85">
        <v>0.71736111111110001</v>
      </c>
      <c r="D321" s="86">
        <v>0.70833333333333304</v>
      </c>
      <c r="E321" s="81"/>
      <c r="F321" s="82"/>
    </row>
    <row r="322" spans="1:6" x14ac:dyDescent="0.25">
      <c r="A322" s="85">
        <v>0.67569444444445104</v>
      </c>
      <c r="B322" s="86">
        <v>0.67708333333333304</v>
      </c>
      <c r="C322" s="85">
        <v>0.71805555555554401</v>
      </c>
      <c r="D322" s="86">
        <v>0.70833333333333304</v>
      </c>
      <c r="E322" s="81"/>
      <c r="F322" s="82"/>
    </row>
    <row r="323" spans="1:6" x14ac:dyDescent="0.25">
      <c r="A323" s="85">
        <v>0.67638888888889503</v>
      </c>
      <c r="B323" s="86">
        <v>0.67708333333333304</v>
      </c>
      <c r="C323" s="85">
        <v>0.71874999999998801</v>
      </c>
      <c r="D323" s="86">
        <v>0.71875</v>
      </c>
      <c r="E323" s="81"/>
      <c r="F323" s="82"/>
    </row>
    <row r="324" spans="1:6" x14ac:dyDescent="0.25">
      <c r="A324" s="85">
        <v>0.67708333333334003</v>
      </c>
      <c r="B324" s="86">
        <v>0.67708333333333304</v>
      </c>
      <c r="C324" s="85">
        <v>0.71944444444443201</v>
      </c>
      <c r="D324" s="86">
        <v>0.71875</v>
      </c>
      <c r="E324" s="81"/>
      <c r="F324" s="82"/>
    </row>
    <row r="325" spans="1:6" x14ac:dyDescent="0.25">
      <c r="A325" s="85">
        <v>0.67777777777778403</v>
      </c>
      <c r="B325" s="86">
        <v>0.67708333333333304</v>
      </c>
      <c r="C325" s="85">
        <v>0.72013888888887601</v>
      </c>
      <c r="D325" s="86">
        <v>0.71875</v>
      </c>
      <c r="E325" s="81"/>
      <c r="F325" s="82"/>
    </row>
    <row r="326" spans="1:6" x14ac:dyDescent="0.25">
      <c r="A326" s="85">
        <v>0.67847222222222903</v>
      </c>
      <c r="B326" s="86">
        <v>0.67708333333333304</v>
      </c>
      <c r="C326" s="85">
        <v>0.72083333333332</v>
      </c>
      <c r="D326" s="86">
        <v>0.71875</v>
      </c>
      <c r="E326" s="81"/>
      <c r="F326" s="82"/>
    </row>
    <row r="327" spans="1:6" x14ac:dyDescent="0.25">
      <c r="A327" s="85">
        <v>0.67916666666667302</v>
      </c>
      <c r="B327" s="86">
        <v>0.6875</v>
      </c>
      <c r="C327" s="85">
        <v>0.721527777777764</v>
      </c>
      <c r="D327" s="86">
        <v>0.71875</v>
      </c>
      <c r="E327" s="81"/>
      <c r="F327" s="82"/>
    </row>
    <row r="328" spans="1:6" x14ac:dyDescent="0.25">
      <c r="A328" s="85">
        <v>0.67986111111111802</v>
      </c>
      <c r="B328" s="86">
        <v>0.6875</v>
      </c>
      <c r="C328" s="85">
        <v>0.722222222222208</v>
      </c>
      <c r="D328" s="86">
        <v>0.71875</v>
      </c>
      <c r="E328" s="81"/>
      <c r="F328" s="82"/>
    </row>
    <row r="329" spans="1:6" x14ac:dyDescent="0.25">
      <c r="A329" s="85">
        <v>0.68055555555556302</v>
      </c>
      <c r="B329" s="86">
        <v>0.6875</v>
      </c>
      <c r="C329" s="85">
        <v>0.722916666666652</v>
      </c>
      <c r="D329" s="86">
        <v>0.71875</v>
      </c>
      <c r="E329" s="81"/>
      <c r="F329" s="82"/>
    </row>
    <row r="330" spans="1:6" x14ac:dyDescent="0.25">
      <c r="A330" s="85">
        <v>0.68125000000000702</v>
      </c>
      <c r="B330" s="86">
        <v>0.6875</v>
      </c>
      <c r="C330" s="85">
        <v>0.72361111111109599</v>
      </c>
      <c r="D330" s="86">
        <v>0.71875</v>
      </c>
      <c r="E330" s="81"/>
      <c r="F330" s="82"/>
    </row>
    <row r="331" spans="1:6" x14ac:dyDescent="0.25">
      <c r="A331" s="85">
        <v>0.68194444444445201</v>
      </c>
      <c r="B331" s="86">
        <v>0.6875</v>
      </c>
      <c r="C331" s="85">
        <v>0.72430555555553999</v>
      </c>
      <c r="D331" s="86">
        <v>0.71875</v>
      </c>
      <c r="E331" s="81"/>
      <c r="F331" s="82"/>
    </row>
    <row r="332" spans="1:6" x14ac:dyDescent="0.25">
      <c r="A332" s="85">
        <v>0.68263888888889601</v>
      </c>
      <c r="B332" s="86">
        <v>0.6875</v>
      </c>
      <c r="C332" s="85">
        <v>0.72499999999998399</v>
      </c>
      <c r="D332" s="86">
        <v>0.71875</v>
      </c>
      <c r="E332" s="81"/>
      <c r="F332" s="82"/>
    </row>
    <row r="333" spans="1:6" x14ac:dyDescent="0.25">
      <c r="A333" s="85">
        <v>0.68333333333334101</v>
      </c>
      <c r="B333" s="86">
        <v>0.6875</v>
      </c>
      <c r="C333" s="85">
        <v>0.72569444444442799</v>
      </c>
      <c r="D333" s="86">
        <v>0.71875</v>
      </c>
      <c r="E333" s="81"/>
      <c r="F333" s="82"/>
    </row>
    <row r="334" spans="1:6" x14ac:dyDescent="0.25">
      <c r="A334" s="85">
        <v>0.68402777777778501</v>
      </c>
      <c r="B334" s="86">
        <v>0.6875</v>
      </c>
      <c r="C334" s="85">
        <v>0.72638888888887199</v>
      </c>
      <c r="D334" s="86">
        <v>0.71875</v>
      </c>
      <c r="E334" s="81"/>
      <c r="F334" s="82"/>
    </row>
    <row r="335" spans="1:6" x14ac:dyDescent="0.25">
      <c r="A335" s="85">
        <v>0.68472222222223</v>
      </c>
      <c r="B335" s="86">
        <v>0.6875</v>
      </c>
      <c r="C335" s="85">
        <v>0.72708333333331598</v>
      </c>
      <c r="D335" s="86">
        <v>0.71875</v>
      </c>
      <c r="E335" s="81"/>
      <c r="F335" s="82"/>
    </row>
    <row r="336" spans="1:6" x14ac:dyDescent="0.25">
      <c r="A336" s="85">
        <v>0.685416666666674</v>
      </c>
      <c r="B336" s="86">
        <v>0.6875</v>
      </c>
      <c r="C336" s="85">
        <v>0.72777777777775998</v>
      </c>
      <c r="D336" s="86">
        <v>0.71875</v>
      </c>
      <c r="E336" s="81"/>
      <c r="F336" s="82"/>
    </row>
    <row r="337" spans="1:6" x14ac:dyDescent="0.25">
      <c r="A337" s="85">
        <v>0.686111111111119</v>
      </c>
      <c r="B337" s="86">
        <v>0.6875</v>
      </c>
      <c r="C337" s="85">
        <v>0.72847222222220398</v>
      </c>
      <c r="D337" s="86">
        <v>0.71875</v>
      </c>
      <c r="E337" s="81"/>
      <c r="F337" s="82"/>
    </row>
    <row r="338" spans="1:6" ht="15.75" thickBot="1" x14ac:dyDescent="0.3">
      <c r="A338" s="85">
        <v>0.686805555555564</v>
      </c>
      <c r="B338" s="86">
        <v>0.6875</v>
      </c>
      <c r="C338" s="87">
        <v>0.72916666666664798</v>
      </c>
      <c r="D338" s="88">
        <v>0.72916666666666663</v>
      </c>
      <c r="E338" s="81"/>
      <c r="F338" s="82"/>
    </row>
    <row r="339" spans="1:6" x14ac:dyDescent="0.25">
      <c r="A339" s="85">
        <v>0.68750000000000799</v>
      </c>
      <c r="B339" s="86">
        <v>0.6875</v>
      </c>
      <c r="C339" s="89"/>
      <c r="D339" s="90"/>
      <c r="E339" s="81"/>
      <c r="F339" s="82"/>
    </row>
    <row r="340" spans="1:6" x14ac:dyDescent="0.25">
      <c r="A340" s="85">
        <v>0.68819444444445199</v>
      </c>
      <c r="B340" s="86">
        <v>0.6875</v>
      </c>
      <c r="C340" s="89"/>
      <c r="D340" s="90"/>
      <c r="E340" s="81"/>
      <c r="F340" s="82"/>
    </row>
    <row r="341" spans="1:6" x14ac:dyDescent="0.25">
      <c r="A341" s="85">
        <v>0.68888888888889599</v>
      </c>
      <c r="B341" s="86">
        <v>0.6875</v>
      </c>
      <c r="C341" s="89"/>
      <c r="D341" s="90"/>
      <c r="E341" s="81"/>
      <c r="F341" s="82"/>
    </row>
    <row r="342" spans="1:6" x14ac:dyDescent="0.25">
      <c r="A342" s="85">
        <v>0.68958333333333999</v>
      </c>
      <c r="B342" s="86">
        <v>0.69791666666666663</v>
      </c>
      <c r="C342" s="89"/>
      <c r="D342" s="90"/>
      <c r="E342" s="81"/>
      <c r="F342" s="82"/>
    </row>
    <row r="343" spans="1:6" x14ac:dyDescent="0.25">
      <c r="A343" s="85">
        <v>0.69027777777778399</v>
      </c>
      <c r="B343" s="86">
        <v>0.69791666666666663</v>
      </c>
      <c r="C343" s="89"/>
      <c r="D343" s="90"/>
      <c r="E343" s="81"/>
      <c r="F343" s="82"/>
    </row>
    <row r="344" spans="1:6" x14ac:dyDescent="0.25">
      <c r="A344" s="85">
        <v>0.69097222222222798</v>
      </c>
      <c r="B344" s="86">
        <v>0.69791666666666696</v>
      </c>
      <c r="C344" s="89"/>
      <c r="D344" s="90"/>
      <c r="E344" s="81"/>
      <c r="F344" s="82"/>
    </row>
    <row r="345" spans="1:6" x14ac:dyDescent="0.25">
      <c r="A345" s="85">
        <v>0.69166666666667198</v>
      </c>
      <c r="B345" s="86">
        <v>0.69791666666666696</v>
      </c>
      <c r="C345" s="89"/>
      <c r="D345" s="90"/>
      <c r="E345" s="81"/>
      <c r="F345" s="82"/>
    </row>
    <row r="346" spans="1:6" x14ac:dyDescent="0.25">
      <c r="A346" s="85">
        <v>0.69236111111111598</v>
      </c>
      <c r="B346" s="86">
        <v>0.69791666666666696</v>
      </c>
      <c r="C346" s="89"/>
      <c r="D346" s="90"/>
      <c r="E346" s="81"/>
      <c r="F346" s="82"/>
    </row>
    <row r="347" spans="1:6" x14ac:dyDescent="0.25">
      <c r="A347" s="85">
        <v>0.69305555555555998</v>
      </c>
      <c r="B347" s="86">
        <v>0.69791666666666696</v>
      </c>
      <c r="C347" s="89"/>
      <c r="D347" s="90"/>
      <c r="E347" s="81"/>
      <c r="F347" s="82"/>
    </row>
    <row r="348" spans="1:6" x14ac:dyDescent="0.25">
      <c r="A348" s="85">
        <v>0.69375000000000397</v>
      </c>
      <c r="B348" s="86">
        <v>0.69791666666666696</v>
      </c>
      <c r="C348" s="89"/>
      <c r="D348" s="90"/>
      <c r="E348" s="81"/>
      <c r="F348" s="82"/>
    </row>
    <row r="349" spans="1:6" x14ac:dyDescent="0.25">
      <c r="A349" s="85">
        <v>0.69444444444444797</v>
      </c>
      <c r="B349" s="86">
        <v>0.69791666666666696</v>
      </c>
      <c r="C349" s="89"/>
      <c r="D349" s="90"/>
      <c r="E349" s="81"/>
      <c r="F349" s="82"/>
    </row>
    <row r="350" spans="1:6" x14ac:dyDescent="0.25">
      <c r="A350" s="85">
        <v>0.69513888888889197</v>
      </c>
      <c r="B350" s="86">
        <v>0.69791666666666696</v>
      </c>
      <c r="C350" s="89"/>
      <c r="D350" s="90"/>
      <c r="E350" s="81"/>
      <c r="F350" s="82"/>
    </row>
    <row r="351" spans="1:6" x14ac:dyDescent="0.25">
      <c r="A351" s="85">
        <v>0.69583333333333597</v>
      </c>
      <c r="B351" s="86">
        <v>0.69791666666666696</v>
      </c>
      <c r="C351" s="89"/>
      <c r="D351" s="90"/>
      <c r="E351" s="81"/>
      <c r="F351" s="82"/>
    </row>
    <row r="352" spans="1:6" x14ac:dyDescent="0.25">
      <c r="A352" s="85">
        <v>0.69652777777777997</v>
      </c>
      <c r="B352" s="86">
        <v>0.69791666666666696</v>
      </c>
      <c r="C352" s="89"/>
      <c r="D352" s="90"/>
      <c r="E352" s="81"/>
      <c r="F352" s="82"/>
    </row>
    <row r="353" spans="1:6" x14ac:dyDescent="0.25">
      <c r="A353" s="85">
        <v>0.69722222222222396</v>
      </c>
      <c r="B353" s="86">
        <v>0.69791666666666696</v>
      </c>
      <c r="C353" s="89"/>
      <c r="D353" s="90"/>
      <c r="E353" s="81"/>
      <c r="F353" s="82"/>
    </row>
    <row r="354" spans="1:6" x14ac:dyDescent="0.25">
      <c r="A354" s="85">
        <v>0.69791666666666796</v>
      </c>
      <c r="B354" s="86">
        <v>0.69791666666666696</v>
      </c>
      <c r="C354" s="89"/>
      <c r="D354" s="90"/>
      <c r="E354" s="81"/>
      <c r="F354" s="82"/>
    </row>
    <row r="355" spans="1:6" x14ac:dyDescent="0.25">
      <c r="A355" s="85">
        <v>0.69861111111111196</v>
      </c>
      <c r="B355" s="86">
        <v>0.69791666666666696</v>
      </c>
      <c r="C355" s="89"/>
      <c r="D355" s="90"/>
      <c r="E355" s="81"/>
      <c r="F355" s="82"/>
    </row>
    <row r="356" spans="1:6" x14ac:dyDescent="0.25">
      <c r="A356" s="85">
        <v>0.69930555555555596</v>
      </c>
      <c r="B356" s="86">
        <v>0.69791666666666696</v>
      </c>
      <c r="C356" s="89"/>
      <c r="D356" s="90"/>
      <c r="E356" s="81"/>
      <c r="F356" s="82"/>
    </row>
    <row r="357" spans="1:6" x14ac:dyDescent="0.25">
      <c r="A357" s="85">
        <v>0.7</v>
      </c>
      <c r="B357" s="86">
        <v>0.70833333333333337</v>
      </c>
      <c r="C357" s="89"/>
      <c r="D357" s="90"/>
      <c r="E357" s="81"/>
      <c r="F357" s="82"/>
    </row>
    <row r="358" spans="1:6" x14ac:dyDescent="0.25">
      <c r="A358" s="85">
        <v>0.70069444444444395</v>
      </c>
      <c r="B358" s="86">
        <v>0.70833333333333337</v>
      </c>
      <c r="C358" s="89"/>
      <c r="D358" s="90"/>
      <c r="E358" s="81"/>
      <c r="F358" s="82"/>
    </row>
    <row r="359" spans="1:6" x14ac:dyDescent="0.25">
      <c r="A359" s="85">
        <v>0.70138888888888795</v>
      </c>
      <c r="B359" s="86">
        <v>0.70833333333333304</v>
      </c>
      <c r="C359" s="89"/>
      <c r="D359" s="90"/>
      <c r="E359" s="81"/>
      <c r="F359" s="82"/>
    </row>
    <row r="360" spans="1:6" x14ac:dyDescent="0.25">
      <c r="A360" s="85">
        <v>0.70208333333333195</v>
      </c>
      <c r="B360" s="86">
        <v>0.70833333333333304</v>
      </c>
      <c r="C360" s="89"/>
      <c r="D360" s="90"/>
      <c r="E360" s="81"/>
      <c r="F360" s="82"/>
    </row>
    <row r="361" spans="1:6" x14ac:dyDescent="0.25">
      <c r="A361" s="85">
        <v>0.70277777777777595</v>
      </c>
      <c r="B361" s="86">
        <v>0.70833333333333304</v>
      </c>
      <c r="C361" s="89"/>
      <c r="D361" s="90"/>
      <c r="E361" s="81"/>
      <c r="F361" s="82"/>
    </row>
    <row r="362" spans="1:6" x14ac:dyDescent="0.25">
      <c r="A362" s="85">
        <v>0.70347222222221995</v>
      </c>
      <c r="B362" s="86">
        <v>0.70833333333333304</v>
      </c>
      <c r="C362" s="89"/>
      <c r="D362" s="90"/>
      <c r="E362" s="81"/>
      <c r="F362" s="82"/>
    </row>
    <row r="363" spans="1:6" x14ac:dyDescent="0.25">
      <c r="A363" s="85">
        <v>0.70416666666666405</v>
      </c>
      <c r="B363" s="86">
        <v>0.70833333333333304</v>
      </c>
      <c r="C363" s="89"/>
      <c r="D363" s="90"/>
      <c r="E363" s="81"/>
      <c r="F363" s="82"/>
    </row>
    <row r="364" spans="1:6" x14ac:dyDescent="0.25">
      <c r="A364" s="85">
        <v>0.70486111111110805</v>
      </c>
      <c r="B364" s="86">
        <v>0.70833333333333304</v>
      </c>
      <c r="C364" s="89"/>
      <c r="D364" s="90"/>
      <c r="E364" s="81"/>
      <c r="F364" s="82"/>
    </row>
    <row r="365" spans="1:6" x14ac:dyDescent="0.25">
      <c r="A365" s="85">
        <v>0.70555555555555205</v>
      </c>
      <c r="B365" s="86">
        <v>0.70833333333333304</v>
      </c>
      <c r="C365" s="89"/>
      <c r="D365" s="90"/>
      <c r="E365" s="81"/>
      <c r="F365" s="82"/>
    </row>
    <row r="366" spans="1:6" x14ac:dyDescent="0.25">
      <c r="A366" s="85">
        <v>0.70624999999999605</v>
      </c>
      <c r="B366" s="86">
        <v>0.70833333333333304</v>
      </c>
      <c r="C366" s="89"/>
      <c r="D366" s="90"/>
      <c r="E366" s="81"/>
      <c r="F366" s="82"/>
    </row>
    <row r="367" spans="1:6" x14ac:dyDescent="0.25">
      <c r="A367" s="85">
        <v>0.70694444444444005</v>
      </c>
      <c r="B367" s="86">
        <v>0.70833333333333304</v>
      </c>
      <c r="C367" s="89"/>
      <c r="D367" s="90"/>
      <c r="E367" s="81"/>
      <c r="F367" s="82"/>
    </row>
    <row r="368" spans="1:6" x14ac:dyDescent="0.25">
      <c r="A368" s="85">
        <v>0.70763888888888404</v>
      </c>
      <c r="B368" s="86">
        <v>0.70833333333333304</v>
      </c>
      <c r="C368" s="89"/>
      <c r="D368" s="90"/>
      <c r="E368" s="81"/>
      <c r="F368" s="82"/>
    </row>
    <row r="369" spans="1:6" x14ac:dyDescent="0.25">
      <c r="A369" s="85">
        <v>0.70833333333332804</v>
      </c>
      <c r="B369" s="86">
        <v>0.70833333333333304</v>
      </c>
      <c r="C369" s="89"/>
      <c r="D369" s="90"/>
      <c r="E369" s="81"/>
      <c r="F369" s="82"/>
    </row>
    <row r="370" spans="1:6" x14ac:dyDescent="0.25">
      <c r="A370" s="85">
        <v>0.70902777777777204</v>
      </c>
      <c r="B370" s="86">
        <v>0.70833333333333304</v>
      </c>
      <c r="C370" s="89"/>
      <c r="D370" s="90"/>
      <c r="E370" s="81"/>
      <c r="F370" s="82"/>
    </row>
    <row r="371" spans="1:6" x14ac:dyDescent="0.25">
      <c r="A371" s="85">
        <v>0.70972222222221604</v>
      </c>
      <c r="B371" s="86">
        <v>0.70833333333333304</v>
      </c>
      <c r="C371" s="89"/>
      <c r="D371" s="90"/>
      <c r="E371" s="81"/>
      <c r="F371" s="82"/>
    </row>
    <row r="372" spans="1:6" x14ac:dyDescent="0.25">
      <c r="A372" s="85">
        <v>0.71041666666666003</v>
      </c>
      <c r="B372" s="86">
        <v>0.71875</v>
      </c>
      <c r="C372" s="89"/>
      <c r="D372" s="90"/>
      <c r="E372" s="81"/>
      <c r="F372" s="82"/>
    </row>
    <row r="373" spans="1:6" x14ac:dyDescent="0.25">
      <c r="A373" s="85">
        <v>0.71111111111110403</v>
      </c>
      <c r="B373" s="86">
        <v>0.71875</v>
      </c>
      <c r="C373" s="89"/>
      <c r="D373" s="90"/>
      <c r="E373" s="81"/>
      <c r="F373" s="82"/>
    </row>
    <row r="374" spans="1:6" x14ac:dyDescent="0.25">
      <c r="A374" s="85">
        <v>0.71180555555554803</v>
      </c>
      <c r="B374" s="86">
        <v>0.71875</v>
      </c>
      <c r="C374" s="89"/>
      <c r="D374" s="90"/>
      <c r="E374" s="81"/>
      <c r="F374" s="82"/>
    </row>
    <row r="375" spans="1:6" x14ac:dyDescent="0.25">
      <c r="A375" s="85">
        <v>0.71249999999999203</v>
      </c>
      <c r="B375" s="86">
        <v>0.71875</v>
      </c>
      <c r="C375" s="89"/>
      <c r="D375" s="90"/>
      <c r="E375" s="81"/>
      <c r="F375" s="82"/>
    </row>
    <row r="376" spans="1:6" x14ac:dyDescent="0.25">
      <c r="A376" s="85">
        <v>0.71319444444443603</v>
      </c>
      <c r="B376" s="86">
        <v>0.71875</v>
      </c>
      <c r="C376" s="89"/>
      <c r="D376" s="90"/>
      <c r="E376" s="81"/>
      <c r="F376" s="82"/>
    </row>
    <row r="377" spans="1:6" x14ac:dyDescent="0.25">
      <c r="A377" s="85">
        <v>0.71388888888888002</v>
      </c>
      <c r="B377" s="86">
        <v>0.71875</v>
      </c>
      <c r="C377" s="89"/>
      <c r="D377" s="90"/>
      <c r="E377" s="81"/>
      <c r="F377" s="82"/>
    </row>
    <row r="378" spans="1:6" x14ac:dyDescent="0.25">
      <c r="A378" s="85">
        <v>0.71458333333332402</v>
      </c>
      <c r="B378" s="86">
        <v>0.71875</v>
      </c>
      <c r="C378" s="89"/>
      <c r="D378" s="90"/>
      <c r="E378" s="81"/>
      <c r="F378" s="82"/>
    </row>
    <row r="379" spans="1:6" x14ac:dyDescent="0.25">
      <c r="A379" s="85">
        <v>0.71527777777776802</v>
      </c>
      <c r="B379" s="86">
        <v>0.71875</v>
      </c>
      <c r="C379" s="89"/>
      <c r="D379" s="90"/>
      <c r="E379" s="81"/>
      <c r="F379" s="82"/>
    </row>
    <row r="380" spans="1:6" x14ac:dyDescent="0.25">
      <c r="A380" s="85">
        <v>0.71597222222221202</v>
      </c>
      <c r="B380" s="86">
        <v>0.71875</v>
      </c>
      <c r="C380" s="89"/>
      <c r="D380" s="90"/>
      <c r="E380" s="81"/>
      <c r="F380" s="82"/>
    </row>
    <row r="381" spans="1:6" x14ac:dyDescent="0.25">
      <c r="A381" s="85">
        <v>0.71666666666665602</v>
      </c>
      <c r="B381" s="86">
        <v>0.71875</v>
      </c>
      <c r="C381" s="89"/>
      <c r="D381" s="90"/>
      <c r="E381" s="81"/>
      <c r="F381" s="82"/>
    </row>
    <row r="382" spans="1:6" x14ac:dyDescent="0.25">
      <c r="A382" s="85">
        <v>0.71736111111110001</v>
      </c>
      <c r="B382" s="86">
        <v>0.71875</v>
      </c>
      <c r="C382" s="89"/>
      <c r="D382" s="90"/>
      <c r="E382" s="81"/>
      <c r="F382" s="82"/>
    </row>
    <row r="383" spans="1:6" x14ac:dyDescent="0.25">
      <c r="A383" s="85">
        <v>0.71805555555554401</v>
      </c>
      <c r="B383" s="86">
        <v>0.71875</v>
      </c>
      <c r="C383" s="89"/>
      <c r="D383" s="90"/>
      <c r="E383" s="81"/>
      <c r="F383" s="82"/>
    </row>
    <row r="384" spans="1:6" x14ac:dyDescent="0.25">
      <c r="A384" s="85">
        <v>0.71874999999998801</v>
      </c>
      <c r="B384" s="86">
        <v>0.71875</v>
      </c>
      <c r="C384" s="89"/>
      <c r="D384" s="90"/>
      <c r="E384" s="81"/>
      <c r="F384" s="82"/>
    </row>
    <row r="385" spans="1:6" x14ac:dyDescent="0.25">
      <c r="A385" s="85">
        <v>0.71944444444443201</v>
      </c>
      <c r="B385" s="86">
        <v>0.71875</v>
      </c>
      <c r="C385" s="89"/>
      <c r="D385" s="90"/>
      <c r="E385" s="81"/>
      <c r="F385" s="82"/>
    </row>
    <row r="386" spans="1:6" x14ac:dyDescent="0.25">
      <c r="A386" s="85">
        <v>0.72013888888887601</v>
      </c>
      <c r="B386" s="86">
        <v>0.71875</v>
      </c>
      <c r="C386" s="89"/>
      <c r="D386" s="90"/>
      <c r="E386" s="81"/>
      <c r="F386" s="82"/>
    </row>
    <row r="387" spans="1:6" x14ac:dyDescent="0.25">
      <c r="A387" s="85">
        <v>0.72083333333332</v>
      </c>
      <c r="B387" s="86">
        <v>0.72916666666666663</v>
      </c>
      <c r="C387" s="89"/>
      <c r="D387" s="90"/>
      <c r="E387" s="81"/>
      <c r="F387" s="82"/>
    </row>
    <row r="388" spans="1:6" x14ac:dyDescent="0.25">
      <c r="A388" s="85">
        <v>0.721527777777764</v>
      </c>
      <c r="B388" s="86">
        <v>0.72916666666666663</v>
      </c>
      <c r="C388" s="89"/>
      <c r="D388" s="90"/>
      <c r="E388" s="81"/>
      <c r="F388" s="82"/>
    </row>
    <row r="389" spans="1:6" x14ac:dyDescent="0.25">
      <c r="A389" s="85">
        <v>0.722222222222208</v>
      </c>
      <c r="B389" s="86">
        <v>0.72916666666666696</v>
      </c>
      <c r="C389" s="89"/>
      <c r="D389" s="90"/>
      <c r="E389" s="81"/>
      <c r="F389" s="82"/>
    </row>
    <row r="390" spans="1:6" x14ac:dyDescent="0.25">
      <c r="A390" s="85">
        <v>0.722916666666652</v>
      </c>
      <c r="B390" s="86">
        <v>0.72916666666666696</v>
      </c>
      <c r="C390" s="89"/>
      <c r="D390" s="90"/>
      <c r="E390" s="81"/>
      <c r="F390" s="82"/>
    </row>
    <row r="391" spans="1:6" x14ac:dyDescent="0.25">
      <c r="A391" s="85">
        <v>0.72361111111109599</v>
      </c>
      <c r="B391" s="86">
        <v>0.72916666666666696</v>
      </c>
      <c r="C391" s="89"/>
      <c r="D391" s="90"/>
      <c r="E391" s="81"/>
      <c r="F391" s="82"/>
    </row>
    <row r="392" spans="1:6" x14ac:dyDescent="0.25">
      <c r="A392" s="85">
        <v>0.72430555555553999</v>
      </c>
      <c r="B392" s="86">
        <v>0.72916666666666696</v>
      </c>
      <c r="C392" s="89"/>
      <c r="D392" s="90"/>
      <c r="E392" s="81"/>
      <c r="F392" s="82"/>
    </row>
    <row r="393" spans="1:6" x14ac:dyDescent="0.25">
      <c r="A393" s="85">
        <v>0.72499999999998399</v>
      </c>
      <c r="B393" s="86">
        <v>0.72916666666666696</v>
      </c>
      <c r="C393" s="89"/>
      <c r="D393" s="90"/>
      <c r="E393" s="81"/>
      <c r="F393" s="82"/>
    </row>
    <row r="394" spans="1:6" x14ac:dyDescent="0.25">
      <c r="A394" s="85">
        <v>0.72569444444442799</v>
      </c>
      <c r="B394" s="86">
        <v>0.72916666666666696</v>
      </c>
      <c r="C394" s="89"/>
      <c r="D394" s="90"/>
      <c r="E394" s="81"/>
      <c r="F394" s="82"/>
    </row>
    <row r="395" spans="1:6" x14ac:dyDescent="0.25">
      <c r="A395" s="85">
        <v>0.72638888888887199</v>
      </c>
      <c r="B395" s="86">
        <v>0.72916666666666696</v>
      </c>
      <c r="C395" s="89"/>
      <c r="D395" s="90"/>
      <c r="E395" s="81"/>
      <c r="F395" s="82"/>
    </row>
    <row r="396" spans="1:6" x14ac:dyDescent="0.25">
      <c r="A396" s="85">
        <v>0.72708333333331598</v>
      </c>
      <c r="B396" s="86">
        <v>0.72916666666666696</v>
      </c>
      <c r="C396" s="89"/>
      <c r="D396" s="90"/>
      <c r="E396" s="81"/>
      <c r="F396" s="82"/>
    </row>
    <row r="397" spans="1:6" x14ac:dyDescent="0.25">
      <c r="A397" s="85">
        <v>0.72777777777775998</v>
      </c>
      <c r="B397" s="86">
        <v>0.72916666666666696</v>
      </c>
      <c r="C397" s="89"/>
      <c r="D397" s="90"/>
      <c r="E397" s="81"/>
      <c r="F397" s="82"/>
    </row>
    <row r="398" spans="1:6" x14ac:dyDescent="0.25">
      <c r="A398" s="85">
        <v>0.72847222222220398</v>
      </c>
      <c r="B398" s="86">
        <v>0.72916666666666696</v>
      </c>
      <c r="C398" s="89"/>
      <c r="D398" s="90"/>
      <c r="E398" s="81"/>
      <c r="F398" s="82"/>
    </row>
    <row r="399" spans="1:6" ht="15.75" thickBot="1" x14ac:dyDescent="0.3">
      <c r="A399" s="87">
        <v>0.72916666666664798</v>
      </c>
      <c r="B399" s="86">
        <v>0.72916666666666696</v>
      </c>
      <c r="C399" s="89"/>
      <c r="D399" s="90"/>
      <c r="E399" s="81"/>
      <c r="F399" s="8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Calcul</vt:lpstr>
      <vt:lpstr>Récap heures</vt:lpstr>
      <vt:lpstr>Horaires</vt:lpstr>
      <vt:lpstr>Horaires</vt:lpstr>
      <vt:lpstr>TableDébut</vt:lpstr>
      <vt:lpstr>TableFin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 pimp</dc:creator>
  <cp:lastModifiedBy>lil pimp</cp:lastModifiedBy>
  <dcterms:created xsi:type="dcterms:W3CDTF">2023-11-19T17:45:01Z</dcterms:created>
  <dcterms:modified xsi:type="dcterms:W3CDTF">2023-11-26T00:27:35Z</dcterms:modified>
</cp:coreProperties>
</file>