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hidePivotFieldList="1" defaultThemeVersion="124226"/>
  <bookViews>
    <workbookView xWindow="-15" yWindow="-15" windowWidth="15390" windowHeight="5055" tabRatio="667"/>
  </bookViews>
  <sheets>
    <sheet name="R2G" sheetId="37" r:id="rId1"/>
    <sheet name="Hr" sheetId="38" r:id="rId2"/>
  </sheets>
  <definedNames>
    <definedName name="_xlnm._FilterDatabase" localSheetId="0" hidden="1">'R2G'!$A$2:$K$36</definedName>
  </definedNames>
  <calcPr calcId="145621"/>
</workbook>
</file>

<file path=xl/calcChain.xml><?xml version="1.0" encoding="utf-8"?>
<calcChain xmlns="http://schemas.openxmlformats.org/spreadsheetml/2006/main">
  <c r="A15" i="38" l="1"/>
  <c r="B15" i="38"/>
  <c r="C15" i="38"/>
  <c r="D15" i="38"/>
  <c r="E15" i="38"/>
  <c r="F15" i="38"/>
  <c r="O15" i="38"/>
  <c r="A16" i="38"/>
  <c r="B16" i="38"/>
  <c r="C16" i="38"/>
  <c r="D16" i="38"/>
  <c r="E16" i="38"/>
  <c r="F16" i="38"/>
  <c r="O16" i="38"/>
  <c r="A17" i="38"/>
  <c r="B17" i="38"/>
  <c r="C17" i="38"/>
  <c r="D17" i="38"/>
  <c r="E17" i="38"/>
  <c r="F17" i="38"/>
  <c r="O17" i="38"/>
  <c r="A18" i="38"/>
  <c r="B18" i="38"/>
  <c r="C18" i="38"/>
  <c r="D18" i="38"/>
  <c r="E18" i="38"/>
  <c r="F18" i="38"/>
  <c r="O18" i="38"/>
  <c r="A19" i="38"/>
  <c r="B19" i="38"/>
  <c r="C19" i="38"/>
  <c r="D19" i="38"/>
  <c r="E19" i="38"/>
  <c r="F19" i="38"/>
  <c r="O19" i="38"/>
  <c r="A20" i="38"/>
  <c r="B20" i="38"/>
  <c r="C20" i="38"/>
  <c r="D20" i="38"/>
  <c r="E20" i="38"/>
  <c r="F20" i="38"/>
  <c r="O20" i="38"/>
  <c r="A21" i="38"/>
  <c r="B21" i="38"/>
  <c r="C21" i="38"/>
  <c r="D21" i="38"/>
  <c r="E21" i="38"/>
  <c r="F21" i="38"/>
  <c r="O21" i="38"/>
  <c r="A22" i="38"/>
  <c r="B22" i="38"/>
  <c r="C22" i="38"/>
  <c r="D22" i="38"/>
  <c r="E22" i="38"/>
  <c r="F22" i="38"/>
  <c r="O22" i="38"/>
  <c r="A23" i="38"/>
  <c r="B23" i="38"/>
  <c r="C23" i="38"/>
  <c r="D23" i="38"/>
  <c r="E23" i="38"/>
  <c r="F23" i="38"/>
  <c r="O23" i="38"/>
  <c r="J24" i="38"/>
  <c r="K24" i="38"/>
  <c r="L24" i="38"/>
  <c r="M24" i="38"/>
  <c r="N24" i="38"/>
  <c r="A25" i="38"/>
  <c r="B25" i="38"/>
  <c r="C25" i="38"/>
  <c r="D25" i="38"/>
  <c r="E25" i="38"/>
  <c r="F25" i="38"/>
  <c r="O25" i="38"/>
  <c r="A26" i="38"/>
  <c r="B26" i="38"/>
  <c r="C26" i="38"/>
  <c r="D26" i="38"/>
  <c r="E26" i="38"/>
  <c r="F26" i="38"/>
  <c r="O26" i="38"/>
  <c r="A27" i="38"/>
  <c r="B27" i="38"/>
  <c r="C27" i="38"/>
  <c r="D27" i="38"/>
  <c r="E27" i="38"/>
  <c r="F27" i="38"/>
  <c r="O27" i="38"/>
  <c r="A28" i="38"/>
  <c r="B28" i="38"/>
  <c r="C28" i="38"/>
  <c r="D28" i="38"/>
  <c r="E28" i="38"/>
  <c r="F28" i="38"/>
  <c r="O28" i="38"/>
  <c r="A29" i="38"/>
  <c r="B29" i="38"/>
  <c r="C29" i="38"/>
  <c r="D29" i="38"/>
  <c r="E29" i="38"/>
  <c r="F29" i="38"/>
  <c r="O29" i="38"/>
  <c r="A30" i="38"/>
  <c r="B30" i="38"/>
  <c r="C30" i="38"/>
  <c r="D30" i="38"/>
  <c r="E30" i="38"/>
  <c r="F30" i="38"/>
  <c r="O30" i="38"/>
  <c r="A31" i="38"/>
  <c r="B31" i="38"/>
  <c r="C31" i="38"/>
  <c r="D31" i="38"/>
  <c r="E31" i="38"/>
  <c r="F31" i="38"/>
  <c r="O31" i="38"/>
  <c r="A32" i="38"/>
  <c r="B32" i="38"/>
  <c r="C32" i="38"/>
  <c r="D32" i="38"/>
  <c r="E32" i="38"/>
  <c r="F32" i="38"/>
  <c r="O32" i="38"/>
  <c r="A33" i="38"/>
  <c r="B33" i="38"/>
  <c r="C33" i="38"/>
  <c r="D33" i="38"/>
  <c r="E33" i="38"/>
  <c r="F33" i="38"/>
  <c r="K21" i="37" l="1"/>
  <c r="K31" i="37"/>
  <c r="K32" i="37"/>
  <c r="K33" i="37"/>
  <c r="K34" i="37"/>
  <c r="K35" i="37"/>
  <c r="K30" i="37"/>
  <c r="K29" i="37"/>
  <c r="K28" i="37"/>
  <c r="K27" i="37"/>
  <c r="K26" i="37"/>
  <c r="K13" i="37"/>
  <c r="K16" i="37"/>
  <c r="K23" i="37"/>
  <c r="K15" i="37"/>
  <c r="O14" i="38"/>
  <c r="F14" i="38"/>
  <c r="E14" i="38"/>
  <c r="D14" i="38"/>
  <c r="C14" i="38"/>
  <c r="B14" i="38"/>
  <c r="A14" i="38"/>
  <c r="K11" i="37" s="1"/>
  <c r="O13" i="38"/>
  <c r="F13" i="38"/>
  <c r="E13" i="38"/>
  <c r="D13" i="38"/>
  <c r="C13" i="38"/>
  <c r="B13" i="38"/>
  <c r="A13" i="38"/>
  <c r="O12" i="38"/>
  <c r="F12" i="38"/>
  <c r="E12" i="38"/>
  <c r="D12" i="38"/>
  <c r="C12" i="38"/>
  <c r="B12" i="38"/>
  <c r="A12" i="38"/>
  <c r="O11" i="38"/>
  <c r="F11" i="38"/>
  <c r="E11" i="38"/>
  <c r="D11" i="38"/>
  <c r="C11" i="38"/>
  <c r="B11" i="38"/>
  <c r="A11" i="38"/>
  <c r="O10" i="38"/>
  <c r="F10" i="38"/>
  <c r="E10" i="38"/>
  <c r="D10" i="38"/>
  <c r="C10" i="38"/>
  <c r="B10" i="38"/>
  <c r="A10" i="38"/>
  <c r="O9" i="38"/>
  <c r="F9" i="38"/>
  <c r="E9" i="38"/>
  <c r="D9" i="38"/>
  <c r="C9" i="38"/>
  <c r="B9" i="38"/>
  <c r="A9" i="38"/>
  <c r="O8" i="38"/>
  <c r="F8" i="38"/>
  <c r="E8" i="38"/>
  <c r="D8" i="38"/>
  <c r="C8" i="38"/>
  <c r="B8" i="38"/>
  <c r="A8" i="38"/>
  <c r="O7" i="38"/>
  <c r="F7" i="38"/>
  <c r="E7" i="38"/>
  <c r="D7" i="38"/>
  <c r="C7" i="38"/>
  <c r="B7" i="38"/>
  <c r="A7" i="38"/>
  <c r="O6" i="38"/>
  <c r="F6" i="38"/>
  <c r="E6" i="38"/>
  <c r="D6" i="38"/>
  <c r="C6" i="38"/>
  <c r="B6" i="38"/>
  <c r="A6" i="38"/>
  <c r="O5" i="38"/>
  <c r="F5" i="38"/>
  <c r="E5" i="38"/>
  <c r="D5" i="38"/>
  <c r="C5" i="38"/>
  <c r="B5" i="38"/>
  <c r="A5" i="38"/>
  <c r="C3" i="37"/>
  <c r="C4" i="37"/>
  <c r="C5" i="37"/>
  <c r="C6" i="37"/>
  <c r="C7" i="37"/>
  <c r="C8" i="37"/>
  <c r="C9" i="37"/>
  <c r="C10" i="37"/>
  <c r="C11" i="37"/>
  <c r="C12" i="37"/>
  <c r="C13" i="37"/>
  <c r="C14" i="37"/>
  <c r="C15" i="37"/>
  <c r="C16" i="37"/>
  <c r="C17" i="37"/>
  <c r="C18" i="37"/>
  <c r="C19" i="37"/>
  <c r="C20" i="37"/>
  <c r="C21" i="37"/>
  <c r="C22" i="37"/>
  <c r="C23" i="37"/>
  <c r="C24" i="37"/>
  <c r="C25" i="37"/>
  <c r="C26" i="37"/>
  <c r="C27" i="37"/>
  <c r="C28" i="37"/>
  <c r="C29" i="37"/>
  <c r="C30" i="37"/>
  <c r="C31" i="37"/>
  <c r="C32" i="37"/>
  <c r="C33" i="37"/>
  <c r="C34" i="37"/>
  <c r="C35" i="37"/>
  <c r="C2" i="37"/>
  <c r="K7" i="37" l="1"/>
  <c r="K4" i="37"/>
  <c r="K8" i="37"/>
  <c r="K3" i="37"/>
  <c r="K2" i="37"/>
  <c r="K6" i="37"/>
  <c r="K10" i="37"/>
  <c r="K17" i="37"/>
  <c r="K9" i="37"/>
  <c r="K5" i="37"/>
  <c r="K24" i="37"/>
  <c r="K20" i="37"/>
  <c r="K12" i="37"/>
  <c r="K22" i="37"/>
  <c r="K18" i="37"/>
  <c r="K14" i="37"/>
  <c r="K25" i="37"/>
  <c r="K19" i="37"/>
</calcChain>
</file>

<file path=xl/sharedStrings.xml><?xml version="1.0" encoding="utf-8"?>
<sst xmlns="http://schemas.openxmlformats.org/spreadsheetml/2006/main" count="185" uniqueCount="78">
  <si>
    <t>Grand Total</t>
  </si>
  <si>
    <t>Idling % to Plan</t>
  </si>
  <si>
    <t>D08130</t>
  </si>
  <si>
    <t>D08131</t>
  </si>
  <si>
    <t>D08132</t>
  </si>
  <si>
    <t>D08133</t>
  </si>
  <si>
    <t>D08134</t>
  </si>
  <si>
    <t>D08135</t>
  </si>
  <si>
    <t>D08137</t>
  </si>
  <si>
    <t>R05177</t>
  </si>
  <si>
    <t>R05181</t>
  </si>
  <si>
    <t>R05184</t>
  </si>
  <si>
    <t>R05191</t>
  </si>
  <si>
    <t>R07128</t>
  </si>
  <si>
    <t>R07129</t>
  </si>
  <si>
    <t>R10070</t>
  </si>
  <si>
    <t>R10071</t>
  </si>
  <si>
    <t>R12074</t>
  </si>
  <si>
    <t>R12077</t>
  </si>
  <si>
    <t>R12117</t>
  </si>
  <si>
    <t>M</t>
  </si>
  <si>
    <t>Virage agressif</t>
  </si>
  <si>
    <t>Vitesse</t>
  </si>
  <si>
    <t>Idling</t>
  </si>
  <si>
    <t xml:space="preserve"> Total Distance</t>
  </si>
  <si>
    <t xml:space="preserve"> Accélération radicale</t>
  </si>
  <si>
    <t xml:space="preserve"> Freinage abrupt</t>
  </si>
  <si>
    <t>LUNDI</t>
  </si>
  <si>
    <t>MARDI</t>
  </si>
  <si>
    <t>MERCREDI</t>
  </si>
  <si>
    <t>JEUDI</t>
  </si>
  <si>
    <t>VENDREDI</t>
  </si>
  <si>
    <t>SAMEDI</t>
  </si>
  <si>
    <t>Total</t>
  </si>
  <si>
    <t>Pierre Décosse</t>
  </si>
  <si>
    <t>R12074/R5180</t>
  </si>
  <si>
    <t>Marcel Auger</t>
  </si>
  <si>
    <t>r05180</t>
  </si>
  <si>
    <t>André Mireault</t>
  </si>
  <si>
    <t>Alain Chagnon</t>
  </si>
  <si>
    <t>Jacques-André Mercier</t>
  </si>
  <si>
    <t>R5177</t>
  </si>
  <si>
    <t>Harold Pouliot</t>
  </si>
  <si>
    <t>R7151</t>
  </si>
  <si>
    <t>R7151/R8136</t>
  </si>
  <si>
    <t>Michel Gouger</t>
  </si>
  <si>
    <t>R5185</t>
  </si>
  <si>
    <t>Aurèle Dion</t>
  </si>
  <si>
    <t>R1874</t>
  </si>
  <si>
    <t>Daniel Caouette</t>
  </si>
  <si>
    <t>R5184</t>
  </si>
  <si>
    <t>Pierre Demers</t>
  </si>
  <si>
    <t>R5183</t>
  </si>
  <si>
    <t>Sébastien Bragdon</t>
  </si>
  <si>
    <t>R7129</t>
  </si>
  <si>
    <t>R5181</t>
  </si>
  <si>
    <t>Mario Bélair</t>
  </si>
  <si>
    <t>R5182</t>
  </si>
  <si>
    <t>Jean-René Viau</t>
  </si>
  <si>
    <t>R7128</t>
  </si>
  <si>
    <t>Daniel Desormeaux</t>
  </si>
  <si>
    <t>R5180</t>
  </si>
  <si>
    <t>Stéphane Juteau</t>
  </si>
  <si>
    <t>Pierre Baril</t>
  </si>
  <si>
    <t>Rémy Lauzon</t>
  </si>
  <si>
    <t>Alain Bourdage</t>
  </si>
  <si>
    <t>R8137</t>
  </si>
  <si>
    <t>Claude Moreau</t>
  </si>
  <si>
    <t>R8134</t>
  </si>
  <si>
    <t>Jocelyn Ares</t>
  </si>
  <si>
    <t>Michel Venne</t>
  </si>
  <si>
    <t>Dany Parent</t>
  </si>
  <si>
    <t>Serge Proulx</t>
  </si>
  <si>
    <t>Pierre Thimineur</t>
  </si>
  <si>
    <t>Guy Brousseau</t>
  </si>
  <si>
    <t>Pierre Tremblay</t>
  </si>
  <si>
    <t>Normand Bourque</t>
  </si>
  <si>
    <t>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</si>
</sst>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6" formatCode="dd/mm/yyyy"/>
  </numFmts>
  <fonts count="1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0"/>
      <color theme="1"/>
      <name val="Arial"/>
      <family val="2"/>
    </font>
    <font>
      <b/>
      <sz val="8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20"/>
      <name val="Arial"/>
      <family val="2"/>
    </font>
    <font>
      <b/>
      <sz val="14"/>
      <name val="Arial"/>
      <family val="2"/>
    </font>
    <font>
      <b/>
      <sz val="8"/>
      <color theme="0"/>
      <name val="Arial"/>
      <family val="2"/>
    </font>
    <font>
      <b/>
      <sz val="10"/>
      <color theme="0"/>
      <name val="Arial"/>
      <family val="2"/>
    </font>
    <font>
      <sz val="10"/>
      <color theme="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theme="0" tint="-0.14999847407452621"/>
      </patternFill>
    </fill>
    <fill>
      <patternFill patternType="solid">
        <fgColor theme="0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1"/>
        <bgColor indexed="64"/>
      </patternFill>
    </fill>
  </fills>
  <borders count="24">
    <border>
      <left/>
      <right/>
      <top/>
      <bottom/>
      <diagonal/>
    </border>
    <border>
      <left style="medium">
        <color theme="1" tint="0.499984740745262"/>
      </left>
      <right/>
      <top style="medium">
        <color theme="1" tint="0.499984740745262"/>
      </top>
      <bottom style="medium">
        <color theme="1" tint="0.499984740745262"/>
      </bottom>
      <diagonal/>
    </border>
    <border>
      <left/>
      <right style="thin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/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4999542222357858"/>
      </left>
      <right style="thin">
        <color theme="0" tint="-0.44999542222357858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theme="0" tint="-0.44999542222357858"/>
      </left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0" tint="-0.14999847407452621"/>
      </top>
      <bottom style="thin">
        <color theme="0" tint="-0.14999847407452621"/>
      </bottom>
      <diagonal/>
    </border>
    <border>
      <left/>
      <right/>
      <top/>
      <bottom style="thin">
        <color theme="0" tint="-0.14999847407452621"/>
      </bottom>
      <diagonal/>
    </border>
    <border>
      <left/>
      <right/>
      <top style="thin">
        <color theme="0" tint="-0.14999847407452621"/>
      </top>
      <bottom/>
      <diagonal/>
    </border>
    <border>
      <left/>
      <right style="medium">
        <color theme="1" tint="0.499984740745262"/>
      </right>
      <top style="medium">
        <color theme="1" tint="0.499984740745262"/>
      </top>
      <bottom style="medium">
        <color theme="1" tint="0.499984740745262"/>
      </bottom>
      <diagonal/>
    </border>
    <border>
      <left/>
      <right style="thin">
        <color theme="1" tint="0.499984740745262"/>
      </right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4999542222357858"/>
      </left>
      <right style="thin">
        <color theme="0" tint="-0.44999542222357858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 style="thin">
        <color theme="0" tint="-0.34998626667073579"/>
      </bottom>
      <diagonal/>
    </border>
    <border>
      <left style="thin">
        <color theme="0" tint="-0.44999542222357858"/>
      </left>
      <right style="thin">
        <color theme="0" tint="-0.34998626667073579"/>
      </right>
      <top style="thin">
        <color theme="0" tint="-0.34998626667073579"/>
      </top>
      <bottom style="thin">
        <color theme="0" tint="-0.34998626667073579"/>
      </bottom>
      <diagonal/>
    </border>
    <border>
      <left/>
      <right style="thin">
        <color theme="1" tint="0.499984740745262"/>
      </right>
      <top style="thin">
        <color theme="0" tint="-0.14999847407452621"/>
      </top>
      <bottom style="thin">
        <color theme="0" tint="-0.14999847407452621"/>
      </bottom>
      <diagonal/>
    </border>
    <border>
      <left style="thin">
        <color theme="0" tint="-0.44999542222357858"/>
      </left>
      <right style="thin">
        <color theme="0" tint="-0.44999542222357858"/>
      </right>
      <top style="thin">
        <color theme="0" tint="-0.14999847407452621"/>
      </top>
      <bottom style="thin">
        <color theme="0" tint="-0.14999847407452621"/>
      </bottom>
      <diagonal/>
    </border>
    <border>
      <left/>
      <right/>
      <top style="medium">
        <color theme="1" tint="0.499984740745262"/>
      </top>
      <bottom/>
      <diagonal/>
    </border>
    <border>
      <left/>
      <right/>
      <top/>
      <bottom style="thin">
        <color theme="0" tint="-0.34998626667073579"/>
      </bottom>
      <diagonal/>
    </border>
    <border>
      <left/>
      <right/>
      <top style="thin">
        <color theme="0" tint="-0.34998626667073579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4">
    <xf numFmtId="0" fontId="0" fillId="0" borderId="0"/>
    <xf numFmtId="0" fontId="2" fillId="0" borderId="0"/>
    <xf numFmtId="0" fontId="2" fillId="0" borderId="0"/>
    <xf numFmtId="43" fontId="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0" fontId="2" fillId="0" borderId="0"/>
    <xf numFmtId="0" fontId="2" fillId="0" borderId="0"/>
    <xf numFmtId="0" fontId="6" fillId="0" borderId="0"/>
    <xf numFmtId="0" fontId="7" fillId="0" borderId="0"/>
    <xf numFmtId="0" fontId="8" fillId="0" borderId="0"/>
    <xf numFmtId="0" fontId="9" fillId="0" borderId="0"/>
    <xf numFmtId="0" fontId="10" fillId="0" borderId="0"/>
    <xf numFmtId="0" fontId="11" fillId="0" borderId="0"/>
  </cellStyleXfs>
  <cellXfs count="60">
    <xf numFmtId="0" fontId="0" fillId="0" borderId="0" xfId="0"/>
    <xf numFmtId="0" fontId="0" fillId="0" borderId="0" xfId="0"/>
    <xf numFmtId="0" fontId="0" fillId="0" borderId="0" xfId="0" applyAlignment="1">
      <alignment horizontal="center"/>
    </xf>
    <xf numFmtId="0" fontId="0" fillId="0" borderId="6" xfId="0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166" fontId="0" fillId="0" borderId="11" xfId="0" applyNumberFormat="1" applyFont="1" applyBorder="1" applyAlignment="1">
      <alignment horizontal="center" vertical="center" wrapText="1"/>
    </xf>
    <xf numFmtId="166" fontId="0" fillId="0" borderId="15" xfId="0" applyNumberFormat="1" applyFont="1" applyBorder="1" applyAlignment="1">
      <alignment horizontal="center" vertical="center" wrapText="1"/>
    </xf>
    <xf numFmtId="2" fontId="0" fillId="0" borderId="12" xfId="0" applyNumberFormat="1" applyFont="1" applyBorder="1" applyAlignment="1">
      <alignment horizontal="center"/>
    </xf>
    <xf numFmtId="0" fontId="0" fillId="0" borderId="13" xfId="0" applyNumberFormat="1" applyFont="1" applyBorder="1" applyAlignment="1">
      <alignment horizontal="center"/>
    </xf>
    <xf numFmtId="0" fontId="0" fillId="0" borderId="12" xfId="0" applyNumberFormat="1" applyFont="1" applyBorder="1" applyAlignment="1">
      <alignment horizontal="center"/>
    </xf>
    <xf numFmtId="46" fontId="0" fillId="0" borderId="12" xfId="0" applyNumberFormat="1" applyFont="1" applyBorder="1" applyAlignment="1">
      <alignment horizontal="center"/>
    </xf>
    <xf numFmtId="46" fontId="0" fillId="0" borderId="13" xfId="0" applyNumberFormat="1" applyFont="1" applyBorder="1" applyAlignment="1">
      <alignment horizontal="center"/>
    </xf>
    <xf numFmtId="9" fontId="0" fillId="0" borderId="14" xfId="0" applyNumberFormat="1" applyFont="1" applyBorder="1" applyAlignment="1">
      <alignment horizontal="center"/>
    </xf>
    <xf numFmtId="2" fontId="0" fillId="0" borderId="16" xfId="0" applyNumberFormat="1" applyFont="1" applyBorder="1" applyAlignment="1">
      <alignment horizontal="center"/>
    </xf>
    <xf numFmtId="0" fontId="0" fillId="0" borderId="7" xfId="0" applyNumberFormat="1" applyFont="1" applyBorder="1" applyAlignment="1">
      <alignment horizontal="center"/>
    </xf>
    <xf numFmtId="0" fontId="0" fillId="0" borderId="16" xfId="0" applyNumberFormat="1" applyFont="1" applyBorder="1" applyAlignment="1">
      <alignment horizontal="center"/>
    </xf>
    <xf numFmtId="46" fontId="0" fillId="0" borderId="16" xfId="0" applyNumberFormat="1" applyFont="1" applyBorder="1" applyAlignment="1">
      <alignment horizontal="center"/>
    </xf>
    <xf numFmtId="46" fontId="0" fillId="0" borderId="7" xfId="0" applyNumberFormat="1" applyFont="1" applyBorder="1" applyAlignment="1">
      <alignment horizontal="center"/>
    </xf>
    <xf numFmtId="9" fontId="0" fillId="0" borderId="16" xfId="0" applyNumberFormat="1" applyFont="1" applyBorder="1" applyAlignment="1">
      <alignment horizontal="center"/>
    </xf>
    <xf numFmtId="2" fontId="1" fillId="0" borderId="4" xfId="0" applyNumberFormat="1" applyFont="1" applyBorder="1" applyAlignment="1">
      <alignment horizontal="center"/>
    </xf>
    <xf numFmtId="0" fontId="1" fillId="0" borderId="3" xfId="0" applyNumberFormat="1" applyFont="1" applyBorder="1" applyAlignment="1">
      <alignment horizontal="center"/>
    </xf>
    <xf numFmtId="0" fontId="1" fillId="0" borderId="4" xfId="0" applyNumberFormat="1" applyFont="1" applyBorder="1" applyAlignment="1">
      <alignment horizontal="center"/>
    </xf>
    <xf numFmtId="46" fontId="1" fillId="0" borderId="4" xfId="0" applyNumberFormat="1" applyFont="1" applyBorder="1" applyAlignment="1">
      <alignment horizontal="center"/>
    </xf>
    <xf numFmtId="46" fontId="1" fillId="0" borderId="3" xfId="0" applyNumberFormat="1" applyFont="1" applyBorder="1" applyAlignment="1">
      <alignment horizontal="center"/>
    </xf>
    <xf numFmtId="9" fontId="1" fillId="0" borderId="5" xfId="0" applyNumberFormat="1" applyFont="1" applyBorder="1" applyAlignment="1">
      <alignment horizontal="center"/>
    </xf>
    <xf numFmtId="0" fontId="1" fillId="3" borderId="17" xfId="0" applyFont="1" applyFill="1" applyBorder="1" applyAlignment="1">
      <alignment vertical="center" wrapText="1"/>
    </xf>
    <xf numFmtId="0" fontId="1" fillId="3" borderId="0" xfId="0" applyFont="1" applyFill="1" applyBorder="1" applyAlignment="1"/>
    <xf numFmtId="0" fontId="1" fillId="3" borderId="8" xfId="0" applyFont="1" applyFill="1" applyBorder="1" applyAlignment="1"/>
    <xf numFmtId="0" fontId="1" fillId="3" borderId="9" xfId="0" applyFont="1" applyFill="1" applyBorder="1" applyAlignment="1">
      <alignment vertical="center" wrapText="1"/>
    </xf>
    <xf numFmtId="0" fontId="1" fillId="3" borderId="18" xfId="0" applyFont="1" applyFill="1" applyBorder="1" applyAlignment="1"/>
    <xf numFmtId="0" fontId="1" fillId="3" borderId="19" xfId="0" applyFont="1" applyFill="1" applyBorder="1" applyAlignment="1">
      <alignment vertical="center" wrapText="1"/>
    </xf>
    <xf numFmtId="166" fontId="0" fillId="0" borderId="13" xfId="0" applyNumberFormat="1" applyFont="1" applyBorder="1" applyAlignment="1">
      <alignment horizontal="center" vertical="center" wrapText="1"/>
    </xf>
    <xf numFmtId="0" fontId="13" fillId="5" borderId="6" xfId="0" applyFont="1" applyFill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0" fillId="0" borderId="6" xfId="0" applyBorder="1"/>
    <xf numFmtId="16" fontId="3" fillId="6" borderId="6" xfId="0" applyNumberFormat="1" applyFont="1" applyFill="1" applyBorder="1" applyAlignment="1">
      <alignment horizontal="center"/>
    </xf>
    <xf numFmtId="0" fontId="3" fillId="0" borderId="6" xfId="0" applyFont="1" applyBorder="1"/>
    <xf numFmtId="0" fontId="3" fillId="7" borderId="6" xfId="0" applyFont="1" applyFill="1" applyBorder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3" fillId="4" borderId="6" xfId="0" applyFont="1" applyFill="1" applyBorder="1"/>
    <xf numFmtId="0" fontId="2" fillId="2" borderId="6" xfId="0" applyFont="1" applyFill="1" applyBorder="1" applyAlignment="1">
      <alignment horizontal="center"/>
    </xf>
    <xf numFmtId="0" fontId="14" fillId="8" borderId="6" xfId="0" applyFont="1" applyFill="1" applyBorder="1" applyAlignment="1">
      <alignment horizontal="center"/>
    </xf>
    <xf numFmtId="0" fontId="15" fillId="8" borderId="6" xfId="0" applyFont="1" applyFill="1" applyBorder="1"/>
    <xf numFmtId="0" fontId="16" fillId="8" borderId="6" xfId="0" applyFont="1" applyFill="1" applyBorder="1"/>
    <xf numFmtId="0" fontId="16" fillId="8" borderId="6" xfId="0" applyFont="1" applyFill="1" applyBorder="1" applyAlignment="1">
      <alignment horizontal="center"/>
    </xf>
    <xf numFmtId="0" fontId="15" fillId="8" borderId="6" xfId="0" applyFont="1" applyFill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3" fillId="5" borderId="6" xfId="0" applyFont="1" applyFill="1" applyBorder="1"/>
    <xf numFmtId="0" fontId="2" fillId="5" borderId="6" xfId="0" applyFont="1" applyFill="1" applyBorder="1" applyAlignment="1">
      <alignment horizontal="center"/>
    </xf>
    <xf numFmtId="0" fontId="5" fillId="5" borderId="6" xfId="0" applyFont="1" applyFill="1" applyBorder="1"/>
    <xf numFmtId="0" fontId="3" fillId="0" borderId="6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13" fillId="5" borderId="21" xfId="0" applyFont="1" applyFill="1" applyBorder="1" applyAlignment="1">
      <alignment horizontal="center"/>
    </xf>
    <xf numFmtId="0" fontId="13" fillId="5" borderId="22" xfId="0" applyFont="1" applyFill="1" applyBorder="1" applyAlignment="1">
      <alignment horizontal="center"/>
    </xf>
    <xf numFmtId="0" fontId="13" fillId="5" borderId="23" xfId="0" applyFont="1" applyFill="1" applyBorder="1" applyAlignment="1">
      <alignment horizontal="center"/>
    </xf>
  </cellXfs>
  <cellStyles count="14">
    <cellStyle name="Comma 2" xfId="5"/>
    <cellStyle name="Comma 4" xfId="3"/>
    <cellStyle name="Comma 9" xfId="4"/>
    <cellStyle name="Normal" xfId="0" builtinId="0"/>
    <cellStyle name="Normal 10" xfId="12"/>
    <cellStyle name="Normal 11" xfId="13"/>
    <cellStyle name="Normal 2" xfId="2"/>
    <cellStyle name="Normal 3" xfId="1"/>
    <cellStyle name="Normal 4" xfId="6"/>
    <cellStyle name="Normal 5" xfId="7"/>
    <cellStyle name="Normal 6" xfId="8"/>
    <cellStyle name="Normal 7" xfId="9"/>
    <cellStyle name="Normal 8" xfId="10"/>
    <cellStyle name="Normal 9" xfId="11"/>
  </cellStyles>
  <dxfs count="175"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79998168889431442"/>
        </patternFill>
      </fill>
    </dxf>
    <dxf>
      <font>
        <b/>
        <i val="0"/>
      </font>
      <fill>
        <patternFill>
          <bgColor theme="8" tint="0.7999816888943144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theme="9" tint="0.39994506668294322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</font>
      <fill>
        <patternFill>
          <bgColor rgb="FF92D050"/>
        </patternFill>
      </fill>
    </dxf>
    <dxf>
      <font>
        <b/>
        <i val="0"/>
      </font>
      <fill>
        <patternFill>
          <bgColor theme="8" tint="0.39994506668294322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</font>
      <fill>
        <patternFill>
          <bgColor rgb="FFFFFF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rgb="FFFF0000"/>
        <name val="Cambria"/>
        <scheme val="none"/>
      </font>
      <fill>
        <patternFill>
          <bgColor theme="0" tint="-0.14996795556505021"/>
        </patternFill>
      </fill>
    </dxf>
    <dxf>
      <fill>
        <patternFill>
          <bgColor rgb="FFFFFF99"/>
        </patternFill>
      </fill>
    </dxf>
    <dxf>
      <font>
        <color theme="0"/>
      </font>
      <fill>
        <patternFill>
          <bgColor rgb="FF0070C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</dxfs>
  <tableStyles count="0" defaultTableStyle="TableStyleMedium2" defaultPivotStyle="PivotStyleLight16"/>
  <colors>
    <mruColors>
      <color rgb="FF00FF00"/>
      <color rgb="FF66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K36"/>
  <sheetViews>
    <sheetView tabSelected="1" topLeftCell="A7" zoomScale="90" zoomScaleNormal="90" workbookViewId="0">
      <selection activeCell="D42" sqref="D42"/>
    </sheetView>
  </sheetViews>
  <sheetFormatPr defaultRowHeight="15" x14ac:dyDescent="0.25"/>
  <cols>
    <col min="1" max="1" width="7.85546875" bestFit="1" customWidth="1"/>
    <col min="2" max="2" width="16.7109375" bestFit="1" customWidth="1"/>
    <col min="3" max="3" width="13.42578125" style="1" bestFit="1" customWidth="1"/>
    <col min="4" max="10" width="14.5703125" style="2" customWidth="1"/>
    <col min="11" max="11" width="10.5703125" customWidth="1"/>
  </cols>
  <sheetData>
    <row r="1" spans="1:11" ht="15.75" thickBot="1" x14ac:dyDescent="0.3">
      <c r="A1" s="4"/>
      <c r="B1" s="5"/>
      <c r="C1" s="6"/>
      <c r="D1" s="6" t="s">
        <v>24</v>
      </c>
      <c r="E1" s="6" t="s">
        <v>25</v>
      </c>
      <c r="F1" s="6" t="s">
        <v>26</v>
      </c>
      <c r="G1" s="6" t="s">
        <v>21</v>
      </c>
      <c r="H1" s="6" t="s">
        <v>22</v>
      </c>
      <c r="I1" s="6" t="s">
        <v>23</v>
      </c>
      <c r="J1" s="7" t="s">
        <v>1</v>
      </c>
    </row>
    <row r="2" spans="1:11" x14ac:dyDescent="0.25">
      <c r="A2" s="28" t="s">
        <v>6</v>
      </c>
      <c r="B2" s="8">
        <v>41918</v>
      </c>
      <c r="C2" s="34" t="str">
        <f>B2&amp;A2</f>
        <v>41918D08134</v>
      </c>
      <c r="D2" s="10">
        <v>221.040771484375</v>
      </c>
      <c r="E2" s="11">
        <v>0</v>
      </c>
      <c r="F2" s="12">
        <v>0</v>
      </c>
      <c r="G2" s="11">
        <v>0</v>
      </c>
      <c r="H2" s="13">
        <v>4.2939814814814811E-3</v>
      </c>
      <c r="I2" s="14">
        <v>2.3726851851851851E-3</v>
      </c>
      <c r="J2" s="15">
        <v>0.42708333333333331</v>
      </c>
      <c r="K2" t="str">
        <f>VLOOKUP(C2,Hr!A5:H33,8,FALSE)</f>
        <v>Guy Brousseau</v>
      </c>
    </row>
    <row r="3" spans="1:11" x14ac:dyDescent="0.25">
      <c r="A3" s="29" t="s">
        <v>6</v>
      </c>
      <c r="B3" s="9">
        <v>41919</v>
      </c>
      <c r="C3" s="34" t="str">
        <f t="shared" ref="C3:C35" si="0">B3&amp;A3</f>
        <v>41919D08134</v>
      </c>
      <c r="D3" s="16">
        <v>73.917327880859375</v>
      </c>
      <c r="E3" s="17">
        <v>0</v>
      </c>
      <c r="F3" s="18">
        <v>0</v>
      </c>
      <c r="G3" s="17">
        <v>0</v>
      </c>
      <c r="H3" s="19">
        <v>2.3958333333333336E-3</v>
      </c>
      <c r="I3" s="20">
        <v>3.9814814814814817E-3</v>
      </c>
      <c r="J3" s="21">
        <v>0.71666666666666667</v>
      </c>
      <c r="K3" s="1" t="e">
        <f>VLOOKUP(C3,Hr!A6:H34,8,FALSE)</f>
        <v>#N/A</v>
      </c>
    </row>
    <row r="4" spans="1:11" x14ac:dyDescent="0.25">
      <c r="A4" s="29" t="s">
        <v>6</v>
      </c>
      <c r="B4" s="8">
        <v>41920</v>
      </c>
      <c r="C4" s="34" t="str">
        <f t="shared" si="0"/>
        <v>41920D08134</v>
      </c>
      <c r="D4" s="10">
        <v>227.82095336914063</v>
      </c>
      <c r="E4" s="11">
        <v>0</v>
      </c>
      <c r="F4" s="12">
        <v>0</v>
      </c>
      <c r="G4" s="11">
        <v>0</v>
      </c>
      <c r="H4" s="13">
        <v>5.4976851851851853E-3</v>
      </c>
      <c r="I4" s="14">
        <v>1.2650462962962962E-2</v>
      </c>
      <c r="J4" s="15">
        <v>2.2770833333333331</v>
      </c>
      <c r="K4" s="1" t="e">
        <f>VLOOKUP(C4,Hr!A7:H35,8,FALSE)</f>
        <v>#N/A</v>
      </c>
    </row>
    <row r="5" spans="1:11" x14ac:dyDescent="0.25">
      <c r="A5" s="29" t="s">
        <v>6</v>
      </c>
      <c r="B5" s="9">
        <v>41921</v>
      </c>
      <c r="C5" s="34" t="str">
        <f t="shared" si="0"/>
        <v>41921D08134</v>
      </c>
      <c r="D5" s="16">
        <v>160.54489135742187</v>
      </c>
      <c r="E5" s="17">
        <v>0</v>
      </c>
      <c r="F5" s="18">
        <v>0</v>
      </c>
      <c r="G5" s="17">
        <v>0</v>
      </c>
      <c r="H5" s="19">
        <v>4.6296296296296293E-4</v>
      </c>
      <c r="I5" s="20">
        <v>4.4907407407407405E-3</v>
      </c>
      <c r="J5" s="21">
        <v>0.80833333333333324</v>
      </c>
      <c r="K5" s="1" t="e">
        <f>VLOOKUP(C5,Hr!A8:H36,8,FALSE)</f>
        <v>#N/A</v>
      </c>
    </row>
    <row r="6" spans="1:11" x14ac:dyDescent="0.25">
      <c r="A6" s="30" t="s">
        <v>6</v>
      </c>
      <c r="B6" s="8">
        <v>41923</v>
      </c>
      <c r="C6" s="34" t="str">
        <f t="shared" si="0"/>
        <v>41923D08134</v>
      </c>
      <c r="D6" s="10">
        <v>139.64849853515625</v>
      </c>
      <c r="E6" s="11">
        <v>0</v>
      </c>
      <c r="F6" s="12">
        <v>0</v>
      </c>
      <c r="G6" s="11">
        <v>0</v>
      </c>
      <c r="H6" s="13">
        <v>1.6550925925925926E-3</v>
      </c>
      <c r="I6" s="14">
        <v>5.6249999999999989E-3</v>
      </c>
      <c r="J6" s="15">
        <v>1.0125</v>
      </c>
      <c r="K6" s="1" t="e">
        <f>VLOOKUP(C6,Hr!A9:H37,8,FALSE)</f>
        <v>#N/A</v>
      </c>
    </row>
    <row r="7" spans="1:11" x14ac:dyDescent="0.25">
      <c r="A7" s="31" t="s">
        <v>7</v>
      </c>
      <c r="B7" s="9">
        <v>41918</v>
      </c>
      <c r="C7" s="34" t="str">
        <f t="shared" si="0"/>
        <v>41918D08135</v>
      </c>
      <c r="D7" s="16">
        <v>120.15961456298828</v>
      </c>
      <c r="E7" s="17">
        <v>1</v>
      </c>
      <c r="F7" s="18">
        <v>0</v>
      </c>
      <c r="G7" s="17">
        <v>0</v>
      </c>
      <c r="H7" s="19">
        <v>9.4907407407407408E-4</v>
      </c>
      <c r="I7" s="20">
        <v>4.9305555555555552E-3</v>
      </c>
      <c r="J7" s="21">
        <v>0.88749999999999996</v>
      </c>
      <c r="K7" s="1" t="str">
        <f>VLOOKUP(C7,Hr!A10:H38,8,FALSE)</f>
        <v>Jocelyn Ares</v>
      </c>
    </row>
    <row r="8" spans="1:11" x14ac:dyDescent="0.25">
      <c r="A8" s="29" t="s">
        <v>7</v>
      </c>
      <c r="B8" s="8">
        <v>41919</v>
      </c>
      <c r="C8" s="34" t="str">
        <f t="shared" si="0"/>
        <v>41919D08135</v>
      </c>
      <c r="D8" s="10">
        <v>1.5429179668426514</v>
      </c>
      <c r="E8" s="11">
        <v>0</v>
      </c>
      <c r="F8" s="12">
        <v>0</v>
      </c>
      <c r="G8" s="11">
        <v>0</v>
      </c>
      <c r="H8" s="13">
        <v>0</v>
      </c>
      <c r="I8" s="14">
        <v>4.108796296296297E-3</v>
      </c>
      <c r="J8" s="15">
        <v>0.73958333333333326</v>
      </c>
      <c r="K8" s="1" t="e">
        <f>VLOOKUP(C8,Hr!A11:H39,8,FALSE)</f>
        <v>#N/A</v>
      </c>
    </row>
    <row r="9" spans="1:11" x14ac:dyDescent="0.25">
      <c r="A9" s="29" t="s">
        <v>7</v>
      </c>
      <c r="B9" s="9">
        <v>41920</v>
      </c>
      <c r="C9" s="34" t="str">
        <f t="shared" si="0"/>
        <v>41920D08135</v>
      </c>
      <c r="D9" s="16">
        <v>149.85606384277344</v>
      </c>
      <c r="E9" s="17">
        <v>2</v>
      </c>
      <c r="F9" s="18">
        <v>0</v>
      </c>
      <c r="G9" s="17">
        <v>0</v>
      </c>
      <c r="H9" s="19">
        <v>1.0532407407407407E-3</v>
      </c>
      <c r="I9" s="20">
        <v>3.7268518518518514E-3</v>
      </c>
      <c r="J9" s="21">
        <v>0.67083333333333328</v>
      </c>
      <c r="K9" s="1" t="e">
        <f>VLOOKUP(C9,Hr!A12:H40,8,FALSE)</f>
        <v>#N/A</v>
      </c>
    </row>
    <row r="10" spans="1:11" x14ac:dyDescent="0.25">
      <c r="A10" s="29" t="s">
        <v>7</v>
      </c>
      <c r="B10" s="8">
        <v>41921</v>
      </c>
      <c r="C10" s="34" t="str">
        <f t="shared" si="0"/>
        <v>41921D08135</v>
      </c>
      <c r="D10" s="10">
        <v>184.78933715820312</v>
      </c>
      <c r="E10" s="11">
        <v>0</v>
      </c>
      <c r="F10" s="12">
        <v>0</v>
      </c>
      <c r="G10" s="11">
        <v>1</v>
      </c>
      <c r="H10" s="13">
        <v>1.9675925925925928E-3</v>
      </c>
      <c r="I10" s="14">
        <v>2.9861111111111113E-3</v>
      </c>
      <c r="J10" s="15">
        <v>0.53749999999999998</v>
      </c>
      <c r="K10" s="1" t="e">
        <f>VLOOKUP(C10,Hr!A13:H41,8,FALSE)</f>
        <v>#N/A</v>
      </c>
    </row>
    <row r="11" spans="1:11" x14ac:dyDescent="0.25">
      <c r="A11" s="29" t="s">
        <v>7</v>
      </c>
      <c r="B11" s="9">
        <v>41922</v>
      </c>
      <c r="C11" s="34" t="str">
        <f t="shared" si="0"/>
        <v>41922D08135</v>
      </c>
      <c r="D11" s="16">
        <v>189.26419067382812</v>
      </c>
      <c r="E11" s="17">
        <v>0</v>
      </c>
      <c r="F11" s="18">
        <v>0</v>
      </c>
      <c r="G11" s="17">
        <v>0</v>
      </c>
      <c r="H11" s="19">
        <v>5.3240740740740744E-4</v>
      </c>
      <c r="I11" s="20">
        <v>3.3449074074074071E-3</v>
      </c>
      <c r="J11" s="21">
        <v>0.6020833333333333</v>
      </c>
      <c r="K11" s="1" t="e">
        <f>VLOOKUP(C11,Hr!A14:H42,8,FALSE)</f>
        <v>#N/A</v>
      </c>
    </row>
    <row r="12" spans="1:11" x14ac:dyDescent="0.25">
      <c r="A12" s="30" t="s">
        <v>7</v>
      </c>
      <c r="B12" s="8">
        <v>41923</v>
      </c>
      <c r="C12" s="34" t="str">
        <f t="shared" si="0"/>
        <v>41923D08135</v>
      </c>
      <c r="D12" s="10">
        <v>118.56291961669922</v>
      </c>
      <c r="E12" s="11">
        <v>0</v>
      </c>
      <c r="F12" s="12">
        <v>0</v>
      </c>
      <c r="G12" s="11">
        <v>0</v>
      </c>
      <c r="H12" s="13">
        <v>2.2453703703703702E-3</v>
      </c>
      <c r="I12" s="14">
        <v>4.1435185185185186E-3</v>
      </c>
      <c r="J12" s="15">
        <v>0.74583333333333335</v>
      </c>
      <c r="K12" s="1" t="e">
        <f>VLOOKUP(C12,Hr!A15:H43,8,FALSE)</f>
        <v>#N/A</v>
      </c>
    </row>
    <row r="13" spans="1:11" x14ac:dyDescent="0.25">
      <c r="A13" s="31" t="s">
        <v>2</v>
      </c>
      <c r="B13" s="9">
        <v>41918</v>
      </c>
      <c r="C13" s="34" t="str">
        <f t="shared" si="0"/>
        <v>41918D08130</v>
      </c>
      <c r="D13" s="16">
        <v>204.1009521484375</v>
      </c>
      <c r="E13" s="17">
        <v>1</v>
      </c>
      <c r="F13" s="18">
        <v>3</v>
      </c>
      <c r="G13" s="17">
        <v>1</v>
      </c>
      <c r="H13" s="19">
        <v>6.145833333333333E-3</v>
      </c>
      <c r="I13" s="20">
        <v>1.8171296296296297E-3</v>
      </c>
      <c r="J13" s="21">
        <v>0.32708333333333334</v>
      </c>
      <c r="K13" s="1" t="str">
        <f>VLOOKUP(C13,Hr!A16:H44,8,FALSE)</f>
        <v>Serge Proulx</v>
      </c>
    </row>
    <row r="14" spans="1:11" x14ac:dyDescent="0.25">
      <c r="A14" s="29" t="s">
        <v>2</v>
      </c>
      <c r="B14" s="8">
        <v>41919</v>
      </c>
      <c r="C14" s="34" t="str">
        <f t="shared" si="0"/>
        <v>41919D08130</v>
      </c>
      <c r="D14" s="10">
        <v>137.60040283203125</v>
      </c>
      <c r="E14" s="11">
        <v>0</v>
      </c>
      <c r="F14" s="12">
        <v>1</v>
      </c>
      <c r="G14" s="11">
        <v>0</v>
      </c>
      <c r="H14" s="13">
        <v>7.2569444444444443E-3</v>
      </c>
      <c r="I14" s="14">
        <v>4.1435185185185186E-3</v>
      </c>
      <c r="J14" s="15">
        <v>0.74583333333333335</v>
      </c>
      <c r="K14" s="1" t="e">
        <f>VLOOKUP(C14,Hr!A17:H45,8,FALSE)</f>
        <v>#N/A</v>
      </c>
    </row>
    <row r="15" spans="1:11" x14ac:dyDescent="0.25">
      <c r="A15" s="29" t="s">
        <v>2</v>
      </c>
      <c r="B15" s="9">
        <v>41920</v>
      </c>
      <c r="C15" s="34" t="str">
        <f t="shared" si="0"/>
        <v>41920D08130</v>
      </c>
      <c r="D15" s="16">
        <v>3.3253519535064697</v>
      </c>
      <c r="E15" s="17">
        <v>3</v>
      </c>
      <c r="F15" s="18">
        <v>1</v>
      </c>
      <c r="G15" s="17">
        <v>1</v>
      </c>
      <c r="H15" s="19">
        <v>0</v>
      </c>
      <c r="I15" s="20">
        <v>6.822916666666666E-2</v>
      </c>
      <c r="J15" s="21">
        <v>12.281249999999998</v>
      </c>
      <c r="K15" s="1" t="e">
        <f>VLOOKUP(C15,Hr!A18:H46,8,FALSE)</f>
        <v>#N/A</v>
      </c>
    </row>
    <row r="16" spans="1:11" x14ac:dyDescent="0.25">
      <c r="A16" s="29" t="s">
        <v>2</v>
      </c>
      <c r="B16" s="8">
        <v>41921</v>
      </c>
      <c r="C16" s="34" t="str">
        <f t="shared" si="0"/>
        <v>41921D08130</v>
      </c>
      <c r="D16" s="10">
        <v>159.6201171875</v>
      </c>
      <c r="E16" s="11">
        <v>0</v>
      </c>
      <c r="F16" s="12">
        <v>0</v>
      </c>
      <c r="G16" s="11">
        <v>0</v>
      </c>
      <c r="H16" s="13">
        <v>5.6018518518518518E-3</v>
      </c>
      <c r="I16" s="14">
        <v>5.4861111111111117E-3</v>
      </c>
      <c r="J16" s="15">
        <v>0.98749999999999993</v>
      </c>
      <c r="K16" s="1" t="e">
        <f>VLOOKUP(C16,Hr!A19:H47,8,FALSE)</f>
        <v>#N/A</v>
      </c>
    </row>
    <row r="17" spans="1:11" x14ac:dyDescent="0.25">
      <c r="A17" s="32" t="s">
        <v>2</v>
      </c>
      <c r="B17" s="9">
        <v>41922</v>
      </c>
      <c r="C17" s="34" t="str">
        <f t="shared" si="0"/>
        <v>41922D08130</v>
      </c>
      <c r="D17" s="16">
        <v>187.76971435546875</v>
      </c>
      <c r="E17" s="17">
        <v>1</v>
      </c>
      <c r="F17" s="18">
        <v>1</v>
      </c>
      <c r="G17" s="17">
        <v>0</v>
      </c>
      <c r="H17" s="19">
        <v>7.175925925925927E-4</v>
      </c>
      <c r="I17" s="20">
        <v>3.2372685185185185E-2</v>
      </c>
      <c r="J17" s="21">
        <v>5.8270833333333334</v>
      </c>
      <c r="K17" s="1" t="e">
        <f>VLOOKUP(C17,Hr!A20:H48,8,FALSE)</f>
        <v>#N/A</v>
      </c>
    </row>
    <row r="18" spans="1:11" x14ac:dyDescent="0.25">
      <c r="A18" s="33" t="s">
        <v>8</v>
      </c>
      <c r="B18" s="8">
        <v>41921</v>
      </c>
      <c r="C18" s="34" t="str">
        <f t="shared" si="0"/>
        <v>41921D08137</v>
      </c>
      <c r="D18" s="10">
        <v>45.635627746582031</v>
      </c>
      <c r="E18" s="11">
        <v>0</v>
      </c>
      <c r="F18" s="12">
        <v>1</v>
      </c>
      <c r="G18" s="11">
        <v>0</v>
      </c>
      <c r="H18" s="13">
        <v>5.6712962962962956E-4</v>
      </c>
      <c r="I18" s="14">
        <v>2.627314814814815E-3</v>
      </c>
      <c r="J18" s="15">
        <v>0.47291666666666665</v>
      </c>
      <c r="K18" s="1" t="e">
        <f>VLOOKUP(C18,Hr!A21:H49,8,FALSE)</f>
        <v>#N/A</v>
      </c>
    </row>
    <row r="19" spans="1:11" x14ac:dyDescent="0.25">
      <c r="A19" s="33" t="s">
        <v>8</v>
      </c>
      <c r="B19" s="9">
        <v>41922</v>
      </c>
      <c r="C19" s="34" t="str">
        <f t="shared" si="0"/>
        <v>41922D08137</v>
      </c>
      <c r="D19" s="16">
        <v>86.689865112304688</v>
      </c>
      <c r="E19" s="17">
        <v>0</v>
      </c>
      <c r="F19" s="18">
        <v>0</v>
      </c>
      <c r="G19" s="17">
        <v>0</v>
      </c>
      <c r="H19" s="19">
        <v>7.175925925925927E-4</v>
      </c>
      <c r="I19" s="20">
        <v>9.8495370370370369E-3</v>
      </c>
      <c r="J19" s="21">
        <v>1.7729166666666665</v>
      </c>
      <c r="K19" s="1" t="e">
        <f>VLOOKUP(C19,Hr!A22:H50,8,FALSE)</f>
        <v>#N/A</v>
      </c>
    </row>
    <row r="20" spans="1:11" x14ac:dyDescent="0.25">
      <c r="A20" s="33" t="s">
        <v>8</v>
      </c>
      <c r="B20" s="8">
        <v>41923</v>
      </c>
      <c r="C20" s="34" t="str">
        <f t="shared" si="0"/>
        <v>41923D08137</v>
      </c>
      <c r="D20" s="10">
        <v>232.12153625488281</v>
      </c>
      <c r="E20" s="11">
        <v>0</v>
      </c>
      <c r="F20" s="12">
        <v>1</v>
      </c>
      <c r="G20" s="11">
        <v>0</v>
      </c>
      <c r="H20" s="13">
        <v>3.7037037037037034E-3</v>
      </c>
      <c r="I20" s="14">
        <v>5.7060185185185191E-3</v>
      </c>
      <c r="J20" s="15">
        <v>1.0270833333333333</v>
      </c>
      <c r="K20" s="1" t="e">
        <f>VLOOKUP(C20,Hr!A23:H51,8,FALSE)</f>
        <v>#N/A</v>
      </c>
    </row>
    <row r="21" spans="1:11" x14ac:dyDescent="0.25">
      <c r="A21" s="31" t="s">
        <v>3</v>
      </c>
      <c r="B21" s="9">
        <v>41918</v>
      </c>
      <c r="C21" s="34" t="str">
        <f t="shared" si="0"/>
        <v>41918D08131</v>
      </c>
      <c r="D21" s="16">
        <v>143.56126403808594</v>
      </c>
      <c r="E21" s="17">
        <v>1</v>
      </c>
      <c r="F21" s="18">
        <v>0</v>
      </c>
      <c r="G21" s="17">
        <v>0</v>
      </c>
      <c r="H21" s="19">
        <v>1.261574074074074E-3</v>
      </c>
      <c r="I21" s="20">
        <v>2.4768518518518516E-3</v>
      </c>
      <c r="J21" s="21">
        <v>0.44583333333333336</v>
      </c>
      <c r="K21" s="1" t="str">
        <f>VLOOKUP(C21,Hr!A24:H52,8,FALSE)</f>
        <v>Michel Venne</v>
      </c>
    </row>
    <row r="22" spans="1:11" x14ac:dyDescent="0.25">
      <c r="A22" s="31" t="s">
        <v>3</v>
      </c>
      <c r="B22" s="8">
        <v>41919</v>
      </c>
      <c r="C22" s="34" t="str">
        <f t="shared" si="0"/>
        <v>41919D08131</v>
      </c>
      <c r="D22" s="10">
        <v>248.863525390625</v>
      </c>
      <c r="E22" s="11">
        <v>4</v>
      </c>
      <c r="F22" s="12">
        <v>0</v>
      </c>
      <c r="G22" s="11">
        <v>0</v>
      </c>
      <c r="H22" s="13">
        <v>6.1342592592592594E-3</v>
      </c>
      <c r="I22" s="14">
        <v>7.2800925925925915E-3</v>
      </c>
      <c r="J22" s="15">
        <v>1.3104166666666666</v>
      </c>
      <c r="K22" s="1" t="e">
        <f>VLOOKUP(C22,Hr!A25:H53,8,FALSE)</f>
        <v>#N/A</v>
      </c>
    </row>
    <row r="23" spans="1:11" x14ac:dyDescent="0.25">
      <c r="A23" s="31" t="s">
        <v>3</v>
      </c>
      <c r="B23" s="9">
        <v>41920</v>
      </c>
      <c r="C23" s="34" t="str">
        <f t="shared" si="0"/>
        <v>41920D08131</v>
      </c>
      <c r="D23" s="16">
        <v>190.68440246582031</v>
      </c>
      <c r="E23" s="17">
        <v>0</v>
      </c>
      <c r="F23" s="18">
        <v>0</v>
      </c>
      <c r="G23" s="17">
        <v>1</v>
      </c>
      <c r="H23" s="19">
        <v>5.2083333333333333E-4</v>
      </c>
      <c r="I23" s="20">
        <v>2.8935185185185188E-3</v>
      </c>
      <c r="J23" s="21">
        <v>0.52083333333333326</v>
      </c>
      <c r="K23" s="1" t="e">
        <f>VLOOKUP(C23,Hr!A26:H54,8,FALSE)</f>
        <v>#N/A</v>
      </c>
    </row>
    <row r="24" spans="1:11" x14ac:dyDescent="0.25">
      <c r="A24" s="31" t="s">
        <v>3</v>
      </c>
      <c r="B24" s="8">
        <v>41921</v>
      </c>
      <c r="C24" s="34" t="str">
        <f t="shared" si="0"/>
        <v>41921D08131</v>
      </c>
      <c r="D24" s="10">
        <v>197.77366638183594</v>
      </c>
      <c r="E24" s="11">
        <v>0</v>
      </c>
      <c r="F24" s="12">
        <v>0</v>
      </c>
      <c r="G24" s="11">
        <v>0</v>
      </c>
      <c r="H24" s="13">
        <v>2.2453703703703702E-3</v>
      </c>
      <c r="I24" s="14">
        <v>3.4027777777777784E-3</v>
      </c>
      <c r="J24" s="15">
        <v>0.61249999999999993</v>
      </c>
      <c r="K24" s="1" t="e">
        <f>VLOOKUP(C24,Hr!A27:H55,8,FALSE)</f>
        <v>#N/A</v>
      </c>
    </row>
    <row r="25" spans="1:11" x14ac:dyDescent="0.25">
      <c r="A25" s="31" t="s">
        <v>3</v>
      </c>
      <c r="B25" s="9">
        <v>41922</v>
      </c>
      <c r="C25" s="34" t="str">
        <f t="shared" si="0"/>
        <v>41922D08131</v>
      </c>
      <c r="D25" s="16">
        <v>3.1793320178985596</v>
      </c>
      <c r="E25" s="17">
        <v>0</v>
      </c>
      <c r="F25" s="18">
        <v>0</v>
      </c>
      <c r="G25" s="17">
        <v>0</v>
      </c>
      <c r="H25" s="19">
        <v>0</v>
      </c>
      <c r="I25" s="20">
        <v>0.11251157407407408</v>
      </c>
      <c r="J25" s="21">
        <v>20.252083333333331</v>
      </c>
      <c r="K25" s="1" t="e">
        <f>VLOOKUP(C25,Hr!A28:H56,8,FALSE)</f>
        <v>#N/A</v>
      </c>
    </row>
    <row r="26" spans="1:11" x14ac:dyDescent="0.25">
      <c r="A26" s="33" t="s">
        <v>4</v>
      </c>
      <c r="B26" s="8">
        <v>41918</v>
      </c>
      <c r="C26" s="34" t="str">
        <f t="shared" si="0"/>
        <v>41918D08132</v>
      </c>
      <c r="D26" s="10">
        <v>3.2090282440185547</v>
      </c>
      <c r="E26" s="11">
        <v>0</v>
      </c>
      <c r="F26" s="12">
        <v>0</v>
      </c>
      <c r="G26" s="11">
        <v>0</v>
      </c>
      <c r="H26" s="13">
        <v>0</v>
      </c>
      <c r="I26" s="14">
        <v>1.2847222222222223E-3</v>
      </c>
      <c r="J26" s="15">
        <v>0.23124999999999998</v>
      </c>
      <c r="K26" s="1" t="e">
        <f>VLOOKUP(C26,Hr!A29:H57,8,FALSE)</f>
        <v>#N/A</v>
      </c>
    </row>
    <row r="27" spans="1:11" x14ac:dyDescent="0.25">
      <c r="A27" s="29" t="s">
        <v>4</v>
      </c>
      <c r="B27" s="9">
        <v>41920</v>
      </c>
      <c r="C27" s="34" t="str">
        <f t="shared" si="0"/>
        <v>41920D08132</v>
      </c>
      <c r="D27" s="16">
        <v>232.60887145996094</v>
      </c>
      <c r="E27" s="17">
        <v>4</v>
      </c>
      <c r="F27" s="18">
        <v>0</v>
      </c>
      <c r="G27" s="17">
        <v>0</v>
      </c>
      <c r="H27" s="19">
        <v>1.8750000000000001E-3</v>
      </c>
      <c r="I27" s="20">
        <v>4.8495370370370368E-3</v>
      </c>
      <c r="J27" s="21">
        <v>0.87291666666666656</v>
      </c>
      <c r="K27" s="1" t="e">
        <f>VLOOKUP(C27,Hr!A30:H58,8,FALSE)</f>
        <v>#N/A</v>
      </c>
    </row>
    <row r="28" spans="1:11" x14ac:dyDescent="0.25">
      <c r="A28" s="29" t="s">
        <v>4</v>
      </c>
      <c r="B28" s="8">
        <v>41921</v>
      </c>
      <c r="C28" s="34" t="str">
        <f t="shared" si="0"/>
        <v>41921D08132</v>
      </c>
      <c r="D28" s="10">
        <v>133.31755065917969</v>
      </c>
      <c r="E28" s="11">
        <v>0</v>
      </c>
      <c r="F28" s="12">
        <v>1</v>
      </c>
      <c r="G28" s="11">
        <v>0</v>
      </c>
      <c r="H28" s="13">
        <v>0</v>
      </c>
      <c r="I28" s="14">
        <v>5.4282407407407404E-3</v>
      </c>
      <c r="J28" s="15">
        <v>0.97708333333333319</v>
      </c>
      <c r="K28" s="1" t="e">
        <f>VLOOKUP(C28,Hr!A31:H59,8,FALSE)</f>
        <v>#N/A</v>
      </c>
    </row>
    <row r="29" spans="1:11" x14ac:dyDescent="0.25">
      <c r="A29" s="29" t="s">
        <v>4</v>
      </c>
      <c r="B29" s="9">
        <v>41922</v>
      </c>
      <c r="C29" s="34" t="str">
        <f t="shared" si="0"/>
        <v>41922D08132</v>
      </c>
      <c r="D29" s="16">
        <v>206.45526123046875</v>
      </c>
      <c r="E29" s="17">
        <v>3</v>
      </c>
      <c r="F29" s="18">
        <v>2</v>
      </c>
      <c r="G29" s="17">
        <v>2</v>
      </c>
      <c r="H29" s="19">
        <v>5.5555555555555556E-4</v>
      </c>
      <c r="I29" s="20">
        <v>7.3842592592592597E-3</v>
      </c>
      <c r="J29" s="21">
        <v>1.3291666666666666</v>
      </c>
      <c r="K29" s="1" t="e">
        <f>VLOOKUP(C29,Hr!A32:H60,8,FALSE)</f>
        <v>#N/A</v>
      </c>
    </row>
    <row r="30" spans="1:11" x14ac:dyDescent="0.25">
      <c r="A30" s="30" t="s">
        <v>4</v>
      </c>
      <c r="B30" s="8">
        <v>41923</v>
      </c>
      <c r="C30" s="34" t="str">
        <f t="shared" si="0"/>
        <v>41923D08132</v>
      </c>
      <c r="D30" s="10">
        <v>231.07327270507812</v>
      </c>
      <c r="E30" s="11">
        <v>0</v>
      </c>
      <c r="F30" s="12">
        <v>0</v>
      </c>
      <c r="G30" s="11">
        <v>0</v>
      </c>
      <c r="H30" s="13">
        <v>5.2430555555555555E-3</v>
      </c>
      <c r="I30" s="14">
        <v>3.9467592592592592E-3</v>
      </c>
      <c r="J30" s="15">
        <v>0.71041666666666659</v>
      </c>
      <c r="K30" s="1" t="e">
        <f>VLOOKUP(C30,Hr!A33:H61,8,FALSE)</f>
        <v>#N/A</v>
      </c>
    </row>
    <row r="31" spans="1:11" x14ac:dyDescent="0.25">
      <c r="A31" s="31" t="s">
        <v>5</v>
      </c>
      <c r="B31" s="9">
        <v>41918</v>
      </c>
      <c r="C31" s="34" t="str">
        <f t="shared" si="0"/>
        <v>41918D08133</v>
      </c>
      <c r="D31" s="16">
        <v>218.42851257324219</v>
      </c>
      <c r="E31" s="17">
        <v>0</v>
      </c>
      <c r="F31" s="18">
        <v>0</v>
      </c>
      <c r="G31" s="17">
        <v>0</v>
      </c>
      <c r="H31" s="19">
        <v>6.4814814814814813E-4</v>
      </c>
      <c r="I31" s="20">
        <v>2.1643518518518518E-3</v>
      </c>
      <c r="J31" s="21">
        <v>0.38958333333333328</v>
      </c>
      <c r="K31" s="1" t="e">
        <f>VLOOKUP(C31,Hr!A34:H62,8,FALSE)</f>
        <v>#N/A</v>
      </c>
    </row>
    <row r="32" spans="1:11" x14ac:dyDescent="0.25">
      <c r="A32" s="31" t="s">
        <v>5</v>
      </c>
      <c r="B32" s="8">
        <v>41919</v>
      </c>
      <c r="C32" s="34" t="str">
        <f t="shared" si="0"/>
        <v>41919D08133</v>
      </c>
      <c r="D32" s="10">
        <v>219.24958801269531</v>
      </c>
      <c r="E32" s="11">
        <v>1</v>
      </c>
      <c r="F32" s="12">
        <v>0</v>
      </c>
      <c r="G32" s="11">
        <v>0</v>
      </c>
      <c r="H32" s="13">
        <v>6.3078703703703708E-3</v>
      </c>
      <c r="I32" s="14">
        <v>4.8958333333333328E-3</v>
      </c>
      <c r="J32" s="15">
        <v>0.88124999999999998</v>
      </c>
      <c r="K32" s="1" t="e">
        <f>VLOOKUP(C32,Hr!A35:H63,8,FALSE)</f>
        <v>#N/A</v>
      </c>
    </row>
    <row r="33" spans="1:11" x14ac:dyDescent="0.25">
      <c r="A33" s="31" t="s">
        <v>5</v>
      </c>
      <c r="B33" s="9">
        <v>41920</v>
      </c>
      <c r="C33" s="34" t="str">
        <f t="shared" si="0"/>
        <v>41920D08133</v>
      </c>
      <c r="D33" s="16">
        <v>157.17657470703125</v>
      </c>
      <c r="E33" s="17">
        <v>0</v>
      </c>
      <c r="F33" s="18">
        <v>0</v>
      </c>
      <c r="G33" s="17">
        <v>0</v>
      </c>
      <c r="H33" s="19">
        <v>1.1111111111111111E-3</v>
      </c>
      <c r="I33" s="20">
        <v>1.5046296296296295E-2</v>
      </c>
      <c r="J33" s="21">
        <v>2.708333333333333</v>
      </c>
      <c r="K33" s="1" t="e">
        <f>VLOOKUP(C33,Hr!A36:H64,8,FALSE)</f>
        <v>#N/A</v>
      </c>
    </row>
    <row r="34" spans="1:11" x14ac:dyDescent="0.25">
      <c r="A34" s="31" t="s">
        <v>5</v>
      </c>
      <c r="B34" s="8">
        <v>41922</v>
      </c>
      <c r="C34" s="34" t="str">
        <f t="shared" si="0"/>
        <v>41922D08133</v>
      </c>
      <c r="D34" s="10">
        <v>205.02976989746094</v>
      </c>
      <c r="E34" s="11">
        <v>2</v>
      </c>
      <c r="F34" s="12">
        <v>0</v>
      </c>
      <c r="G34" s="11">
        <v>0</v>
      </c>
      <c r="H34" s="13">
        <v>1.25E-3</v>
      </c>
      <c r="I34" s="14">
        <v>9.3055555555555548E-3</v>
      </c>
      <c r="J34" s="15">
        <v>1.6749999999999998</v>
      </c>
      <c r="K34" s="1" t="e">
        <f>VLOOKUP(C34,Hr!A37:H65,8,FALSE)</f>
        <v>#N/A</v>
      </c>
    </row>
    <row r="35" spans="1:11" ht="15.75" thickBot="1" x14ac:dyDescent="0.3">
      <c r="A35" s="31" t="s">
        <v>5</v>
      </c>
      <c r="B35" s="9">
        <v>41923</v>
      </c>
      <c r="C35" s="34" t="str">
        <f t="shared" si="0"/>
        <v>41923D08133</v>
      </c>
      <c r="D35" s="16">
        <v>89.070663452148438</v>
      </c>
      <c r="E35" s="17">
        <v>1</v>
      </c>
      <c r="F35" s="18">
        <v>0</v>
      </c>
      <c r="G35" s="17">
        <v>0</v>
      </c>
      <c r="H35" s="19">
        <v>2.6388888888888885E-3</v>
      </c>
      <c r="I35" s="20">
        <v>3.8888888888888883E-3</v>
      </c>
      <c r="J35" s="21">
        <v>0.7</v>
      </c>
      <c r="K35" s="1" t="e">
        <f>VLOOKUP(C35,Hr!A38:H66,8,FALSE)</f>
        <v>#N/A</v>
      </c>
    </row>
    <row r="36" spans="1:11" ht="15.75" thickBot="1" x14ac:dyDescent="0.3">
      <c r="A36" s="54" t="s">
        <v>0</v>
      </c>
      <c r="B36" s="55"/>
      <c r="C36" s="6"/>
      <c r="D36" s="22">
        <v>5123.6923372745514</v>
      </c>
      <c r="E36" s="23">
        <v>24</v>
      </c>
      <c r="F36" s="24">
        <v>11</v>
      </c>
      <c r="G36" s="23">
        <v>6</v>
      </c>
      <c r="H36" s="25">
        <v>7.5555555555555542E-2</v>
      </c>
      <c r="I36" s="26">
        <v>0.36935185185185182</v>
      </c>
      <c r="J36" s="27">
        <v>1.955392156862745</v>
      </c>
    </row>
  </sheetData>
  <autoFilter ref="A2:K36"/>
  <mergeCells count="1">
    <mergeCell ref="A36:B36"/>
  </mergeCells>
  <conditionalFormatting sqref="E2:E36">
    <cfRule type="cellIs" dxfId="174" priority="8" operator="lessThanOrEqual">
      <formula>2</formula>
    </cfRule>
  </conditionalFormatting>
  <conditionalFormatting sqref="E2:E36">
    <cfRule type="cellIs" dxfId="173" priority="7" operator="greaterThan">
      <formula>2</formula>
    </cfRule>
  </conditionalFormatting>
  <conditionalFormatting sqref="G2:G36">
    <cfRule type="cellIs" dxfId="172" priority="6" operator="lessThanOrEqual">
      <formula>2</formula>
    </cfRule>
  </conditionalFormatting>
  <conditionalFormatting sqref="G2:G36">
    <cfRule type="cellIs" dxfId="171" priority="5" operator="greaterThan">
      <formula>2</formula>
    </cfRule>
  </conditionalFormatting>
  <conditionalFormatting sqref="F2:F36">
    <cfRule type="cellIs" dxfId="170" priority="4" operator="lessThanOrEqual">
      <formula>2</formula>
    </cfRule>
  </conditionalFormatting>
  <conditionalFormatting sqref="F2:F36">
    <cfRule type="cellIs" dxfId="169" priority="3" operator="greaterThan">
      <formula>2</formula>
    </cfRule>
  </conditionalFormatting>
  <conditionalFormatting sqref="J2:J36">
    <cfRule type="cellIs" dxfId="168" priority="2" operator="lessThan">
      <formula>1</formula>
    </cfRule>
  </conditionalFormatting>
  <conditionalFormatting sqref="J2:J35">
    <cfRule type="cellIs" dxfId="167" priority="1" operator="greaterThan">
      <formula>1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O33"/>
  <sheetViews>
    <sheetView workbookViewId="0">
      <selection activeCell="D12" sqref="D12"/>
    </sheetView>
  </sheetViews>
  <sheetFormatPr defaultRowHeight="15" x14ac:dyDescent="0.25"/>
  <cols>
    <col min="1" max="4" width="12.28515625" bestFit="1" customWidth="1"/>
    <col min="5" max="5" width="18.42578125" bestFit="1" customWidth="1"/>
    <col min="6" max="6" width="12.28515625" bestFit="1" customWidth="1"/>
    <col min="7" max="7" width="10.42578125" bestFit="1" customWidth="1"/>
    <col min="8" max="8" width="22.28515625" bestFit="1" customWidth="1"/>
    <col min="9" max="10" width="7.28515625" bestFit="1" customWidth="1"/>
    <col min="11" max="11" width="8.7109375" bestFit="1" customWidth="1"/>
    <col min="12" max="12" width="7.28515625" bestFit="1" customWidth="1"/>
    <col min="13" max="13" width="13.28515625" bestFit="1" customWidth="1"/>
    <col min="14" max="14" width="7.28515625" bestFit="1" customWidth="1"/>
    <col min="15" max="15" width="4.85546875" bestFit="1" customWidth="1"/>
  </cols>
  <sheetData>
    <row r="1" spans="1:15" ht="26.25" x14ac:dyDescent="0.4">
      <c r="A1" s="1"/>
      <c r="B1" s="1"/>
      <c r="C1" s="1"/>
      <c r="D1" s="1"/>
      <c r="E1" s="1"/>
      <c r="F1" s="1"/>
      <c r="G1" s="56"/>
      <c r="H1" s="56"/>
      <c r="I1" s="56"/>
      <c r="J1" s="56"/>
      <c r="K1" s="56"/>
      <c r="L1" s="56"/>
      <c r="M1" s="56"/>
      <c r="N1" s="56"/>
      <c r="O1" s="56"/>
    </row>
    <row r="2" spans="1:15" ht="18" x14ac:dyDescent="0.25">
      <c r="A2" s="1"/>
      <c r="B2" s="1"/>
      <c r="C2" s="1"/>
      <c r="D2" s="1"/>
      <c r="E2" s="1"/>
      <c r="F2" s="1"/>
      <c r="G2" s="35"/>
      <c r="H2" s="57"/>
      <c r="I2" s="58"/>
      <c r="J2" s="58"/>
      <c r="K2" s="58"/>
      <c r="L2" s="58"/>
      <c r="M2" s="58"/>
      <c r="N2" s="58"/>
      <c r="O2" s="59"/>
    </row>
    <row r="3" spans="1:15" x14ac:dyDescent="0.25">
      <c r="A3" s="1"/>
      <c r="B3" s="1"/>
      <c r="C3" s="1"/>
      <c r="D3" s="1"/>
      <c r="E3" s="1"/>
      <c r="F3" s="1"/>
      <c r="G3" s="36"/>
      <c r="H3" s="37"/>
      <c r="I3" s="38">
        <v>41918</v>
      </c>
      <c r="J3" s="38">
        <v>41919</v>
      </c>
      <c r="K3" s="38">
        <v>41920</v>
      </c>
      <c r="L3" s="38">
        <v>41921</v>
      </c>
      <c r="M3" s="38">
        <v>41922</v>
      </c>
      <c r="N3" s="38">
        <v>41923</v>
      </c>
      <c r="O3" s="37"/>
    </row>
    <row r="4" spans="1:15" x14ac:dyDescent="0.25">
      <c r="A4" s="2" t="s">
        <v>27</v>
      </c>
      <c r="B4" s="2" t="s">
        <v>28</v>
      </c>
      <c r="C4" s="2" t="s">
        <v>29</v>
      </c>
      <c r="D4" s="2" t="s">
        <v>30</v>
      </c>
      <c r="E4" s="2" t="s">
        <v>31</v>
      </c>
      <c r="F4" s="2" t="s">
        <v>32</v>
      </c>
      <c r="G4" s="36"/>
      <c r="H4" s="36"/>
      <c r="I4" s="36" t="s">
        <v>27</v>
      </c>
      <c r="J4" s="36" t="s">
        <v>28</v>
      </c>
      <c r="K4" s="36" t="s">
        <v>29</v>
      </c>
      <c r="L4" s="36" t="s">
        <v>30</v>
      </c>
      <c r="M4" s="36" t="s">
        <v>31</v>
      </c>
      <c r="N4" s="36" t="s">
        <v>32</v>
      </c>
      <c r="O4" s="36" t="s">
        <v>33</v>
      </c>
    </row>
    <row r="5" spans="1:15" x14ac:dyDescent="0.25">
      <c r="A5" s="2" t="str">
        <f>$I$3&amp;I5</f>
        <v>41918</v>
      </c>
      <c r="B5" s="2" t="str">
        <f>J$3&amp;J5</f>
        <v>41919R05177</v>
      </c>
      <c r="C5" s="2" t="str">
        <f>K$3&amp;K5</f>
        <v>41920R07129</v>
      </c>
      <c r="D5" s="2" t="str">
        <f>L$3&amp;L5</f>
        <v>41921R12074</v>
      </c>
      <c r="E5" s="2" t="str">
        <f>M$3&amp;M5</f>
        <v>41922R12074/R5180</v>
      </c>
      <c r="F5" s="2" t="str">
        <f>N$3&amp;N5</f>
        <v>41923</v>
      </c>
      <c r="G5" s="36">
        <v>1</v>
      </c>
      <c r="H5" s="39" t="s">
        <v>34</v>
      </c>
      <c r="I5" s="40"/>
      <c r="J5" s="41" t="s">
        <v>9</v>
      </c>
      <c r="K5" s="41" t="s">
        <v>14</v>
      </c>
      <c r="L5" s="41" t="s">
        <v>17</v>
      </c>
      <c r="M5" s="41" t="s">
        <v>35</v>
      </c>
      <c r="N5" s="41"/>
      <c r="O5" s="3">
        <f t="shared" ref="O5:O23" si="0">COUNTIF(I5:N5,"X")+COUNTIF(I5:N5,"5ieme")+COUNTIF(I5:N5,"BO")</f>
        <v>0</v>
      </c>
    </row>
    <row r="6" spans="1:15" x14ac:dyDescent="0.25">
      <c r="A6" s="2" t="str">
        <f t="shared" ref="A6:A23" si="1">$I$3&amp;I6</f>
        <v>41918</v>
      </c>
      <c r="B6" s="2" t="str">
        <f t="shared" ref="B6:F23" si="2">J$3&amp;J6</f>
        <v>41919r05180</v>
      </c>
      <c r="C6" s="2" t="str">
        <f t="shared" si="2"/>
        <v>41920R05177</v>
      </c>
      <c r="D6" s="2" t="str">
        <f t="shared" si="2"/>
        <v>41921R10070</v>
      </c>
      <c r="E6" s="2" t="str">
        <f t="shared" si="2"/>
        <v>41922R10070</v>
      </c>
      <c r="F6" s="2" t="str">
        <f t="shared" si="2"/>
        <v>41923</v>
      </c>
      <c r="G6" s="36">
        <v>2</v>
      </c>
      <c r="H6" s="39" t="s">
        <v>36</v>
      </c>
      <c r="I6" s="40"/>
      <c r="J6" s="41" t="s">
        <v>37</v>
      </c>
      <c r="K6" s="41" t="s">
        <v>9</v>
      </c>
      <c r="L6" s="41" t="s">
        <v>15</v>
      </c>
      <c r="M6" s="41" t="s">
        <v>15</v>
      </c>
      <c r="N6" s="41"/>
      <c r="O6" s="3">
        <f t="shared" si="0"/>
        <v>0</v>
      </c>
    </row>
    <row r="7" spans="1:15" x14ac:dyDescent="0.25">
      <c r="A7" s="2" t="str">
        <f t="shared" si="1"/>
        <v>41918</v>
      </c>
      <c r="B7" s="2" t="str">
        <f t="shared" si="2"/>
        <v>41919R05181</v>
      </c>
      <c r="C7" s="2" t="str">
        <f t="shared" si="2"/>
        <v>41920R12117</v>
      </c>
      <c r="D7" s="2" t="str">
        <f t="shared" si="2"/>
        <v>41921R12117</v>
      </c>
      <c r="E7" s="2" t="str">
        <f t="shared" si="2"/>
        <v>41922R12117</v>
      </c>
      <c r="F7" s="2" t="str">
        <f t="shared" si="2"/>
        <v>41923</v>
      </c>
      <c r="G7" s="36">
        <v>3</v>
      </c>
      <c r="H7" s="39" t="s">
        <v>38</v>
      </c>
      <c r="I7" s="40"/>
      <c r="J7" s="41" t="s">
        <v>10</v>
      </c>
      <c r="K7" s="41" t="s">
        <v>19</v>
      </c>
      <c r="L7" s="41" t="s">
        <v>19</v>
      </c>
      <c r="M7" s="41" t="s">
        <v>19</v>
      </c>
      <c r="N7" s="41"/>
      <c r="O7" s="3">
        <f t="shared" si="0"/>
        <v>0</v>
      </c>
    </row>
    <row r="8" spans="1:15" x14ac:dyDescent="0.25">
      <c r="A8" s="2" t="str">
        <f t="shared" si="1"/>
        <v>41918</v>
      </c>
      <c r="B8" s="2" t="str">
        <f t="shared" si="2"/>
        <v>41919M</v>
      </c>
      <c r="C8" s="2" t="str">
        <f t="shared" si="2"/>
        <v>41920R10071</v>
      </c>
      <c r="D8" s="2" t="str">
        <f t="shared" si="2"/>
        <v>41921M</v>
      </c>
      <c r="E8" s="2" t="str">
        <f t="shared" si="2"/>
        <v>41922R10071</v>
      </c>
      <c r="F8" s="2" t="str">
        <f t="shared" si="2"/>
        <v>41923</v>
      </c>
      <c r="G8" s="36">
        <v>4</v>
      </c>
      <c r="H8" s="42" t="s">
        <v>39</v>
      </c>
      <c r="I8" s="40"/>
      <c r="J8" s="41" t="s">
        <v>20</v>
      </c>
      <c r="K8" s="41" t="s">
        <v>16</v>
      </c>
      <c r="L8" s="41" t="s">
        <v>20</v>
      </c>
      <c r="M8" s="41" t="s">
        <v>16</v>
      </c>
      <c r="N8" s="41"/>
      <c r="O8" s="3">
        <f t="shared" si="0"/>
        <v>0</v>
      </c>
    </row>
    <row r="9" spans="1:15" x14ac:dyDescent="0.25">
      <c r="A9" s="2" t="str">
        <f t="shared" si="1"/>
        <v>41918</v>
      </c>
      <c r="B9" s="2" t="str">
        <f t="shared" si="2"/>
        <v>41919R5177</v>
      </c>
      <c r="C9" s="2" t="str">
        <f t="shared" si="2"/>
        <v>41920</v>
      </c>
      <c r="D9" s="2" t="str">
        <f t="shared" si="2"/>
        <v>41921R05191</v>
      </c>
      <c r="E9" s="2" t="str">
        <f t="shared" si="2"/>
        <v>41922R5177</v>
      </c>
      <c r="F9" s="2" t="str">
        <f t="shared" si="2"/>
        <v>41923R5177</v>
      </c>
      <c r="G9" s="36">
        <v>6</v>
      </c>
      <c r="H9" s="42" t="s">
        <v>40</v>
      </c>
      <c r="I9" s="40"/>
      <c r="J9" s="41" t="s">
        <v>41</v>
      </c>
      <c r="K9" s="41"/>
      <c r="L9" s="41" t="s">
        <v>12</v>
      </c>
      <c r="M9" s="41" t="s">
        <v>41</v>
      </c>
      <c r="N9" s="41" t="s">
        <v>41</v>
      </c>
      <c r="O9" s="3">
        <f t="shared" si="0"/>
        <v>0</v>
      </c>
    </row>
    <row r="10" spans="1:15" x14ac:dyDescent="0.25">
      <c r="A10" s="2" t="str">
        <f t="shared" si="1"/>
        <v>41918</v>
      </c>
      <c r="B10" s="2" t="str">
        <f t="shared" si="2"/>
        <v>41919R12117</v>
      </c>
      <c r="C10" s="2" t="str">
        <f t="shared" si="2"/>
        <v>41920R07129</v>
      </c>
      <c r="D10" s="2" t="str">
        <f t="shared" si="2"/>
        <v>41921R7151</v>
      </c>
      <c r="E10" s="2" t="str">
        <f t="shared" si="2"/>
        <v>41922R7151/R8136</v>
      </c>
      <c r="F10" s="2" t="str">
        <f t="shared" si="2"/>
        <v>41923</v>
      </c>
      <c r="G10" s="36">
        <v>5</v>
      </c>
      <c r="H10" s="42" t="s">
        <v>42</v>
      </c>
      <c r="I10" s="40"/>
      <c r="J10" s="41" t="s">
        <v>19</v>
      </c>
      <c r="K10" s="41" t="s">
        <v>14</v>
      </c>
      <c r="L10" s="41" t="s">
        <v>43</v>
      </c>
      <c r="M10" s="41" t="s">
        <v>44</v>
      </c>
      <c r="N10" s="41"/>
      <c r="O10" s="3">
        <f t="shared" si="0"/>
        <v>0</v>
      </c>
    </row>
    <row r="11" spans="1:15" x14ac:dyDescent="0.25">
      <c r="A11" s="2" t="str">
        <f t="shared" si="1"/>
        <v>41918</v>
      </c>
      <c r="B11" s="2" t="str">
        <f t="shared" si="2"/>
        <v>41919R5185</v>
      </c>
      <c r="C11" s="2" t="str">
        <f t="shared" si="2"/>
        <v>41920R5185</v>
      </c>
      <c r="D11" s="2" t="str">
        <f t="shared" si="2"/>
        <v>41921R5185</v>
      </c>
      <c r="E11" s="2" t="str">
        <f t="shared" si="2"/>
        <v>41922</v>
      </c>
      <c r="F11" s="2" t="str">
        <f t="shared" si="2"/>
        <v>41923R5185</v>
      </c>
      <c r="G11" s="36">
        <v>8</v>
      </c>
      <c r="H11" s="42" t="s">
        <v>45</v>
      </c>
      <c r="I11" s="40"/>
      <c r="J11" s="41" t="s">
        <v>46</v>
      </c>
      <c r="K11" s="41" t="s">
        <v>46</v>
      </c>
      <c r="L11" s="41" t="s">
        <v>46</v>
      </c>
      <c r="M11" s="41"/>
      <c r="N11" s="41" t="s">
        <v>46</v>
      </c>
      <c r="O11" s="3">
        <f t="shared" si="0"/>
        <v>0</v>
      </c>
    </row>
    <row r="12" spans="1:15" x14ac:dyDescent="0.25">
      <c r="A12" s="2" t="str">
        <f t="shared" si="1"/>
        <v>41918</v>
      </c>
      <c r="B12" s="2" t="str">
        <f t="shared" si="2"/>
        <v>41919R07129</v>
      </c>
      <c r="C12" s="2" t="str">
        <f t="shared" si="2"/>
        <v>41920R1874</v>
      </c>
      <c r="D12" s="2" t="str">
        <f t="shared" si="2"/>
        <v>41921R12077</v>
      </c>
      <c r="E12" s="2" t="str">
        <f t="shared" si="2"/>
        <v>41922</v>
      </c>
      <c r="F12" s="2" t="str">
        <f t="shared" si="2"/>
        <v>41923R12077</v>
      </c>
      <c r="G12" s="36">
        <v>7</v>
      </c>
      <c r="H12" s="42" t="s">
        <v>47</v>
      </c>
      <c r="I12" s="40"/>
      <c r="J12" s="41" t="s">
        <v>14</v>
      </c>
      <c r="K12" s="41" t="s">
        <v>48</v>
      </c>
      <c r="L12" s="41" t="s">
        <v>18</v>
      </c>
      <c r="M12" s="41"/>
      <c r="N12" s="41" t="s">
        <v>18</v>
      </c>
      <c r="O12" s="3">
        <f t="shared" si="0"/>
        <v>0</v>
      </c>
    </row>
    <row r="13" spans="1:15" x14ac:dyDescent="0.25">
      <c r="A13" s="2" t="str">
        <f t="shared" si="1"/>
        <v>41918</v>
      </c>
      <c r="B13" s="2" t="str">
        <f t="shared" si="2"/>
        <v>41919R05184</v>
      </c>
      <c r="C13" s="2" t="str">
        <f t="shared" si="2"/>
        <v>41920R05184</v>
      </c>
      <c r="D13" s="2" t="str">
        <f t="shared" si="2"/>
        <v>41921R5184</v>
      </c>
      <c r="E13" s="2" t="str">
        <f t="shared" si="2"/>
        <v>41922</v>
      </c>
      <c r="F13" s="2" t="str">
        <f t="shared" si="2"/>
        <v>41923R5184</v>
      </c>
      <c r="G13" s="36">
        <v>9</v>
      </c>
      <c r="H13" s="42" t="s">
        <v>49</v>
      </c>
      <c r="I13" s="40"/>
      <c r="J13" s="41" t="s">
        <v>11</v>
      </c>
      <c r="K13" s="41" t="s">
        <v>11</v>
      </c>
      <c r="L13" s="41" t="s">
        <v>50</v>
      </c>
      <c r="M13" s="41"/>
      <c r="N13" s="41" t="s">
        <v>50</v>
      </c>
      <c r="O13" s="3">
        <f t="shared" si="0"/>
        <v>0</v>
      </c>
    </row>
    <row r="14" spans="1:15" x14ac:dyDescent="0.25">
      <c r="A14" s="2" t="str">
        <f t="shared" si="1"/>
        <v>41918</v>
      </c>
      <c r="B14" s="2" t="str">
        <f t="shared" si="2"/>
        <v>41919R5183</v>
      </c>
      <c r="C14" s="2" t="str">
        <f t="shared" si="2"/>
        <v>41920R5183</v>
      </c>
      <c r="D14" s="2" t="str">
        <f t="shared" si="2"/>
        <v>41921</v>
      </c>
      <c r="E14" s="2" t="str">
        <f t="shared" si="2"/>
        <v>41922R5183</v>
      </c>
      <c r="F14" s="2" t="str">
        <f t="shared" si="2"/>
        <v>41923R5183</v>
      </c>
      <c r="G14" s="36">
        <v>10</v>
      </c>
      <c r="H14" s="42" t="s">
        <v>51</v>
      </c>
      <c r="I14" s="40"/>
      <c r="J14" s="41" t="s">
        <v>52</v>
      </c>
      <c r="K14" s="41" t="s">
        <v>52</v>
      </c>
      <c r="L14" s="41"/>
      <c r="M14" s="41" t="s">
        <v>52</v>
      </c>
      <c r="N14" s="41" t="s">
        <v>52</v>
      </c>
      <c r="O14" s="3">
        <f t="shared" si="0"/>
        <v>0</v>
      </c>
    </row>
    <row r="15" spans="1:15" x14ac:dyDescent="0.25">
      <c r="A15" s="2" t="str">
        <f t="shared" si="1"/>
        <v>41918</v>
      </c>
      <c r="B15" s="2" t="str">
        <f t="shared" si="2"/>
        <v>41919R7129</v>
      </c>
      <c r="C15" s="2" t="str">
        <f t="shared" si="2"/>
        <v>41920R7129</v>
      </c>
      <c r="D15" s="2" t="str">
        <f t="shared" si="2"/>
        <v>41921</v>
      </c>
      <c r="E15" s="2" t="str">
        <f t="shared" si="2"/>
        <v>41922R5181</v>
      </c>
      <c r="F15" s="2" t="str">
        <f t="shared" si="2"/>
        <v>41923R5181</v>
      </c>
      <c r="G15" s="36">
        <v>11</v>
      </c>
      <c r="H15" s="42" t="s">
        <v>53</v>
      </c>
      <c r="I15" s="40"/>
      <c r="J15" s="41" t="s">
        <v>54</v>
      </c>
      <c r="K15" s="41" t="s">
        <v>54</v>
      </c>
      <c r="L15" s="41"/>
      <c r="M15" s="41" t="s">
        <v>55</v>
      </c>
      <c r="N15" s="41" t="s">
        <v>55</v>
      </c>
      <c r="O15" s="3">
        <f t="shared" si="0"/>
        <v>0</v>
      </c>
    </row>
    <row r="16" spans="1:15" x14ac:dyDescent="0.25">
      <c r="A16" s="2" t="str">
        <f t="shared" si="1"/>
        <v>41918</v>
      </c>
      <c r="B16" s="2" t="str">
        <f t="shared" si="2"/>
        <v>41919R07128</v>
      </c>
      <c r="C16" s="2" t="str">
        <f t="shared" si="2"/>
        <v>41920R5184</v>
      </c>
      <c r="D16" s="2" t="str">
        <f t="shared" si="2"/>
        <v>41921R5182</v>
      </c>
      <c r="E16" s="2" t="str">
        <f t="shared" si="2"/>
        <v>41922R5182</v>
      </c>
      <c r="F16" s="2" t="str">
        <f t="shared" si="2"/>
        <v>41923</v>
      </c>
      <c r="G16" s="36">
        <v>12</v>
      </c>
      <c r="H16" s="42" t="s">
        <v>56</v>
      </c>
      <c r="I16" s="40"/>
      <c r="J16" s="41" t="s">
        <v>13</v>
      </c>
      <c r="K16" s="41" t="s">
        <v>50</v>
      </c>
      <c r="L16" s="41" t="s">
        <v>57</v>
      </c>
      <c r="M16" s="41" t="s">
        <v>57</v>
      </c>
      <c r="N16" s="41"/>
      <c r="O16" s="3">
        <f t="shared" si="0"/>
        <v>0</v>
      </c>
    </row>
    <row r="17" spans="1:15" x14ac:dyDescent="0.25">
      <c r="A17" s="2" t="str">
        <f t="shared" si="1"/>
        <v>41918</v>
      </c>
      <c r="B17" s="2" t="str">
        <f t="shared" si="2"/>
        <v>41919R7128</v>
      </c>
      <c r="C17" s="2" t="str">
        <f t="shared" si="2"/>
        <v>41920M</v>
      </c>
      <c r="D17" s="2" t="str">
        <f t="shared" si="2"/>
        <v>41921R7128</v>
      </c>
      <c r="E17" s="2" t="str">
        <f t="shared" si="2"/>
        <v>41922R7128</v>
      </c>
      <c r="F17" s="2" t="str">
        <f t="shared" si="2"/>
        <v>41923R7128</v>
      </c>
      <c r="G17" s="36">
        <v>13</v>
      </c>
      <c r="H17" s="42" t="s">
        <v>58</v>
      </c>
      <c r="I17" s="40"/>
      <c r="J17" s="41" t="s">
        <v>59</v>
      </c>
      <c r="K17" s="41" t="s">
        <v>20</v>
      </c>
      <c r="L17" s="41" t="s">
        <v>59</v>
      </c>
      <c r="M17" s="41" t="s">
        <v>59</v>
      </c>
      <c r="N17" s="41" t="s">
        <v>59</v>
      </c>
      <c r="O17" s="3">
        <f t="shared" si="0"/>
        <v>0</v>
      </c>
    </row>
    <row r="18" spans="1:15" x14ac:dyDescent="0.25">
      <c r="A18" s="2" t="str">
        <f t="shared" si="1"/>
        <v>41918</v>
      </c>
      <c r="B18" s="2" t="str">
        <f t="shared" si="2"/>
        <v>41919R10071</v>
      </c>
      <c r="C18" s="2" t="str">
        <f t="shared" si="2"/>
        <v>41920</v>
      </c>
      <c r="D18" s="2" t="str">
        <f t="shared" si="2"/>
        <v>41921R10071</v>
      </c>
      <c r="E18" s="2" t="str">
        <f t="shared" si="2"/>
        <v>41922R5184</v>
      </c>
      <c r="F18" s="2" t="str">
        <f t="shared" si="2"/>
        <v>41923R5180</v>
      </c>
      <c r="G18" s="36">
        <v>14</v>
      </c>
      <c r="H18" s="42" t="s">
        <v>60</v>
      </c>
      <c r="I18" s="40"/>
      <c r="J18" s="41" t="s">
        <v>16</v>
      </c>
      <c r="K18" s="41"/>
      <c r="L18" s="41" t="s">
        <v>16</v>
      </c>
      <c r="M18" s="41" t="s">
        <v>50</v>
      </c>
      <c r="N18" s="41" t="s">
        <v>61</v>
      </c>
      <c r="O18" s="3">
        <f t="shared" si="0"/>
        <v>0</v>
      </c>
    </row>
    <row r="19" spans="1:15" x14ac:dyDescent="0.25">
      <c r="A19" s="2" t="str">
        <f t="shared" si="1"/>
        <v>41918</v>
      </c>
      <c r="B19" s="2" t="str">
        <f t="shared" si="2"/>
        <v>41919M</v>
      </c>
      <c r="C19" s="2" t="str">
        <f t="shared" si="2"/>
        <v>41920M</v>
      </c>
      <c r="D19" s="2" t="str">
        <f t="shared" si="2"/>
        <v>41921M</v>
      </c>
      <c r="E19" s="2" t="str">
        <f t="shared" si="2"/>
        <v>41922M</v>
      </c>
      <c r="F19" s="2" t="str">
        <f t="shared" si="2"/>
        <v>41923M</v>
      </c>
      <c r="G19" s="36">
        <v>15</v>
      </c>
      <c r="H19" s="39" t="s">
        <v>62</v>
      </c>
      <c r="I19" s="40"/>
      <c r="J19" s="41" t="s">
        <v>20</v>
      </c>
      <c r="K19" s="41" t="s">
        <v>20</v>
      </c>
      <c r="L19" s="41" t="s">
        <v>20</v>
      </c>
      <c r="M19" s="41" t="s">
        <v>20</v>
      </c>
      <c r="N19" s="41" t="s">
        <v>20</v>
      </c>
      <c r="O19" s="3">
        <f t="shared" si="0"/>
        <v>0</v>
      </c>
    </row>
    <row r="20" spans="1:15" x14ac:dyDescent="0.25">
      <c r="A20" s="2" t="str">
        <f t="shared" si="1"/>
        <v>41918</v>
      </c>
      <c r="B20" s="2" t="str">
        <f t="shared" si="2"/>
        <v>41919R5180</v>
      </c>
      <c r="C20" s="2" t="str">
        <f t="shared" si="2"/>
        <v>41920</v>
      </c>
      <c r="D20" s="2" t="str">
        <f t="shared" si="2"/>
        <v>41921</v>
      </c>
      <c r="E20" s="2" t="str">
        <f t="shared" si="2"/>
        <v>41922R12077</v>
      </c>
      <c r="F20" s="2" t="str">
        <f t="shared" si="2"/>
        <v>41923R10071</v>
      </c>
      <c r="G20" s="36">
        <v>16</v>
      </c>
      <c r="H20" s="39" t="s">
        <v>63</v>
      </c>
      <c r="I20" s="40"/>
      <c r="J20" s="41" t="s">
        <v>61</v>
      </c>
      <c r="K20" s="41"/>
      <c r="L20" s="41"/>
      <c r="M20" s="41" t="s">
        <v>18</v>
      </c>
      <c r="N20" s="41" t="s">
        <v>16</v>
      </c>
      <c r="O20" s="3">
        <f t="shared" si="0"/>
        <v>0</v>
      </c>
    </row>
    <row r="21" spans="1:15" x14ac:dyDescent="0.25">
      <c r="A21" s="2" t="str">
        <f t="shared" si="1"/>
        <v>41918</v>
      </c>
      <c r="B21" s="2" t="str">
        <f t="shared" si="2"/>
        <v>41919</v>
      </c>
      <c r="C21" s="2" t="str">
        <f t="shared" si="2"/>
        <v>41920</v>
      </c>
      <c r="D21" s="2" t="str">
        <f t="shared" si="2"/>
        <v>41921</v>
      </c>
      <c r="E21" s="2" t="str">
        <f t="shared" si="2"/>
        <v>41922</v>
      </c>
      <c r="F21" s="2" t="str">
        <f t="shared" si="2"/>
        <v>41923</v>
      </c>
      <c r="G21" s="36">
        <v>18</v>
      </c>
      <c r="H21" s="39" t="s">
        <v>64</v>
      </c>
      <c r="I21" s="40"/>
      <c r="J21" s="43"/>
      <c r="K21" s="43"/>
      <c r="L21" s="43"/>
      <c r="M21" s="43"/>
      <c r="N21" s="43"/>
      <c r="O21" s="3">
        <f t="shared" si="0"/>
        <v>0</v>
      </c>
    </row>
    <row r="22" spans="1:15" x14ac:dyDescent="0.25">
      <c r="A22" s="2" t="str">
        <f t="shared" si="1"/>
        <v>41918</v>
      </c>
      <c r="B22" s="2" t="str">
        <f t="shared" si="2"/>
        <v>41919</v>
      </c>
      <c r="C22" s="2" t="str">
        <f t="shared" si="2"/>
        <v>41920</v>
      </c>
      <c r="D22" s="2" t="str">
        <f t="shared" si="2"/>
        <v>41921R8137</v>
      </c>
      <c r="E22" s="2" t="str">
        <f t="shared" si="2"/>
        <v>41922</v>
      </c>
      <c r="F22" s="2" t="str">
        <f t="shared" si="2"/>
        <v>41923R7128</v>
      </c>
      <c r="G22" s="36">
        <v>19</v>
      </c>
      <c r="H22" s="39" t="s">
        <v>65</v>
      </c>
      <c r="I22" s="40"/>
      <c r="J22" s="41"/>
      <c r="K22" s="41"/>
      <c r="L22" s="41" t="s">
        <v>66</v>
      </c>
      <c r="M22" s="41"/>
      <c r="N22" s="41" t="s">
        <v>59</v>
      </c>
      <c r="O22" s="3">
        <f t="shared" si="0"/>
        <v>0</v>
      </c>
    </row>
    <row r="23" spans="1:15" x14ac:dyDescent="0.25">
      <c r="A23" s="2" t="str">
        <f t="shared" si="1"/>
        <v>41918R12117</v>
      </c>
      <c r="B23" s="2" t="str">
        <f t="shared" si="2"/>
        <v>41919</v>
      </c>
      <c r="C23" s="2" t="str">
        <f t="shared" si="2"/>
        <v>41920</v>
      </c>
      <c r="D23" s="2" t="str">
        <f t="shared" si="2"/>
        <v>41921R8134</v>
      </c>
      <c r="E23" s="2" t="str">
        <f t="shared" si="2"/>
        <v>41922R8134</v>
      </c>
      <c r="F23" s="2" t="str">
        <f t="shared" si="2"/>
        <v>41923</v>
      </c>
      <c r="G23" s="36">
        <v>20</v>
      </c>
      <c r="H23" s="39" t="s">
        <v>67</v>
      </c>
      <c r="I23" s="41" t="s">
        <v>19</v>
      </c>
      <c r="J23" s="41"/>
      <c r="K23" s="41"/>
      <c r="L23" s="41" t="s">
        <v>68</v>
      </c>
      <c r="M23" s="41" t="s">
        <v>68</v>
      </c>
      <c r="N23" s="41"/>
      <c r="O23" s="3">
        <f t="shared" si="0"/>
        <v>0</v>
      </c>
    </row>
    <row r="24" spans="1:15" x14ac:dyDescent="0.25">
      <c r="A24" s="44"/>
      <c r="B24" s="44"/>
      <c r="C24" s="44"/>
      <c r="D24" s="44"/>
      <c r="E24" s="44"/>
      <c r="F24" s="44"/>
      <c r="G24" s="44"/>
      <c r="H24" s="45"/>
      <c r="I24" s="46"/>
      <c r="J24" s="47">
        <f>COUNTIF(J5:J23,"X")</f>
        <v>0</v>
      </c>
      <c r="K24" s="47">
        <f>COUNTIF(K5:K23,"X")</f>
        <v>0</v>
      </c>
      <c r="L24" s="47">
        <f>COUNTIF(L5:L23,"X")</f>
        <v>0</v>
      </c>
      <c r="M24" s="47">
        <f>COUNTIF(M5:M23,"X")</f>
        <v>0</v>
      </c>
      <c r="N24" s="47">
        <f>COUNTIF(N5:N23,"X")</f>
        <v>0</v>
      </c>
      <c r="O24" s="48"/>
    </row>
    <row r="25" spans="1:15" x14ac:dyDescent="0.25">
      <c r="A25" s="2" t="str">
        <f t="shared" ref="A25:A33" si="3">$I$3&amp;I25</f>
        <v>41918D08135</v>
      </c>
      <c r="B25" s="2" t="str">
        <f t="shared" ref="B25:F33" si="4">J$3&amp;J25</f>
        <v>41919</v>
      </c>
      <c r="C25" s="2" t="str">
        <f t="shared" si="4"/>
        <v>41920D08135</v>
      </c>
      <c r="D25" s="2" t="str">
        <f t="shared" si="4"/>
        <v>41921D08135</v>
      </c>
      <c r="E25" s="2" t="str">
        <f t="shared" si="4"/>
        <v>41922D08135</v>
      </c>
      <c r="F25" s="2" t="str">
        <f t="shared" si="4"/>
        <v>41923</v>
      </c>
      <c r="G25" s="49">
        <v>1</v>
      </c>
      <c r="H25" s="50" t="s">
        <v>69</v>
      </c>
      <c r="I25" s="41" t="s">
        <v>7</v>
      </c>
      <c r="J25" s="41"/>
      <c r="K25" s="41" t="s">
        <v>7</v>
      </c>
      <c r="L25" s="41" t="s">
        <v>7</v>
      </c>
      <c r="M25" s="41" t="s">
        <v>7</v>
      </c>
      <c r="N25" s="51"/>
      <c r="O25" s="3">
        <f t="shared" ref="O25:O32" si="5">COUNTIF(I25:N25,"BO")+COUNTIF(I25:N25,"5ieme")+COUNTIF(I25:N25,"X")</f>
        <v>0</v>
      </c>
    </row>
    <row r="26" spans="1:15" x14ac:dyDescent="0.25">
      <c r="A26" s="2" t="str">
        <f t="shared" si="3"/>
        <v>41918D08131</v>
      </c>
      <c r="B26" s="2" t="str">
        <f t="shared" si="4"/>
        <v>41919D08131</v>
      </c>
      <c r="C26" s="2" t="str">
        <f t="shared" si="4"/>
        <v>41920D08131</v>
      </c>
      <c r="D26" s="2" t="str">
        <f t="shared" si="4"/>
        <v>41921D08131</v>
      </c>
      <c r="E26" s="2" t="str">
        <f t="shared" si="4"/>
        <v>41922</v>
      </c>
      <c r="F26" s="2" t="str">
        <f t="shared" si="4"/>
        <v>41923</v>
      </c>
      <c r="G26" s="49">
        <v>2</v>
      </c>
      <c r="H26" s="50" t="s">
        <v>70</v>
      </c>
      <c r="I26" s="41" t="s">
        <v>3</v>
      </c>
      <c r="J26" s="41" t="s">
        <v>3</v>
      </c>
      <c r="K26" s="41" t="s">
        <v>3</v>
      </c>
      <c r="L26" s="41" t="s">
        <v>3</v>
      </c>
      <c r="M26" s="41"/>
      <c r="N26" s="51"/>
      <c r="O26" s="3">
        <f t="shared" si="5"/>
        <v>0</v>
      </c>
    </row>
    <row r="27" spans="1:15" x14ac:dyDescent="0.25">
      <c r="A27" s="2" t="str">
        <f t="shared" si="3"/>
        <v>41918</v>
      </c>
      <c r="B27" s="2" t="str">
        <f t="shared" si="4"/>
        <v>41919</v>
      </c>
      <c r="C27" s="2" t="str">
        <f t="shared" si="4"/>
        <v>41920</v>
      </c>
      <c r="D27" s="2" t="str">
        <f t="shared" si="4"/>
        <v>41921</v>
      </c>
      <c r="E27" s="2" t="str">
        <f t="shared" si="4"/>
        <v>41922</v>
      </c>
      <c r="F27" s="2" t="str">
        <f t="shared" si="4"/>
        <v>41923</v>
      </c>
      <c r="G27" s="49">
        <v>3</v>
      </c>
      <c r="H27" s="50" t="s">
        <v>71</v>
      </c>
      <c r="I27" s="43"/>
      <c r="J27" s="43"/>
      <c r="K27" s="43"/>
      <c r="L27" s="43"/>
      <c r="M27" s="43"/>
      <c r="N27" s="43"/>
      <c r="O27" s="3">
        <f t="shared" si="5"/>
        <v>0</v>
      </c>
    </row>
    <row r="28" spans="1:15" x14ac:dyDescent="0.25">
      <c r="A28" s="2" t="str">
        <f t="shared" si="3"/>
        <v>41918D08130</v>
      </c>
      <c r="B28" s="2" t="str">
        <f t="shared" si="4"/>
        <v>41919</v>
      </c>
      <c r="C28" s="2" t="str">
        <f t="shared" si="4"/>
        <v>41920D08132</v>
      </c>
      <c r="D28" s="2" t="str">
        <f t="shared" si="4"/>
        <v>41921D08132</v>
      </c>
      <c r="E28" s="2" t="str">
        <f t="shared" si="4"/>
        <v>41922D08132</v>
      </c>
      <c r="F28" s="2" t="str">
        <f t="shared" si="4"/>
        <v>41923D08132</v>
      </c>
      <c r="G28" s="49">
        <v>4</v>
      </c>
      <c r="H28" s="50" t="s">
        <v>72</v>
      </c>
      <c r="I28" s="41" t="s">
        <v>2</v>
      </c>
      <c r="J28" s="51"/>
      <c r="K28" s="41" t="s">
        <v>4</v>
      </c>
      <c r="L28" s="41" t="s">
        <v>4</v>
      </c>
      <c r="M28" s="41" t="s">
        <v>4</v>
      </c>
      <c r="N28" s="41" t="s">
        <v>4</v>
      </c>
      <c r="O28" s="3">
        <f t="shared" si="5"/>
        <v>0</v>
      </c>
    </row>
    <row r="29" spans="1:15" x14ac:dyDescent="0.25">
      <c r="A29" s="2" t="str">
        <f t="shared" si="3"/>
        <v>41918</v>
      </c>
      <c r="B29" s="2" t="str">
        <f t="shared" si="4"/>
        <v>41919D08133</v>
      </c>
      <c r="C29" s="2" t="str">
        <f t="shared" si="4"/>
        <v>41920D08133</v>
      </c>
      <c r="D29" s="2" t="str">
        <f t="shared" si="4"/>
        <v>41921</v>
      </c>
      <c r="E29" s="2" t="str">
        <f t="shared" si="4"/>
        <v>41922D08133</v>
      </c>
      <c r="F29" s="2" t="str">
        <f t="shared" si="4"/>
        <v>41923D08133</v>
      </c>
      <c r="G29" s="49">
        <v>5</v>
      </c>
      <c r="H29" s="50" t="s">
        <v>73</v>
      </c>
      <c r="I29" s="41"/>
      <c r="J29" s="41" t="s">
        <v>5</v>
      </c>
      <c r="K29" s="41" t="s">
        <v>5</v>
      </c>
      <c r="L29" s="41"/>
      <c r="M29" s="41" t="s">
        <v>5</v>
      </c>
      <c r="N29" s="41" t="s">
        <v>5</v>
      </c>
      <c r="O29" s="3">
        <f t="shared" si="5"/>
        <v>0</v>
      </c>
    </row>
    <row r="30" spans="1:15" x14ac:dyDescent="0.25">
      <c r="A30" s="2" t="str">
        <f t="shared" si="3"/>
        <v>41918D08134</v>
      </c>
      <c r="B30" s="2" t="str">
        <f t="shared" si="4"/>
        <v>41919D08134</v>
      </c>
      <c r="C30" s="2" t="str">
        <f t="shared" si="4"/>
        <v>41920D08134</v>
      </c>
      <c r="D30" s="2" t="str">
        <f t="shared" si="4"/>
        <v>41921</v>
      </c>
      <c r="E30" s="2" t="str">
        <f t="shared" si="4"/>
        <v>41922</v>
      </c>
      <c r="F30" s="2" t="str">
        <f t="shared" si="4"/>
        <v>41923D08134</v>
      </c>
      <c r="G30" s="49">
        <v>6</v>
      </c>
      <c r="H30" s="50" t="s">
        <v>74</v>
      </c>
      <c r="I30" s="41" t="s">
        <v>6</v>
      </c>
      <c r="J30" s="41" t="s">
        <v>6</v>
      </c>
      <c r="K30" s="41" t="s">
        <v>6</v>
      </c>
      <c r="L30" s="41"/>
      <c r="M30" s="51"/>
      <c r="N30" s="41" t="s">
        <v>6</v>
      </c>
      <c r="O30" s="3">
        <f t="shared" si="5"/>
        <v>0</v>
      </c>
    </row>
    <row r="31" spans="1:15" x14ac:dyDescent="0.25">
      <c r="A31" s="2" t="str">
        <f t="shared" si="3"/>
        <v>41918M</v>
      </c>
      <c r="B31" s="2" t="str">
        <f t="shared" si="4"/>
        <v>41919M</v>
      </c>
      <c r="C31" s="2" t="str">
        <f t="shared" si="4"/>
        <v>41920M</v>
      </c>
      <c r="D31" s="2" t="str">
        <f t="shared" si="4"/>
        <v>41921M</v>
      </c>
      <c r="E31" s="2" t="str">
        <f t="shared" si="4"/>
        <v>41922M</v>
      </c>
      <c r="F31" s="2" t="str">
        <f t="shared" si="4"/>
        <v>41923M</v>
      </c>
      <c r="G31" s="49">
        <v>7</v>
      </c>
      <c r="H31" s="50" t="s">
        <v>75</v>
      </c>
      <c r="I31" s="41" t="s">
        <v>20</v>
      </c>
      <c r="J31" s="41" t="s">
        <v>20</v>
      </c>
      <c r="K31" s="41" t="s">
        <v>20</v>
      </c>
      <c r="L31" s="41" t="s">
        <v>20</v>
      </c>
      <c r="M31" s="41" t="s">
        <v>20</v>
      </c>
      <c r="N31" s="41" t="s">
        <v>20</v>
      </c>
      <c r="O31" s="3">
        <f t="shared" si="5"/>
        <v>0</v>
      </c>
    </row>
    <row r="32" spans="1:15" x14ac:dyDescent="0.25">
      <c r="A32" s="2" t="str">
        <f t="shared" si="3"/>
        <v>41918V</v>
      </c>
      <c r="B32" s="2" t="str">
        <f t="shared" si="4"/>
        <v>41919V</v>
      </c>
      <c r="C32" s="2" t="str">
        <f t="shared" si="4"/>
        <v>41920V</v>
      </c>
      <c r="D32" s="2" t="str">
        <f t="shared" si="4"/>
        <v>41921V</v>
      </c>
      <c r="E32" s="2" t="str">
        <f t="shared" si="4"/>
        <v>41922V</v>
      </c>
      <c r="F32" s="2" t="str">
        <f t="shared" si="4"/>
        <v>41923V</v>
      </c>
      <c r="G32" s="49">
        <v>8</v>
      </c>
      <c r="H32" s="50" t="s">
        <v>76</v>
      </c>
      <c r="I32" s="41" t="s">
        <v>77</v>
      </c>
      <c r="J32" s="41" t="s">
        <v>77</v>
      </c>
      <c r="K32" s="41" t="s">
        <v>77</v>
      </c>
      <c r="L32" s="41" t="s">
        <v>77</v>
      </c>
      <c r="M32" s="41" t="s">
        <v>77</v>
      </c>
      <c r="N32" s="41" t="s">
        <v>77</v>
      </c>
      <c r="O32" s="3">
        <f t="shared" si="5"/>
        <v>0</v>
      </c>
    </row>
    <row r="33" spans="1:15" x14ac:dyDescent="0.25">
      <c r="A33" s="2" t="str">
        <f t="shared" si="3"/>
        <v>41918</v>
      </c>
      <c r="B33" s="2" t="str">
        <f t="shared" si="4"/>
        <v>41919</v>
      </c>
      <c r="C33" s="2" t="str">
        <f t="shared" si="4"/>
        <v>41920</v>
      </c>
      <c r="D33" s="2" t="str">
        <f t="shared" si="4"/>
        <v>41921</v>
      </c>
      <c r="E33" s="2" t="str">
        <f t="shared" si="4"/>
        <v>41922</v>
      </c>
      <c r="F33" s="2" t="str">
        <f t="shared" si="4"/>
        <v>41923</v>
      </c>
      <c r="G33" s="36"/>
      <c r="H33" s="52"/>
      <c r="I33" s="53"/>
      <c r="J33" s="53"/>
      <c r="K33" s="53"/>
      <c r="L33" s="53"/>
      <c r="M33" s="53"/>
      <c r="N33" s="53"/>
      <c r="O33" s="3"/>
    </row>
  </sheetData>
  <mergeCells count="2">
    <mergeCell ref="G1:O1"/>
    <mergeCell ref="H2:O2"/>
  </mergeCells>
  <conditionalFormatting sqref="J5:N5 I33:N33">
    <cfRule type="containsText" dxfId="166" priority="159" stopIfTrue="1" operator="containsText" text="Formation">
      <formula>NOT(ISERROR(SEARCH("Formation",I5)))</formula>
    </cfRule>
    <cfRule type="containsText" dxfId="165" priority="160" stopIfTrue="1" operator="containsText" text="D">
      <formula>NOT(ISERROR(SEARCH("D",I5)))</formula>
    </cfRule>
    <cfRule type="containsText" dxfId="164" priority="161" stopIfTrue="1" operator="containsText" text="Non">
      <formula>NOT(ISERROR(SEARCH("Non",I5)))</formula>
    </cfRule>
    <cfRule type="containsText" dxfId="163" priority="162" stopIfTrue="1" operator="containsText" text="M">
      <formula>NOT(ISERROR(SEARCH("M",I5)))</formula>
    </cfRule>
    <cfRule type="containsText" dxfId="162" priority="163" stopIfTrue="1" operator="containsText" text="TL">
      <formula>NOT(ISERROR(SEARCH("TL",I5)))</formula>
    </cfRule>
    <cfRule type="containsText" dxfId="161" priority="164" stopIfTrue="1" operator="containsText" text="V">
      <formula>NOT(ISERROR(SEARCH("V",I5)))</formula>
    </cfRule>
    <cfRule type="containsText" dxfId="160" priority="165" stopIfTrue="1" operator="containsText" text="BO">
      <formula>NOT(ISERROR(SEARCH("BO",I5)))</formula>
    </cfRule>
    <cfRule type="containsText" dxfId="159" priority="166" stopIfTrue="1" operator="containsText" text="X">
      <formula>NOT(ISERROR(SEARCH("X",I5)))</formula>
    </cfRule>
    <cfRule type="containsBlanks" dxfId="158" priority="167" stopIfTrue="1">
      <formula>LEN(TRIM(I5))=0</formula>
    </cfRule>
  </conditionalFormatting>
  <conditionalFormatting sqref="J29:N29">
    <cfRule type="containsText" dxfId="157" priority="36" stopIfTrue="1" operator="containsText" text="N.Dispo">
      <formula>NOT(ISERROR(SEARCH("N.Dispo",J29)))</formula>
    </cfRule>
    <cfRule type="containsText" dxfId="156" priority="37" stopIfTrue="1" operator="containsText" text="M">
      <formula>NOT(ISERROR(SEARCH("M",J29)))</formula>
    </cfRule>
    <cfRule type="containsText" dxfId="155" priority="38" stopIfTrue="1" operator="containsText" text="TL">
      <formula>NOT(ISERROR(SEARCH("TL",J29)))</formula>
    </cfRule>
    <cfRule type="containsText" dxfId="154" priority="39" stopIfTrue="1" operator="containsText" text="V">
      <formula>NOT(ISERROR(SEARCH("V",J29)))</formula>
    </cfRule>
    <cfRule type="containsText" dxfId="153" priority="40" stopIfTrue="1" operator="containsText" text="BO">
      <formula>NOT(ISERROR(SEARCH("BO",J29)))</formula>
    </cfRule>
    <cfRule type="containsText" dxfId="152" priority="41" stopIfTrue="1" operator="containsText" text="X">
      <formula>NOT(ISERROR(SEARCH("X",J29)))</formula>
    </cfRule>
    <cfRule type="containsBlanks" dxfId="151" priority="42" stopIfTrue="1">
      <formula>LEN(TRIM(J29))=0</formula>
    </cfRule>
  </conditionalFormatting>
  <conditionalFormatting sqref="L30">
    <cfRule type="containsText" dxfId="150" priority="29" stopIfTrue="1" operator="containsText" text="N.Dispo">
      <formula>NOT(ISERROR(SEARCH("N.Dispo",L30)))</formula>
    </cfRule>
    <cfRule type="containsText" dxfId="149" priority="30" stopIfTrue="1" operator="containsText" text="M">
      <formula>NOT(ISERROR(SEARCH("M",L30)))</formula>
    </cfRule>
    <cfRule type="containsText" dxfId="148" priority="31" stopIfTrue="1" operator="containsText" text="TL">
      <formula>NOT(ISERROR(SEARCH("TL",L30)))</formula>
    </cfRule>
    <cfRule type="containsText" dxfId="147" priority="32" stopIfTrue="1" operator="containsText" text="V">
      <formula>NOT(ISERROR(SEARCH("V",L30)))</formula>
    </cfRule>
    <cfRule type="containsText" dxfId="146" priority="33" stopIfTrue="1" operator="containsText" text="BO">
      <formula>NOT(ISERROR(SEARCH("BO",L30)))</formula>
    </cfRule>
    <cfRule type="containsText" dxfId="145" priority="34" stopIfTrue="1" operator="containsText" text="X">
      <formula>NOT(ISERROR(SEARCH("X",L30)))</formula>
    </cfRule>
    <cfRule type="containsBlanks" dxfId="144" priority="35" stopIfTrue="1">
      <formula>LEN(TRIM(L30))=0</formula>
    </cfRule>
  </conditionalFormatting>
  <conditionalFormatting sqref="K28:N28">
    <cfRule type="containsText" dxfId="143" priority="22" stopIfTrue="1" operator="containsText" text="N.Dispo">
      <formula>NOT(ISERROR(SEARCH("N.Dispo",K28)))</formula>
    </cfRule>
    <cfRule type="containsText" dxfId="142" priority="23" stopIfTrue="1" operator="containsText" text="M">
      <formula>NOT(ISERROR(SEARCH("M",K28)))</formula>
    </cfRule>
    <cfRule type="containsText" dxfId="141" priority="24" stopIfTrue="1" operator="containsText" text="TL">
      <formula>NOT(ISERROR(SEARCH("TL",K28)))</formula>
    </cfRule>
    <cfRule type="containsText" dxfId="140" priority="25" stopIfTrue="1" operator="containsText" text="V">
      <formula>NOT(ISERROR(SEARCH("V",K28)))</formula>
    </cfRule>
    <cfRule type="containsText" dxfId="139" priority="26" stopIfTrue="1" operator="containsText" text="BO">
      <formula>NOT(ISERROR(SEARCH("BO",K28)))</formula>
    </cfRule>
    <cfRule type="containsText" dxfId="138" priority="27" stopIfTrue="1" operator="containsText" text="X">
      <formula>NOT(ISERROR(SEARCH("X",K28)))</formula>
    </cfRule>
    <cfRule type="containsBlanks" dxfId="137" priority="28" stopIfTrue="1">
      <formula>LEN(TRIM(K28))=0</formula>
    </cfRule>
  </conditionalFormatting>
  <conditionalFormatting sqref="J14:J16 J18:J20 I23 K14:K20 L15:L20 L6:L13 M16:M20 M6:M12 N11:N12 N14:N20 N6:N9 J6:K12 J22:N23">
    <cfRule type="containsText" dxfId="136" priority="150" stopIfTrue="1" operator="containsText" text="Formation">
      <formula>NOT(ISERROR(SEARCH("Formation",I6)))</formula>
    </cfRule>
    <cfRule type="containsText" dxfId="135" priority="151" stopIfTrue="1" operator="containsText" text="D">
      <formula>NOT(ISERROR(SEARCH("D",I6)))</formula>
    </cfRule>
    <cfRule type="containsText" dxfId="134" priority="152" stopIfTrue="1" operator="containsText" text="Non">
      <formula>NOT(ISERROR(SEARCH("Non",I6)))</formula>
    </cfRule>
    <cfRule type="containsText" dxfId="133" priority="153" stopIfTrue="1" operator="containsText" text="M">
      <formula>NOT(ISERROR(SEARCH("M",I6)))</formula>
    </cfRule>
    <cfRule type="containsText" dxfId="132" priority="154" stopIfTrue="1" operator="containsText" text="TL">
      <formula>NOT(ISERROR(SEARCH("TL",I6)))</formula>
    </cfRule>
    <cfRule type="containsText" dxfId="131" priority="155" stopIfTrue="1" operator="containsText" text="V">
      <formula>NOT(ISERROR(SEARCH("V",I6)))</formula>
    </cfRule>
    <cfRule type="containsText" dxfId="130" priority="156" stopIfTrue="1" operator="containsText" text="BO">
      <formula>NOT(ISERROR(SEARCH("BO",I6)))</formula>
    </cfRule>
    <cfRule type="containsText" dxfId="129" priority="157" stopIfTrue="1" operator="containsText" text="X">
      <formula>NOT(ISERROR(SEARCH("X",I6)))</formula>
    </cfRule>
    <cfRule type="containsBlanks" dxfId="128" priority="158" stopIfTrue="1">
      <formula>LEN(TRIM(I6))=0</formula>
    </cfRule>
  </conditionalFormatting>
  <conditionalFormatting sqref="N10">
    <cfRule type="containsText" dxfId="127" priority="141" stopIfTrue="1" operator="containsText" text="Formation">
      <formula>NOT(ISERROR(SEARCH("Formation",N10)))</formula>
    </cfRule>
    <cfRule type="containsText" dxfId="126" priority="142" stopIfTrue="1" operator="containsText" text="D">
      <formula>NOT(ISERROR(SEARCH("D",N10)))</formula>
    </cfRule>
    <cfRule type="containsText" dxfId="125" priority="143" stopIfTrue="1" operator="containsText" text="Non">
      <formula>NOT(ISERROR(SEARCH("Non",N10)))</formula>
    </cfRule>
    <cfRule type="containsText" dxfId="124" priority="144" stopIfTrue="1" operator="containsText" text="M">
      <formula>NOT(ISERROR(SEARCH("M",N10)))</formula>
    </cfRule>
    <cfRule type="containsText" dxfId="123" priority="145" stopIfTrue="1" operator="containsText" text="TL">
      <formula>NOT(ISERROR(SEARCH("TL",N10)))</formula>
    </cfRule>
    <cfRule type="containsText" dxfId="122" priority="146" stopIfTrue="1" operator="containsText" text="V">
      <formula>NOT(ISERROR(SEARCH("V",N10)))</formula>
    </cfRule>
    <cfRule type="containsText" dxfId="121" priority="147" stopIfTrue="1" operator="containsText" text="BO">
      <formula>NOT(ISERROR(SEARCH("BO",N10)))</formula>
    </cfRule>
    <cfRule type="containsText" dxfId="120" priority="148" stopIfTrue="1" operator="containsText" text="X">
      <formula>NOT(ISERROR(SEARCH("X",N10)))</formula>
    </cfRule>
    <cfRule type="containsBlanks" dxfId="119" priority="149" stopIfTrue="1">
      <formula>LEN(TRIM(N10))=0</formula>
    </cfRule>
  </conditionalFormatting>
  <conditionalFormatting sqref="I32:N32">
    <cfRule type="containsText" dxfId="118" priority="132" stopIfTrue="1" operator="containsText" text="Formation">
      <formula>NOT(ISERROR(SEARCH("Formation",I32)))</formula>
    </cfRule>
    <cfRule type="containsText" dxfId="117" priority="133" stopIfTrue="1" operator="containsText" text="D">
      <formula>NOT(ISERROR(SEARCH("D",I32)))</formula>
    </cfRule>
    <cfRule type="containsText" dxfId="116" priority="134" stopIfTrue="1" operator="containsText" text="Non">
      <formula>NOT(ISERROR(SEARCH("Non",I32)))</formula>
    </cfRule>
    <cfRule type="containsText" dxfId="115" priority="135" stopIfTrue="1" operator="containsText" text="M">
      <formula>NOT(ISERROR(SEARCH("M",I32)))</formula>
    </cfRule>
    <cfRule type="containsText" dxfId="114" priority="136" stopIfTrue="1" operator="containsText" text="TL">
      <formula>NOT(ISERROR(SEARCH("TL",I32)))</formula>
    </cfRule>
    <cfRule type="containsText" dxfId="113" priority="137" stopIfTrue="1" operator="containsText" text="V">
      <formula>NOT(ISERROR(SEARCH("V",I32)))</formula>
    </cfRule>
    <cfRule type="containsText" dxfId="112" priority="138" stopIfTrue="1" operator="containsText" text="BO">
      <formula>NOT(ISERROR(SEARCH("BO",I32)))</formula>
    </cfRule>
    <cfRule type="containsText" dxfId="111" priority="139" stopIfTrue="1" operator="containsText" text="X">
      <formula>NOT(ISERROR(SEARCH("X",I32)))</formula>
    </cfRule>
    <cfRule type="containsBlanks" dxfId="110" priority="140" stopIfTrue="1">
      <formula>LEN(TRIM(I32))=0</formula>
    </cfRule>
  </conditionalFormatting>
  <conditionalFormatting sqref="K13">
    <cfRule type="containsText" dxfId="109" priority="123" stopIfTrue="1" operator="containsText" text="Formation">
      <formula>NOT(ISERROR(SEARCH("Formation",K13)))</formula>
    </cfRule>
    <cfRule type="containsText" dxfId="108" priority="124" stopIfTrue="1" operator="containsText" text="D">
      <formula>NOT(ISERROR(SEARCH("D",K13)))</formula>
    </cfRule>
    <cfRule type="containsText" dxfId="107" priority="125" stopIfTrue="1" operator="containsText" text="Non">
      <formula>NOT(ISERROR(SEARCH("Non",K13)))</formula>
    </cfRule>
    <cfRule type="containsText" dxfId="106" priority="126" stopIfTrue="1" operator="containsText" text="M">
      <formula>NOT(ISERROR(SEARCH("M",K13)))</formula>
    </cfRule>
    <cfRule type="containsText" dxfId="105" priority="127" stopIfTrue="1" operator="containsText" text="TL">
      <formula>NOT(ISERROR(SEARCH("TL",K13)))</formula>
    </cfRule>
    <cfRule type="containsText" dxfId="104" priority="128" stopIfTrue="1" operator="containsText" text="V">
      <formula>NOT(ISERROR(SEARCH("V",K13)))</formula>
    </cfRule>
    <cfRule type="containsText" dxfId="103" priority="129" stopIfTrue="1" operator="containsText" text="BO">
      <formula>NOT(ISERROR(SEARCH("BO",K13)))</formula>
    </cfRule>
    <cfRule type="containsText" dxfId="102" priority="130" stopIfTrue="1" operator="containsText" text="X">
      <formula>NOT(ISERROR(SEARCH("X",K13)))</formula>
    </cfRule>
    <cfRule type="containsBlanks" dxfId="101" priority="131" stopIfTrue="1">
      <formula>LEN(TRIM(K13))=0</formula>
    </cfRule>
  </conditionalFormatting>
  <conditionalFormatting sqref="J13">
    <cfRule type="containsText" dxfId="100" priority="114" stopIfTrue="1" operator="containsText" text="Formation">
      <formula>NOT(ISERROR(SEARCH("Formation",J13)))</formula>
    </cfRule>
    <cfRule type="containsText" dxfId="99" priority="115" stopIfTrue="1" operator="containsText" text="D">
      <formula>NOT(ISERROR(SEARCH("D",J13)))</formula>
    </cfRule>
    <cfRule type="containsText" dxfId="98" priority="116" stopIfTrue="1" operator="containsText" text="Non">
      <formula>NOT(ISERROR(SEARCH("Non",J13)))</formula>
    </cfRule>
    <cfRule type="containsText" dxfId="97" priority="117" stopIfTrue="1" operator="containsText" text="M">
      <formula>NOT(ISERROR(SEARCH("M",J13)))</formula>
    </cfRule>
    <cfRule type="containsText" dxfId="96" priority="118" stopIfTrue="1" operator="containsText" text="TL">
      <formula>NOT(ISERROR(SEARCH("TL",J13)))</formula>
    </cfRule>
    <cfRule type="containsText" dxfId="95" priority="119" stopIfTrue="1" operator="containsText" text="V">
      <formula>NOT(ISERROR(SEARCH("V",J13)))</formula>
    </cfRule>
    <cfRule type="containsText" dxfId="94" priority="120" stopIfTrue="1" operator="containsText" text="BO">
      <formula>NOT(ISERROR(SEARCH("BO",J13)))</formula>
    </cfRule>
    <cfRule type="containsText" dxfId="93" priority="121" stopIfTrue="1" operator="containsText" text="X">
      <formula>NOT(ISERROR(SEARCH("X",J13)))</formula>
    </cfRule>
    <cfRule type="containsBlanks" dxfId="92" priority="122" stopIfTrue="1">
      <formula>LEN(TRIM(J13))=0</formula>
    </cfRule>
  </conditionalFormatting>
  <conditionalFormatting sqref="M13:M15">
    <cfRule type="containsText" dxfId="91" priority="105" stopIfTrue="1" operator="containsText" text="Formation">
      <formula>NOT(ISERROR(SEARCH("Formation",M13)))</formula>
    </cfRule>
    <cfRule type="containsText" dxfId="90" priority="106" stopIfTrue="1" operator="containsText" text="D">
      <formula>NOT(ISERROR(SEARCH("D",M13)))</formula>
    </cfRule>
    <cfRule type="containsText" dxfId="89" priority="107" stopIfTrue="1" operator="containsText" text="Non">
      <formula>NOT(ISERROR(SEARCH("Non",M13)))</formula>
    </cfRule>
    <cfRule type="containsText" dxfId="88" priority="108" stopIfTrue="1" operator="containsText" text="M">
      <formula>NOT(ISERROR(SEARCH("M",M13)))</formula>
    </cfRule>
    <cfRule type="containsText" dxfId="87" priority="109" stopIfTrue="1" operator="containsText" text="TL">
      <formula>NOT(ISERROR(SEARCH("TL",M13)))</formula>
    </cfRule>
    <cfRule type="containsText" dxfId="86" priority="110" stopIfTrue="1" operator="containsText" text="V">
      <formula>NOT(ISERROR(SEARCH("V",M13)))</formula>
    </cfRule>
    <cfRule type="containsText" dxfId="85" priority="111" stopIfTrue="1" operator="containsText" text="BO">
      <formula>NOT(ISERROR(SEARCH("BO",M13)))</formula>
    </cfRule>
    <cfRule type="containsText" dxfId="84" priority="112" stopIfTrue="1" operator="containsText" text="X">
      <formula>NOT(ISERROR(SEARCH("X",M13)))</formula>
    </cfRule>
    <cfRule type="containsBlanks" dxfId="83" priority="113" stopIfTrue="1">
      <formula>LEN(TRIM(M13))=0</formula>
    </cfRule>
  </conditionalFormatting>
  <conditionalFormatting sqref="N13">
    <cfRule type="containsText" dxfId="82" priority="96" stopIfTrue="1" operator="containsText" text="Formation">
      <formula>NOT(ISERROR(SEARCH("Formation",N13)))</formula>
    </cfRule>
    <cfRule type="containsText" dxfId="81" priority="97" stopIfTrue="1" operator="containsText" text="D">
      <formula>NOT(ISERROR(SEARCH("D",N13)))</formula>
    </cfRule>
    <cfRule type="containsText" dxfId="80" priority="98" stopIfTrue="1" operator="containsText" text="Non">
      <formula>NOT(ISERROR(SEARCH("Non",N13)))</formula>
    </cfRule>
    <cfRule type="containsText" dxfId="79" priority="99" stopIfTrue="1" operator="containsText" text="M">
      <formula>NOT(ISERROR(SEARCH("M",N13)))</formula>
    </cfRule>
    <cfRule type="containsText" dxfId="78" priority="100" stopIfTrue="1" operator="containsText" text="TL">
      <formula>NOT(ISERROR(SEARCH("TL",N13)))</formula>
    </cfRule>
    <cfRule type="containsText" dxfId="77" priority="101" stopIfTrue="1" operator="containsText" text="V">
      <formula>NOT(ISERROR(SEARCH("V",N13)))</formula>
    </cfRule>
    <cfRule type="containsText" dxfId="76" priority="102" stopIfTrue="1" operator="containsText" text="BO">
      <formula>NOT(ISERROR(SEARCH("BO",N13)))</formula>
    </cfRule>
    <cfRule type="containsText" dxfId="75" priority="103" stopIfTrue="1" operator="containsText" text="X">
      <formula>NOT(ISERROR(SEARCH("X",N13)))</formula>
    </cfRule>
    <cfRule type="containsBlanks" dxfId="74" priority="104" stopIfTrue="1">
      <formula>LEN(TRIM(N13))=0</formula>
    </cfRule>
  </conditionalFormatting>
  <conditionalFormatting sqref="J17">
    <cfRule type="containsText" dxfId="73" priority="87" stopIfTrue="1" operator="containsText" text="Formation">
      <formula>NOT(ISERROR(SEARCH("Formation",J17)))</formula>
    </cfRule>
    <cfRule type="containsText" dxfId="72" priority="88" stopIfTrue="1" operator="containsText" text="D">
      <formula>NOT(ISERROR(SEARCH("D",J17)))</formula>
    </cfRule>
    <cfRule type="containsText" dxfId="71" priority="89" stopIfTrue="1" operator="containsText" text="Non">
      <formula>NOT(ISERROR(SEARCH("Non",J17)))</formula>
    </cfRule>
    <cfRule type="containsText" dxfId="70" priority="90" stopIfTrue="1" operator="containsText" text="M">
      <formula>NOT(ISERROR(SEARCH("M",J17)))</formula>
    </cfRule>
    <cfRule type="containsText" dxfId="69" priority="91" stopIfTrue="1" operator="containsText" text="TL">
      <formula>NOT(ISERROR(SEARCH("TL",J17)))</formula>
    </cfRule>
    <cfRule type="containsText" dxfId="68" priority="92" stopIfTrue="1" operator="containsText" text="V">
      <formula>NOT(ISERROR(SEARCH("V",J17)))</formula>
    </cfRule>
    <cfRule type="containsText" dxfId="67" priority="93" stopIfTrue="1" operator="containsText" text="BO">
      <formula>NOT(ISERROR(SEARCH("BO",J17)))</formula>
    </cfRule>
    <cfRule type="containsText" dxfId="66" priority="94" stopIfTrue="1" operator="containsText" text="X">
      <formula>NOT(ISERROR(SEARCH("X",J17)))</formula>
    </cfRule>
    <cfRule type="containsBlanks" dxfId="65" priority="95" stopIfTrue="1">
      <formula>LEN(TRIM(J17))=0</formula>
    </cfRule>
  </conditionalFormatting>
  <conditionalFormatting sqref="I30">
    <cfRule type="containsText" dxfId="64" priority="59" stopIfTrue="1" operator="containsText" text="N.Dispo">
      <formula>NOT(ISERROR(SEARCH("N.Dispo",I30)))</formula>
    </cfRule>
    <cfRule type="containsText" dxfId="63" priority="60" stopIfTrue="1" operator="containsText" text="M">
      <formula>NOT(ISERROR(SEARCH("M",I30)))</formula>
    </cfRule>
    <cfRule type="containsText" dxfId="62" priority="61" stopIfTrue="1" operator="containsText" text="TL">
      <formula>NOT(ISERROR(SEARCH("TL",I30)))</formula>
    </cfRule>
    <cfRule type="containsText" dxfId="61" priority="62" stopIfTrue="1" operator="containsText" text="V">
      <formula>NOT(ISERROR(SEARCH("V",I30)))</formula>
    </cfRule>
    <cfRule type="containsText" dxfId="60" priority="63" stopIfTrue="1" operator="containsText" text="BO">
      <formula>NOT(ISERROR(SEARCH("BO",I30)))</formula>
    </cfRule>
    <cfRule type="containsText" dxfId="59" priority="64" stopIfTrue="1" operator="containsText" text="X">
      <formula>NOT(ISERROR(SEARCH("X",I30)))</formula>
    </cfRule>
    <cfRule type="containsBlanks" dxfId="58" priority="65" stopIfTrue="1">
      <formula>LEN(TRIM(I30))=0</formula>
    </cfRule>
  </conditionalFormatting>
  <conditionalFormatting sqref="I31:N31">
    <cfRule type="containsText" dxfId="57" priority="52" stopIfTrue="1" operator="containsText" text="N.Dispo">
      <formula>NOT(ISERROR(SEARCH("N.Dispo",I31)))</formula>
    </cfRule>
    <cfRule type="containsText" dxfId="56" priority="53" stopIfTrue="1" operator="containsText" text="M">
      <formula>NOT(ISERROR(SEARCH("M",I31)))</formula>
    </cfRule>
    <cfRule type="containsText" dxfId="55" priority="54" stopIfTrue="1" operator="containsText" text="TL">
      <formula>NOT(ISERROR(SEARCH("TL",I31)))</formula>
    </cfRule>
    <cfRule type="containsText" dxfId="54" priority="55" stopIfTrue="1" operator="containsText" text="V">
      <formula>NOT(ISERROR(SEARCH("V",I31)))</formula>
    </cfRule>
    <cfRule type="containsText" dxfId="53" priority="56" stopIfTrue="1" operator="containsText" text="BO">
      <formula>NOT(ISERROR(SEARCH("BO",I31)))</formula>
    </cfRule>
    <cfRule type="containsText" dxfId="52" priority="57" stopIfTrue="1" operator="containsText" text="X">
      <formula>NOT(ISERROR(SEARCH("X",I31)))</formula>
    </cfRule>
    <cfRule type="containsBlanks" dxfId="51" priority="58" stopIfTrue="1">
      <formula>LEN(TRIM(I31))=0</formula>
    </cfRule>
  </conditionalFormatting>
  <conditionalFormatting sqref="M30 I28:J28">
    <cfRule type="containsText" dxfId="50" priority="80" stopIfTrue="1" operator="containsText" text="N.Dispo">
      <formula>NOT(ISERROR(SEARCH("N.Dispo",I28)))</formula>
    </cfRule>
    <cfRule type="containsText" dxfId="49" priority="81" stopIfTrue="1" operator="containsText" text="M">
      <formula>NOT(ISERROR(SEARCH("M",I28)))</formula>
    </cfRule>
    <cfRule type="containsText" dxfId="48" priority="82" stopIfTrue="1" operator="containsText" text="TL">
      <formula>NOT(ISERROR(SEARCH("TL",I28)))</formula>
    </cfRule>
    <cfRule type="containsText" dxfId="47" priority="83" stopIfTrue="1" operator="containsText" text="V">
      <formula>NOT(ISERROR(SEARCH("V",I28)))</formula>
    </cfRule>
    <cfRule type="containsText" dxfId="46" priority="84" stopIfTrue="1" operator="containsText" text="BO">
      <formula>NOT(ISERROR(SEARCH("BO",I28)))</formula>
    </cfRule>
    <cfRule type="containsText" dxfId="45" priority="85" stopIfTrue="1" operator="containsText" text="X">
      <formula>NOT(ISERROR(SEARCH("X",I28)))</formula>
    </cfRule>
    <cfRule type="containsBlanks" dxfId="44" priority="86" stopIfTrue="1">
      <formula>LEN(TRIM(I28))=0</formula>
    </cfRule>
  </conditionalFormatting>
  <conditionalFormatting sqref="I25:N26">
    <cfRule type="containsText" dxfId="43" priority="73" stopIfTrue="1" operator="containsText" text="N.Dispo">
      <formula>NOT(ISERROR(SEARCH("N.Dispo",I25)))</formula>
    </cfRule>
    <cfRule type="containsText" dxfId="42" priority="74" stopIfTrue="1" operator="containsText" text="M">
      <formula>NOT(ISERROR(SEARCH("M",I25)))</formula>
    </cfRule>
    <cfRule type="containsText" dxfId="41" priority="75" stopIfTrue="1" operator="containsText" text="TL">
      <formula>NOT(ISERROR(SEARCH("TL",I25)))</formula>
    </cfRule>
    <cfRule type="containsText" dxfId="40" priority="76" stopIfTrue="1" operator="containsText" text="V">
      <formula>NOT(ISERROR(SEARCH("V",I25)))</formula>
    </cfRule>
    <cfRule type="containsText" dxfId="39" priority="77" stopIfTrue="1" operator="containsText" text="BO">
      <formula>NOT(ISERROR(SEARCH("BO",I25)))</formula>
    </cfRule>
    <cfRule type="containsText" dxfId="38" priority="78" stopIfTrue="1" operator="containsText" text="X">
      <formula>NOT(ISERROR(SEARCH("X",I25)))</formula>
    </cfRule>
    <cfRule type="containsBlanks" dxfId="37" priority="79" stopIfTrue="1">
      <formula>LEN(TRIM(I25))=0</formula>
    </cfRule>
  </conditionalFormatting>
  <conditionalFormatting sqref="I29">
    <cfRule type="containsText" dxfId="36" priority="66" stopIfTrue="1" operator="containsText" text="N.Dispo">
      <formula>NOT(ISERROR(SEARCH("N.Dispo",I29)))</formula>
    </cfRule>
    <cfRule type="containsText" dxfId="35" priority="67" stopIfTrue="1" operator="containsText" text="M">
      <formula>NOT(ISERROR(SEARCH("M",I29)))</formula>
    </cfRule>
    <cfRule type="containsText" dxfId="34" priority="68" stopIfTrue="1" operator="containsText" text="TL">
      <formula>NOT(ISERROR(SEARCH("TL",I29)))</formula>
    </cfRule>
    <cfRule type="containsText" dxfId="33" priority="69" stopIfTrue="1" operator="containsText" text="V">
      <formula>NOT(ISERROR(SEARCH("V",I29)))</formula>
    </cfRule>
    <cfRule type="containsText" dxfId="32" priority="70" stopIfTrue="1" operator="containsText" text="BO">
      <formula>NOT(ISERROR(SEARCH("BO",I29)))</formula>
    </cfRule>
    <cfRule type="containsText" dxfId="31" priority="71" stopIfTrue="1" operator="containsText" text="X">
      <formula>NOT(ISERROR(SEARCH("X",I29)))</formula>
    </cfRule>
    <cfRule type="containsBlanks" dxfId="30" priority="72" stopIfTrue="1">
      <formula>LEN(TRIM(I29))=0</formula>
    </cfRule>
  </conditionalFormatting>
  <conditionalFormatting sqref="L14">
    <cfRule type="containsText" dxfId="29" priority="43" stopIfTrue="1" operator="containsText" text="Formation">
      <formula>NOT(ISERROR(SEARCH("Formation",L14)))</formula>
    </cfRule>
    <cfRule type="containsText" dxfId="28" priority="44" stopIfTrue="1" operator="containsText" text="D">
      <formula>NOT(ISERROR(SEARCH("D",L14)))</formula>
    </cfRule>
    <cfRule type="containsText" dxfId="27" priority="45" stopIfTrue="1" operator="containsText" text="Non">
      <formula>NOT(ISERROR(SEARCH("Non",L14)))</formula>
    </cfRule>
    <cfRule type="containsText" dxfId="26" priority="46" stopIfTrue="1" operator="containsText" text="M">
      <formula>NOT(ISERROR(SEARCH("M",L14)))</formula>
    </cfRule>
    <cfRule type="containsText" dxfId="25" priority="47" stopIfTrue="1" operator="containsText" text="TL">
      <formula>NOT(ISERROR(SEARCH("TL",L14)))</formula>
    </cfRule>
    <cfRule type="containsText" dxfId="24" priority="48" stopIfTrue="1" operator="containsText" text="V">
      <formula>NOT(ISERROR(SEARCH("V",L14)))</formula>
    </cfRule>
    <cfRule type="containsText" dxfId="23" priority="49" stopIfTrue="1" operator="containsText" text="BO">
      <formula>NOT(ISERROR(SEARCH("BO",L14)))</formula>
    </cfRule>
    <cfRule type="containsText" dxfId="22" priority="50" stopIfTrue="1" operator="containsText" text="X">
      <formula>NOT(ISERROR(SEARCH("X",L14)))</formula>
    </cfRule>
    <cfRule type="containsBlanks" dxfId="21" priority="51" stopIfTrue="1">
      <formula>LEN(TRIM(L14))=0</formula>
    </cfRule>
  </conditionalFormatting>
  <conditionalFormatting sqref="J30">
    <cfRule type="containsText" dxfId="20" priority="15" stopIfTrue="1" operator="containsText" text="N.Dispo">
      <formula>NOT(ISERROR(SEARCH("N.Dispo",J30)))</formula>
    </cfRule>
    <cfRule type="containsText" dxfId="19" priority="16" stopIfTrue="1" operator="containsText" text="M">
      <formula>NOT(ISERROR(SEARCH("M",J30)))</formula>
    </cfRule>
    <cfRule type="containsText" dxfId="18" priority="17" stopIfTrue="1" operator="containsText" text="TL">
      <formula>NOT(ISERROR(SEARCH("TL",J30)))</formula>
    </cfRule>
    <cfRule type="containsText" dxfId="17" priority="18" stopIfTrue="1" operator="containsText" text="V">
      <formula>NOT(ISERROR(SEARCH("V",J30)))</formula>
    </cfRule>
    <cfRule type="containsText" dxfId="16" priority="19" stopIfTrue="1" operator="containsText" text="BO">
      <formula>NOT(ISERROR(SEARCH("BO",J30)))</formula>
    </cfRule>
    <cfRule type="containsText" dxfId="15" priority="20" stopIfTrue="1" operator="containsText" text="X">
      <formula>NOT(ISERROR(SEARCH("X",J30)))</formula>
    </cfRule>
    <cfRule type="containsBlanks" dxfId="14" priority="21" stopIfTrue="1">
      <formula>LEN(TRIM(J30))=0</formula>
    </cfRule>
  </conditionalFormatting>
  <conditionalFormatting sqref="K30">
    <cfRule type="containsText" dxfId="13" priority="8" stopIfTrue="1" operator="containsText" text="N.Dispo">
      <formula>NOT(ISERROR(SEARCH("N.Dispo",K30)))</formula>
    </cfRule>
    <cfRule type="containsText" dxfId="12" priority="9" stopIfTrue="1" operator="containsText" text="M">
      <formula>NOT(ISERROR(SEARCH("M",K30)))</formula>
    </cfRule>
    <cfRule type="containsText" dxfId="11" priority="10" stopIfTrue="1" operator="containsText" text="TL">
      <formula>NOT(ISERROR(SEARCH("TL",K30)))</formula>
    </cfRule>
    <cfRule type="containsText" dxfId="10" priority="11" stopIfTrue="1" operator="containsText" text="V">
      <formula>NOT(ISERROR(SEARCH("V",K30)))</formula>
    </cfRule>
    <cfRule type="containsText" dxfId="9" priority="12" stopIfTrue="1" operator="containsText" text="BO">
      <formula>NOT(ISERROR(SEARCH("BO",K30)))</formula>
    </cfRule>
    <cfRule type="containsText" dxfId="8" priority="13" stopIfTrue="1" operator="containsText" text="X">
      <formula>NOT(ISERROR(SEARCH("X",K30)))</formula>
    </cfRule>
    <cfRule type="containsBlanks" dxfId="7" priority="14" stopIfTrue="1">
      <formula>LEN(TRIM(K30))=0</formula>
    </cfRule>
  </conditionalFormatting>
  <conditionalFormatting sqref="N30">
    <cfRule type="containsText" dxfId="6" priority="1" stopIfTrue="1" operator="containsText" text="N.Dispo">
      <formula>NOT(ISERROR(SEARCH("N.Dispo",N30)))</formula>
    </cfRule>
    <cfRule type="containsText" dxfId="5" priority="2" stopIfTrue="1" operator="containsText" text="M">
      <formula>NOT(ISERROR(SEARCH("M",N30)))</formula>
    </cfRule>
    <cfRule type="containsText" dxfId="4" priority="3" stopIfTrue="1" operator="containsText" text="TL">
      <formula>NOT(ISERROR(SEARCH("TL",N30)))</formula>
    </cfRule>
    <cfRule type="containsText" dxfId="3" priority="4" stopIfTrue="1" operator="containsText" text="V">
      <formula>NOT(ISERROR(SEARCH("V",N30)))</formula>
    </cfRule>
    <cfRule type="containsText" dxfId="2" priority="5" stopIfTrue="1" operator="containsText" text="BO">
      <formula>NOT(ISERROR(SEARCH("BO",N30)))</formula>
    </cfRule>
    <cfRule type="containsText" dxfId="1" priority="6" stopIfTrue="1" operator="containsText" text="X">
      <formula>NOT(ISERROR(SEARCH("X",N30)))</formula>
    </cfRule>
    <cfRule type="containsBlanks" dxfId="0" priority="7" stopIfTrue="1">
      <formula>LEN(TRIM(N30))=0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R2G</vt:lpstr>
      <vt:lpstr>Hr</vt:lpstr>
    </vt:vector>
  </TitlesOfParts>
  <Company>PepsiCo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Stock, Joel {FLNA}</dc:creator>
  <cp:lastModifiedBy>Turcotte, Vincent {FLC}</cp:lastModifiedBy>
  <cp:lastPrinted>2013-11-25T17:53:31Z</cp:lastPrinted>
  <dcterms:created xsi:type="dcterms:W3CDTF">2013-10-28T15:59:54Z</dcterms:created>
  <dcterms:modified xsi:type="dcterms:W3CDTF">2014-11-07T15:48:14Z</dcterms:modified>
</cp:coreProperties>
</file>